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2.xml" ContentType="application/vnd.openxmlformats-officedocument.drawing+xml"/>
  <Override PartName="/xl/worksheets/sheet26.xml" ContentType="application/vnd.openxmlformats-officedocument.spreadsheetml.worksheet+xml"/>
  <Override PartName="/xl/worksheets/sheet3.xml" ContentType="application/vnd.openxmlformats-officedocument.spreadsheetml.worksheet+xml"/>
  <Override PartName="/xl/worksheets/sheet21.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3.xml" ContentType="application/vnd.openxmlformats-officedocument.spreadsheetml.worksheet+xml"/>
  <Override PartName="/xl/styles.xml" ContentType="application/vnd.openxmlformats-officedocument.spreadsheetml.styles+xml"/>
  <Override PartName="/xl/worksheets/sheet9.xml" ContentType="application/vnd.openxmlformats-officedocument.spreadsheetml.worksheet+xml"/>
  <Override PartName="/xl/theme/theme1.xml" ContentType="application/vnd.openxmlformats-officedocument.theme+xml"/>
  <Override PartName="/xl/workbook.xml" ContentType="application/vnd.openxmlformats-officedocument.spreadsheetml.sheet.main+xml"/>
  <Override PartName="/docProps/custom.xml" ContentType="application/vnd.openxmlformats-officedocument.custom-properties+xml"/>
  <Override PartName="/xl/worksheets/sheet28.xml" ContentType="application/vnd.openxmlformats-officedocument.spreadsheetml.worksheet+xml"/>
  <Override PartName="/xl/printerSettings/printerSettings29.bin" ContentType="application/vnd.openxmlformats-officedocument.spreadsheetml.printerSettings"/>
  <Override PartName="/xl/drawings/drawing30.xml" ContentType="application/vnd.openxmlformats-officedocument.drawing+xml"/>
  <Override PartName="/xl/worksheets/sheet32.xml" ContentType="application/vnd.openxmlformats-officedocument.spreadsheetml.worksheet+xml"/>
  <Override PartName="/xl/printerSettings/printerSettings33.bin" ContentType="application/vnd.openxmlformats-officedocument.spreadsheetml.printerSettings"/>
  <Override PartName="/xl/drawings/drawing34.xml" ContentType="application/vnd.openxmlformats-officedocument.drawing+xml"/>
  <Override PartName="/xl/worksheets/sheet36.xml" ContentType="application/vnd.openxmlformats-officedocument.spreadsheetml.worksheet+xml"/>
  <Override PartName="/xl/printerSettings/printerSettings37.bin" ContentType="application/vnd.openxmlformats-officedocument.spreadsheetml.printerSettings"/>
  <Override PartName="/xl/drawings/drawing38.xml" ContentType="application/vnd.openxmlformats-officedocument.drawing+xml"/>
  <Override PartName="/xl/worksheets/sheet40.xml" ContentType="application/vnd.openxmlformats-officedocument.spreadsheetml.worksheet+xml"/>
  <Override PartName="/xl/printerSettings/printerSettings41.bin" ContentType="application/vnd.openxmlformats-officedocument.spreadsheetml.printerSettings"/>
  <Override PartName="/xl/drawings/drawing42.xml" ContentType="application/vnd.openxmlformats-officedocument.drawing+xml"/>
  <Override PartName="/xl/worksheets/sheet44.xml" ContentType="application/vnd.openxmlformats-officedocument.spreadsheetml.worksheet+xml"/>
  <Override PartName="/xl/printerSettings/printerSettings45.bin" ContentType="application/vnd.openxmlformats-officedocument.spreadsheetml.printerSettings"/>
  <Override PartName="/xl/drawings/drawing46.xml" ContentType="application/vnd.openxmlformats-officedocument.drawing+xml"/>
  <Override PartName="/xl/worksheets/sheet48.xml" ContentType="application/vnd.openxmlformats-officedocument.spreadsheetml.worksheet+xml"/>
  <Override PartName="/xl/printerSettings/printerSettings49.bin" ContentType="application/vnd.openxmlformats-officedocument.spreadsheetml.printerSettings"/>
  <Override PartName="/xl/drawings/drawing50.xml" ContentType="application/vnd.openxmlformats-officedocument.drawing+xml"/>
  <Override PartName="/xl/worksheets/sheet52.xml" ContentType="application/vnd.openxmlformats-officedocument.spreadsheetml.worksheet+xml"/>
  <Override PartName="/xl/printerSettings/printerSettings53.bin" ContentType="application/vnd.openxmlformats-officedocument.spreadsheetml.printerSettings"/>
  <Override PartName="/xl/drawings/drawing54.xml" ContentType="application/vnd.openxmlformats-officedocument.drawing+xml"/>
  <Override PartName="/xl/worksheets/sheet56.xml" ContentType="application/vnd.openxmlformats-officedocument.spreadsheetml.worksheet+xml"/>
  <Override PartName="/xl/printerSettings/printerSettings57.bin" ContentType="application/vnd.openxmlformats-officedocument.spreadsheetml.printerSettings"/>
  <Override PartName="/xl/drawings/drawing58.xml" ContentType="application/vnd.openxmlformats-officedocument.drawing+xml"/>
  <Override PartName="/xl/worksheets/sheet59.xml" ContentType="application/vnd.openxmlformats-officedocument.spreadsheetml.worksheet+xml"/>
  <Override PartName="/xl/printerSettings/printerSettings60.bin" ContentType="application/vnd.openxmlformats-officedocument.spreadsheetml.printerSettings"/>
  <Override PartName="/xl/drawings/drawing61.xml" ContentType="application/vnd.openxmlformats-officedocument.drawing+xml"/>
  <Override PartName="/xl/worksheets/sheet62.xml" ContentType="application/vnd.openxmlformats-officedocument.spreadsheetml.worksheet+xml"/>
  <Override PartName="/xl/printerSettings/printerSettings63.bin" ContentType="application/vnd.openxmlformats-officedocument.spreadsheetml.printerSettings"/>
  <Override PartName="/xl/drawings/drawing64.xml" ContentType="application/vnd.openxmlformats-officedocument.drawing+xml"/>
  <Override PartName="/xl/worksheets/sheet65.xml" ContentType="application/vnd.openxmlformats-officedocument.spreadsheetml.worksheet+xml"/>
  <Override PartName="/xl/printerSettings/printerSettings66.bin" ContentType="application/vnd.openxmlformats-officedocument.spreadsheetml.printerSettings"/>
  <Override PartName="/xl/drawings/drawing67.xml" ContentType="application/vnd.openxmlformats-officedocument.drawing+xml"/>
  <Override PartName="/xl/worksheets/sheet69.xml" ContentType="application/vnd.openxmlformats-officedocument.spreadsheetml.worksheet+xml"/>
  <Override PartName="/xl/printerSettings/printerSettings70.bin" ContentType="application/vnd.openxmlformats-officedocument.spreadsheetml.printerSettings"/>
  <Override PartName="/xl/drawings/drawing71.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74.xml" ContentType="application/vnd.openxmlformats-officedocument.drawing+xml"/>
  <Override PartName="/xl/charts/chart75.xml" ContentType="application/vnd.openxmlformats-officedocument.drawingml.chart+xml"/>
  <Override PartName="/xl/charts/chart76.xml" ContentType="application/vnd.openxmlformats-officedocument.drawingml.chart+xml"/>
  <Override PartName="/xl/drawings/drawing77.xml" ContentType="application/vnd.openxmlformats-officedocument.drawing+xml"/>
  <Override PartName="/xl/charts/chart78.xml" ContentType="application/vnd.openxmlformats-officedocument.drawingml.char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30"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6" lowestEdited="6" rupBuild="14420"/>
  <workbookPr codeName="ThisWorkbook" defaultThemeVersion="124226"/>
  <bookViews>
    <workbookView xWindow="-7725" yWindow="720" windowWidth="23970" windowHeight="7605" tabRatio="966"/>
  </bookViews>
  <sheets>
    <sheet name="Table of Contents" sheetId="1" r:id="rId13"/>
    <sheet name="Glance" sheetId="57" r:id="rId14"/>
    <sheet name="Summary" sheetId="55" r:id="rId15"/>
    <sheet name="Comp" sheetId="76" r:id="rId12"/>
    <sheet name="Response" sheetId="13" r:id="rId20"/>
    <sheet name="Day of Week" sheetId="60" r:id="rId16"/>
    <sheet name="Daily by Month" sheetId="47" r:id="rId17"/>
    <sheet name="Segmentation Glance" sheetId="77" r:id="rId11"/>
    <sheet name="Segmentation Occ" sheetId="78" r:id="rId10"/>
    <sheet name="Segmentation ADR" sheetId="79" r:id="rId9"/>
    <sheet name="Segmentation RevPAR" sheetId="80" r:id="rId8"/>
    <sheet name="Segmentation Indexes" sheetId="81" r:id="rId7"/>
    <sheet name="Segmentation Ranking" sheetId="82" r:id="rId6"/>
    <sheet name="Segmentation DOW Month" sheetId="83" r:id="rId5"/>
    <sheet name="Segmentation DOW YTD" sheetId="84" r:id="rId4"/>
    <sheet name="Segmentation DOW Run 3" sheetId="85" r:id="rId3"/>
    <sheet name="Segmentation DOW Run 12" sheetId="86" r:id="rId2"/>
    <sheet name="Add Rev ADR" sheetId="65" r:id="rId18"/>
    <sheet name="Add Rev RevPAR" sheetId="66" r:id="rId19"/>
    <sheet name="Segmentation Response" sheetId="87" r:id="rId1"/>
    <sheet name="Help" sheetId="74" r:id="rId21"/>
  </sheets>
  <definedNames>
    <definedName name="_xlnm.Print_Area" localSheetId="17">'Add Rev ADR'!$A$1:$AH$46</definedName>
    <definedName name="_xlnm.Print_Area" localSheetId="18">'Add Rev RevPAR'!$A$1:$AH$45</definedName>
    <definedName name="_xlnm.Print_Area" localSheetId="6">'Daily by Month'!$A$1:$AH$57</definedName>
    <definedName name="_xlnm.Print_Area" localSheetId="5">'Day of Week'!$A$1:$V$78</definedName>
    <definedName name="_xlnm.Print_Area" localSheetId="1">Glance!$A$1:$T$34</definedName>
    <definedName name="_xlnm.Print_Area" localSheetId="20">Help!$A$1:$J$25</definedName>
    <definedName name="_xlnm.Print_Area" localSheetId="4">Response!$A$1:$AR$106</definedName>
    <definedName name="_xlnm.Print_Area" localSheetId="2">Summary!$A$1:$U$45</definedName>
    <definedName name="_xlnm.Print_Area" localSheetId="0">'Table of Contents'!$A$1:$H$63</definedName>
    <definedName name="_xlnm.Print_Area" localSheetId="3">Comp!$A$1:$AG$57</definedName>
    <definedName name="_xlnm.Print_Area" localSheetId="7">'Segmentation Glance'!$A$1:$T$41</definedName>
    <definedName name="_xlnm.Print_Area" localSheetId="8">'Segmentation Occ'!$A$1:$AB$45</definedName>
    <definedName name="_xlnm.Print_Area" localSheetId="9">'Segmentation ADR'!$A$1:$AB$44</definedName>
    <definedName name="_xlnm.Print_Area" localSheetId="10">'Segmentation RevPAR'!$A$1:$AB$44</definedName>
    <definedName name="_xlnm.Print_Area" localSheetId="11">'Segmentation Indexes'!$A$1:$AB$44</definedName>
    <definedName name="_xlnm.Print_Area" localSheetId="12">'Segmentation Ranking'!$A$1:$AB$44</definedName>
    <definedName name="_xlnm.Print_Area" localSheetId="13">'Segmentation DOW Month'!$A$1:$AB$53</definedName>
    <definedName name="_xlnm.Print_Area" localSheetId="14">'Segmentation DOW YTD'!$A$1:$AB$53</definedName>
    <definedName name="_xlnm.Print_Area" localSheetId="15">'Segmentation DOW Run 3'!$A$1:$AB$53</definedName>
    <definedName name="_xlnm.Print_Area" localSheetId="16">'Segmentation DOW Run 12'!$A$1:$AB$53</definedName>
    <definedName name="_xlnm.Print_Area" localSheetId="19">'Segmentation Response'!$A$1:$AR$106</definedName>
  </definedNames>
  <calcPr calcId="152511"/>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<sst xmlns="http://schemas.openxmlformats.org/spreadsheetml/2006/main" xmlns:r="http://schemas.openxmlformats.org/officeDocument/2006/relationships" xmlns:xdr="http://schemas.openxmlformats.org/drawingml/2006/spreadsheetDrawing" xmlns:s="http://schemas.openxmlformats.org/officeDocument/2006/sharedTypes" xmlns:vt="http://schemas.openxmlformats.org/officeDocument/2006/docPropsVTypes" xmlns:a="http://schemas.openxmlformats.org/drawingml/2006/main" xmlns:cdr="http://schemas.openxmlformats.org/drawingml/2006/chartDrawing" count="1042" uniqueCount="138">
  <si>
    <t>Sun</t>
  </si>
  <si>
    <t>Mon</t>
  </si>
  <si>
    <t>Tue</t>
  </si>
  <si>
    <t>Wed</t>
  </si>
  <si>
    <t>Thu</t>
  </si>
  <si>
    <t>Fri</t>
  </si>
  <si>
    <t>Sat</t>
  </si>
  <si>
    <t>This Year</t>
  </si>
  <si>
    <t>Last Year</t>
  </si>
  <si>
    <t>ADR</t>
  </si>
  <si>
    <t>RevPAR</t>
  </si>
  <si>
    <t>Transient</t>
  </si>
  <si>
    <t>Total</t>
  </si>
  <si>
    <t>Group</t>
  </si>
  <si>
    <t>Contract</t>
  </si>
  <si>
    <t>Comp Set</t>
  </si>
  <si>
    <t>Comp set</t>
  </si>
  <si>
    <t>Other</t>
  </si>
  <si>
    <t>F&amp;B</t>
  </si>
  <si>
    <t>My Property</t>
  </si>
  <si>
    <t>Room</t>
  </si>
  <si>
    <t>Name</t>
  </si>
  <si>
    <t>Occupancy (%)</t>
  </si>
  <si>
    <t>Rank</t>
  </si>
  <si>
    <t>% Chg</t>
  </si>
  <si>
    <t>My Prop</t>
  </si>
  <si>
    <t>Market Scale</t>
  </si>
  <si>
    <t xml:space="preserve"> </t>
  </si>
  <si>
    <t>Supply</t>
  </si>
  <si>
    <t>Demand</t>
  </si>
  <si>
    <t>Census/Sample - Properties &amp; Rooms</t>
  </si>
  <si>
    <t>Census</t>
  </si>
  <si>
    <t>Sample</t>
  </si>
  <si>
    <t>Properties</t>
  </si>
  <si>
    <t>Rooms</t>
  </si>
  <si>
    <t>Competitive Set</t>
  </si>
  <si>
    <t>Sample %</t>
  </si>
  <si>
    <t>Year to Date</t>
  </si>
  <si>
    <t>Revenue</t>
  </si>
  <si>
    <t>Day of Week</t>
  </si>
  <si>
    <t>Weekday</t>
  </si>
  <si>
    <t>Time Period</t>
  </si>
  <si>
    <t>Current Month</t>
  </si>
  <si>
    <t>Sunday</t>
  </si>
  <si>
    <t>Running 3 Month</t>
  </si>
  <si>
    <t>Running 12 Month</t>
  </si>
  <si>
    <t>Monday</t>
  </si>
  <si>
    <t>Tuesday</t>
  </si>
  <si>
    <t>Wednesday</t>
  </si>
  <si>
    <t>Thursday</t>
  </si>
  <si>
    <t>Friday</t>
  </si>
  <si>
    <t>Saturday</t>
  </si>
  <si>
    <t>Weekend</t>
  </si>
  <si>
    <t>Occ</t>
  </si>
  <si>
    <t>Indexes</t>
  </si>
  <si>
    <t>(Fri-Sat)</t>
  </si>
  <si>
    <t xml:space="preserve">Pipeline </t>
  </si>
  <si>
    <t>Under Construction</t>
  </si>
  <si>
    <t>Planning</t>
  </si>
  <si>
    <t>Weekday/Weekend</t>
  </si>
  <si>
    <t>Year To Date</t>
  </si>
  <si>
    <t xml:space="preserve">  Year To Date</t>
  </si>
  <si>
    <t>Zip</t>
  </si>
  <si>
    <t>Phone</t>
  </si>
  <si>
    <t>Open Date</t>
  </si>
  <si>
    <t>Month % Chg</t>
  </si>
  <si>
    <t>YTD % Chg</t>
  </si>
  <si>
    <t>Run 3 Mon % Chg</t>
  </si>
  <si>
    <t>Run 12 Mon % Chg</t>
  </si>
  <si>
    <t>(Sun-Thu)</t>
  </si>
  <si>
    <t xml:space="preserve">     % Chg</t>
  </si>
  <si>
    <t>Percent of Total Revenue (%)</t>
  </si>
  <si>
    <t>Percent Change (%)</t>
  </si>
  <si>
    <t>STR#</t>
  </si>
  <si>
    <t>See Help page for pipeline definitions.</t>
  </si>
  <si>
    <t>Occupancy</t>
  </si>
  <si>
    <t>Property</t>
  </si>
  <si>
    <t>Competitive Set: Competitors</t>
  </si>
  <si>
    <t xml:space="preserve">     Weekday</t>
  </si>
  <si>
    <t xml:space="preserve">     Weekend</t>
  </si>
  <si>
    <t>Ranking</t>
  </si>
  <si>
    <t>My Prop vs. Comp Set</t>
  </si>
  <si>
    <t xml:space="preserve">This Year </t>
  </si>
  <si>
    <t xml:space="preserve">Last Year  </t>
  </si>
  <si>
    <t>Date</t>
  </si>
  <si>
    <t>Total Sundays</t>
  </si>
  <si>
    <t>Total Mondays</t>
  </si>
  <si>
    <t>Total Tuesdays</t>
  </si>
  <si>
    <t>Total Wednesdays</t>
  </si>
  <si>
    <t>Total Thursdays</t>
  </si>
  <si>
    <t>Total Fridays</t>
  </si>
  <si>
    <t>Total Saturdays</t>
  </si>
  <si>
    <t>Exchange Rate*</t>
  </si>
  <si>
    <t>Average Daily Rate</t>
  </si>
  <si>
    <t>Revenue Per Rooms Sold</t>
  </si>
  <si>
    <t>Revenue Per Rooms Available</t>
  </si>
  <si>
    <t>Revenue Per Room Sold</t>
  </si>
  <si>
    <t>City, State Country</t>
  </si>
  <si>
    <t xml:space="preserve">City, State </t>
  </si>
  <si>
    <t>December LYTD</t>
  </si>
  <si>
    <t>Index (MPI)</t>
  </si>
  <si>
    <t>Index (ARI)</t>
  </si>
  <si>
    <t>Index (RGI)</t>
  </si>
  <si>
    <t>Exchange Rate</t>
  </si>
  <si>
    <t>Total (TrevPOR**)</t>
  </si>
  <si>
    <t xml:space="preserve">** TrevPOR = Total revenue per occupied room (sum of Room, F&amp;B, and Other revenue divided by total occupied rooms).  </t>
  </si>
  <si>
    <t>Total (TrevPAR**)</t>
  </si>
  <si>
    <t xml:space="preserve">** TrevPAR = Total revenue per available room (sum of Room, F&amp;B, and Other revenue divided by total available rooms).  </t>
  </si>
  <si>
    <t>Job #</t>
  </si>
  <si>
    <t>Title</t>
  </si>
  <si>
    <t>Options</t>
  </si>
  <si>
    <t>Table Of Contents</t>
  </si>
  <si>
    <t>735 East Main Street, Hendersonville, TN 37075 USA</t>
  </si>
  <si>
    <t>T : +1 615 824 8664</t>
  </si>
  <si>
    <t>Blue Fin Building, 110 Southwark Street, London SE1 0TA</t>
  </si>
  <si>
    <t>T : +44 (0)20 7922 1930</t>
  </si>
  <si>
    <t>info@strglobal.com     www.str.com</t>
  </si>
  <si>
    <t>Occupancy Index</t>
  </si>
  <si>
    <t>ADR Index</t>
  </si>
  <si>
    <t>RevPAR Index</t>
  </si>
  <si>
    <t>support@str.com     www.str.com</t>
  </si>
  <si>
    <t>Period</t>
  </si>
  <si>
    <t>Glossary:</t>
  </si>
  <si>
    <r>
      <t xml:space="preserve">For all STR definitions, please click here or visit </t>
    </r>
    <r>
      <rPr>
        <u/>
        <sz val="11"/>
        <rFont val="Arial"/>
        <family val="2"/>
      </rPr>
      <t xml:space="preserve">www.str.com/resources/glossary</t>
    </r>
  </si>
  <si>
    <t>Frequently Asked Questions (FAQ):</t>
  </si>
  <si>
    <r>
      <t xml:space="preserve">For all STR FAQs, please click here or visit </t>
    </r>
    <r>
      <rPr>
        <u/>
        <sz val="11"/>
        <rFont val="Arial"/>
        <family val="2"/>
      </rPr>
      <t xml:space="preserve">www.str.com/resources/faq</t>
    </r>
  </si>
  <si>
    <r>
      <t xml:space="preserve">Please visit our website at </t>
    </r>
    <r>
      <rPr>
        <u/>
        <sz val="11"/>
        <rFont val="Arial"/>
        <family val="2"/>
      </rPr>
      <t xml:space="preserve">www.str.com</t>
    </r>
    <r>
      <rPr>
        <sz val="11"/>
        <rFont val="Arial"/>
        <family val="2"/>
      </rPr>
      <t xml:space="preserve">, or if you need additional assistance please reach out to our Customer Support team.</t>
    </r>
  </si>
  <si>
    <t>North America:</t>
  </si>
  <si>
    <t>International:</t>
  </si>
  <si>
    <t>T : +44 (0) 207 922 1930</t>
  </si>
  <si>
    <t>support@str.com</t>
  </si>
  <si>
    <t>hotelinfo@str.com</t>
  </si>
  <si>
    <t>Asia Pacific:</t>
  </si>
  <si>
    <t>Thong Teck Building, 15 Scotts Road #08-12, 228 218 Singapore</t>
  </si>
  <si>
    <t>apinfo@str.com</t>
  </si>
  <si>
    <r>
      <t xml:space="preserve">For the latest in industry news, visit </t>
    </r>
    <r>
      <rPr>
        <u/>
        <sz val="11"/>
        <rFont val="Arial"/>
        <family val="2"/>
      </rPr>
      <t xml:space="preserve">HotelNewsNow.com</t>
    </r>
    <r>
      <rPr>
        <sz val="11"/>
        <rFont val="Arial"/>
        <family val="2"/>
      </rPr>
      <t xml:space="preserve">.</t>
    </r>
  </si>
  <si>
    <r>
      <t xml:space="preserve">To learn more about the Hotel Data Conference, visit </t>
    </r>
    <r>
      <rPr>
        <u/>
        <sz val="11"/>
        <rFont val="Arial"/>
        <family val="2"/>
      </rPr>
      <t xml:space="preserve">HotelDataConference.com</t>
    </r>
    <r>
      <rPr>
        <sz val="11"/>
        <rFont val="Arial"/>
        <family val="2"/>
      </rPr>
      <t xml:space="preserve">.</t>
    </r>
  </si>
  <si>
    <t>T: +65 6800 7850</t>
  </si>
  <si>
    <t>The STR STAR Report is a publication of STR, Inc. and STR Global, Ltd., and is intended solely for use by paid subscribers. Reproduction or distribution of the STR STAR Report, in whole or part, without written permission is prohibited and subject to legal action. If you have received this report and are NOT a subscriber to the STR STAR Report, please contact us immediately. Source: 2020 STR, Inc. / STR Global, Ltd. trading as “STR”.</t>
  </si>
  <si>
    <t>Tab 2 - Monthly Performance at a Glance - My Property vs. Competitive Set</t>
  </si>
  <si>
    <t>Monthly Performance at a Glance</t>
  </si>
  <si>
    <t>Tab 3 - STAR Summary - My Property vs. Comp Set and Industry Segments</t>
  </si>
  <si>
    <t>STAR Summary</t>
  </si>
  <si>
    <t>Tab 4 - Competitive Set Report</t>
  </si>
  <si>
    <t>Competitive Set Report</t>
  </si>
  <si>
    <t>Tab 5 - Response Report</t>
  </si>
  <si>
    <t>Response Report</t>
  </si>
  <si>
    <t>Tab 6 - Day of Week and Weekday/Weekend Report</t>
  </si>
  <si>
    <t>Day of Week &amp; Weekday/Weekend</t>
  </si>
  <si>
    <t>Tab 7 - Daily Data for the Month</t>
  </si>
  <si>
    <t>Daily Data for the Month</t>
  </si>
  <si>
    <t>Tab 8 - Segmentation at a Glance - My Property vs. Competitive Set</t>
  </si>
  <si>
    <t>Segmentation at a Glance</t>
  </si>
  <si>
    <t>Tab 9 - Segmentation Occupancy Analysis</t>
  </si>
  <si>
    <t>Segmentation Occupancy Analysis</t>
  </si>
  <si>
    <t>Tab 10 - Segmentation ADR Analysis</t>
  </si>
  <si>
    <t>Segmentation ADR Analysis</t>
  </si>
  <si>
    <t>Tab 11 - Segmentation RevPAR Analysis</t>
  </si>
  <si>
    <t>Segmentation RevPAR Analysis</t>
  </si>
  <si>
    <t>Tab 12 - Segmentation Index Analysis</t>
  </si>
  <si>
    <t>Segmentation Index Analysis</t>
  </si>
  <si>
    <t>Tab 13 - Segmentation Ranking Analysis</t>
  </si>
  <si>
    <t>Segmentation Ranking Analysis</t>
  </si>
  <si>
    <t>Tab 14 - Segmentation Day Of Week - Current Month</t>
  </si>
  <si>
    <t>Segmentation Day Of Week - Current Month</t>
  </si>
  <si>
    <t>Tab 15 - Segmentation Day Of Week - Year to Date</t>
  </si>
  <si>
    <t>Segmentation Day Of Week - Year to Date</t>
  </si>
  <si>
    <t>Tab 16 - Segmentation Day Of Week - Running 3 Month</t>
  </si>
  <si>
    <t>Segmentation Day Of Week - Running 3 Month</t>
  </si>
  <si>
    <t>Tab 17 - Segmentation Day Of Week - Running 12 Month</t>
  </si>
  <si>
    <t>Segmentation Day Of Week - Running 12 Month</t>
  </si>
  <si>
    <t>Tab 18 - Additional Revenue ADR Analysis (TrevPOR)</t>
  </si>
  <si>
    <t>Additional Revenue ADR Analysis (TrevPOR)</t>
  </si>
  <si>
    <t>Tab 19 - Additional Revenue RevPAR Analysis (TrevPAR)</t>
  </si>
  <si>
    <t>Additional Revenue RevPAR Analysis (TrevPAR)</t>
  </si>
  <si>
    <t>Tab 20 - Segmentation Response Report</t>
  </si>
  <si>
    <t>Segmentation Response Report</t>
  </si>
  <si>
    <t>Help</t>
  </si>
  <si>
    <t>Monthly STAR Report : SpringHill Suites Fort Myers Airport</t>
  </si>
  <si>
    <t>STR # 54260 / Created January 17, 2020</t>
  </si>
  <si>
    <t>For the Month of: December 2019</t>
  </si>
  <si>
    <t>Currency: US Dollar  /  Competitive Set Data Excludes Subject Property</t>
  </si>
  <si>
    <t>SpringHill Suites Fort Myers Airport        9501 Marketplace Rd        Fort Myers, FL 33912-0309        Phone: (239) 561-1803</t>
  </si>
  <si>
    <t>STR # 54260        ChainID: RSWSH        MgtCo: McKibbon Hotel Management        Owner: Starwood Capital Group</t>
  </si>
  <si>
    <t>For the Month of: December 2019        Date Created: January 17, 2020        Monthly Competitive Set Data Excludes Subject Property</t>
  </si>
  <si>
    <t>December 2019</t>
  </si>
  <si>
    <t>December 2019 vs. 2018 Percent Change (%)</t>
  </si>
  <si>
    <t>Market: Fort Myers, FL</t>
  </si>
  <si>
    <t>SpringHill Suites Fort Myers Airport</t>
  </si>
  <si>
    <t>Market Class: Upscale Class</t>
  </si>
  <si>
    <t>Submarket: Fort Myers/Bonita Springs, FL</t>
  </si>
  <si>
    <t>Submarket Scale: Upscale Chains</t>
  </si>
  <si>
    <t>Jul</t>
  </si>
  <si>
    <t>5 of 6</t>
  </si>
  <si>
    <t>3 of 6</t>
  </si>
  <si>
    <t>Aug</t>
  </si>
  <si>
    <t>1 of 6</t>
  </si>
  <si>
    <t>Sep</t>
  </si>
  <si>
    <t>Oct</t>
  </si>
  <si>
    <t>2 of 6</t>
  </si>
  <si>
    <t>Nov</t>
  </si>
  <si>
    <t>Dec</t>
  </si>
  <si>
    <t>Jan</t>
  </si>
  <si>
    <t>Feb</t>
  </si>
  <si>
    <t>Mar</t>
  </si>
  <si>
    <t>Apr</t>
  </si>
  <si>
    <t>May</t>
  </si>
  <si>
    <t>Jun</t>
  </si>
  <si>
    <t>2 of 5</t>
  </si>
  <si>
    <t>1 of 5</t>
  </si>
  <si>
    <t>4 of 6</t>
  </si>
  <si>
    <t>6 of 6</t>
  </si>
  <si>
    <t>5 of 5</t>
  </si>
  <si>
    <t>3 of 5</t>
  </si>
  <si>
    <t>For the Month of: December 2019        Date Created: January 17, 2020</t>
  </si>
  <si>
    <t>City, State</t>
  </si>
  <si>
    <t>December 2019 (This Year)</t>
  </si>
  <si>
    <t>December 2018 (Last Year)</t>
  </si>
  <si>
    <t>Monday, Dec 23rd</t>
  </si>
  <si>
    <t>Dec 23rd - First Day of Hanukkah</t>
  </si>
  <si>
    <t>Tuesday, Dec 24th</t>
  </si>
  <si>
    <t>Dec 24th - Christmas Eve</t>
  </si>
  <si>
    <t>Wednesday, Dec 25th</t>
  </si>
  <si>
    <t>Dec 25th - Christmas Day</t>
  </si>
  <si>
    <t>Thursday, Dec 26th</t>
  </si>
  <si>
    <t>Dec 26th - First Day of Kwanzaa</t>
  </si>
  <si>
    <t>Tuesday, Dec 31st</t>
  </si>
  <si>
    <t>Dec 31st - New Year's Eve</t>
  </si>
  <si>
    <t>Monday, Dec 3rd</t>
  </si>
  <si>
    <t>Dec 3rd - First Day of Hanukkah</t>
  </si>
  <si>
    <t>Monday, Dec 24th</t>
  </si>
  <si>
    <t>Tuesday, Dec 25th</t>
  </si>
  <si>
    <t>Dec 25th - Christmas</t>
  </si>
  <si>
    <t>Wednesday, Dec 26th</t>
  </si>
  <si>
    <t>Monday, Dec 31st</t>
  </si>
  <si>
    <t>Fort Myers, FL</t>
  </si>
  <si>
    <t>33912-0309</t>
  </si>
  <si>
    <t>(239) 561-1803</t>
  </si>
  <si>
    <t>106</t>
  </si>
  <si>
    <t>200603</t>
  </si>
  <si>
    <t>●</t>
  </si>
  <si>
    <t>Courtyard Fort Myers Cape Coral</t>
  </si>
  <si>
    <t>33916-9402</t>
  </si>
  <si>
    <t>(239) 275-8600</t>
  </si>
  <si>
    <t>149</t>
  </si>
  <si>
    <t>198808</t>
  </si>
  <si>
    <t>Hampton by Hilton Inn Ft  Myers-Airport I-75</t>
  </si>
  <si>
    <t>33912-0850</t>
  </si>
  <si>
    <t>(239) 768-2525</t>
  </si>
  <si>
    <t>87</t>
  </si>
  <si>
    <t>199409</t>
  </si>
  <si>
    <t>Best Western Airport Inn</t>
  </si>
  <si>
    <t>33912-0821</t>
  </si>
  <si>
    <t>(239) 561-7000</t>
  </si>
  <si>
    <t>199801</t>
  </si>
  <si>
    <t>La Quinta Inns &amp; Suites Fort Myers Airport</t>
  </si>
  <si>
    <t>(239) 466-0012</t>
  </si>
  <si>
    <t>73</t>
  </si>
  <si>
    <t>200608</t>
  </si>
  <si>
    <t>Closed - Four Points by Sheraton Fort Myers Airport</t>
  </si>
  <si>
    <t>33913-8896</t>
  </si>
  <si>
    <t/>
  </si>
  <si>
    <t>0</t>
  </si>
  <si>
    <t>200903</t>
  </si>
  <si>
    <t xml:space="preserve">Data received: </t>
  </si>
  <si>
    <t>○</t>
  </si>
  <si>
    <t>= Monthly Only</t>
  </si>
  <si>
    <t>= Monthly &amp; Daily</t>
  </si>
  <si>
    <t>For the Month of: December 2019        Date Created: January 17, 2020        Daily Competitive Set Data Excludes Subject Property</t>
  </si>
  <si>
    <t>Su</t>
  </si>
  <si>
    <t>December</t>
  </si>
  <si>
    <t>Mo</t>
  </si>
  <si>
    <t>Tu</t>
  </si>
  <si>
    <t>We</t>
  </si>
  <si>
    <t>Th</t>
  </si>
  <si>
    <t>Fr</t>
  </si>
  <si>
    <t>Sa</t>
  </si>
  <si>
    <t>Market Scale: Fort Myers, FL Upscale Chains</t>
  </si>
  <si>
    <t>B</t>
  </si>
  <si>
    <t>s</t>
  </si>
  <si>
    <t>= Segmentation (Transient, Group, Contract) Only</t>
  </si>
  <si>
    <t>r</t>
  </si>
  <si>
    <t>= Additional Revenue Only</t>
  </si>
  <si>
    <t>= Both Segmentation &amp; Additional Revenue</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</si>
</sst>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1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0%"/>
    <numFmt numFmtId="166" formatCode="0.0"/>
    <numFmt numFmtId="167" formatCode="&quot;$&quot;#,##0.00"/>
    <numFmt numFmtId="168" formatCode="#,##0.0_);\(#,##0.0\);_(* &quot;&quot;??_);"/>
    <numFmt numFmtId="169" formatCode="0.00_);\(0.00\)"/>
    <numFmt numFmtId="170" formatCode="mm/dd/yy;@"/>
  </numFmts>
  <fonts count="113">
    <font>
      <sz val="10"/>
      <name val="Arial"/>
    </font>
    <font>
      <sz val="10"/>
      <name val="Arial"/>
      <family val="2"/>
    </font>
    <font>
      <sz val="24"/>
      <color indexed="9"/>
      <name val="Arial"/>
      <family val="2"/>
    </font>
    <font>
      <b/>
      <sz val="11"/>
      <color indexed="9"/>
      <name val="Arial"/>
      <family val="2"/>
    </font>
    <font>
      <sz val="10"/>
      <name val="Arial"/>
      <family val="2"/>
    </font>
    <font>
      <sz val="11"/>
      <name val="Arial"/>
      <family val="2"/>
    </font>
    <font>
      <b/>
      <sz val="12"/>
      <name val="Arial"/>
      <family val="2"/>
    </font>
    <font>
      <sz val="16"/>
      <name val="Arial"/>
      <family val="2"/>
    </font>
    <font>
      <sz val="14"/>
      <name val="Arial"/>
      <family val="2"/>
    </font>
    <font>
      <sz val="9"/>
      <name val="Arial"/>
      <family val="2"/>
    </font>
    <font>
      <b/>
      <sz val="9"/>
      <name val="Arial"/>
      <family val="2"/>
    </font>
    <font>
      <b/>
      <sz val="10"/>
      <name val="Arial"/>
      <family val="2"/>
    </font>
    <font>
      <sz val="8"/>
      <name val="Arial"/>
      <family val="2"/>
    </font>
    <font>
      <sz val="18"/>
      <name val="Arial"/>
      <family val="2"/>
    </font>
    <font>
      <sz val="12"/>
      <name val="Arial"/>
      <family val="2"/>
    </font>
    <font>
      <b/>
      <sz val="13"/>
      <name val="Arial"/>
      <family val="2"/>
    </font>
    <font>
      <sz val="7"/>
      <name val="Arial"/>
      <family val="2"/>
    </font>
    <font>
      <sz val="10"/>
      <color indexed="8"/>
      <name val="Arial"/>
      <family val="2"/>
    </font>
    <font>
      <b/>
      <sz val="12"/>
      <color indexed="9"/>
      <name val="Arial"/>
      <family val="2"/>
    </font>
    <font>
      <b/>
      <sz val="14"/>
      <name val="Arial"/>
      <family val="2"/>
    </font>
    <font>
      <b/>
      <sz val="12"/>
      <color indexed="8"/>
      <name val="Arial"/>
      <family val="2"/>
    </font>
    <font>
      <b/>
      <sz val="14"/>
      <color indexed="8"/>
      <name val="Arial"/>
      <family val="2"/>
    </font>
    <font>
      <b/>
      <sz val="9"/>
      <color indexed="8"/>
      <name val="Arial"/>
      <family val="2"/>
    </font>
    <font>
      <sz val="13"/>
      <name val="Arial"/>
      <family val="2"/>
    </font>
    <font>
      <sz val="8"/>
      <name val="Wingdings"/>
      <charset val="2"/>
    </font>
    <font>
      <b/>
      <sz val="14"/>
      <color indexed="9"/>
      <name val="Arial"/>
      <family val="2"/>
    </font>
    <font>
      <sz val="10"/>
      <color indexed="9"/>
      <name val="Arial"/>
      <family val="2"/>
    </font>
    <font>
      <sz val="10"/>
      <color indexed="55"/>
      <name val="Arial"/>
      <family val="2"/>
    </font>
    <font>
      <b/>
      <sz val="8"/>
      <name val="Arial"/>
      <family val="2"/>
    </font>
    <font>
      <sz val="14"/>
      <name val="Arial"/>
      <family val="2"/>
    </font>
    <font>
      <b/>
      <sz val="9"/>
      <name val="Arial"/>
      <family val="2"/>
    </font>
    <font>
      <sz val="9"/>
      <name val="Arial"/>
      <family val="2"/>
    </font>
    <font>
      <sz val="18"/>
      <name val="Arial"/>
      <family val="2"/>
    </font>
    <font>
      <b/>
      <sz val="10"/>
      <name val="Arial"/>
      <family val="2"/>
    </font>
    <font>
      <sz val="7"/>
      <name val="Webdings"/>
      <family val="1"/>
      <charset val="2"/>
    </font>
    <font>
      <sz val="10"/>
      <name val="Webdings"/>
      <family val="1"/>
      <charset val="2"/>
    </font>
    <font>
      <sz val="24"/>
      <name val="Arial"/>
      <family val="2"/>
    </font>
    <font>
      <u/>
      <sz val="10"/>
      <color indexed="36"/>
      <name val="Arial"/>
      <family val="2"/>
    </font>
    <font>
      <u/>
      <sz val="10"/>
      <color indexed="39"/>
      <name val="Arial"/>
      <family val="2"/>
    </font>
    <font>
      <b/>
      <sz val="13"/>
      <name val="Arial"/>
      <family val="2"/>
    </font>
    <font>
      <sz val="14"/>
      <name val="Arial"/>
      <family val="2"/>
    </font>
    <font>
      <sz val="16"/>
      <name val="Arial"/>
      <family val="2"/>
    </font>
    <font>
      <b/>
      <sz val="10"/>
      <color indexed="8"/>
      <name val="Arial"/>
      <family val="2"/>
    </font>
    <font>
      <b/>
      <sz val="12"/>
      <color indexed="9"/>
      <name val="Arial"/>
      <family val="2"/>
    </font>
    <font>
      <b/>
      <sz val="10"/>
      <name val="Arial"/>
      <family val="2"/>
    </font>
    <font>
      <sz val="12"/>
      <name val="Arial"/>
      <family val="2"/>
    </font>
    <font>
      <b/>
      <i/>
      <sz val="10"/>
      <name val="Arial"/>
      <family val="2"/>
    </font>
    <font>
      <b/>
      <i/>
      <sz val="10"/>
      <color indexed="9"/>
      <name val="Arial"/>
      <family val="2"/>
    </font>
    <font>
      <sz val="10"/>
      <name val="Arial"/>
      <family val="2"/>
    </font>
    <font>
      <b/>
      <sz val="10"/>
      <color indexed="9"/>
      <name val="Arial"/>
      <family val="2"/>
    </font>
    <font>
      <sz val="18"/>
      <name val="Arial"/>
      <family val="2"/>
    </font>
    <font>
      <b/>
      <sz val="12"/>
      <name val="Arial"/>
      <family val="2"/>
    </font>
    <font>
      <b/>
      <sz val="11"/>
      <color indexed="9"/>
      <name val="Arial"/>
      <family val="2"/>
    </font>
    <font>
      <sz val="10"/>
      <color indexed="9"/>
      <name val="Arial"/>
      <family val="2"/>
    </font>
    <font>
      <b/>
      <sz val="14"/>
      <name val="Arial"/>
      <family val="2"/>
    </font>
    <font>
      <sz val="10"/>
      <color indexed="8"/>
      <name val="Arial"/>
      <family val="2"/>
    </font>
    <font>
      <sz val="9"/>
      <color indexed="9"/>
      <name val="Arial"/>
      <family val="2"/>
    </font>
    <font>
      <b/>
      <sz val="16"/>
      <name val="Arial"/>
      <family val="2"/>
    </font>
    <font>
      <b/>
      <sz val="11"/>
      <name val="Arial"/>
      <family val="2"/>
    </font>
    <font>
      <b/>
      <sz val="16"/>
      <name val="Arial"/>
      <family val="2"/>
    </font>
    <font>
      <b/>
      <sz val="12"/>
      <color indexed="39"/>
      <name val="Arial"/>
      <family val="2"/>
    </font>
    <font>
      <sz val="12"/>
      <color indexed="39"/>
      <name val="Arial"/>
      <family val="2"/>
    </font>
    <font>
      <sz val="10"/>
      <color indexed="39"/>
      <name val="Arial"/>
      <family val="2"/>
    </font>
    <font>
      <sz val="10"/>
      <color indexed="33"/>
      <name val="Arial"/>
      <family val="2"/>
    </font>
    <font>
      <sz val="10"/>
      <name val="Arial"/>
      <family val="2"/>
    </font>
    <font>
      <sz val="14"/>
      <color indexed="9"/>
      <name val="Arial"/>
      <family val="2"/>
    </font>
    <font>
      <sz val="11"/>
      <color indexed="8"/>
      <name val="Calibri"/>
      <family val="2"/>
    </font>
    <font>
      <sz val="11"/>
      <color indexed="9"/>
      <name val="Calibri"/>
      <family val="2"/>
    </font>
    <font>
      <sz val="11"/>
      <color indexed="3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28"/>
      <name val="Calibri"/>
      <family val="2"/>
    </font>
    <font>
      <b/>
      <sz val="18"/>
      <color indexed="62"/>
      <name val="Cambria"/>
      <family val="2"/>
    </font>
    <font>
      <b/>
      <sz val="11"/>
      <color indexed="8"/>
      <name val="Calibri"/>
      <family val="2"/>
    </font>
    <font>
      <sz val="11"/>
      <color indexed="10"/>
      <name val="Calibri"/>
      <family val="2"/>
    </font>
    <font>
      <sz val="9"/>
      <name val="Arial"/>
      <family val="2"/>
    </font>
    <font>
      <sz val="8"/>
      <name val="Arial"/>
      <family val="2"/>
    </font>
    <font>
      <sz val="8"/>
      <color indexed="9"/>
      <name val="Arial"/>
      <family val="2"/>
    </font>
    <font>
      <sz val="19"/>
      <color indexed="9"/>
      <name val="Arial"/>
      <family val="2"/>
    </font>
    <font>
      <u/>
      <sz val="11"/>
      <name val="Arial"/>
      <family val="2"/>
    </font>
    <font>
      <sz val="8"/>
      <color indexed="8"/>
      <name val="Arial"/>
      <family val="2"/>
    </font>
    <font>
      <sz val="10"/>
      <name val="Arial"/>
      <family val="2"/>
    </font>
    <font>
      <sz val="10"/>
      <color indexed="57"/>
      <name val="Arial"/>
      <family val="2"/>
    </font>
    <font>
      <u/>
      <sz val="10"/>
      <color indexed="60"/>
      <name val="Arial"/>
      <family val="2"/>
    </font>
    <font>
      <u/>
      <sz val="10"/>
      <color indexed="62"/>
      <name val="Arial"/>
      <family val="2"/>
    </font>
    <font>
      <sz val="11"/>
      <color indexed="55"/>
      <name val="Calibri"/>
      <family val="2"/>
    </font>
    <font>
      <b/>
      <sz val="11"/>
      <color indexed="53"/>
      <name val="Calibri"/>
      <family val="2"/>
    </font>
    <font>
      <b/>
      <sz val="18"/>
      <color indexed="62"/>
      <name val="Cambria"/>
      <family val="1"/>
    </font>
    <font>
      <u/>
      <sz val="11"/>
      <color theme="10"/>
      <name val="Calibri"/>
      <family val="2"/>
      <scheme val="minor"/>
    </font>
    <font>
      <sz val="11"/>
      <color theme="1"/>
      <name val="Calibri"/>
      <family val="2"/>
      <scheme val="minor"/>
    </font>
    <font>
      <b/>
      <sz val="18"/>
      <color theme="1"/>
      <name val="Arial"/>
      <family val="2"/>
    </font>
    <font>
      <sz val="18"/>
      <color theme="1"/>
      <name val="Arial"/>
      <family val="2"/>
    </font>
    <font>
      <sz val="11"/>
      <color rgb="FFFF0000"/>
      <name val="Calibri"/>
      <family val="2"/>
      <scheme val="minor"/>
    </font>
    <font>
      <b/>
      <sz val="11"/>
      <color theme="1"/>
      <name val="Arial"/>
      <family val="2"/>
    </font>
    <font>
      <sz val="11"/>
      <color theme="1"/>
      <name val="Arial"/>
      <family val="2"/>
    </font>
    <font>
      <u/>
      <color rgb="FF0000FF"/>
    </font>
    <font>
      <b/>
      <sz val="12"/>
      <color rgb="FFFFFFFF"/>
      <name val="Arial"/>
    </font>
    <font>
      <b/>
    </font>
    <font>
      <b/>
      <sz val="10"/>
      <name val="Arial"/>
    </font>
    <font>
      <color rgb="FFFFFFFF"/>
    </font>
    <font>
      <color rgb="FFA0A0A0"/>
    </font>
    <font/>
    <font>
      <sz val="18"/>
    </font>
    <font>
      <b val="0"/>
      <sz val="10"/>
      <color rgb="FF000000"/>
      <name val="Arial"/>
    </font>
    <font>
      <sz val="10"/>
    </font>
  </fonts>
  <fills count="41">
    <fill>
      <patternFill patternType="none"/>
    </fill>
    <fill>
      <patternFill patternType="gray125"/>
    </fill>
    <fill>
      <patternFill patternType="solid">
        <fgColor indexed="22"/>
      </patternFill>
    </fill>
    <fill>
      <patternFill patternType="solid">
        <fgColor indexed="56"/>
      </patternFill>
    </fill>
    <fill>
      <patternFill patternType="solid">
        <fgColor indexed="29"/>
      </patternFill>
    </fill>
    <fill>
      <patternFill patternType="solid">
        <fgColor indexed="54"/>
      </patternFill>
    </fill>
    <fill>
      <patternFill patternType="solid">
        <fgColor indexed="41"/>
      </patternFill>
    </fill>
    <fill>
      <patternFill patternType="solid">
        <fgColor indexed="41"/>
      </patternFill>
    </fill>
    <fill>
      <patternFill patternType="solid">
        <fgColor indexed="47"/>
      </patternFill>
    </fill>
    <fill>
      <patternFill patternType="solid">
        <fgColor indexed="47"/>
      </patternFill>
    </fill>
    <fill>
      <patternFill patternType="solid">
        <fgColor indexed="44"/>
      </patternFill>
    </fill>
    <fill>
      <patternFill patternType="solid">
        <fgColor indexed="44"/>
      </patternFill>
    </fill>
    <fill>
      <patternFill patternType="solid">
        <fgColor indexed="49"/>
      </patternFill>
    </fill>
    <fill>
      <patternFill patternType="solid">
        <fgColor indexed="49"/>
      </patternFill>
    </fill>
    <fill>
      <patternFill patternType="solid">
        <fgColor indexed="33"/>
      </patternFill>
    </fill>
    <fill>
      <patternFill patternType="solid">
        <fgColor indexed="57"/>
      </patternFill>
    </fill>
    <fill>
      <patternFill patternType="solid">
        <fgColor indexed="37"/>
      </patternFill>
    </fill>
    <fill>
      <patternFill patternType="solid">
        <fgColor indexed="61"/>
      </patternFill>
    </fill>
    <fill>
      <patternFill patternType="solid">
        <fgColor indexed="36"/>
      </patternFill>
    </fill>
    <fill>
      <patternFill patternType="solid">
        <fgColor indexed="60"/>
      </patternFill>
    </fill>
    <fill>
      <patternFill patternType="solid">
        <fgColor indexed="54"/>
      </patternFill>
    </fill>
    <fill>
      <patternFill patternType="solid">
        <fgColor indexed="53"/>
      </patternFill>
    </fill>
    <fill>
      <patternFill patternType="solid">
        <fgColor indexed="53"/>
      </patternFill>
    </fill>
    <fill>
      <patternFill patternType="solid">
        <fgColor indexed="45"/>
      </patternFill>
    </fill>
    <fill>
      <patternFill patternType="solid">
        <fgColor indexed="63"/>
      </patternFill>
    </fill>
    <fill>
      <patternFill patternType="solid">
        <fgColor indexed="42"/>
      </patternFill>
    </fill>
    <fill>
      <patternFill patternType="solid">
        <fgColor indexed="42"/>
      </patternFill>
    </fill>
    <fill>
      <patternFill patternType="solid">
        <fgColor indexed="43"/>
      </patternFill>
    </fill>
    <fill>
      <patternFill patternType="solid">
        <fgColor indexed="43"/>
      </patternFill>
    </fill>
    <fill>
      <patternFill patternType="solid">
        <fgColor indexed="59"/>
      </patternFill>
    </fill>
    <fill>
      <patternFill patternType="solid">
        <fgColor indexed="9"/>
      </patternFill>
    </fill>
    <fill>
      <patternFill patternType="solid">
        <fgColor indexed="37"/>
      </patternFill>
    </fill>
    <fill>
      <patternFill patternType="solid">
        <fgColor indexed="55"/>
      </patternFill>
    </fill>
    <fill>
      <patternFill patternType="solid">
        <fgColor indexed="22"/>
      </patternFill>
    </fill>
    <fill>
      <patternFill patternType="solid">
        <fgColor indexed="31"/>
      </patternFill>
    </fill>
    <fill>
      <patternFill patternType="solid">
        <fgColor indexed="33"/>
      </patternFill>
    </fill>
    <fill>
      <patternFill patternType="solid">
        <fgColor indexed="45"/>
      </patternFill>
    </fill>
    <fill>
      <patternFill patternType="solid">
        <fgColor theme="0"/>
      </patternFill>
    </fill>
    <fill>
      <patternFill patternType="solid">
        <fgColor rgb="FFFFFFFF"/>
      </patternFill>
    </fill>
    <fill>
      <patternFill patternType="solid">
        <fgColor rgb="FFA0A0A0"/>
      </patternFill>
    </fill>
    <fill>
      <patternFill patternType="solid">
        <fgColor rgb="FFEAEAEA"/>
      </patternFill>
    </fill>
  </fills>
  <borders count="82">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28"/>
      </left>
      <right style="double">
        <color indexed="28"/>
      </right>
      <top style="double">
        <color indexed="28"/>
      </top>
      <bottom style="double">
        <color indexed="28"/>
      </bottom>
      <diagonal>
        <color/>
      </diagonal>
    </border>
    <border>
      <left style="double">
        <color indexed="53"/>
      </left>
      <right style="double">
        <color indexed="53"/>
      </right>
      <top style="double">
        <color indexed="53"/>
      </top>
      <bottom style="double">
        <color indexed="53"/>
      </bottom>
      <diagonal>
        <color/>
      </diagonal>
    </border>
    <border>
      <left>
        <color/>
      </left>
      <right>
        <color/>
      </right>
      <top>
        <color/>
      </top>
      <bottom style="thick">
        <color indexed="49"/>
      </bottom>
      <diagonal>
        <color/>
      </diagonal>
    </border>
    <border>
      <left>
        <color/>
      </left>
      <right>
        <color/>
      </right>
      <top>
        <color/>
      </top>
      <bottom style="medium">
        <color indexed="49"/>
      </bottom>
      <diagonal>
        <color/>
      </diagonal>
    </border>
    <border>
      <left>
        <color/>
      </left>
      <right>
        <color/>
      </right>
      <top>
        <color/>
      </top>
      <bottom style="double">
        <color indexed="52"/>
      </bottom>
      <diagonal>
        <color/>
      </diagonal>
    </border>
    <border>
      <left style="thin">
        <color indexed="33"/>
      </left>
      <right style="thin">
        <color indexed="33"/>
      </right>
      <top style="thin">
        <color indexed="33"/>
      </top>
      <bottom style="thin">
        <color indexed="33"/>
      </bottom>
      <diagonal>
        <color/>
      </diagonal>
    </border>
    <border>
      <left style="thin">
        <color indexed="57"/>
      </left>
      <right style="thin">
        <color indexed="57"/>
      </right>
      <top style="thin">
        <color indexed="57"/>
      </top>
      <bottom style="thin">
        <color indexed="57"/>
      </bottom>
      <diagonal>
        <color/>
      </diagonal>
    </border>
    <border>
      <left style="thin">
        <color indexed="28"/>
      </left>
      <right style="thin">
        <color indexed="28"/>
      </right>
      <top style="thin">
        <color indexed="28"/>
      </top>
      <bottom style="thin">
        <color indexed="28"/>
      </bottom>
      <diagonal>
        <color/>
      </diagonal>
    </border>
    <border>
      <left style="thin">
        <color indexed="53"/>
      </left>
      <right style="thin">
        <color indexed="53"/>
      </right>
      <top style="thin">
        <color indexed="53"/>
      </top>
      <bottom style="thin">
        <color indexed="53"/>
      </bottom>
      <diagonal>
        <color/>
      </diagonal>
    </border>
    <border>
      <left style="thin">
        <color indexed="55"/>
      </left>
      <right style="thin">
        <color indexed="55"/>
      </right>
      <top style="thin">
        <color indexed="55"/>
      </top>
      <bottom style="thin">
        <color indexed="55"/>
      </bottom>
      <diagonal>
        <color/>
      </diagonal>
    </border>
    <border>
      <left>
        <color/>
      </left>
      <right>
        <color/>
      </right>
      <top style="thin">
        <color indexed="55"/>
      </top>
      <bottom style="thin">
        <color indexed="55"/>
      </bottom>
      <diagonal>
        <color/>
      </diagonal>
    </border>
    <border>
      <left style="thin">
        <color indexed="55"/>
      </left>
      <right>
        <color/>
      </right>
      <top style="thin">
        <color indexed="55"/>
      </top>
      <bottom style="thin">
        <color indexed="55"/>
      </bottom>
      <diagonal>
        <color/>
      </diagonal>
    </border>
    <border>
      <left>
        <color/>
      </left>
      <right style="thin">
        <color indexed="55"/>
      </right>
      <top style="thin">
        <color indexed="55"/>
      </top>
      <bottom style="thin">
        <color indexed="55"/>
      </bottom>
      <diagonal>
        <color/>
      </diagonal>
    </border>
    <border>
      <left>
        <color/>
      </left>
      <right>
        <color/>
      </right>
      <top style="thin">
        <color indexed="57"/>
      </top>
      <bottom style="thin">
        <color indexed="57"/>
      </bottom>
      <diagonal>
        <color/>
      </diagonal>
    </border>
    <border>
      <left style="thin">
        <color indexed="57"/>
      </left>
      <right>
        <color/>
      </right>
      <top style="thin">
        <color indexed="57"/>
      </top>
      <bottom style="thin">
        <color indexed="57"/>
      </bottom>
      <diagonal>
        <color/>
      </diagonal>
    </border>
    <border>
      <left>
        <color/>
      </left>
      <right style="thin">
        <color indexed="57"/>
      </right>
      <top style="thin">
        <color indexed="57"/>
      </top>
      <bottom style="thin">
        <color indexed="57"/>
      </bottom>
      <diagonal>
        <color/>
      </diagonal>
    </border>
    <border>
      <left>
        <color/>
      </left>
      <right>
        <color/>
      </right>
      <top style="thin">
        <color indexed="49"/>
      </top>
      <bottom style="double">
        <color indexed="49"/>
      </bottom>
      <diagonal>
        <color/>
      </diagonal>
    </border>
    <border>
      <left>
        <color/>
      </left>
      <right style="thin">
        <color indexed="55"/>
      </right>
      <top>
        <color/>
      </top>
      <bottom>
        <color/>
      </bottom>
      <diagonal>
        <color/>
      </diagonal>
    </border>
    <border>
      <left>
        <color/>
      </left>
      <right style="thin">
        <color indexed="55"/>
      </right>
      <top style="thin">
        <color indexed="55"/>
      </top>
      <bottom>
        <color/>
      </bottom>
      <diagonal>
        <color/>
      </diagonal>
    </border>
    <border>
      <left>
        <color/>
      </left>
      <right>
        <color/>
      </right>
      <top style="thin">
        <color indexed="55"/>
      </top>
      <bottom>
        <color/>
      </bottom>
      <diagonal>
        <color/>
      </diagonal>
    </border>
    <border>
      <left style="thin">
        <color indexed="22"/>
      </left>
      <right>
        <color/>
      </right>
      <top style="thin">
        <color indexed="22"/>
      </top>
      <bottom>
        <color/>
      </bottom>
      <diagonal>
        <color/>
      </diagonal>
    </border>
    <border>
      <left style="thin">
        <color indexed="22"/>
      </left>
      <right>
        <color/>
      </right>
      <top>
        <color/>
      </top>
      <bottom>
        <color/>
      </bottom>
      <diagonal>
        <color/>
      </diagonal>
    </border>
    <border>
      <left style="thin">
        <color indexed="22"/>
      </left>
      <right>
        <color/>
      </right>
      <top>
        <color/>
      </top>
      <bottom style="thin">
        <color indexed="22"/>
      </bottom>
      <diagonal>
        <color/>
      </diagonal>
    </border>
    <border>
      <left>
        <color/>
      </left>
      <right>
        <color/>
      </right>
      <top>
        <color/>
      </top>
      <bottom style="thin">
        <color indexed="55"/>
      </bottom>
      <diagonal>
        <color/>
      </diagonal>
    </border>
    <border>
      <left style="thin">
        <color indexed="33"/>
      </left>
      <right>
        <color/>
      </right>
      <top style="thin">
        <color indexed="33"/>
      </top>
      <bottom>
        <color/>
      </bottom>
      <diagonal>
        <color/>
      </diagonal>
    </border>
    <border>
      <left>
        <color/>
      </left>
      <right style="thin">
        <color indexed="33"/>
      </right>
      <top style="thin">
        <color indexed="33"/>
      </top>
      <bottom>
        <color/>
      </bottom>
      <diagonal>
        <color/>
      </diagonal>
    </border>
    <border>
      <left style="thin">
        <color indexed="33"/>
      </left>
      <right>
        <color/>
      </right>
      <top>
        <color/>
      </top>
      <bottom>
        <color/>
      </bottom>
      <diagonal>
        <color/>
      </diagonal>
    </border>
    <border>
      <left>
        <color/>
      </left>
      <right style="thin">
        <color indexed="33"/>
      </right>
      <top>
        <color/>
      </top>
      <bottom>
        <color/>
      </bottom>
      <diagonal>
        <color/>
      </diagonal>
    </border>
    <border>
      <left style="thin">
        <color indexed="33"/>
      </left>
      <right>
        <color/>
      </right>
      <top>
        <color/>
      </top>
      <bottom style="thin">
        <color indexed="33"/>
      </bottom>
      <diagonal>
        <color/>
      </diagonal>
    </border>
    <border>
      <left>
        <color/>
      </left>
      <right style="thin">
        <color indexed="33"/>
      </right>
      <top>
        <color/>
      </top>
      <bottom style="thin">
        <color indexed="33"/>
      </bottom>
      <diagonal>
        <color/>
      </diagonal>
    </border>
    <border>
      <left>
        <color/>
      </left>
      <right>
        <color/>
      </right>
      <top style="thin">
        <color indexed="33"/>
      </top>
      <bottom>
        <color/>
      </bottom>
      <diagonal>
        <color/>
      </diagonal>
    </border>
    <border>
      <left>
        <color/>
      </left>
      <right>
        <color/>
      </right>
      <top>
        <color/>
      </top>
      <bottom style="thin">
        <color indexed="33"/>
      </bottom>
      <diagonal>
        <color/>
      </diagonal>
    </border>
    <border>
      <left style="thin">
        <color indexed="33"/>
      </left>
      <right>
        <color/>
      </right>
      <top style="thin">
        <color indexed="33"/>
      </top>
      <bottom style="thin">
        <color indexed="33"/>
      </bottom>
      <diagonal>
        <color/>
      </diagonal>
    </border>
    <border>
      <left>
        <color/>
      </left>
      <right>
        <color/>
      </right>
      <top style="thin">
        <color indexed="33"/>
      </top>
      <bottom style="thin">
        <color indexed="33"/>
      </bottom>
      <diagonal>
        <color/>
      </diagonal>
    </border>
    <border>
      <left>
        <color/>
      </left>
      <right style="thin">
        <color indexed="33"/>
      </right>
      <top style="thin">
        <color indexed="33"/>
      </top>
      <bottom style="thin">
        <color indexed="33"/>
      </bottom>
      <diagonal>
        <color/>
      </diagonal>
    </border>
    <border>
      <left style="thin">
        <color indexed="33"/>
      </left>
      <right style="thin">
        <color indexed="33"/>
      </right>
      <top style="thin">
        <color indexed="33"/>
      </top>
      <bottom>
        <color/>
      </bottom>
      <diagonal>
        <color/>
      </diagonal>
    </border>
    <border>
      <left style="thin">
        <color indexed="33"/>
      </left>
      <right style="thin">
        <color indexed="33"/>
      </right>
      <top>
        <color/>
      </top>
      <bottom>
        <color/>
      </bottom>
      <diagonal>
        <color/>
      </diagonal>
    </border>
    <border>
      <left style="thin">
        <color indexed="33"/>
      </left>
      <right style="thin">
        <color indexed="33"/>
      </right>
      <top>
        <color/>
      </top>
      <bottom style="thin">
        <color indexed="33"/>
      </bottom>
      <diagonal>
        <color/>
      </diagonal>
    </border>
    <border>
      <left style="thin">
        <color indexed="22"/>
      </left>
      <right>
        <color/>
      </right>
      <top style="thin">
        <color indexed="22"/>
      </top>
      <bottom style="thin">
        <color indexed="22"/>
      </bottom>
      <diagonal>
        <color/>
      </diagonal>
    </border>
    <border>
      <left>
        <color/>
      </left>
      <right style="thin">
        <color indexed="23"/>
      </right>
      <top>
        <color/>
      </top>
      <bottom>
        <color/>
      </bottom>
      <diagonal>
        <color/>
      </diagonal>
    </border>
    <border>
      <left style="thin">
        <color indexed="55"/>
      </left>
      <right>
        <color/>
      </right>
      <top>
        <color/>
      </top>
      <bottom>
        <color/>
      </bottom>
      <diagonal>
        <color/>
      </diagonal>
    </border>
    <border>
      <left style="thin">
        <color indexed="23"/>
      </left>
      <right>
        <color/>
      </right>
      <top>
        <color/>
      </top>
      <bottom>
        <color/>
      </bottom>
      <diagonal>
        <color/>
      </diagonal>
    </border>
    <border>
      <left style="thin">
        <color indexed="33"/>
      </left>
      <right>
        <color/>
      </right>
      <top>
        <color/>
      </top>
      <bottom style="thin">
        <color indexed="55"/>
      </bottom>
      <diagonal>
        <color/>
      </diagonal>
    </border>
    <border>
      <left>
        <color/>
      </left>
      <right style="thin">
        <color indexed="33"/>
      </right>
      <top>
        <color/>
      </top>
      <bottom style="thin">
        <color indexed="55"/>
      </bottom>
      <diagonal>
        <color/>
      </diagonal>
    </border>
    <border>
      <left>
        <color/>
      </left>
      <right>
        <color/>
      </right>
      <top style="thin">
        <color indexed="55"/>
      </top>
      <bottom style="thin">
        <color indexed="33"/>
      </bottom>
      <diagonal>
        <color/>
      </diagonal>
    </border>
    <border>
      <left style="thin">
        <color indexed="33"/>
      </left>
      <right style="dashed">
        <color indexed="33"/>
      </right>
      <top style="thin">
        <color indexed="33"/>
      </top>
      <bottom>
        <color/>
      </bottom>
      <diagonal>
        <color/>
      </diagonal>
    </border>
    <border>
      <left style="thin">
        <color indexed="33"/>
      </left>
      <right style="dashed">
        <color indexed="33"/>
      </right>
      <top>
        <color/>
      </top>
      <bottom style="thin">
        <color indexed="33"/>
      </bottom>
      <diagonal>
        <color/>
      </diagonal>
    </border>
    <border>
      <left style="thin">
        <color indexed="33"/>
      </left>
      <right style="thin">
        <color indexed="55"/>
      </right>
      <top style="thin">
        <color indexed="33"/>
      </top>
      <bottom style="thin">
        <color indexed="33"/>
      </bottom>
      <diagonal>
        <color/>
      </diagonal>
    </border>
    <border>
      <left style="thin">
        <color indexed="55"/>
      </left>
      <right style="thin">
        <color indexed="55"/>
      </right>
      <top style="thin">
        <color indexed="33"/>
      </top>
      <bottom style="thin">
        <color indexed="33"/>
      </bottom>
      <diagonal>
        <color/>
      </diagonal>
    </border>
    <border>
      <left style="thin">
        <color indexed="55"/>
      </left>
      <right style="thin">
        <color indexed="33"/>
      </right>
      <top style="thin">
        <color indexed="33"/>
      </top>
      <bottom style="thin">
        <color indexed="33"/>
      </bottom>
      <diagonal>
        <color/>
      </diagonal>
    </border>
    <border>
      <left>
        <color/>
      </left>
      <right style="thin">
        <color indexed="64"/>
      </right>
      <top>
        <color/>
      </top>
      <bottom>
        <color/>
      </bottom>
      <diagonal>
        <color/>
      </diagonal>
    </border>
    <border>
      <left>
        <color/>
      </left>
      <right style="thin">
        <color indexed="55"/>
      </right>
      <top>
        <color/>
      </top>
      <bottom style="thin">
        <color indexed="55"/>
      </bottom>
      <diagonal>
        <color/>
      </diagonal>
    </border>
    <border>
      <left style="thin">
        <color indexed="33"/>
      </left>
      <right style="dashed">
        <color indexed="33"/>
      </right>
      <top style="thin">
        <color indexed="33"/>
      </top>
      <bottom style="thin">
        <color indexed="33"/>
      </bottom>
      <diagonal>
        <color/>
      </diagonal>
    </border>
    <border diagonalUp="0" diagonalDown="0">
      <left style="thin">
        <color indexed="33"/>
      </left>
      <right>
        <color rgb="FFA0A0A0"/>
      </right>
      <top style="thin">
        <color indexed="33"/>
      </top>
      <bottom style="thin">
        <color indexed="33"/>
      </bottom>
      <diagonal>
        <color/>
      </diagonal>
    </border>
    <border diagonalUp="0" diagonalDown="0">
      <left style="thin">
        <color indexed="33"/>
      </left>
      <right style="thin">
        <color rgb="FFA0A0A0"/>
      </right>
      <top style="thin">
        <color indexed="33"/>
      </top>
      <bottom style="thin">
        <color indexed="33"/>
      </bottom>
      <diagonal>
        <color/>
      </diagonal>
    </border>
    <border diagonalUp="0" diagonalDown="0">
      <left>
        <color auto="1" indexed="64"/>
      </left>
      <right>
        <color rgb="FFA0A0A0"/>
      </right>
      <top style="thin">
        <color indexed="33"/>
      </top>
      <bottom style="thin">
        <color indexed="33"/>
      </bottom>
      <diagonal>
        <color/>
      </diagonal>
    </border>
    <border diagonalUp="0" diagonalDown="0">
      <left>
        <color auto="1" indexed="64"/>
      </left>
      <right style="thin">
        <color rgb="FFA0A0A0"/>
      </right>
      <top style="thin">
        <color indexed="33"/>
      </top>
      <bottom style="thin">
        <color indexed="33"/>
      </bottom>
      <diagonal>
        <color/>
      </diagonal>
    </border>
    <border diagonalUp="0" diagonalDown="0">
      <left>
        <color auto="1" indexed="64"/>
      </left>
      <right>
        <color auto="1" indexed="64"/>
      </right>
      <top>
        <color auto="1" indexed="64"/>
      </top>
      <bottom>
        <color auto="1" indexed="64"/>
      </bottom>
      <diagonal>
        <color/>
      </diagonal>
    </border>
    <border diagonalUp="1" diagonalDown="1">
      <left style="thin">
        <color rgb="FFA0A0A0"/>
      </left>
      <right style="thin">
        <color rgb="FFA0A0A0"/>
      </right>
      <top style="thin">
        <color rgb="FFA0A0A0"/>
      </top>
      <bottom style="thin">
        <color rgb="FFA0A0A0"/>
      </bottom>
      <diagonal>
        <color rgb="FFA0A0A0"/>
      </diagonal>
    </border>
    <border diagonalUp="0" diagonalDown="0">
      <left>
        <color auto="1" indexed="64"/>
      </left>
      <right style="thin">
        <color rgb="FFA0A0A0"/>
      </right>
      <top style="thin">
        <color indexed="33"/>
      </top>
      <bottom>
        <color auto="1" indexed="64"/>
      </bottom>
      <diagonal>
        <color/>
      </diagonal>
    </border>
    <border diagonalUp="0" diagonalDown="0">
      <left style="thin">
        <color indexed="33"/>
      </left>
      <right style="thin">
        <color indexed="33"/>
      </right>
      <top style="thin">
        <color indexed="33"/>
      </top>
      <bottom>
        <color auto="1" indexed="64"/>
      </bottom>
      <diagonal>
        <color/>
      </diagonal>
    </border>
    <border>
      <left>
        <color/>
      </left>
      <right style="thin">
        <color rgb="FFA0A0A0"/>
      </right>
      <top>
        <color/>
      </top>
      <bottom style="thin">
        <color indexed="33"/>
      </bottom>
      <diagonal>
        <color/>
      </diagonal>
    </border>
    <border>
      <left>
        <color/>
      </left>
      <right style="thin">
        <color rgb="FFA0A0A0"/>
      </right>
      <top style="thin">
        <color indexed="33"/>
      </top>
      <bottom>
        <color/>
      </bottom>
      <diagonal>
        <color/>
      </diagonal>
    </border>
    <border>
      <left>
        <color/>
      </left>
      <right style="thin">
        <color rgb="FFA0A0A0"/>
      </right>
      <top>
        <color/>
      </top>
      <bottom>
        <color/>
      </bottom>
      <diagonal>
        <color/>
      </diagonal>
    </border>
    <border diagonalUp="1" diagonalDown="1">
      <left>
        <color rgb="FFFFFFFF"/>
      </left>
      <right>
        <color rgb="FFFFFFFF"/>
      </right>
      <top>
        <color rgb="FFFFFFFF"/>
      </top>
      <bottom>
        <color rgb="FFFFFFFF"/>
      </bottom>
      <diagonal>
        <color rgb="FFFFFFFF"/>
      </diagonal>
    </border>
    <border>
      <left>
        <color/>
      </left>
      <right style="thin">
        <color rgb="FFA0A0A0"/>
      </right>
      <top style="thin">
        <color indexed="33"/>
      </top>
      <bottom style="thin">
        <color indexed="33"/>
      </bottom>
      <diagonal>
        <color/>
      </diagonal>
    </border>
    <border diagonalUp="1" diagonalDown="1">
      <left style="thin">
        <color rgb="FFA0A0A0"/>
      </left>
      <right>
        <color rgb="FFA0A0A0"/>
      </right>
      <top style="thin">
        <color rgb="FFA0A0A0"/>
      </top>
      <bottom style="thin">
        <color rgb="FFA0A0A0"/>
      </bottom>
      <diagonal>
        <color rgb="FFA0A0A0"/>
      </diagonal>
    </border>
    <border diagonalUp="1" diagonalDown="1">
      <left>
        <color rgb="FFA0A0A0"/>
      </left>
      <right>
        <color rgb="FFA0A0A0"/>
      </right>
      <top style="thin">
        <color rgb="FFA0A0A0"/>
      </top>
      <bottom style="thin">
        <color rgb="FFA0A0A0"/>
      </bottom>
      <diagonal>
        <color rgb="FFA0A0A0"/>
      </diagonal>
    </border>
    <border diagonalUp="1" diagonalDown="1">
      <left>
        <color rgb="FFA0A0A0"/>
      </left>
      <right style="thin">
        <color rgb="FFA0A0A0"/>
      </right>
      <top style="thin">
        <color rgb="FFA0A0A0"/>
      </top>
      <bottom style="thin">
        <color rgb="FFA0A0A0"/>
      </bottom>
      <diagonal>
        <color rgb="FFA0A0A0"/>
      </diagonal>
    </border>
    <border diagonalUp="0" diagonalDown="0">
      <left>
        <color auto="1" indexed="64"/>
      </left>
      <right style="thin">
        <color indexed="55"/>
      </right>
      <top>
        <color auto="1" indexed="64"/>
      </top>
      <bottom>
        <color auto="1" indexed="64"/>
      </bottom>
      <diagonal>
        <color/>
      </diagonal>
    </border>
    <border diagonalUp="0" diagonalDown="0">
      <left style="thin">
        <color indexed="33"/>
      </left>
      <right style="thin">
        <color indexed="33"/>
      </right>
      <top>
        <color auto="1" indexed="64"/>
      </top>
      <bottom>
        <color auto="1" indexed="64"/>
      </bottom>
      <diagonal>
        <color/>
      </diagonal>
    </border>
    <border diagonalUp="0" diagonalDown="0">
      <left style="thin">
        <color indexed="33"/>
      </left>
      <right style="thin">
        <color indexed="33"/>
      </right>
      <top>
        <color auto="1" indexed="64"/>
      </top>
      <bottom style="thin">
        <color indexed="33"/>
      </bottom>
      <diagonal>
        <color/>
      </diagonal>
    </border>
    <border diagonalUp="0" diagonalDown="0">
      <left style="thin">
        <color indexed="33"/>
      </left>
      <right>
        <color auto="1" indexed="64"/>
      </right>
      <top style="thin">
        <color indexed="33"/>
      </top>
      <bottom>
        <color auto="1" indexed="64"/>
      </bottom>
      <diagonal>
        <color/>
      </diagonal>
    </border>
    <border diagonalUp="0" diagonalDown="0">
      <left>
        <color auto="1" indexed="64"/>
      </left>
      <right>
        <color auto="1" indexed="64"/>
      </right>
      <top style="thin">
        <color indexed="33"/>
      </top>
      <bottom>
        <color auto="1" indexed="64"/>
      </bottom>
      <diagonal>
        <color/>
      </diagonal>
    </border>
    <border diagonalUp="0" diagonalDown="0">
      <left>
        <color auto="1" indexed="64"/>
      </left>
      <right style="thin">
        <color indexed="33"/>
      </right>
      <top style="thin">
        <color indexed="33"/>
      </top>
      <bottom>
        <color auto="1" indexed="64"/>
      </bottom>
      <diagonal>
        <color/>
      </diagonal>
    </border>
    <border diagonalUp="0" diagonalDown="0">
      <left style="thin">
        <color indexed="33"/>
      </left>
      <right>
        <color auto="1" indexed="64"/>
      </right>
      <top>
        <color auto="1" indexed="64"/>
      </top>
      <bottom>
        <color auto="1" indexed="64"/>
      </bottom>
      <diagonal>
        <color/>
      </diagonal>
    </border>
    <border diagonalUp="0" diagonalDown="0">
      <left>
        <color auto="1" indexed="64"/>
      </left>
      <right style="thin">
        <color indexed="33"/>
      </right>
      <top>
        <color auto="1" indexed="64"/>
      </top>
      <bottom>
        <color auto="1" indexed="64"/>
      </bottom>
      <diagonal>
        <color/>
      </diagonal>
    </border>
    <border diagonalUp="0" diagonalDown="0">
      <left style="thin">
        <color indexed="33"/>
      </left>
      <right>
        <color auto="1" indexed="64"/>
      </right>
      <top>
        <color auto="1" indexed="64"/>
      </top>
      <bottom style="thin">
        <color indexed="33"/>
      </bottom>
      <diagonal>
        <color/>
      </diagonal>
    </border>
    <border diagonalUp="0" diagonalDown="0">
      <left>
        <color auto="1" indexed="64"/>
      </left>
      <right>
        <color auto="1" indexed="64"/>
      </right>
      <top>
        <color auto="1" indexed="64"/>
      </top>
      <bottom style="thin">
        <color indexed="33"/>
      </bottom>
      <diagonal>
        <color/>
      </diagonal>
    </border>
    <border diagonalUp="0" diagonalDown="0">
      <left>
        <color auto="1" indexed="64"/>
      </left>
      <right style="thin">
        <color indexed="33"/>
      </right>
      <top>
        <color auto="1" indexed="64"/>
      </top>
      <bottom style="thin">
        <color indexed="33"/>
      </bottom>
      <diagonal>
        <color/>
      </diagonal>
    </border>
  </borders>
  <cellStyleXfs count="788">
    <xf numFmtId="0" fontId="0" fillId="0" borderId="0" applyFont="1" applyFill="1"/>
    <xf numFmtId="0" fontId="66" fillId="2" borderId="0" applyNumberFormat="0" applyFont="1" applyFill="1" applyBorder="0"/>
    <xf numFmtId="0" fontId="66" fillId="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2" borderId="0" applyNumberFormat="0" applyFont="1" applyFill="1" applyBorder="0"/>
    <xf numFmtId="0" fontId="66" fillId="3" borderId="0" applyNumberFormat="0" applyFont="1" applyFill="1" applyBorder="0"/>
    <xf numFmtId="0" fontId="66" fillId="6" borderId="0" applyNumberFormat="0" applyFont="1" applyFill="1" applyBorder="0"/>
    <xf numFmtId="0" fontId="66" fillId="7" borderId="0" applyNumberFormat="0" applyFont="1" applyFill="1" applyBorder="0"/>
    <xf numFmtId="0" fontId="66" fillId="8" borderId="0" applyNumberFormat="0" applyFont="1" applyFill="1" applyBorder="0"/>
    <xf numFmtId="0" fontId="66" fillId="9" borderId="0" applyNumberFormat="0" applyFont="1" applyFill="1" applyBorder="0"/>
    <xf numFmtId="0" fontId="66" fillId="2" borderId="0" applyNumberFormat="0" applyFont="1" applyFill="1" applyBorder="0"/>
    <xf numFmtId="0" fontId="66" fillId="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2" borderId="0" applyNumberFormat="0" applyFont="1" applyFill="1" applyBorder="0"/>
    <xf numFmtId="0" fontId="66" fillId="3" borderId="0" applyNumberFormat="0" applyFont="1" applyFill="1" applyBorder="0"/>
    <xf numFmtId="0" fontId="66" fillId="10" borderId="0" applyNumberFormat="0" applyFont="1" applyFill="1" applyBorder="0"/>
    <xf numFmtId="0" fontId="66" fillId="11" borderId="0" applyNumberFormat="0" applyFont="1" applyFill="1" applyBorder="0"/>
    <xf numFmtId="0" fontId="66" fillId="8" borderId="0" applyNumberFormat="0" applyFont="1" applyFill="1" applyBorder="0"/>
    <xf numFmtId="0" fontId="66" fillId="9"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4" borderId="0" applyNumberFormat="0" applyFont="1" applyFill="1" applyBorder="0"/>
    <xf numFmtId="0" fontId="67" fillId="5" borderId="0" applyNumberFormat="0" applyFont="1" applyFill="1" applyBorder="0"/>
    <xf numFmtId="0" fontId="67" fillId="4" borderId="0" applyNumberFormat="0" applyFont="1" applyFill="1" applyBorder="0"/>
    <xf numFmtId="0" fontId="67" fillId="5" borderId="0" applyNumberFormat="0" applyFont="1" applyFill="1" applyBorder="0"/>
    <xf numFmtId="0" fontId="67" fillId="14" borderId="0" applyNumberFormat="0" applyFont="1" applyFill="1" applyBorder="0"/>
    <xf numFmtId="0" fontId="67" fillId="15"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8" borderId="0" applyNumberFormat="0" applyFont="1" applyFill="1" applyBorder="0"/>
    <xf numFmtId="0" fontId="67" fillId="9"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16" borderId="0" applyNumberFormat="0" applyFont="1" applyFill="1" applyBorder="0"/>
    <xf numFmtId="0" fontId="67" fillId="17" borderId="0" applyNumberFormat="0" applyFont="1" applyFill="1" applyBorder="0"/>
    <xf numFmtId="0" fontId="67" fillId="18" borderId="0" applyNumberFormat="0" applyFont="1" applyFill="1" applyBorder="0"/>
    <xf numFmtId="0" fontId="67" fillId="19" borderId="0" applyNumberFormat="0" applyFont="1" applyFill="1" applyBorder="0"/>
    <xf numFmtId="0" fontId="67" fillId="20" borderId="0" applyNumberFormat="0" applyFont="1" applyFill="1" applyBorder="0"/>
    <xf numFmtId="0" fontId="67" fillId="5"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21" borderId="0" applyNumberFormat="0" applyFont="1" applyFill="1" applyBorder="0"/>
    <xf numFmtId="0" fontId="67" fillId="22" borderId="0" applyNumberFormat="0" applyFont="1" applyFill="1" applyBorder="0"/>
    <xf numFmtId="0" fontId="68" fillId="23" borderId="0" applyNumberFormat="0" applyFont="1" applyFill="1" applyBorder="0"/>
    <xf numFmtId="0" fontId="93" fillId="24" borderId="0" applyNumberFormat="0" applyFont="1" applyFill="1" applyBorder="0"/>
    <xf numFmtId="0" fontId="69" fillId="2" borderId="1" applyNumberFormat="0" applyFont="1" applyFill="1" applyBorder="1"/>
    <xf numFmtId="0" fontId="69" fillId="3" borderId="1" applyNumberFormat="0" applyFont="1" applyFill="1" applyBorder="1"/>
    <xf numFmtId="0" fontId="70" fillId="14" borderId="2" applyNumberFormat="0" applyFont="1" applyFill="1" applyBorder="1"/>
    <xf numFmtId="0" fontId="70" fillId="15" borderId="3" applyNumberFormat="0" applyFont="1" applyFill="1" applyBorder="1"/>
    <xf numFmtId="43" fontId="89" fillId="0" borderId="0" applyNumberFormat="1" applyFont="1" applyFill="1" applyBorder="0"/>
    <xf numFmtId="43" fontId="89" fillId="0" borderId="0" applyNumberFormat="1" applyFont="1" applyFill="1" applyBorder="0"/>
    <xf numFmtId="43"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0" fontId="71" fillId="0" borderId="0" applyNumberFormat="0" applyFont="1" applyFill="1" applyBorder="0"/>
    <xf numFmtId="0" fontId="71" fillId="0" borderId="0" applyNumberFormat="0" applyFont="1" applyFill="1" applyBorder="0"/>
    <xf numFmtId="0" fontId="89" fillId="0" borderId="0" applyFont="1" applyFill="1"/>
    <xf numFmtId="0" fontId="89" fillId="0" borderId="0" applyFont="1" applyFill="1"/>
    <xf numFmtId="0" fontId="89" fillId="0" borderId="0" applyFont="1" applyFill="1"/>
    <xf numFmtId="0" fontId="89" fillId="0" borderId="0" applyFont="1" applyFill="1"/>
    <xf numFmtId="43" fontId="89" fillId="0" borderId="0" applyNumberFormat="1" applyFont="1" applyFill="1" applyBorder="0"/>
    <xf numFmtId="43" fontId="89" fillId="0" borderId="0" applyNumberFormat="1" applyFont="1" applyFill="1" applyBorder="0"/>
    <xf numFmtId="43" fontId="89" fillId="0" borderId="0" applyNumberFormat="1" applyFont="1" applyFill="1" applyBorder="0"/>
    <xf numFmtId="43" fontId="89" fillId="0" borderId="0" applyNumberFormat="1" applyFont="1" applyFill="1" applyBorder="0"/>
    <xf numFmtId="41" fontId="89" fillId="0" borderId="0" applyNumberFormat="1" applyFont="1" applyFill="1" applyBorder="0"/>
    <xf numFmtId="41" fontId="89" fillId="0" borderId="0" applyNumberFormat="1" applyFont="1" applyFill="1" applyBorder="0"/>
    <xf numFmtId="41" fontId="89" fillId="0" borderId="0" applyNumberFormat="1" applyFont="1" applyFill="1" applyBorder="0"/>
    <xf numFmtId="41"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42" fontId="89" fillId="0" borderId="0" applyNumberFormat="1" applyFont="1" applyFill="1" applyBorder="0"/>
    <xf numFmtId="42" fontId="89" fillId="0" borderId="0" applyNumberFormat="1" applyFont="1" applyFill="1" applyBorder="0"/>
    <xf numFmtId="42" fontId="89" fillId="0" borderId="0" applyNumberFormat="1" applyFont="1" applyFill="1" applyBorder="0"/>
    <xf numFmtId="42"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43" fontId="89" fillId="0" borderId="0" applyNumberFormat="1" applyFont="1" applyFill="1" applyBorder="0"/>
    <xf numFmtId="41" fontId="89" fillId="0" borderId="0" applyNumberFormat="1" applyFont="1" applyFill="1" applyBorder="0"/>
    <xf numFmtId="44" fontId="89" fillId="0" borderId="0" applyNumberFormat="1" applyFont="1" applyFill="1" applyBorder="0"/>
    <xf numFmtId="42" fontId="89" fillId="0" borderId="0" applyNumberFormat="1" applyFont="1" applyFill="1" applyBorder="0"/>
    <xf numFmtId="0" fontId="37" fillId="0" borderId="0" applyNumberFormat="0" applyFont="1" applyFill="1" applyBorder="0"/>
    <xf numFmtId="0" fontId="38" fillId="0" borderId="0" applyNumberFormat="0" applyFont="1" applyFill="1" applyBorder="0"/>
    <xf numFmtId="9" fontId="89" fillId="0" borderId="0" applyNumberFormat="1" applyFont="1" applyFill="1" applyBorder="0"/>
    <xf numFmtId="0" fontId="72" fillId="25" borderId="0" applyNumberFormat="0" applyFont="1" applyFill="1" applyBorder="0"/>
    <xf numFmtId="0" fontId="72" fillId="26" borderId="0" applyNumberFormat="0" applyFont="1" applyFill="1" applyBorder="0"/>
    <xf numFmtId="0" fontId="73" fillId="0" borderId="4" applyNumberFormat="0" applyFont="1" applyFill="1" applyBorder="1"/>
    <xf numFmtId="0" fontId="73" fillId="0" borderId="4" applyNumberFormat="0" applyFont="1" applyFill="1" applyBorder="1"/>
    <xf numFmtId="0" fontId="74" fillId="0" borderId="4" applyNumberFormat="0" applyFont="1" applyFill="1" applyBorder="1"/>
    <xf numFmtId="0" fontId="74" fillId="0" borderId="4" applyNumberFormat="0" applyFont="1" applyFill="1" applyBorder="1"/>
    <xf numFmtId="0" fontId="75" fillId="0" borderId="5" applyNumberFormat="0" applyFont="1" applyFill="1" applyBorder="1"/>
    <xf numFmtId="0" fontId="75" fillId="0" borderId="5" applyNumberFormat="0" applyFont="1" applyFill="1" applyBorder="1"/>
    <xf numFmtId="0" fontId="75" fillId="0" borderId="0" applyNumberFormat="0" applyFont="1" applyFill="1" applyBorder="0"/>
    <xf numFmtId="0" fontId="75" fillId="0" borderId="0" applyNumberFormat="0" applyFont="1" applyFill="1" applyBorder="0"/>
    <xf numFmtId="0" fontId="96" fillId="0" borderId="0" applyNumberFormat="0" applyFont="1" applyFill="1" applyBorder="0"/>
    <xf numFmtId="0" fontId="76" fillId="8" borderId="1" applyNumberFormat="0" applyFont="1" applyFill="1" applyBorder="1"/>
    <xf numFmtId="0" fontId="76" fillId="9" borderId="1" applyNumberFormat="0" applyFont="1" applyFill="1" applyBorder="1"/>
    <xf numFmtId="0" fontId="77" fillId="0" borderId="6" applyNumberFormat="0" applyFont="1" applyFill="1" applyBorder="1"/>
    <xf numFmtId="0" fontId="77" fillId="0" borderId="6" applyNumberFormat="0" applyFont="1" applyFill="1" applyBorder="1"/>
    <xf numFmtId="0" fontId="78" fillId="27" borderId="0" applyNumberFormat="0" applyFont="1" applyFill="1" applyBorder="0"/>
    <xf numFmtId="0" fontId="78" fillId="28" borderId="0" applyNumberFormat="0" applyFont="1" applyFill="1" applyBorder="0"/>
    <xf numFmtId="0" fontId="97" fillId="0" borderId="0" applyFont="1" applyFill="1"/>
    <xf numFmtId="0" fontId="97" fillId="0" borderId="0" applyFont="1" applyFill="1"/>
    <xf numFmtId="0" fontId="89" fillId="27" borderId="7" applyNumberFormat="0" applyFont="1" applyFill="1" applyBorder="1"/>
    <xf numFmtId="0" fontId="89" fillId="28" borderId="8" applyNumberFormat="0" applyFont="1" applyFill="1" applyBorder="1"/>
    <xf numFmtId="0" fontId="89" fillId="27" borderId="7" applyNumberFormat="0" applyFont="1" applyFill="1" applyBorder="1"/>
    <xf numFmtId="0" fontId="89" fillId="27" borderId="7" applyNumberFormat="0" applyFont="1" applyFill="1" applyBorder="1"/>
    <xf numFmtId="0" fontId="79" fillId="2" borderId="9" applyNumberFormat="0" applyFont="1" applyFill="1" applyBorder="1"/>
    <xf numFmtId="0" fontId="94" fillId="3" borderId="10" applyNumberFormat="0" applyFont="1" applyFill="1" applyBorder="1"/>
    <xf numFmtId="9" fontId="89" fillId="0" borderId="0" applyNumberFormat="1" applyFont="1" applyFill="1" applyBorder="0"/>
    <xf numFmtId="9" fontId="89" fillId="0" borderId="0" applyNumberFormat="1" applyFont="1" applyFill="1" applyBorder="0"/>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3" fillId="30" borderId="0" applyNumberFormat="0" applyFont="1" applyFill="1"/>
    <xf numFmtId="0" fontId="53" fillId="30" borderId="0" applyNumberFormat="0" applyFont="1" applyFill="1"/>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31"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 borderId="0" applyNumberFormat="0" applyFont="1" applyFill="1" applyBorder="0" applyAlignment="1">
      <alignment horizont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3" fillId="30" borderId="0" applyNumberFormat="0" applyFont="1" applyFill="1"/>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31"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3" fillId="30" borderId="0" applyNumberFormat="0" applyFont="1" applyFill="1"/>
    <xf numFmtId="0" fontId="53" fillId="30" borderId="0" applyNumberFormat="0" applyFont="1" applyFill="1"/>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90" fillId="15" borderId="0" applyNumberFormat="0" applyFont="1" applyFill="1" applyBorder="0"/>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 borderId="0" applyNumberFormat="0" applyFont="1" applyFill="1" applyBorder="0" applyAlignment="1">
      <alignment horizontal="center"/>
    </xf>
    <xf numFmtId="0" fontId="53" fillId="30" borderId="0" applyNumberFormat="0" applyFont="1" applyFill="1"/>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 borderId="0" applyNumberFormat="0" applyFont="1" applyFill="1" applyBorder="0" applyAlignment="1">
      <alignment horizontal="center"/>
    </xf>
    <xf numFmtId="0" fontId="53" fillId="30" borderId="0" applyNumberFormat="0" applyFont="1" applyFill="1"/>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90" fillId="15" borderId="0" applyNumberFormat="0" applyFont="1" applyFill="1" applyBorder="0"/>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0" borderId="12" applyNumberFormat="0" applyFont="1" applyFill="1" applyBorder="1"/>
    <xf numFmtId="0" fontId="89" fillId="30" borderId="12" applyNumberFormat="0" applyFont="1" applyFill="1" applyBorder="1"/>
    <xf numFmtId="0" fontId="89" fillId="33" borderId="12" applyNumberFormat="0" applyFont="1" applyFill="1" applyBorder="1"/>
    <xf numFmtId="0" fontId="89" fillId="3" borderId="12"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9" fillId="30" borderId="11" applyNumberFormat="0" applyFont="1" applyFill="1" applyBorder="1"/>
    <xf numFmtId="0" fontId="89" fillId="30" borderId="11"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4" applyNumberFormat="0" applyFont="1" applyFill="1" applyBorder="1"/>
    <xf numFmtId="0" fontId="89" fillId="30" borderId="14" applyNumberFormat="0" applyFont="1" applyFill="1" applyBorder="1"/>
    <xf numFmtId="0" fontId="89" fillId="33" borderId="11" applyNumberFormat="0" applyFont="1" applyFill="1" applyBorder="1"/>
    <xf numFmtId="0" fontId="89" fillId="3" borderId="11" applyNumberFormat="0" applyFont="1" applyFill="1" applyBorder="1"/>
    <xf numFmtId="0" fontId="89" fillId="33" borderId="12" applyNumberFormat="0" applyFont="1" applyFill="1" applyBorder="1"/>
    <xf numFmtId="0" fontId="89" fillId="3" borderId="12" applyNumberFormat="0" applyFont="1" applyFill="1" applyBorder="1"/>
    <xf numFmtId="0" fontId="89" fillId="33" borderId="13" applyNumberFormat="0" applyFont="1" applyFill="1" applyBorder="1"/>
    <xf numFmtId="0" fontId="89" fillId="3" borderId="13" applyNumberFormat="0" applyFont="1" applyFill="1" applyBorder="1"/>
    <xf numFmtId="0" fontId="89" fillId="33" borderId="14" applyNumberFormat="0" applyFont="1" applyFill="1" applyBorder="1"/>
    <xf numFmtId="0" fontId="89" fillId="3" borderId="14" applyNumberFormat="0" applyFont="1" applyFill="1" applyBorder="1"/>
    <xf numFmtId="0" fontId="89" fillId="30" borderId="11" applyNumberFormat="0" applyFont="1" applyFill="1" applyBorder="1"/>
    <xf numFmtId="0" fontId="89" fillId="30" borderId="11" applyNumberFormat="0" applyFont="1" applyFill="1" applyBorder="1"/>
    <xf numFmtId="0" fontId="89" fillId="30" borderId="11" applyNumberFormat="0" applyFont="1" applyFill="1" applyBorder="1"/>
    <xf numFmtId="0" fontId="89" fillId="30" borderId="11"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24" borderId="11" applyNumberFormat="0" applyFont="1" applyFill="1" applyBorder="1"/>
    <xf numFmtId="0" fontId="89" fillId="31" borderId="11" applyNumberFormat="0" applyFont="1" applyFill="1" applyBorder="1"/>
    <xf numFmtId="0" fontId="89" fillId="24" borderId="11" applyNumberFormat="0" applyFont="1" applyFill="1" applyBorder="1"/>
    <xf numFmtId="0" fontId="89" fillId="24" borderId="11" applyNumberFormat="0" applyFont="1" applyFill="1" applyBorder="1"/>
    <xf numFmtId="0" fontId="89" fillId="24" borderId="12" applyNumberFormat="0" applyFont="1" applyFill="1" applyBorder="1"/>
    <xf numFmtId="0" fontId="89" fillId="31" borderId="12" applyNumberFormat="0" applyFont="1" applyFill="1" applyBorder="1"/>
    <xf numFmtId="0" fontId="89" fillId="24" borderId="12" applyNumberFormat="0" applyFont="1" applyFill="1" applyBorder="1"/>
    <xf numFmtId="0" fontId="89" fillId="24" borderId="12" applyNumberFormat="0" applyFont="1" applyFill="1" applyBorder="1"/>
    <xf numFmtId="0" fontId="89" fillId="24" borderId="13" applyNumberFormat="0" applyFont="1" applyFill="1" applyBorder="1"/>
    <xf numFmtId="0" fontId="89" fillId="31" borderId="13" applyNumberFormat="0" applyFont="1" applyFill="1" applyBorder="1"/>
    <xf numFmtId="0" fontId="89" fillId="24" borderId="13" applyNumberFormat="0" applyFont="1" applyFill="1" applyBorder="1"/>
    <xf numFmtId="0" fontId="89" fillId="24" borderId="13" applyNumberFormat="0" applyFont="1" applyFill="1" applyBorder="1"/>
    <xf numFmtId="0" fontId="89" fillId="24" borderId="14" applyNumberFormat="0" applyFont="1" applyFill="1" applyBorder="1"/>
    <xf numFmtId="0" fontId="89" fillId="31" borderId="14" applyNumberFormat="0" applyFont="1" applyFill="1" applyBorder="1"/>
    <xf numFmtId="0" fontId="89" fillId="24" borderId="14" applyNumberFormat="0" applyFont="1" applyFill="1" applyBorder="1"/>
    <xf numFmtId="0" fontId="89"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9" fillId="30" borderId="11" applyNumberFormat="0" applyFont="1" applyFill="1" applyBorder="1" applyAlignment="1">
      <alignment horizontal="left"/>
    </xf>
    <xf numFmtId="0" fontId="89" fillId="30" borderId="11" applyNumberFormat="0" applyFont="1" applyFill="1" applyBorder="1" applyAlignment="1">
      <alignment horizontal="left"/>
    </xf>
    <xf numFmtId="0" fontId="89" fillId="30" borderId="11" applyNumberFormat="0" applyFont="1" applyFill="1" applyBorder="1" applyAlignment="1">
      <alignment horizontal="left"/>
    </xf>
    <xf numFmtId="0" fontId="89" fillId="30" borderId="11" applyNumberFormat="0" applyFont="1" applyFill="1" applyBorder="1" applyAlignment="1">
      <alignment horizontal="left"/>
    </xf>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24" borderId="11" applyNumberFormat="0" applyFont="1" applyFill="1" applyBorder="1" applyAlignment="1">
      <alignment horizontal="left"/>
    </xf>
    <xf numFmtId="0" fontId="89" fillId="31" borderId="11" applyNumberFormat="0" applyFont="1" applyFill="1" applyBorder="1" applyAlignment="1">
      <alignment horizontal="left"/>
    </xf>
    <xf numFmtId="0" fontId="89" fillId="24" borderId="11" applyNumberFormat="0" applyFont="1" applyFill="1" applyBorder="1" applyAlignment="1">
      <alignment horizontal="left"/>
    </xf>
    <xf numFmtId="0" fontId="89" fillId="24" borderId="11" applyNumberFormat="0" applyFont="1" applyFill="1" applyBorder="1" applyAlignment="1">
      <alignment horizontal="left"/>
    </xf>
    <xf numFmtId="0" fontId="89" fillId="24" borderId="12" applyNumberFormat="0" applyFont="1" applyFill="1" applyBorder="1"/>
    <xf numFmtId="0" fontId="89" fillId="31" borderId="12" applyNumberFormat="0" applyFont="1" applyFill="1" applyBorder="1"/>
    <xf numFmtId="0" fontId="89" fillId="24" borderId="12" applyNumberFormat="0" applyFont="1" applyFill="1" applyBorder="1"/>
    <xf numFmtId="0" fontId="89" fillId="24" borderId="12" applyNumberFormat="0" applyFont="1" applyFill="1" applyBorder="1"/>
    <xf numFmtId="0" fontId="89" fillId="24" borderId="13" applyNumberFormat="0" applyFont="1" applyFill="1" applyBorder="1"/>
    <xf numFmtId="0" fontId="89" fillId="31" borderId="13" applyNumberFormat="0" applyFont="1" applyFill="1" applyBorder="1"/>
    <xf numFmtId="0" fontId="89" fillId="24" borderId="13" applyNumberFormat="0" applyFont="1" applyFill="1" applyBorder="1"/>
    <xf numFmtId="0" fontId="89" fillId="24" borderId="13" applyNumberFormat="0" applyFont="1" applyFill="1" applyBorder="1"/>
    <xf numFmtId="0" fontId="89" fillId="24" borderId="14" applyNumberFormat="0" applyFont="1" applyFill="1" applyBorder="1"/>
    <xf numFmtId="0" fontId="89" fillId="31" borderId="14" applyNumberFormat="0" applyFont="1" applyFill="1" applyBorder="1"/>
    <xf numFmtId="0" fontId="89" fillId="24" borderId="14" applyNumberFormat="0" applyFont="1" applyFill="1" applyBorder="1"/>
    <xf numFmtId="0" fontId="89"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53" fillId="30" borderId="0" applyNumberFormat="0" applyFont="1" applyFill="1"/>
    <xf numFmtId="0" fontId="53" fillId="30" borderId="0" applyNumberFormat="0" applyFont="1" applyFill="1"/>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0" fillId="0" borderId="0" applyNumberFormat="0" applyFont="1" applyFill="1" applyBorder="0"/>
    <xf numFmtId="0" fontId="95" fillId="0" borderId="0" applyNumberFormat="0" applyFont="1" applyFill="1" applyBorder="0"/>
    <xf numFmtId="0" fontId="81" fillId="0" borderId="18" applyNumberFormat="0" applyFont="1" applyFill="1" applyBorder="1"/>
    <xf numFmtId="0" fontId="81" fillId="0" borderId="18" applyNumberFormat="0" applyFont="1" applyFill="1" applyBorder="1"/>
    <xf numFmtId="0" fontId="82" fillId="0" borderId="0" applyNumberFormat="0" applyFont="1" applyFill="1" applyBorder="0"/>
    <xf numFmtId="0" fontId="82" fillId="0" borderId="0" applyNumberFormat="0" applyFont="1" applyFill="1" applyBorder="0"/>
    <xf numFmtId="0" fontId="103" borderId="0" applyFont="1" applyAlignment="1">
      <alignment vertical="top"/>
    </xf>
  </cellStyleXfs>
  <cellXfs count="1095">
    <xf numFmtId="0" fontId="0" fillId="0" borderId="0" applyFont="1" applyFill="1"/>
    <xf numFmtId="0" fontId="0" fillId="32" borderId="0" applyFont="1" applyFill="1"/>
    <xf numFmtId="0" fontId="0" fillId="30" borderId="0" applyFont="1" applyFill="1"/>
    <xf numFmtId="0" fontId="0" fillId="30" borderId="0" applyFont="1" applyFill="1" applyAlignment="1">
      <alignment horizontal="centerContinuous"/>
    </xf>
    <xf numFmtId="0" fontId="0" fillId="0" borderId="0" applyFont="1" applyFill="1" applyBorder="1"/>
    <xf numFmtId="0" fontId="89" fillId="0" borderId="0" applyFont="1" applyFill="1"/>
    <xf numFmtId="0" fontId="50" fillId="0" borderId="0" applyFont="1" applyFill="1"/>
    <xf numFmtId="0" fontId="45" fillId="0" borderId="0" applyFont="1" applyFill="1"/>
    <xf numFmtId="0" fontId="51" fillId="0" borderId="0" applyFont="1" applyFill="1"/>
    <xf numFmtId="0" fontId="0" fillId="30" borderId="0" applyFont="1" applyFill="1" applyBorder="1"/>
    <xf numFmtId="0" fontId="44" fillId="0" borderId="0" applyFont="1" applyFill="1"/>
    <xf numFmtId="164" fontId="89" fillId="30" borderId="0" applyNumberFormat="1" applyFont="1" applyFill="1" applyAlignment="1">
      <alignment horizontal="left"/>
    </xf>
    <xf numFmtId="0" fontId="39" fillId="30" borderId="0" applyFont="1" applyFill="1" applyAlignment="1">
      <alignment horizontal="left"/>
    </xf>
    <xf numFmtId="0" fontId="0" fillId="30" borderId="0" applyFont="1" applyFill="1" applyAlignment="1">
      <alignment horizontal="right"/>
    </xf>
    <xf numFmtId="0" fontId="16" fillId="30" borderId="0" applyFont="1" applyFill="1"/>
    <xf numFmtId="0" fontId="40" fillId="30" borderId="0" applyFont="1" applyFill="1" applyAlignment="1">
      <alignment horizontal="centerContinuous"/>
    </xf>
    <xf numFmtId="0" fontId="40" fillId="30" borderId="0" applyFont="1" applyFill="1" applyAlignment="1">
      <alignment horizontal="right"/>
    </xf>
    <xf numFmtId="0" fontId="41" fillId="30" borderId="0" applyFont="1" applyFill="1" applyAlignment="1">
      <alignment horizontal="right"/>
    </xf>
    <xf numFmtId="0" fontId="5" fillId="30" borderId="0" applyFont="1" applyFill="1" applyAlignment="1">
      <alignment horizontal="left"/>
    </xf>
    <xf numFmtId="17" fontId="5" fillId="30" borderId="0" applyNumberFormat="1" applyFont="1" applyFill="1" applyAlignment="1">
      <alignment horizontal="left"/>
    </xf>
    <xf numFmtId="0" fontId="50" fillId="30" borderId="0" applyFont="1" applyFill="1" applyAlignment="1">
      <alignment horizontal="left"/>
    </xf>
    <xf numFmtId="0" fontId="0" fillId="0" borderId="0" applyFont="1" applyFill="1" applyAlignment="1">
      <alignment horizontal="center"/>
    </xf>
    <xf numFmtId="0" fontId="0" fillId="30" borderId="0" applyFont="1" applyFill="1" applyAlignment="1">
      <alignment horizontal="center"/>
    </xf>
    <xf numFmtId="0" fontId="30" fillId="30" borderId="0" applyFont="1" applyFill="1" applyBorder="1" applyAlignment="1">
      <alignment horizontal="right"/>
    </xf>
    <xf numFmtId="0" fontId="0" fillId="0" borderId="0" applyFont="1" applyFill="1" applyBorder="1" applyAlignment="1">
      <alignment horizontal="centerContinuous"/>
    </xf>
    <xf numFmtId="0" fontId="54" fillId="0" borderId="0" applyFont="1" applyFill="1"/>
    <xf numFmtId="0" fontId="0" fillId="0" borderId="0" applyFont="1" applyFill="1" applyAlignment="1">
      <alignment horizontal="left"/>
    </xf>
    <xf numFmtId="166" fontId="5" fillId="0" borderId="19" applyNumberFormat="1" applyFont="1" applyFill="1" applyBorder="1" applyAlignment="1">
      <alignment horizontal="center"/>
    </xf>
    <xf numFmtId="166" fontId="5" fillId="33" borderId="19" applyNumberFormat="1" applyFont="1" applyFill="1" applyBorder="1" applyAlignment="1">
      <alignment horizontal="center"/>
    </xf>
    <xf numFmtId="166" fontId="5" fillId="0" borderId="20" applyNumberFormat="1" applyFont="1" applyFill="1" applyBorder="1" applyAlignment="1">
      <alignment horizontal="center"/>
    </xf>
    <xf numFmtId="166" fontId="5" fillId="0" borderId="0" applyNumberFormat="1" applyFont="1" applyFill="1" applyBorder="1" applyAlignment="1">
      <alignment horizontal="center"/>
    </xf>
    <xf numFmtId="166" fontId="5" fillId="33" borderId="0" applyNumberFormat="1" applyFont="1" applyFill="1" applyBorder="1" applyAlignment="1">
      <alignment horizontal="center"/>
    </xf>
    <xf numFmtId="166" fontId="5" fillId="0" borderId="21" applyNumberFormat="1" applyFont="1" applyFill="1" applyBorder="1" applyAlignment="1">
      <alignment horizontal="center"/>
    </xf>
    <xf numFmtId="0" fontId="0" fillId="0" borderId="0" applyFont="1" applyFill="1" applyAlignment="1">
      <alignment horizontal="center"/>
    </xf>
    <xf numFmtId="0" fontId="0" fillId="0" borderId="0" applyFont="1" applyFill="1"/>
    <xf numFmtId="0" fontId="21" fillId="0" borderId="0" applyFont="1" applyFill="1"/>
    <xf numFmtId="0" fontId="22" fillId="0" borderId="0" applyFont="1" applyFill="1" applyAlignment="1">
      <alignment horizontal="center"/>
    </xf>
    <xf numFmtId="0" fontId="5" fillId="0" borderId="22" applyFont="1" applyFill="1" applyBorder="1" applyAlignment="1">
      <alignment horizontal="right"/>
    </xf>
    <xf numFmtId="0" fontId="5" fillId="33" borderId="23" applyFont="1" applyFill="1" applyBorder="1" applyAlignment="1">
      <alignment horizontal="right"/>
    </xf>
    <xf numFmtId="0" fontId="5" fillId="33" borderId="24" applyFont="1" applyFill="1" applyBorder="1" applyAlignment="1">
      <alignment horizontal="right"/>
    </xf>
    <xf numFmtId="0" fontId="5" fillId="0" borderId="24" applyFont="1" applyFill="1" applyBorder="1" applyAlignment="1">
      <alignment horizontal="right"/>
    </xf>
    <xf numFmtId="0" fontId="23" fillId="0" borderId="0" applyFont="1" applyFill="1" applyBorder="1" applyAlignment="1">
      <alignment horizontal="center"/>
    </xf>
    <xf numFmtId="0" fontId="23" fillId="0" borderId="0" applyFont="1" applyFill="1" applyBorder="1" applyAlignment="1">
      <alignment horizontal="center"/>
    </xf>
    <xf numFmtId="1" fontId="5" fillId="0" borderId="0" applyNumberFormat="1" applyFont="1" applyFill="1" applyAlignment="1">
      <alignment horizontal="left"/>
    </xf>
    <xf numFmtId="0" fontId="40" fillId="30" borderId="0" applyFont="1" applyFill="1" applyAlignment="1">
      <alignment horizontal="right" vertical="center"/>
    </xf>
    <xf numFmtId="0" fontId="0" fillId="30" borderId="0" applyFont="1" applyFill="1" applyAlignment="1">
      <alignment horizontal="center" vertical="center"/>
    </xf>
    <xf numFmtId="166" fontId="24" fillId="0" borderId="0" applyNumberFormat="1" applyFont="1" applyFill="1" applyBorder="1" applyAlignment="1">
      <alignment horizontal="right"/>
    </xf>
    <xf numFmtId="0" fontId="0" fillId="0" borderId="0" applyFont="1" applyFill="1"/>
    <xf numFmtId="166" fontId="24" fillId="30" borderId="0" applyNumberFormat="1" applyFont="1" applyFill="1" applyBorder="1" applyAlignment="1">
      <alignment horizontal="center"/>
    </xf>
    <xf numFmtId="0" fontId="0" fillId="30" borderId="0" applyFont="1" applyFill="1"/>
    <xf numFmtId="0" fontId="40" fillId="30" borderId="0" applyFont="1" applyFill="1" applyAlignment="1">
      <alignment horizontal="center"/>
    </xf>
    <xf numFmtId="166" fontId="0" fillId="30" borderId="0" applyNumberFormat="1" applyFont="1" applyFill="1"/>
    <xf numFmtId="166" fontId="5" fillId="30" borderId="0" applyNumberFormat="1" applyFont="1" applyFill="1" applyAlignment="1">
      <alignment horizontal="left"/>
    </xf>
    <xf numFmtId="167" fontId="5" fillId="30" borderId="0" applyNumberFormat="1" applyFont="1" applyFill="1" applyAlignment="1">
      <alignment horizontal="left"/>
    </xf>
    <xf numFmtId="0" fontId="0" fillId="0" borderId="0" applyFont="1" applyFill="1" applyBorder="1"/>
    <xf numFmtId="0" fontId="51" fillId="30" borderId="0" applyFont="1" applyFill="1" applyBorder="1" applyAlignment="1">
      <alignment horizontal="centerContinuous"/>
    </xf>
    <xf numFmtId="166" fontId="89" fillId="0" borderId="0" applyNumberFormat="1" applyFont="1" applyFill="1"/>
    <xf numFmtId="0" fontId="54" fillId="0" borderId="0" applyFont="1" applyFill="1" applyAlignment="1">
      <alignment horizontal="right"/>
    </xf>
    <xf numFmtId="0" fontId="40" fillId="0" borderId="0" applyFont="1" applyFill="1"/>
    <xf numFmtId="0" fontId="40" fillId="0" borderId="0" applyFont="1" applyFill="1" applyBorder="1"/>
    <xf numFmtId="0" fontId="54" fillId="0" borderId="0" applyFont="1" applyFill="1" applyBorder="1" applyAlignment="1">
      <alignment horizontal="right" vertical="top"/>
    </xf>
    <xf numFmtId="0" fontId="28" fillId="0" borderId="12" applyFont="1" applyFill="1" applyBorder="1" applyAlignment="1">
      <alignment horizontal="center" wrapText="1"/>
    </xf>
    <xf numFmtId="0" fontId="28" fillId="0" borderId="14" applyFont="1" applyFill="1" applyBorder="1" applyAlignment="1">
      <alignment horizontal="center" wrapText="1"/>
    </xf>
    <xf numFmtId="0" fontId="84" fillId="0" borderId="0" applyFont="1" applyFill="1"/>
    <xf numFmtId="0" fontId="83" fillId="0" borderId="0" applyFont="1" applyFill="1" applyAlignment="1">
      <alignment horizontal="right"/>
    </xf>
    <xf numFmtId="0" fontId="50" fillId="0" borderId="0" applyFont="1" applyFill="1"/>
    <xf numFmtId="164" fontId="89" fillId="30" borderId="0" applyNumberFormat="1" applyFont="1" applyFill="1" applyAlignment="1">
      <alignment horizontal="left"/>
    </xf>
    <xf numFmtId="0" fontId="83" fillId="0" borderId="0" applyFont="1" applyFill="1"/>
    <xf numFmtId="0" fontId="44" fillId="0" borderId="0" applyFont="1" applyFill="1" applyAlignment="1">
      <alignment horizontal="left"/>
    </xf>
    <xf numFmtId="0" fontId="44" fillId="0" borderId="0" applyFont="1" applyFill="1" applyAlignment="1">
      <alignment horizontal="center"/>
    </xf>
    <xf numFmtId="0" fontId="89" fillId="0" borderId="0" applyFont="1" applyFill="1" applyBorder="1" applyAlignment="1">
      <alignment horizontal="left"/>
    </xf>
    <xf numFmtId="49" fontId="89" fillId="0" borderId="0" applyNumberFormat="1" applyFont="1" applyFill="1" applyAlignment="1">
      <alignment horizontal="left"/>
    </xf>
    <xf numFmtId="0" fontId="89" fillId="0" borderId="0" applyFont="1" applyFill="1" applyAlignment="1">
      <alignment horizontal="left"/>
    </xf>
    <xf numFmtId="49" fontId="89" fillId="0" borderId="0" applyNumberFormat="1" applyFont="1" applyFill="1"/>
    <xf numFmtId="16" fontId="89" fillId="0" borderId="0" applyNumberFormat="1" applyFont="1" applyFill="1" applyAlignment="1">
      <alignment horizontal="left"/>
    </xf>
    <xf numFmtId="0" fontId="89" fillId="0" borderId="0" applyFont="1" applyFill="1"/>
    <xf numFmtId="0" fontId="89" fillId="0" borderId="0" applyFont="1" applyFill="1" applyAlignment="1">
      <alignment horizontal="left" textRotation="90"/>
    </xf>
    <xf numFmtId="0" fontId="44" fillId="0" borderId="0" applyFont="1" applyFill="1" applyBorder="1" applyAlignment="1">
      <alignment horizontal="left"/>
    </xf>
    <xf numFmtId="16" fontId="83" fillId="30" borderId="0" applyNumberFormat="1" applyFont="1" applyFill="1" applyBorder="1" applyAlignment="1">
      <alignment horizontal="left" textRotation="90" wrapText="1"/>
    </xf>
    <xf numFmtId="166" fontId="34" fillId="30" borderId="0" applyNumberFormat="1" applyFont="1" applyFill="1" applyBorder="1" applyAlignment="1">
      <alignment horizontal="center"/>
    </xf>
    <xf numFmtId="166" fontId="89" fillId="0" borderId="0" applyNumberFormat="1" applyFont="1" applyFill="1" applyBorder="1" applyAlignment="1">
      <alignment horizontal="left"/>
    </xf>
    <xf numFmtId="166" fontId="34" fillId="0" borderId="0" applyNumberFormat="1" applyFont="1" applyFill="1" applyBorder="1" applyAlignment="1">
      <alignment horizontal="right"/>
    </xf>
    <xf numFmtId="0" fontId="89" fillId="0" borderId="0" applyFont="1" applyFill="1" applyAlignment="1">
      <alignment horizontal="center"/>
    </xf>
    <xf numFmtId="0" fontId="83" fillId="0" borderId="0" applyFont="1" applyFill="1"/>
    <xf numFmtId="0" fontId="35" fillId="0" borderId="0" applyFont="1" applyFill="1"/>
    <xf numFmtId="0" fontId="35" fillId="0" borderId="0" applyFont="1" applyFill="1"/>
    <xf numFmtId="0" fontId="0" fillId="0" borderId="0" applyFont="1" applyFill="1" applyBorder="1"/>
    <xf numFmtId="166" fontId="34" fillId="0" borderId="0" applyNumberFormat="1" applyFont="1" applyFill="1" applyBorder="1"/>
    <xf numFmtId="0" fontId="89" fillId="0" borderId="0" applyFont="1" applyFill="1"/>
    <xf numFmtId="0" fontId="36" fillId="0" borderId="0" applyFont="1" applyFill="1" applyAlignment="1">
      <alignment vertical="center"/>
    </xf>
    <xf numFmtId="0" fontId="0" fillId="0" borderId="0" applyFont="1" applyFill="1" applyBorder="1"/>
    <xf numFmtId="166" fontId="89" fillId="0" borderId="0" applyNumberFormat="1" applyFont="1" applyFill="1" applyBorder="1" applyAlignment="1">
      <alignment horizontal="center"/>
    </xf>
    <xf numFmtId="166" fontId="89" fillId="33" borderId="0" applyNumberFormat="1" applyFont="1" applyFill="1" applyBorder="1" applyAlignment="1">
      <alignment horizontal="center"/>
    </xf>
    <xf numFmtId="0" fontId="89" fillId="0" borderId="0" applyFont="1" applyFill="1" applyBorder="1"/>
    <xf numFmtId="2" fontId="89" fillId="33" borderId="0" applyNumberFormat="1" applyFont="1" applyFill="1" applyBorder="1" applyAlignment="1">
      <alignment horizontal="center"/>
    </xf>
    <xf numFmtId="2" fontId="89" fillId="0" borderId="0" applyNumberFormat="1" applyFont="1" applyFill="1" applyBorder="1" applyAlignment="1">
      <alignment horizontal="center"/>
    </xf>
    <xf numFmtId="0" fontId="89" fillId="0" borderId="0" applyFont="1" applyFill="1" applyBorder="1"/>
    <xf numFmtId="166" fontId="89" fillId="33" borderId="0" applyNumberFormat="1" applyFont="1" applyFill="1" applyBorder="1" applyAlignment="1">
      <alignment horizontal="center"/>
    </xf>
    <xf numFmtId="0" fontId="0" fillId="0" borderId="25" applyFont="1" applyFill="1" applyBorder="1"/>
    <xf numFmtId="0" fontId="89" fillId="0" borderId="0" applyFont="1" applyFill="1" applyBorder="1" applyAlignment="1">
      <alignment horizontal="right"/>
    </xf>
    <xf numFmtId="0" fontId="89" fillId="0" borderId="0" applyNumberFormat="1" applyFont="1" applyFill="1" applyBorder="1" applyAlignment="1">
      <alignment horizontal="center"/>
    </xf>
    <xf numFmtId="2" fontId="89" fillId="33" borderId="0" applyNumberFormat="1" applyFont="1" applyFill="1" applyBorder="1" applyAlignment="1">
      <alignment horizontal="center"/>
    </xf>
    <xf numFmtId="0" fontId="45" fillId="0" borderId="25" applyFont="1" applyFill="1" applyBorder="1" applyAlignment="1">
      <alignment horizontal="center"/>
    </xf>
    <xf numFmtId="0" fontId="39" fillId="30" borderId="0" applyFont="1" applyFill="1" applyAlignment="1">
      <alignment horizontal="left"/>
    </xf>
    <xf numFmtId="166" fontId="39" fillId="30" borderId="0" applyNumberFormat="1" applyFont="1" applyFill="1" applyAlignment="1">
      <alignment horizontal="left"/>
    </xf>
    <xf numFmtId="0" fontId="40" fillId="30" borderId="0" applyFont="1" applyFill="1" applyAlignment="1">
      <alignment horizontal="right"/>
    </xf>
    <xf numFmtId="17" fontId="40" fillId="30" borderId="0" applyNumberFormat="1" applyFont="1" applyFill="1" applyAlignment="1">
      <alignment horizontal="right"/>
    </xf>
    <xf numFmtId="166" fontId="40" fillId="30" borderId="0" applyNumberFormat="1" applyFont="1" applyFill="1" applyAlignment="1">
      <alignment horizontal="right"/>
    </xf>
    <xf numFmtId="0" fontId="40" fillId="30" borderId="0" applyFont="1" applyFill="1" applyAlignment="1">
      <alignment horizontal="left"/>
    </xf>
    <xf numFmtId="0" fontId="41" fillId="30" borderId="0" applyFont="1" applyFill="1" applyAlignment="1">
      <alignment horizontal="right"/>
    </xf>
    <xf numFmtId="0" fontId="0" fillId="0" borderId="0" applyFont="1" applyFill="1" applyAlignment="1">
      <alignment horizontal="right"/>
    </xf>
    <xf numFmtId="0" fontId="0" fillId="33" borderId="0" applyFont="1" applyFill="1"/>
    <xf numFmtId="0" fontId="54" fillId="30" borderId="0" applyFont="1" applyFill="1" applyBorder="1" applyAlignment="1">
      <alignment horizontal="right" vertical="top"/>
    </xf>
    <xf numFmtId="166" fontId="89" fillId="30" borderId="0" applyNumberFormat="1" applyFont="1" applyFill="1" applyBorder="1" applyAlignment="1">
      <alignment horizontal="center"/>
    </xf>
    <xf numFmtId="0" fontId="5" fillId="30" borderId="0" applyFont="1" applyFill="1" applyBorder="1" applyAlignment="1">
      <alignment horizontal="center"/>
    </xf>
    <xf numFmtId="0" fontId="89" fillId="30" borderId="0" applyFont="1" applyFill="1" applyBorder="1"/>
    <xf numFmtId="0" fontId="45" fillId="30" borderId="0" applyFont="1" applyFill="1" applyBorder="1" applyAlignment="1">
      <alignment horizontal="center"/>
    </xf>
    <xf numFmtId="0" fontId="42" fillId="0" borderId="0" applyFont="1" applyFill="1"/>
    <xf numFmtId="0" fontId="42" fillId="0" borderId="0" applyFont="1" applyFill="1" applyAlignment="1">
      <alignment horizontal="center"/>
    </xf>
    <xf numFmtId="0" fontId="42" fillId="30" borderId="0" applyFont="1" applyFill="1" applyBorder="1"/>
    <xf numFmtId="0" fontId="0" fillId="33" borderId="0" applyFont="1" applyFill="1" applyBorder="1"/>
    <xf numFmtId="166" fontId="0" fillId="33" borderId="0" applyNumberFormat="1" applyFont="1" applyFill="1" applyBorder="1"/>
    <xf numFmtId="0" fontId="0" fillId="0" borderId="0" applyFont="1" applyFill="1" applyAlignment="1">
      <alignment vertical="center"/>
    </xf>
    <xf numFmtId="166" fontId="89" fillId="30" borderId="0" applyNumberFormat="1" applyFont="1" applyFill="1" applyAlignment="1">
      <alignment horizontal="center"/>
    </xf>
    <xf numFmtId="166" fontId="89" fillId="30" borderId="0" applyNumberFormat="1" applyFont="1" applyFill="1" applyBorder="1" applyAlignment="1">
      <alignment horizontal="center"/>
    </xf>
    <xf numFmtId="166" fontId="89" fillId="30" borderId="0" applyNumberFormat="1" applyFont="1" applyFill="1" applyAlignment="1">
      <alignment horizontal="center"/>
    </xf>
    <xf numFmtId="0" fontId="0" fillId="33" borderId="0" applyFont="1" applyFill="1" applyBorder="1"/>
    <xf numFmtId="0" fontId="45" fillId="30" borderId="0" applyFont="1" applyFill="1" applyAlignment="1">
      <alignment horizontal="left"/>
    </xf>
    <xf numFmtId="0" fontId="16" fillId="30" borderId="0" applyFont="1" applyFill="1"/>
    <xf numFmtId="0" fontId="89" fillId="30" borderId="0" applyFont="1" applyFill="1" applyAlignment="1">
      <alignment horizontal="left"/>
    </xf>
    <xf numFmtId="0" fontId="0" fillId="30" borderId="0" applyFont="1" applyFill="1" applyAlignment="1">
      <alignment horizontal="left"/>
    </xf>
    <xf numFmtId="0" fontId="89" fillId="30" borderId="0" applyFont="1" applyFill="1"/>
    <xf numFmtId="0" fontId="83" fillId="30" borderId="0" applyFont="1" applyFill="1" applyBorder="1" applyAlignment="1">
      <alignment horizontal="left" vertical="top" wrapText="1"/>
    </xf>
    <xf numFmtId="17" fontId="5" fillId="33" borderId="0" applyNumberFormat="1" applyFont="1" applyFill="1" applyAlignment="1">
      <alignment horizontal="left"/>
    </xf>
    <xf numFmtId="166" fontId="0" fillId="33" borderId="0" applyNumberFormat="1" applyFont="1" applyFill="1" applyBorder="1" applyAlignment="1">
      <alignment horizontal="right"/>
    </xf>
    <xf numFmtId="2" fontId="0" fillId="33" borderId="0" applyNumberFormat="1" applyFont="1" applyFill="1" applyBorder="1" applyAlignment="1">
      <alignment horizontal="right"/>
    </xf>
    <xf numFmtId="2" fontId="0" fillId="33" borderId="0" applyNumberFormat="1" applyFont="1" applyFill="1" applyBorder="1"/>
    <xf numFmtId="0" fontId="45" fillId="0" borderId="0" applyFont="1" applyFill="1" applyAlignment="1">
      <alignment horizontal="right"/>
    </xf>
    <xf numFmtId="169" fontId="40" fillId="0" borderId="0" applyNumberFormat="1" applyFont="1" applyFill="1"/>
    <xf numFmtId="17" fontId="40" fillId="0" borderId="0" applyNumberFormat="1" applyFont="1" applyFill="1" applyAlignment="1">
      <alignment horizontal="right"/>
    </xf>
    <xf numFmtId="166" fontId="40" fillId="0" borderId="0" applyNumberFormat="1" applyFont="1" applyFill="1" applyAlignment="1">
      <alignment horizontal="right"/>
    </xf>
    <xf numFmtId="0" fontId="45" fillId="0" borderId="0" applyFont="1" applyFill="1" applyAlignment="1">
      <alignment horizontal="left"/>
    </xf>
    <xf numFmtId="166" fontId="40" fillId="0" borderId="0" applyNumberFormat="1" applyFont="1" applyFill="1"/>
    <xf numFmtId="167" fontId="5" fillId="33" borderId="0" applyNumberFormat="1" applyFont="1" applyFill="1" applyAlignment="1">
      <alignment horizontal="left"/>
    </xf>
    <xf numFmtId="0" fontId="42" fillId="30" borderId="0" applyFont="1" applyFill="1" applyBorder="1" applyAlignment="1">
      <alignment horizontal="center"/>
    </xf>
    <xf numFmtId="0" fontId="51" fillId="0" borderId="0" applyFont="1" applyFill="1" applyAlignment="1">
      <alignment horizontal="centerContinuous"/>
    </xf>
    <xf numFmtId="0" fontId="5" fillId="0" borderId="0" applyFont="1" applyFill="1" applyBorder="1" applyAlignment="1">
      <alignment horizontal="right"/>
    </xf>
    <xf numFmtId="2" fontId="89" fillId="33" borderId="0" applyNumberFormat="1" applyFont="1" applyFill="1" applyBorder="1" applyAlignment="1">
      <alignment horizontal="center"/>
    </xf>
    <xf numFmtId="166" fontId="89" fillId="33" borderId="0" applyNumberFormat="1" applyFont="1" applyFill="1" applyBorder="1" applyAlignment="1">
      <alignment horizontal="center"/>
    </xf>
    <xf numFmtId="2" fontId="89" fillId="0" borderId="0" applyNumberFormat="1" applyFont="1" applyFill="1" applyBorder="1" applyAlignment="1">
      <alignment horizontal="center"/>
    </xf>
    <xf numFmtId="166" fontId="89" fillId="0" borderId="0" applyNumberFormat="1" applyFont="1" applyFill="1" applyBorder="1" applyAlignment="1">
      <alignment horizontal="center"/>
    </xf>
    <xf numFmtId="166" fontId="89" fillId="30" borderId="0" applyNumberFormat="1" applyFont="1" applyFill="1" applyBorder="1" applyAlignment="1">
      <alignment horizontal="center"/>
    </xf>
    <xf numFmtId="0" fontId="89" fillId="30" borderId="0" applyFont="1" applyFill="1" applyBorder="1"/>
    <xf numFmtId="166" fontId="89" fillId="0" borderId="0" applyNumberFormat="1" applyFont="1" applyFill="1"/>
    <xf numFmtId="2" fontId="0" fillId="0" borderId="0" applyNumberFormat="1" applyFont="1" applyFill="1" applyBorder="1" applyAlignment="1">
      <alignment horizontal="center"/>
    </xf>
    <xf numFmtId="0" fontId="40" fillId="30" borderId="0" applyFont="1" applyFill="1" applyBorder="1" applyAlignment="1">
      <alignment horizontal="right" vertical="center"/>
    </xf>
    <xf numFmtId="166" fontId="0" fillId="0" borderId="0" applyNumberFormat="1" applyFont="1" applyFill="1" applyBorder="1"/>
    <xf numFmtId="17" fontId="50" fillId="0" borderId="0" applyNumberFormat="1" applyFont="1" applyFill="1" applyAlignment="1">
      <alignment horizontal="right"/>
    </xf>
    <xf numFmtId="0" fontId="44" fillId="0" borderId="0" applyFont="1" applyFill="1"/>
    <xf numFmtId="166" fontId="0" fillId="0" borderId="0" applyNumberFormat="1" applyFont="1" applyFill="1" applyBorder="1" applyAlignment="1">
      <alignment horizontal="right"/>
    </xf>
    <xf numFmtId="2" fontId="0" fillId="0" borderId="0" applyNumberFormat="1" applyFont="1" applyFill="1" applyBorder="1" applyAlignment="1">
      <alignment horizontal="right"/>
    </xf>
    <xf numFmtId="166" fontId="89" fillId="0" borderId="0" applyNumberFormat="1" applyFont="1" applyFill="1" applyBorder="1"/>
    <xf numFmtId="2" fontId="89" fillId="0" borderId="0" applyNumberFormat="1" applyFont="1" applyFill="1" applyBorder="1"/>
    <xf numFmtId="0" fontId="46" fillId="0" borderId="0" applyFont="1" applyFill="1" applyBorder="1" applyAlignment="1">
      <alignment vertical="center"/>
    </xf>
    <xf numFmtId="0" fontId="40" fillId="0" borderId="0" applyFont="1" applyFill="1" applyAlignment="1">
      <alignment horizontal="right"/>
    </xf>
    <xf numFmtId="0" fontId="41" fillId="0" borderId="0" applyFont="1" applyFill="1" applyAlignment="1">
      <alignment horizontal="right"/>
    </xf>
    <xf numFmtId="0" fontId="0" fillId="0" borderId="0" applyFont="1" applyFill="1" applyAlignment="1">
      <alignment horizontal="right" vertical="center"/>
    </xf>
    <xf numFmtId="0" fontId="45" fillId="0" borderId="0" applyFont="1" applyFill="1"/>
    <xf numFmtId="0" fontId="50" fillId="0" borderId="0" applyFont="1" applyFill="1" applyAlignment="1">
      <alignment horizontal="right" vertical="center"/>
    </xf>
    <xf numFmtId="0" fontId="45" fillId="33" borderId="0" applyFont="1" applyFill="1" applyAlignment="1">
      <alignment horizontal="right"/>
    </xf>
    <xf numFmtId="0" fontId="45" fillId="33" borderId="0" applyFont="1" applyFill="1" applyAlignment="1">
      <alignment horizontal="left"/>
    </xf>
    <xf numFmtId="0" fontId="83" fillId="30" borderId="0" applyFont="1" applyFill="1" applyAlignment="1">
      <alignment horizontal="center"/>
    </xf>
    <xf numFmtId="166" fontId="89" fillId="30" borderId="0" applyNumberFormat="1" applyFont="1" applyFill="1" applyAlignment="1">
      <alignment horizontal="right"/>
    </xf>
    <xf numFmtId="0" fontId="51" fillId="30" borderId="0" applyFont="1" applyFill="1" applyAlignment="1">
      <alignment horizontal="right" vertical="center"/>
    </xf>
    <xf numFmtId="0" fontId="89" fillId="0" borderId="0" applyFont="1" applyFill="1" applyBorder="1"/>
    <xf numFmtId="16" fontId="89" fillId="0" borderId="0" applyNumberFormat="1" applyFont="1" applyFill="1" applyBorder="1"/>
    <xf numFmtId="165" fontId="0" fillId="0" borderId="0" applyNumberFormat="1" applyFont="1" applyFill="1"/>
    <xf numFmtId="16" fontId="44" fillId="0" borderId="0" applyNumberFormat="1" applyFont="1" applyFill="1" applyAlignment="1">
      <alignment horizontal="left"/>
    </xf>
    <xf numFmtId="166" fontId="0" fillId="0" borderId="0" applyNumberFormat="1" applyFont="1" applyFill="1" applyBorder="1"/>
    <xf numFmtId="166" fontId="0" fillId="33" borderId="0" applyNumberFormat="1" applyFont="1" applyFill="1" applyBorder="1"/>
    <xf numFmtId="0" fontId="54" fillId="30" borderId="0" applyFont="1" applyFill="1" applyAlignment="1">
      <alignment horizontal="right"/>
    </xf>
    <xf numFmtId="0" fontId="0" fillId="0" borderId="0" applyFont="1" applyFill="1" applyBorder="1" applyAlignment="1">
      <alignment horizontal="left" vertical="center"/>
    </xf>
    <xf numFmtId="0" fontId="45" fillId="0" borderId="0" applyFont="1" applyFill="1" applyBorder="1" applyAlignment="1">
      <alignment horizontal="center" vertical="center"/>
    </xf>
    <xf numFmtId="0" fontId="0" fillId="0" borderId="0" applyFont="1" applyFill="1" applyBorder="1" applyAlignment="1">
      <alignment horizontal="left" vertical="center"/>
    </xf>
    <xf numFmtId="0" fontId="89" fillId="0" borderId="19" applyFont="1" applyFill="1" applyBorder="1"/>
    <xf numFmtId="0" fontId="40" fillId="0" borderId="0" applyFont="1" applyFill="1" applyAlignment="1">
      <alignment horizontal="right"/>
    </xf>
    <xf numFmtId="2" fontId="0" fillId="0" borderId="0" applyNumberFormat="1" applyFont="1" applyFill="1" applyBorder="1"/>
    <xf numFmtId="166" fontId="45" fillId="0" borderId="0" applyNumberFormat="1" applyFont="1" applyFill="1" applyAlignment="1">
      <alignment horizontal="right"/>
    </xf>
    <xf numFmtId="0" fontId="54" fillId="33" borderId="0" applyFont="1" applyFill="1" applyAlignment="1">
      <alignment horizontal="right"/>
    </xf>
    <xf numFmtId="0" fontId="40" fillId="33" borderId="0" applyFont="1" applyFill="1" applyAlignment="1">
      <alignment horizontal="right"/>
    </xf>
    <xf numFmtId="166" fontId="45" fillId="0" borderId="0" applyNumberFormat="1" applyFont="1" applyFill="1"/>
    <xf numFmtId="169" fontId="45" fillId="0" borderId="0" applyNumberFormat="1" applyFont="1" applyFill="1"/>
    <xf numFmtId="17" fontId="45" fillId="0" borderId="0" applyNumberFormat="1" applyFont="1" applyFill="1" applyAlignment="1">
      <alignment horizontal="right"/>
    </xf>
    <xf numFmtId="166" fontId="45" fillId="0" borderId="0" applyNumberFormat="1" applyFont="1" applyFill="1" applyAlignment="1">
      <alignment horizontal="center" vertical="center"/>
    </xf>
    <xf numFmtId="0" fontId="45" fillId="0" borderId="0" applyFont="1" applyFill="1" applyAlignment="1">
      <alignment horizontal="center" vertical="center"/>
    </xf>
    <xf numFmtId="2" fontId="45" fillId="0" borderId="0" applyNumberFormat="1" applyFont="1" applyFill="1" applyAlignment="1">
      <alignment horizontal="center" vertical="center"/>
    </xf>
    <xf numFmtId="166" fontId="45" fillId="33" borderId="0" applyNumberFormat="1" applyFont="1" applyFill="1" applyAlignment="1">
      <alignment horizontal="center" vertical="center"/>
    </xf>
    <xf numFmtId="0" fontId="45" fillId="33" borderId="0" applyFont="1" applyFill="1" applyAlignment="1">
      <alignment horizontal="center" vertical="center"/>
    </xf>
    <xf numFmtId="2" fontId="45" fillId="33" borderId="0" applyNumberFormat="1" applyFont="1" applyFill="1" applyAlignment="1">
      <alignment horizontal="center" vertical="center"/>
    </xf>
    <xf numFmtId="0" fontId="0" fillId="0" borderId="0" applyFont="1" applyFill="1"/>
    <xf numFmtId="0" fontId="89" fillId="30" borderId="0" applyFont="1" applyFill="1"/>
    <xf numFmtId="49" fontId="0" fillId="0" borderId="0" applyNumberFormat="1" applyFont="1" applyFill="1" applyBorder="1" applyAlignment="1">
      <alignment horizontal="left" vertical="center"/>
    </xf>
    <xf numFmtId="49" fontId="0" fillId="0" borderId="0" applyNumberFormat="1" applyFont="1" applyFill="1"/>
    <xf numFmtId="0" fontId="44" fillId="30" borderId="0" applyFont="1" applyFill="1" applyAlignment="1">
      <alignment horizontal="center"/>
    </xf>
    <xf numFmtId="0" fontId="83" fillId="0" borderId="0" applyFont="1" applyFill="1"/>
    <xf numFmtId="0" fontId="44" fillId="0" borderId="0" applyFont="1" applyFill="1" applyAlignment="1">
      <alignment horizontal="left"/>
    </xf>
    <xf numFmtId="0" fontId="44" fillId="0" borderId="0" applyFont="1" applyFill="1" applyAlignment="1">
      <alignment horizontal="center"/>
    </xf>
    <xf numFmtId="0" fontId="83" fillId="0" borderId="0" applyFont="1" applyFill="1" applyAlignment="1">
      <alignment horizontal="right"/>
    </xf>
    <xf numFmtId="0" fontId="44" fillId="0" borderId="0" applyFont="1" applyFill="1" applyBorder="1" applyAlignment="1">
      <alignment horizontal="left"/>
    </xf>
    <xf numFmtId="16" fontId="83" fillId="30" borderId="0" applyNumberFormat="1" applyFont="1" applyFill="1" applyBorder="1" applyAlignment="1">
      <alignment horizontal="left" textRotation="90" wrapText="1"/>
    </xf>
    <xf numFmtId="0" fontId="83" fillId="0" borderId="0" applyFont="1" applyFill="1"/>
    <xf numFmtId="164" fontId="89" fillId="30" borderId="0" applyNumberFormat="1" applyFont="1" applyFill="1"/>
    <xf numFmtId="0" fontId="83" fillId="0" borderId="0" applyFont="1" applyFill="1" applyBorder="1" applyAlignment="1">
      <alignment horizontal="left" vertical="top" wrapText="1"/>
    </xf>
    <xf numFmtId="166" fontId="89" fillId="0" borderId="0" applyNumberFormat="1" applyFont="1" applyFill="1" applyBorder="1" applyAlignment="1">
      <alignment horizontal="center"/>
    </xf>
    <xf numFmtId="166" fontId="89" fillId="0" borderId="25" applyNumberFormat="1" applyFont="1" applyFill="1" applyBorder="1" applyAlignment="1">
      <alignment horizontal="center"/>
    </xf>
    <xf numFmtId="2" fontId="89" fillId="0" borderId="0" applyNumberFormat="1" applyFont="1" applyFill="1" applyBorder="1" applyAlignment="1">
      <alignment horizontal="center"/>
    </xf>
    <xf numFmtId="166" fontId="0" fillId="0" borderId="0" applyNumberFormat="1" applyFont="1" applyFill="1" applyBorder="1" applyAlignment="1">
      <alignment horizontal="center"/>
    </xf>
    <xf numFmtId="2" fontId="89" fillId="0" borderId="0" applyNumberFormat="1" applyFont="1" applyFill="1"/>
    <xf numFmtId="166" fontId="0" fillId="34" borderId="0" applyNumberFormat="1" applyFont="1" applyFill="1" applyBorder="1" applyAlignment="1">
      <alignment horizontal="right"/>
    </xf>
    <xf numFmtId="2" fontId="0" fillId="34" borderId="0" applyNumberFormat="1" applyFont="1" applyFill="1" applyBorder="1" applyAlignment="1">
      <alignment horizontal="right"/>
    </xf>
    <xf numFmtId="0" fontId="50" fillId="30" borderId="0" applyFont="1" applyFill="1" applyAlignment="1">
      <alignment horizontal="left"/>
    </xf>
    <xf numFmtId="0" fontId="89" fillId="0" borderId="0" applyFont="1" applyFill="1" applyBorder="1"/>
    <xf numFmtId="0" fontId="27" fillId="0" borderId="0" applyFont="1" applyFill="1"/>
    <xf numFmtId="0" fontId="44" fillId="30" borderId="0" applyFont="1" applyFill="1" applyAlignment="1">
      <alignment horizontal="right"/>
    </xf>
    <xf numFmtId="0" fontId="44" fillId="33" borderId="0" applyFont="1" applyFill="1" applyBorder="1" applyAlignment="1">
      <alignment horizontal="right"/>
    </xf>
    <xf numFmtId="0" fontId="89" fillId="0" borderId="0" applyFont="1" applyFill="1"/>
    <xf numFmtId="0" fontId="0" fillId="0" borderId="0" applyFont="1" applyFill="1" applyAlignment="1">
      <alignment horizontal="center"/>
    </xf>
    <xf numFmtId="0" fontId="0" fillId="0" borderId="0" applyFont="1" applyFill="1" applyBorder="1"/>
    <xf numFmtId="0" fontId="0" fillId="0" borderId="0" applyFont="1" applyFill="1" applyBorder="1" applyAlignment="1">
      <alignment horizontal="right"/>
    </xf>
    <xf numFmtId="0" fontId="0" fillId="0" borderId="0" applyNumberFormat="1" applyFont="1" applyFill="1" applyBorder="1" applyAlignment="1">
      <alignment horizontal="center"/>
    </xf>
    <xf numFmtId="166" fontId="89" fillId="33" borderId="0" applyNumberFormat="1" applyFont="1" applyFill="1" applyBorder="1" applyAlignment="1">
      <alignment horizontal="center"/>
    </xf>
    <xf numFmtId="2" fontId="89" fillId="33" borderId="0" applyNumberFormat="1" applyFont="1" applyFill="1" applyBorder="1" applyAlignment="1">
      <alignment horizontal="center"/>
    </xf>
    <xf numFmtId="0" fontId="44" fillId="30" borderId="0" applyFont="1" applyFill="1" applyBorder="1"/>
    <xf numFmtId="0" fontId="45" fillId="0" borderId="0" applyFont="1" applyFill="1" applyAlignment="1">
      <alignment horizontal="centerContinuous"/>
    </xf>
    <xf numFmtId="0" fontId="51" fillId="0" borderId="0" applyFont="1" applyFill="1" applyAlignment="1">
      <alignment horizontal="right"/>
    </xf>
    <xf numFmtId="0" fontId="0" fillId="0" borderId="0" applyFont="1" applyFill="1" applyBorder="1" applyAlignment="1">
      <alignment horizontal="center"/>
    </xf>
    <xf numFmtId="0" fontId="0" fillId="35" borderId="0" applyFont="1" applyFill="1" applyBorder="1"/>
    <xf numFmtId="0" fontId="0" fillId="35" borderId="0" applyFont="1" applyFill="1"/>
    <xf numFmtId="0" fontId="46" fillId="0" borderId="0" applyFont="1" applyFill="1" applyBorder="1" applyAlignment="1">
      <alignment vertical="center"/>
    </xf>
    <xf numFmtId="166" fontId="0" fillId="0" borderId="26" applyNumberFormat="1" applyFont="1" applyFill="1" applyBorder="1"/>
    <xf numFmtId="166" fontId="0" fillId="0" borderId="27" applyNumberFormat="1" applyFont="1" applyFill="1" applyBorder="1"/>
    <xf numFmtId="166" fontId="0" fillId="33" borderId="28" applyNumberFormat="1" applyFont="1" applyFill="1" applyBorder="1"/>
    <xf numFmtId="166" fontId="0" fillId="33" borderId="29" applyNumberFormat="1" applyFont="1" applyFill="1" applyBorder="1"/>
    <xf numFmtId="166" fontId="0" fillId="0" borderId="28" applyNumberFormat="1" applyFont="1" applyFill="1" applyBorder="1"/>
    <xf numFmtId="166" fontId="0" fillId="0" borderId="29" applyNumberFormat="1" applyFont="1" applyFill="1" applyBorder="1"/>
    <xf numFmtId="166" fontId="0" fillId="33" borderId="30" applyNumberFormat="1" applyFont="1" applyFill="1" applyBorder="1"/>
    <xf numFmtId="166" fontId="0" fillId="33" borderId="31" applyNumberFormat="1" applyFont="1" applyFill="1" applyBorder="1"/>
    <xf numFmtId="166" fontId="0" fillId="0" borderId="32" applyNumberFormat="1" applyFont="1" applyFill="1" applyBorder="1"/>
    <xf numFmtId="166" fontId="0" fillId="0" borderId="27" applyNumberFormat="1" applyFont="1" applyFill="1" applyBorder="1"/>
    <xf numFmtId="166" fontId="0" fillId="33" borderId="29" applyNumberFormat="1" applyFont="1" applyFill="1" applyBorder="1"/>
    <xf numFmtId="166" fontId="0" fillId="0" borderId="29" applyNumberFormat="1" applyFont="1" applyFill="1" applyBorder="1"/>
    <xf numFmtId="166" fontId="0" fillId="33" borderId="33" applyNumberFormat="1" applyFont="1" applyFill="1" applyBorder="1"/>
    <xf numFmtId="166" fontId="0" fillId="33" borderId="31" applyNumberFormat="1" applyFont="1" applyFill="1" applyBorder="1"/>
    <xf numFmtId="0" fontId="40" fillId="0" borderId="0" applyFont="1" applyFill="1" applyBorder="1" applyAlignment="1">
      <alignment horizontal="right" vertical="center"/>
    </xf>
    <xf numFmtId="39" fontId="0" fillId="0" borderId="26" applyNumberFormat="1" applyFont="1" applyFill="1" applyBorder="1"/>
    <xf numFmtId="39" fontId="0" fillId="33" borderId="28" applyNumberFormat="1" applyFont="1" applyFill="1" applyBorder="1"/>
    <xf numFmtId="39" fontId="0" fillId="0" borderId="28" applyNumberFormat="1" applyFont="1" applyFill="1" applyBorder="1"/>
    <xf numFmtId="39" fontId="0" fillId="33" borderId="30" applyNumberFormat="1" applyFont="1" applyFill="1" applyBorder="1"/>
    <xf numFmtId="0" fontId="44" fillId="0" borderId="7" applyFont="1" applyFill="1" applyBorder="1" applyAlignment="1">
      <alignment horizontal="center" wrapText="1"/>
    </xf>
    <xf numFmtId="0" fontId="0" fillId="33" borderId="32" applyFont="1" applyFill="1" applyBorder="1"/>
    <xf numFmtId="0" fontId="0" fillId="33" borderId="32" applyFont="1" applyFill="1" applyBorder="1"/>
    <xf numFmtId="0" fontId="0" fillId="33" borderId="33" applyFont="1" applyFill="1" applyBorder="1"/>
    <xf numFmtId="0" fontId="44" fillId="0" borderId="7" applyFont="1" applyFill="1" applyBorder="1" applyAlignment="1">
      <alignment horizontal="center"/>
    </xf>
    <xf numFmtId="1" fontId="0" fillId="33" borderId="7" applyNumberFormat="1" applyFont="1" applyFill="1" applyBorder="1"/>
    <xf numFmtId="0" fontId="58" fillId="33" borderId="0" applyFont="1" applyFill="1" applyBorder="1" applyAlignment="1">
      <alignment horizontal="right"/>
    </xf>
    <xf numFmtId="0" fontId="5" fillId="0" borderId="23" applyFont="1" applyFill="1" applyBorder="1" applyAlignment="1">
      <alignment horizontal="right"/>
    </xf>
    <xf numFmtId="0" fontId="55" fillId="0" borderId="26" applyFont="1" applyFill="1" applyBorder="1" applyAlignment="1">
      <alignment vertical="center"/>
    </xf>
    <xf numFmtId="0" fontId="89" fillId="0" borderId="32" applyFont="1" applyFill="1" applyBorder="1" applyAlignment="1">
      <alignment vertical="center"/>
    </xf>
    <xf numFmtId="0" fontId="55" fillId="0" borderId="32" applyFont="1" applyFill="1" applyBorder="1" applyAlignment="1">
      <alignment vertical="center"/>
    </xf>
    <xf numFmtId="0" fontId="55" fillId="0" borderId="27" applyFont="1" applyFill="1" applyBorder="1" applyAlignment="1">
      <alignment vertical="center"/>
    </xf>
    <xf numFmtId="0" fontId="42" fillId="0" borderId="30" applyFont="1" applyFill="1" applyBorder="1" applyAlignment="1">
      <alignment horizontal="center"/>
    </xf>
    <xf numFmtId="0" fontId="42" fillId="0" borderId="33" applyFont="1" applyFill="1" applyBorder="1" applyAlignment="1">
      <alignment horizontal="center"/>
    </xf>
    <xf numFmtId="0" fontId="42" fillId="0" borderId="31" applyFont="1" applyFill="1" applyBorder="1" applyAlignment="1">
      <alignment horizontal="center"/>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0" fontId="44" fillId="33" borderId="34" applyFont="1" applyFill="1" applyBorder="1"/>
    <xf numFmtId="0" fontId="44" fillId="33" borderId="35" applyFont="1" applyFill="1" applyBorder="1"/>
    <xf numFmtId="0" fontId="44" fillId="33" borderId="36" applyFont="1" applyFill="1" applyBorder="1"/>
    <xf numFmtId="0" fontId="63" fillId="35" borderId="0" applyFont="1" applyFill="1"/>
    <xf numFmtId="168" fontId="63" fillId="35" borderId="0" applyNumberFormat="1" applyFont="1" applyFill="1"/>
    <xf numFmtId="0" fontId="20" fillId="0" borderId="7" applyFont="1" applyFill="1" applyBorder="1" applyAlignment="1">
      <alignment horizontal="center"/>
    </xf>
    <xf numFmtId="0" fontId="5" fillId="0" borderId="26" applyFont="1" applyFill="1" applyBorder="1" applyAlignment="1">
      <alignment horizontal="center"/>
    </xf>
    <xf numFmtId="0" fontId="5" fillId="0" borderId="27" applyFont="1" applyFill="1" applyBorder="1" applyAlignment="1">
      <alignment horizontal="center"/>
    </xf>
    <xf numFmtId="0" fontId="5" fillId="33" borderId="28" applyFont="1" applyFill="1" applyBorder="1" applyAlignment="1">
      <alignment horizontal="center"/>
    </xf>
    <xf numFmtId="0" fontId="5" fillId="33" borderId="29" applyFont="1" applyFill="1" applyBorder="1" applyAlignment="1">
      <alignment horizontal="center"/>
    </xf>
    <xf numFmtId="0" fontId="5" fillId="0" borderId="28" applyFont="1" applyFill="1" applyBorder="1" applyAlignment="1">
      <alignment horizontal="center"/>
    </xf>
    <xf numFmtId="0" fontId="5" fillId="0" borderId="29" applyFont="1" applyFill="1" applyBorder="1" applyAlignment="1">
      <alignment horizontal="center"/>
    </xf>
    <xf numFmtId="0" fontId="5" fillId="33" borderId="30" applyFont="1" applyFill="1" applyBorder="1" applyAlignment="1">
      <alignment horizontal="center"/>
    </xf>
    <xf numFmtId="0" fontId="5" fillId="33" borderId="31" applyFont="1" applyFill="1" applyBorder="1" applyAlignment="1">
      <alignment horizontal="center"/>
    </xf>
    <xf numFmtId="3" fontId="0" fillId="0" borderId="37" applyNumberFormat="1" applyFont="1" applyFill="1" applyBorder="1"/>
    <xf numFmtId="3" fontId="89" fillId="33" borderId="38" applyNumberFormat="1" applyFont="1" applyFill="1" applyBorder="1"/>
    <xf numFmtId="3" fontId="0" fillId="0" borderId="38" applyNumberFormat="1" applyFont="1" applyFill="1" applyBorder="1"/>
    <xf numFmtId="3" fontId="89" fillId="33" borderId="39" applyNumberFormat="1" applyFont="1" applyFill="1" applyBorder="1"/>
    <xf numFmtId="0" fontId="44" fillId="0" borderId="7" applyFont="1" applyFill="1" applyBorder="1"/>
    <xf numFmtId="0" fontId="0" fillId="0" borderId="0" applyFont="1" applyFill="1" applyBorder="1" applyAlignment="1">
      <alignment horizontal="left"/>
    </xf>
    <xf numFmtId="0" fontId="44" fillId="0" borderId="37" applyFont="1" applyFill="1" applyBorder="1" applyAlignment="1">
      <alignment horizontal="center"/>
    </xf>
    <xf numFmtId="0" fontId="44" fillId="0" borderId="37" applyFont="1" applyFill="1" applyBorder="1"/>
    <xf numFmtId="0" fontId="0" fillId="30" borderId="37" applyFont="1" applyFill="1" applyBorder="1" applyAlignment="1">
      <alignment horizontal="left"/>
    </xf>
    <xf numFmtId="0" fontId="0" fillId="30" borderId="38" applyFont="1" applyFill="1" applyBorder="1" applyAlignment="1">
      <alignment horizontal="left"/>
    </xf>
    <xf numFmtId="0" fontId="0" fillId="30" borderId="39" applyFont="1" applyFill="1" applyBorder="1" applyAlignment="1">
      <alignment horizontal="left"/>
    </xf>
    <xf numFmtId="0" fontId="0" fillId="0" borderId="37" applyFont="1" applyFill="1" applyBorder="1" applyAlignment="1">
      <alignment horizontal="left"/>
    </xf>
    <xf numFmtId="0" fontId="0" fillId="33" borderId="38" applyFont="1" applyFill="1" applyBorder="1" applyAlignment="1">
      <alignment horizontal="left"/>
    </xf>
    <xf numFmtId="0" fontId="0" fillId="0" borderId="38" applyFont="1" applyFill="1" applyBorder="1" applyAlignment="1">
      <alignment horizontal="left"/>
    </xf>
    <xf numFmtId="0" fontId="0" fillId="33"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33" borderId="28" applyNumberFormat="1" applyFont="1" applyFill="1" applyBorder="1" applyAlignment="1">
      <alignment horizontal="right"/>
    </xf>
    <xf numFmtId="166" fontId="0" fillId="33" borderId="29" applyNumberFormat="1" applyFont="1" applyFill="1" applyBorder="1" applyAlignment="1">
      <alignment horizontal="right"/>
    </xf>
    <xf numFmtId="166" fontId="0" fillId="0" borderId="28" applyNumberFormat="1" applyFont="1" applyFill="1" applyBorder="1" applyAlignment="1">
      <alignment horizontal="right"/>
    </xf>
    <xf numFmtId="166" fontId="0" fillId="0" borderId="29" applyNumberFormat="1" applyFont="1" applyFill="1" applyBorder="1" applyAlignment="1">
      <alignment horizontal="right"/>
    </xf>
    <xf numFmtId="166" fontId="0" fillId="33" borderId="30" applyNumberFormat="1" applyFont="1" applyFill="1" applyBorder="1" applyAlignment="1">
      <alignment horizontal="right"/>
    </xf>
    <xf numFmtId="166" fontId="0" fillId="33" borderId="33" applyNumberFormat="1" applyFont="1" applyFill="1" applyBorder="1" applyAlignment="1">
      <alignment horizontal="right"/>
    </xf>
    <xf numFmtId="166" fontId="0" fillId="33"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33" borderId="28" applyNumberFormat="1" applyFont="1" applyFill="1" applyBorder="1" applyAlignment="1">
      <alignment horizontal="right"/>
    </xf>
    <xf numFmtId="2" fontId="0" fillId="0" borderId="28" applyNumberFormat="1" applyFont="1" applyFill="1" applyBorder="1" applyAlignment="1">
      <alignment horizontal="right"/>
    </xf>
    <xf numFmtId="2" fontId="0" fillId="33" borderId="30" applyNumberFormat="1" applyFont="1" applyFill="1" applyBorder="1" applyAlignment="1">
      <alignment horizontal="right"/>
    </xf>
    <xf numFmtId="2" fontId="0" fillId="33" borderId="33" applyNumberFormat="1" applyFont="1" applyFill="1" applyBorder="1" applyAlignment="1">
      <alignment horizontal="right"/>
    </xf>
    <xf numFmtId="0" fontId="0" fillId="30" borderId="37" applyFont="1" applyFill="1" applyBorder="1"/>
    <xf numFmtId="0" fontId="0" fillId="30" borderId="38" applyFont="1" applyFill="1" applyBorder="1"/>
    <xf numFmtId="0" fontId="0" fillId="30" borderId="39" applyFont="1" applyFill="1" applyBorder="1"/>
    <xf numFmtId="2" fontId="0" fillId="0" borderId="26" applyNumberFormat="1" applyFont="1" applyFill="1" applyBorder="1"/>
    <xf numFmtId="166" fontId="0" fillId="0" borderId="32" applyNumberFormat="1" applyFont="1" applyFill="1" applyBorder="1"/>
    <xf numFmtId="2" fontId="0" fillId="0" borderId="32" applyNumberFormat="1" applyFont="1" applyFill="1" applyBorder="1"/>
    <xf numFmtId="2" fontId="0" fillId="33" borderId="28" applyNumberFormat="1" applyFont="1" applyFill="1" applyBorder="1"/>
    <xf numFmtId="2" fontId="0" fillId="0" borderId="28" applyNumberFormat="1" applyFont="1" applyFill="1" applyBorder="1"/>
    <xf numFmtId="166" fontId="0" fillId="0" borderId="29" applyNumberFormat="1" applyFont="1" applyFill="1" applyBorder="1"/>
    <xf numFmtId="2" fontId="0" fillId="33" borderId="30" applyNumberFormat="1" applyFont="1" applyFill="1" applyBorder="1"/>
    <xf numFmtId="166" fontId="0" fillId="33" borderId="33" applyNumberFormat="1" applyFont="1" applyFill="1" applyBorder="1"/>
    <xf numFmtId="2" fontId="0" fillId="33" borderId="33" applyNumberFormat="1" applyFont="1" applyFill="1" applyBorder="1"/>
    <xf numFmtId="2" fontId="89" fillId="0" borderId="28" applyNumberFormat="1" applyFont="1" applyFill="1" applyBorder="1"/>
    <xf numFmtId="166" fontId="89" fillId="0" borderId="29" applyNumberFormat="1" applyFont="1" applyFill="1" applyBorder="1"/>
    <xf numFmtId="2" fontId="89" fillId="33" borderId="30" applyNumberFormat="1" applyFont="1" applyFill="1" applyBorder="1"/>
    <xf numFmtId="166" fontId="89" fillId="33" borderId="33" applyNumberFormat="1" applyFont="1" applyFill="1" applyBorder="1"/>
    <xf numFmtId="2" fontId="89" fillId="33" borderId="33" applyNumberFormat="1" applyFont="1" applyFill="1" applyBorder="1"/>
    <xf numFmtId="166" fontId="89" fillId="33" borderId="31" applyNumberFormat="1" applyFont="1" applyFill="1" applyBorder="1"/>
    <xf numFmtId="166" fontId="0" fillId="0" borderId="28" applyNumberFormat="1" applyFont="1" applyFill="1" applyBorder="1"/>
    <xf numFmtId="166" fontId="89" fillId="0" borderId="28" applyNumberFormat="1" applyFont="1" applyFill="1" applyBorder="1"/>
    <xf numFmtId="166" fontId="89" fillId="33" borderId="30" applyNumberFormat="1" applyFont="1" applyFill="1" applyBorder="1"/>
    <xf numFmtId="0" fontId="89" fillId="0" borderId="37" applyFont="1" applyFill="1" applyBorder="1" applyAlignment="1">
      <alignment wrapText="1"/>
    </xf>
    <xf numFmtId="0" fontId="0" fillId="0" borderId="38" applyFont="1" applyFill="1" applyBorder="1"/>
    <xf numFmtId="0" fontId="0" fillId="0" borderId="39" applyFont="1" applyFill="1" applyBorder="1"/>
    <xf numFmtId="0" fontId="89" fillId="0" borderId="37" applyFont="1" applyFill="1" applyBorder="1"/>
    <xf numFmtId="0" fontId="0" fillId="0" borderId="37" applyFont="1" applyFill="1" applyBorder="1"/>
    <xf numFmtId="0" fontId="0" fillId="33" borderId="39" applyFont="1" applyFill="1" applyBorder="1"/>
    <xf numFmtId="0" fontId="21" fillId="0" borderId="26" applyFont="1" applyFill="1" applyBorder="1" applyAlignment="1">
      <alignment horizontal="left"/>
    </xf>
    <xf numFmtId="0" fontId="21" fillId="0" borderId="32" applyFont="1" applyFill="1" applyBorder="1" applyAlignment="1">
      <alignment horizontal="left"/>
    </xf>
    <xf numFmtId="0" fontId="21" fillId="0" borderId="32" applyFont="1" applyFill="1" applyBorder="1"/>
    <xf numFmtId="0" fontId="21" fillId="0" borderId="27" applyFont="1" applyFill="1" applyBorder="1"/>
    <xf numFmtId="0" fontId="22" fillId="0" borderId="30" applyFont="1" applyFill="1" applyBorder="1" applyAlignment="1">
      <alignment horizontal="center"/>
    </xf>
    <xf numFmtId="0" fontId="22" fillId="0" borderId="33" applyFont="1" applyFill="1" applyBorder="1" applyAlignment="1">
      <alignment horizontal="center"/>
    </xf>
    <xf numFmtId="0" fontId="22" fillId="0" borderId="31" applyFont="1" applyFill="1" applyBorder="1" applyAlignment="1">
      <alignment horizontal="center"/>
    </xf>
    <xf numFmtId="0" fontId="44" fillId="33" borderId="34" applyNumberFormat="1" applyFont="1" applyFill="1" applyBorder="1" applyAlignment="1">
      <alignment horizontal="center"/>
    </xf>
    <xf numFmtId="0" fontId="44" fillId="33" borderId="35" applyNumberFormat="1" applyFont="1" applyFill="1" applyBorder="1" applyAlignment="1">
      <alignment horizontal="center"/>
    </xf>
    <xf numFmtId="0" fontId="44" fillId="33" borderId="36" applyNumberFormat="1" applyFont="1" applyFill="1" applyBorder="1" applyAlignment="1">
      <alignment horizontal="center"/>
    </xf>
    <xf numFmtId="0" fontId="5" fillId="0" borderId="23" applyFont="1" applyFill="1" applyBorder="1" applyAlignment="1">
      <alignment horizontal="right"/>
    </xf>
    <xf numFmtId="0" fontId="44" fillId="34" borderId="40" applyFont="1" applyFill="1" applyBorder="1" applyAlignment="1">
      <alignment horizontal="right"/>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0" fontId="44" fillId="33" borderId="34" applyNumberFormat="1" applyFont="1" applyFill="1" applyBorder="1" applyAlignment="1">
      <alignment horizontal="center"/>
    </xf>
    <xf numFmtId="0" fontId="44" fillId="33" borderId="35" applyNumberFormat="1" applyFont="1" applyFill="1" applyBorder="1" applyAlignment="1">
      <alignment horizontal="center"/>
    </xf>
    <xf numFmtId="0" fontId="44" fillId="33" borderId="36" applyNumberFormat="1" applyFont="1" applyFill="1" applyBorder="1" applyAlignment="1">
      <alignment horizontal="center"/>
    </xf>
    <xf numFmtId="0" fontId="0" fillId="0" borderId="37" applyFont="1" applyFill="1" applyBorder="1" applyAlignment="1">
      <alignment horizontal="left"/>
    </xf>
    <xf numFmtId="0" fontId="0" fillId="0"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0" borderId="30" applyNumberFormat="1" applyFont="1" applyFill="1" applyBorder="1" applyAlignment="1">
      <alignment horizontal="right"/>
    </xf>
    <xf numFmtId="166" fontId="0" fillId="0" borderId="33" applyNumberFormat="1" applyFont="1" applyFill="1" applyBorder="1" applyAlignment="1">
      <alignment horizontal="right"/>
    </xf>
    <xf numFmtId="166" fontId="0" fillId="0"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0" borderId="30" applyNumberFormat="1" applyFont="1" applyFill="1" applyBorder="1" applyAlignment="1">
      <alignment horizontal="right"/>
    </xf>
    <xf numFmtId="2" fontId="0" fillId="0" borderId="33" applyNumberFormat="1" applyFont="1" applyFill="1" applyBorder="1" applyAlignment="1">
      <alignment horizontal="right"/>
    </xf>
    <xf numFmtId="2" fontId="0" fillId="0" borderId="34" applyNumberFormat="1" applyFont="1" applyFill="1" applyBorder="1" applyAlignment="1">
      <alignment horizontal="right"/>
    </xf>
    <xf numFmtId="166" fontId="0" fillId="0" borderId="35" applyNumberFormat="1" applyFont="1" applyFill="1" applyBorder="1" applyAlignment="1">
      <alignment horizontal="right"/>
    </xf>
    <xf numFmtId="2" fontId="0" fillId="0" borderId="35" applyNumberFormat="1" applyFont="1" applyFill="1" applyBorder="1" applyAlignment="1">
      <alignment horizontal="right"/>
    </xf>
    <xf numFmtId="166" fontId="0" fillId="0" borderId="36" applyNumberFormat="1" applyFont="1" applyFill="1" applyBorder="1" applyAlignment="1">
      <alignment horizontal="right"/>
    </xf>
    <xf numFmtId="166" fontId="0" fillId="0" borderId="34" applyNumberFormat="1" applyFont="1" applyFill="1" applyBorder="1" applyAlignment="1">
      <alignment horizontal="right"/>
    </xf>
    <xf numFmtId="0" fontId="0" fillId="34" borderId="37" applyFont="1" applyFill="1" applyBorder="1" applyAlignment="1">
      <alignment horizontal="left"/>
    </xf>
    <xf numFmtId="0" fontId="0" fillId="34" borderId="38" applyFont="1" applyFill="1" applyBorder="1" applyAlignment="1">
      <alignment horizontal="left"/>
    </xf>
    <xf numFmtId="0" fontId="0" fillId="34" borderId="39" applyFont="1" applyFill="1" applyBorder="1" applyAlignment="1">
      <alignment horizontal="left"/>
    </xf>
    <xf numFmtId="166" fontId="0" fillId="34" borderId="26" applyNumberFormat="1" applyFont="1" applyFill="1" applyBorder="1" applyAlignment="1">
      <alignment horizontal="right"/>
    </xf>
    <xf numFmtId="166" fontId="0" fillId="34" borderId="32" applyNumberFormat="1" applyFont="1" applyFill="1" applyBorder="1" applyAlignment="1">
      <alignment horizontal="right"/>
    </xf>
    <xf numFmtId="166" fontId="0" fillId="34" borderId="27" applyNumberFormat="1" applyFont="1" applyFill="1" applyBorder="1" applyAlignment="1">
      <alignment horizontal="right"/>
    </xf>
    <xf numFmtId="166" fontId="0" fillId="34" borderId="28" applyNumberFormat="1" applyFont="1" applyFill="1" applyBorder="1" applyAlignment="1">
      <alignment horizontal="right"/>
    </xf>
    <xf numFmtId="166" fontId="0" fillId="34" borderId="29" applyNumberFormat="1" applyFont="1" applyFill="1" applyBorder="1" applyAlignment="1">
      <alignment horizontal="right"/>
    </xf>
    <xf numFmtId="166" fontId="0" fillId="34" borderId="30" applyNumberFormat="1" applyFont="1" applyFill="1" applyBorder="1" applyAlignment="1">
      <alignment horizontal="right"/>
    </xf>
    <xf numFmtId="166" fontId="0" fillId="34" borderId="33" applyNumberFormat="1" applyFont="1" applyFill="1" applyBorder="1" applyAlignment="1">
      <alignment horizontal="right"/>
    </xf>
    <xf numFmtId="166" fontId="0" fillId="34" borderId="31" applyNumberFormat="1" applyFont="1" applyFill="1" applyBorder="1" applyAlignment="1">
      <alignment horizontal="right"/>
    </xf>
    <xf numFmtId="166" fontId="0" fillId="34" borderId="34" applyNumberFormat="1" applyFont="1" applyFill="1" applyBorder="1" applyAlignment="1">
      <alignment horizontal="right"/>
    </xf>
    <xf numFmtId="166" fontId="0" fillId="34" borderId="35" applyNumberFormat="1" applyFont="1" applyFill="1" applyBorder="1" applyAlignment="1">
      <alignment horizontal="right"/>
    </xf>
    <xf numFmtId="166" fontId="0" fillId="34" borderId="36" applyNumberFormat="1" applyFont="1" applyFill="1" applyBorder="1" applyAlignment="1">
      <alignment horizontal="right"/>
    </xf>
    <xf numFmtId="2" fontId="0" fillId="34" borderId="26" applyNumberFormat="1" applyFont="1" applyFill="1" applyBorder="1" applyAlignment="1">
      <alignment horizontal="right"/>
    </xf>
    <xf numFmtId="2" fontId="0" fillId="34" borderId="32" applyNumberFormat="1" applyFont="1" applyFill="1" applyBorder="1" applyAlignment="1">
      <alignment horizontal="right"/>
    </xf>
    <xf numFmtId="2" fontId="0" fillId="34" borderId="28" applyNumberFormat="1" applyFont="1" applyFill="1" applyBorder="1" applyAlignment="1">
      <alignment horizontal="right"/>
    </xf>
    <xf numFmtId="2" fontId="0" fillId="34" borderId="30" applyNumberFormat="1" applyFont="1" applyFill="1" applyBorder="1" applyAlignment="1">
      <alignment horizontal="right"/>
    </xf>
    <xf numFmtId="2" fontId="0" fillId="34" borderId="33" applyNumberFormat="1" applyFont="1" applyFill="1" applyBorder="1" applyAlignment="1">
      <alignment horizontal="right"/>
    </xf>
    <xf numFmtId="2" fontId="0" fillId="34" borderId="34" applyNumberFormat="1" applyFont="1" applyFill="1" applyBorder="1" applyAlignment="1">
      <alignment horizontal="right"/>
    </xf>
    <xf numFmtId="2" fontId="0" fillId="34" borderId="35" applyNumberFormat="1" applyFont="1" applyFill="1" applyBorder="1" applyAlignment="1">
      <alignment horizontal="right"/>
    </xf>
    <xf numFmtId="0" fontId="89" fillId="0" borderId="19" applyFont="1" applyFill="1" applyBorder="1"/>
    <xf numFmtId="0" fontId="89" fillId="30" borderId="41" applyFont="1" applyFill="1" applyBorder="1"/>
    <xf numFmtId="0" fontId="28" fillId="0" borderId="34" applyFont="1" applyFill="1" applyBorder="1" applyAlignment="1">
      <alignment horizontal="center" wrapText="1"/>
    </xf>
    <xf numFmtId="0" fontId="28" fillId="0" borderId="35" applyFont="1" applyFill="1" applyBorder="1" applyAlignment="1">
      <alignment horizontal="center" wrapText="1"/>
    </xf>
    <xf numFmtId="0" fontId="28" fillId="0" borderId="36" applyFont="1" applyFill="1" applyBorder="1" applyAlignment="1">
      <alignment horizontal="center" wrapText="1"/>
    </xf>
    <xf numFmtId="166" fontId="0" fillId="0" borderId="26" applyNumberFormat="1" applyFont="1" applyFill="1" applyBorder="1" applyAlignment="1">
      <alignment horizontal="center"/>
    </xf>
    <xf numFmtId="166" fontId="0" fillId="0" borderId="32" applyNumberFormat="1" applyFont="1" applyFill="1" applyBorder="1" applyAlignment="1">
      <alignment horizontal="center"/>
    </xf>
    <xf numFmtId="166" fontId="0" fillId="0" borderId="27" applyNumberFormat="1" applyFont="1" applyFill="1" applyBorder="1" applyAlignment="1">
      <alignment horizontal="center"/>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0" borderId="28" applyNumberFormat="1" applyFont="1" applyFill="1" applyBorder="1" applyAlignment="1">
      <alignment horizontal="center"/>
    </xf>
    <xf numFmtId="166" fontId="89" fillId="0"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0" fontId="5" fillId="0" borderId="30" applyFont="1" applyFill="1" applyBorder="1" applyAlignment="1">
      <alignment horizontal="center"/>
    </xf>
    <xf numFmtId="0" fontId="5" fillId="0" borderId="31" applyFont="1" applyFill="1" applyBorder="1" applyAlignment="1">
      <alignment horizontal="center"/>
    </xf>
    <xf numFmtId="166" fontId="89" fillId="0" borderId="26" applyNumberFormat="1" applyFont="1" applyFill="1" applyBorder="1" applyAlignment="1">
      <alignment horizontal="center"/>
    </xf>
    <xf numFmtId="166" fontId="89" fillId="0" borderId="32" applyNumberFormat="1" applyFont="1" applyFill="1" applyBorder="1" applyAlignment="1">
      <alignment horizontal="center"/>
    </xf>
    <xf numFmtId="166" fontId="89" fillId="0" borderId="27" applyNumberFormat="1" applyFont="1" applyFill="1" applyBorder="1" applyAlignment="1">
      <alignment horizontal="center"/>
    </xf>
    <xf numFmtId="166" fontId="89" fillId="0" borderId="30" applyNumberFormat="1" applyFont="1" applyFill="1" applyBorder="1" applyAlignment="1">
      <alignment horizontal="center"/>
    </xf>
    <xf numFmtId="166" fontId="89" fillId="0" borderId="33" applyNumberFormat="1" applyFont="1" applyFill="1" applyBorder="1" applyAlignment="1">
      <alignment horizontal="center"/>
    </xf>
    <xf numFmtId="166" fontId="89" fillId="0" borderId="31" applyNumberFormat="1" applyFont="1" applyFill="1" applyBorder="1" applyAlignment="1">
      <alignment horizontal="center"/>
    </xf>
    <xf numFmtId="0" fontId="89" fillId="30" borderId="41" applyFont="1" applyFill="1" applyBorder="1"/>
    <xf numFmtId="2" fontId="0" fillId="0" borderId="26" applyNumberFormat="1" applyFont="1" applyFill="1" applyBorder="1" applyAlignment="1">
      <alignment horizontal="center"/>
    </xf>
    <xf numFmtId="2" fontId="0" fillId="0" borderId="32" applyNumberFormat="1" applyFont="1" applyFill="1" applyBorder="1" applyAlignment="1">
      <alignment horizontal="center"/>
    </xf>
    <xf numFmtId="2" fontId="0" fillId="0" borderId="27" applyNumberFormat="1" applyFont="1" applyFill="1" applyBorder="1" applyAlignment="1">
      <alignment horizontal="center"/>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2" fontId="89" fillId="0" borderId="28" applyNumberFormat="1" applyFont="1" applyFill="1" applyBorder="1" applyAlignment="1">
      <alignment horizontal="center"/>
    </xf>
    <xf numFmtId="2" fontId="89" fillId="0" borderId="29" applyNumberFormat="1" applyFont="1" applyFill="1" applyBorder="1" applyAlignment="1">
      <alignment horizontal="center"/>
    </xf>
    <xf numFmtId="2" fontId="0" fillId="0" borderId="28" applyNumberFormat="1" applyFont="1" applyFill="1" applyBorder="1" applyAlignment="1">
      <alignment horizontal="center"/>
    </xf>
    <xf numFmtId="2" fontId="0" fillId="0" borderId="29" applyNumberFormat="1" applyFont="1" applyFill="1" applyBorder="1" applyAlignment="1">
      <alignment horizontal="center"/>
    </xf>
    <xf numFmtId="2" fontId="89" fillId="33" borderId="30" applyNumberFormat="1" applyFont="1" applyFill="1" applyBorder="1" applyAlignment="1">
      <alignment horizontal="center"/>
    </xf>
    <xf numFmtId="2" fontId="89" fillId="33" borderId="33" applyNumberFormat="1" applyFont="1" applyFill="1" applyBorder="1" applyAlignment="1">
      <alignment horizontal="center"/>
    </xf>
    <xf numFmtId="2" fontId="89" fillId="33" borderId="31" applyNumberFormat="1" applyFont="1" applyFill="1" applyBorder="1" applyAlignment="1">
      <alignment horizontal="center"/>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0" borderId="28" applyNumberFormat="1" applyFont="1" applyFill="1" applyBorder="1" applyAlignment="1">
      <alignment horizontal="center"/>
    </xf>
    <xf numFmtId="166" fontId="89" fillId="0"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0" fontId="89" fillId="0" borderId="42" applyFont="1" applyFill="1" applyBorder="1"/>
    <xf numFmtId="2" fontId="89" fillId="0" borderId="26" applyNumberFormat="1" applyFont="1" applyFill="1" applyBorder="1" applyAlignment="1">
      <alignment horizontal="center"/>
    </xf>
    <xf numFmtId="2" fontId="89" fillId="0" borderId="32" applyNumberFormat="1" applyFont="1" applyFill="1" applyBorder="1" applyAlignment="1">
      <alignment horizontal="center"/>
    </xf>
    <xf numFmtId="2" fontId="89" fillId="0" borderId="27" applyNumberFormat="1" applyFont="1" applyFill="1" applyBorder="1" applyAlignment="1">
      <alignment horizontal="center"/>
    </xf>
    <xf numFmtId="2" fontId="89" fillId="0" borderId="30" applyNumberFormat="1" applyFont="1" applyFill="1" applyBorder="1" applyAlignment="1">
      <alignment horizontal="center"/>
    </xf>
    <xf numFmtId="2" fontId="89" fillId="0" borderId="33" applyNumberFormat="1" applyFont="1" applyFill="1" applyBorder="1" applyAlignment="1">
      <alignment horizontal="center"/>
    </xf>
    <xf numFmtId="2" fontId="89" fillId="0" borderId="31" applyNumberFormat="1" applyFont="1" applyFill="1" applyBorder="1" applyAlignment="1">
      <alignment horizontal="center"/>
    </xf>
    <xf numFmtId="166" fontId="89" fillId="0" borderId="26" applyNumberFormat="1" applyFont="1" applyFill="1" applyBorder="1" applyAlignment="1">
      <alignment horizontal="center"/>
    </xf>
    <xf numFmtId="166" fontId="89" fillId="0" borderId="32" applyNumberFormat="1" applyFont="1" applyFill="1" applyBorder="1" applyAlignment="1">
      <alignment horizontal="center"/>
    </xf>
    <xf numFmtId="166" fontId="89" fillId="0" borderId="27" applyNumberFormat="1" applyFont="1" applyFill="1" applyBorder="1" applyAlignment="1">
      <alignment horizontal="center"/>
    </xf>
    <xf numFmtId="166" fontId="89" fillId="0" borderId="30" applyNumberFormat="1" applyFont="1" applyFill="1" applyBorder="1" applyAlignment="1">
      <alignment horizontal="center"/>
    </xf>
    <xf numFmtId="166" fontId="89" fillId="0" borderId="33" applyNumberFormat="1" applyFont="1" applyFill="1" applyBorder="1" applyAlignment="1">
      <alignment horizontal="center"/>
    </xf>
    <xf numFmtId="166" fontId="89" fillId="0" borderId="31" applyNumberFormat="1" applyFont="1" applyFill="1" applyBorder="1" applyAlignment="1">
      <alignment horizontal="center"/>
    </xf>
    <xf numFmtId="0" fontId="0" fillId="35" borderId="0" applyFont="1" applyFill="1" applyAlignment="1">
      <alignment horizontal="left"/>
    </xf>
    <xf numFmtId="0" fontId="53" fillId="30" borderId="41" applyFont="1" applyFill="1" applyBorder="1"/>
    <xf numFmtId="166" fontId="89" fillId="0" borderId="34" applyNumberFormat="1" applyFont="1" applyFill="1" applyBorder="1" applyAlignment="1">
      <alignment horizontal="center"/>
    </xf>
    <xf numFmtId="166" fontId="89" fillId="0" borderId="35" applyNumberFormat="1" applyFont="1" applyFill="1" applyBorder="1" applyAlignment="1">
      <alignment horizontal="center"/>
    </xf>
    <xf numFmtId="166" fontId="89" fillId="0" borderId="36" applyNumberFormat="1" applyFont="1" applyFill="1" applyBorder="1" applyAlignment="1">
      <alignment horizontal="center"/>
    </xf>
    <xf numFmtId="166" fontId="89" fillId="0" borderId="26" applyNumberFormat="1" applyFont="1" applyFill="1" applyBorder="1" applyAlignment="1">
      <alignment horizontal="center"/>
    </xf>
    <xf numFmtId="166" fontId="89" fillId="0" borderId="32" applyNumberFormat="1" applyFont="1" applyFill="1" applyBorder="1" applyAlignment="1">
      <alignment horizontal="center"/>
    </xf>
    <xf numFmtId="166" fontId="89" fillId="0" borderId="27" applyNumberFormat="1" applyFont="1" applyFill="1" applyBorder="1" applyAlignment="1">
      <alignment horizontal="center"/>
    </xf>
    <xf numFmtId="166" fontId="89" fillId="0" borderId="28" applyNumberFormat="1" applyFont="1" applyFill="1" applyBorder="1" applyAlignment="1">
      <alignment horizontal="center"/>
    </xf>
    <xf numFmtId="166" fontId="89" fillId="0" borderId="29" applyNumberFormat="1" applyFont="1" applyFill="1" applyBorder="1" applyAlignment="1">
      <alignment horizontal="center"/>
    </xf>
    <xf numFmtId="166" fontId="89" fillId="0" borderId="30" applyNumberFormat="1" applyFont="1" applyFill="1" applyBorder="1" applyAlignment="1">
      <alignment horizontal="center"/>
    </xf>
    <xf numFmtId="166" fontId="89" fillId="0" borderId="33" applyNumberFormat="1" applyFont="1" applyFill="1" applyBorder="1" applyAlignment="1">
      <alignment horizontal="center"/>
    </xf>
    <xf numFmtId="166" fontId="89" fillId="0" borderId="31" applyNumberFormat="1" applyFont="1" applyFill="1" applyBorder="1" applyAlignment="1">
      <alignment horizontal="center"/>
    </xf>
    <xf numFmtId="166" fontId="89" fillId="33" borderId="26" applyNumberFormat="1" applyFont="1" applyFill="1" applyBorder="1" applyAlignment="1">
      <alignment horizontal="center"/>
    </xf>
    <xf numFmtId="166" fontId="89" fillId="33" borderId="32" applyNumberFormat="1" applyFont="1" applyFill="1" applyBorder="1" applyAlignment="1">
      <alignment horizontal="center"/>
    </xf>
    <xf numFmtId="166" fontId="89" fillId="33" borderId="27" applyNumberFormat="1" applyFont="1" applyFill="1" applyBorder="1" applyAlignment="1">
      <alignment horizontal="center"/>
    </xf>
    <xf numFmtId="2" fontId="89" fillId="0" borderId="34" applyNumberFormat="1" applyFont="1" applyFill="1" applyBorder="1" applyAlignment="1">
      <alignment horizontal="center"/>
    </xf>
    <xf numFmtId="2" fontId="89" fillId="0" borderId="35" applyNumberFormat="1" applyFont="1" applyFill="1" applyBorder="1" applyAlignment="1">
      <alignment horizontal="center"/>
    </xf>
    <xf numFmtId="2" fontId="89" fillId="0" borderId="36" applyNumberFormat="1" applyFont="1" applyFill="1" applyBorder="1" applyAlignment="1">
      <alignment horizontal="center"/>
    </xf>
    <xf numFmtId="2" fontId="89" fillId="0" borderId="26" applyNumberFormat="1" applyFont="1" applyFill="1" applyBorder="1" applyAlignment="1">
      <alignment horizontal="center"/>
    </xf>
    <xf numFmtId="2" fontId="89" fillId="0" borderId="32" applyNumberFormat="1" applyFont="1" applyFill="1" applyBorder="1" applyAlignment="1">
      <alignment horizontal="center"/>
    </xf>
    <xf numFmtId="2" fontId="89" fillId="0" borderId="27" applyNumberFormat="1" applyFont="1" applyFill="1" applyBorder="1" applyAlignment="1">
      <alignment horizontal="center"/>
    </xf>
    <xf numFmtId="2" fontId="89" fillId="0" borderId="28" applyNumberFormat="1" applyFont="1" applyFill="1" applyBorder="1" applyAlignment="1">
      <alignment horizontal="center"/>
    </xf>
    <xf numFmtId="2" fontId="89" fillId="0" borderId="29" applyNumberFormat="1" applyFont="1" applyFill="1" applyBorder="1" applyAlignment="1">
      <alignment horizontal="center"/>
    </xf>
    <xf numFmtId="2" fontId="89" fillId="0" borderId="30" applyNumberFormat="1" applyFont="1" applyFill="1" applyBorder="1" applyAlignment="1">
      <alignment horizontal="center"/>
    </xf>
    <xf numFmtId="2" fontId="89" fillId="0" borderId="33" applyNumberFormat="1" applyFont="1" applyFill="1" applyBorder="1" applyAlignment="1">
      <alignment horizontal="center"/>
    </xf>
    <xf numFmtId="2" fontId="89" fillId="0" borderId="31" applyNumberFormat="1" applyFont="1" applyFill="1" applyBorder="1" applyAlignment="1">
      <alignment horizontal="center"/>
    </xf>
    <xf numFmtId="2" fontId="89" fillId="33" borderId="26" applyNumberFormat="1" applyFont="1" applyFill="1" applyBorder="1" applyAlignment="1">
      <alignment horizontal="center"/>
    </xf>
    <xf numFmtId="2" fontId="89" fillId="33" borderId="32" applyNumberFormat="1" applyFont="1" applyFill="1" applyBorder="1" applyAlignment="1">
      <alignment horizontal="center"/>
    </xf>
    <xf numFmtId="2" fontId="89" fillId="33" borderId="27" applyNumberFormat="1" applyFont="1" applyFill="1" applyBorder="1" applyAlignment="1">
      <alignment horizontal="center"/>
    </xf>
    <xf numFmtId="2" fontId="89" fillId="0" borderId="19" applyNumberFormat="1" applyFont="1" applyFill="1" applyBorder="1"/>
    <xf numFmtId="166" fontId="0" fillId="0" borderId="28" applyNumberFormat="1" applyFont="1" applyFill="1" applyBorder="1" applyAlignment="1">
      <alignment horizontal="center"/>
    </xf>
    <xf numFmtId="166" fontId="0" fillId="0" borderId="29" applyNumberFormat="1" applyFont="1" applyFill="1" applyBorder="1" applyAlignment="1">
      <alignment horizontal="center"/>
    </xf>
    <xf numFmtId="2" fontId="0" fillId="0" borderId="31" applyNumberFormat="1" applyFont="1" applyFill="1" applyBorder="1" applyAlignment="1">
      <alignment horizontal="center"/>
    </xf>
    <xf numFmtId="166" fontId="0" fillId="0" borderId="31" applyNumberFormat="1" applyFont="1" applyFill="1" applyBorder="1" applyAlignment="1">
      <alignment horizontal="center"/>
    </xf>
    <xf numFmtId="0" fontId="89" fillId="30" borderId="43" applyFont="1" applyFill="1" applyBorder="1"/>
    <xf numFmtId="0" fontId="28" fillId="0" borderId="7" applyFont="1" applyFill="1" applyBorder="1" applyAlignment="1">
      <alignment horizontal="center" wrapText="1"/>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2" fontId="89" fillId="0" borderId="28" applyNumberFormat="1" applyFont="1" applyFill="1" applyBorder="1" applyAlignment="1">
      <alignment horizontal="center"/>
    </xf>
    <xf numFmtId="2" fontId="89" fillId="0" borderId="29" applyNumberFormat="1" applyFont="1" applyFill="1" applyBorder="1" applyAlignment="1">
      <alignment horizontal="center"/>
    </xf>
    <xf numFmtId="2" fontId="89" fillId="33" borderId="30" applyNumberFormat="1" applyFont="1" applyFill="1" applyBorder="1" applyAlignment="1">
      <alignment horizontal="center"/>
    </xf>
    <xf numFmtId="2" fontId="89" fillId="33" borderId="33" applyNumberFormat="1" applyFont="1" applyFill="1" applyBorder="1" applyAlignment="1">
      <alignment horizontal="center"/>
    </xf>
    <xf numFmtId="2" fontId="89" fillId="33" borderId="31" applyNumberFormat="1" applyFont="1" applyFill="1" applyBorder="1" applyAlignment="1">
      <alignment horizontal="center"/>
    </xf>
    <xf numFmtId="2" fontId="89" fillId="0" borderId="26" applyNumberFormat="1" applyFont="1" applyFill="1" applyBorder="1" applyAlignment="1">
      <alignment horizontal="center"/>
    </xf>
    <xf numFmtId="2" fontId="89" fillId="0" borderId="32" applyNumberFormat="1" applyFont="1" applyFill="1" applyBorder="1" applyAlignment="1">
      <alignment horizontal="center"/>
    </xf>
    <xf numFmtId="2" fontId="89" fillId="0" borderId="27" applyNumberFormat="1" applyFont="1" applyFill="1" applyBorder="1" applyAlignment="1">
      <alignment horizontal="center"/>
    </xf>
    <xf numFmtId="2" fontId="89" fillId="0" borderId="30" applyNumberFormat="1" applyFont="1" applyFill="1" applyBorder="1" applyAlignment="1">
      <alignment horizontal="center"/>
    </xf>
    <xf numFmtId="2" fontId="89" fillId="0" borderId="33" applyNumberFormat="1" applyFont="1" applyFill="1" applyBorder="1" applyAlignment="1">
      <alignment horizontal="center"/>
    </xf>
    <xf numFmtId="2" fontId="89" fillId="0" borderId="31" applyNumberFormat="1" applyFont="1" applyFill="1" applyBorder="1" applyAlignment="1">
      <alignment horizontal="center"/>
    </xf>
    <xf numFmtId="166" fontId="5" fillId="0" borderId="29" applyNumberFormat="1" applyFont="1" applyFill="1" applyBorder="1" applyAlignment="1">
      <alignment horizontal="center"/>
    </xf>
    <xf numFmtId="166" fontId="5" fillId="33" borderId="29" applyNumberFormat="1" applyFont="1" applyFill="1" applyBorder="1" applyAlignment="1">
      <alignment horizontal="center"/>
    </xf>
    <xf numFmtId="166" fontId="5" fillId="0" borderId="33" applyNumberFormat="1" applyFont="1" applyFill="1" applyBorder="1" applyAlignment="1">
      <alignment horizontal="center"/>
    </xf>
    <xf numFmtId="166" fontId="5" fillId="0" borderId="31" applyNumberFormat="1" applyFont="1" applyFill="1" applyBorder="1" applyAlignment="1">
      <alignment horizontal="center"/>
    </xf>
    <xf numFmtId="0" fontId="89" fillId="0" borderId="0" applyFont="1" applyFill="1" applyBorder="1" applyAlignment="1">
      <alignment horizontal="center"/>
    </xf>
    <xf numFmtId="0" fontId="89" fillId="0" borderId="0" applyFont="1" applyFill="1" applyBorder="1" applyAlignment="1">
      <alignment horizontal="center"/>
    </xf>
    <xf numFmtId="0" fontId="53" fillId="0" borderId="0" applyFont="1" applyFill="1" applyBorder="1" applyAlignment="1">
      <alignment horizontal="center"/>
    </xf>
    <xf numFmtId="0" fontId="53" fillId="0" borderId="0" applyFont="1" applyFill="1" applyBorder="1"/>
    <xf numFmtId="0" fontId="89" fillId="0" borderId="0" applyFont="1" applyFill="1" applyBorder="1"/>
    <xf numFmtId="0" fontId="89" fillId="0" borderId="0" applyFont="1" applyFill="1" applyBorder="1"/>
    <xf numFmtId="0" fontId="0" fillId="30" borderId="34" applyFont="1" applyFill="1" applyBorder="1"/>
    <xf numFmtId="0" fontId="0" fillId="30" borderId="35" applyFont="1" applyFill="1" applyBorder="1"/>
    <xf numFmtId="0" fontId="0" fillId="30" borderId="36" applyFont="1" applyFill="1" applyBorder="1"/>
    <xf numFmtId="0" fontId="55" fillId="0" borderId="28" applyFont="1" applyFill="1" applyBorder="1"/>
    <xf numFmtId="166" fontId="89" fillId="0" borderId="28" applyNumberFormat="1" applyFont="1" applyFill="1" applyBorder="1"/>
    <xf numFmtId="166" fontId="89" fillId="0" borderId="28" applyNumberFormat="1" applyFont="1" applyFill="1" applyBorder="1"/>
    <xf numFmtId="0" fontId="0" fillId="0" borderId="28" applyFont="1" applyFill="1" applyBorder="1"/>
    <xf numFmtId="166" fontId="0" fillId="0" borderId="28" applyNumberFormat="1" applyFont="1" applyFill="1" applyBorder="1"/>
    <xf numFmtId="166" fontId="0" fillId="0" borderId="28" applyNumberFormat="1" applyFont="1" applyFill="1" applyBorder="1"/>
    <xf numFmtId="166" fontId="0" fillId="0" borderId="35" applyNumberFormat="1" applyFont="1" applyFill="1" applyBorder="1"/>
    <xf numFmtId="166" fontId="0" fillId="0" borderId="0" applyNumberFormat="1" applyFont="1" applyFill="1" applyBorder="1"/>
    <xf numFmtId="0" fontId="47" fillId="30" borderId="38" applyFont="1" applyFill="1" applyBorder="1" applyAlignment="1">
      <alignment vertical="center"/>
    </xf>
    <xf numFmtId="0" fontId="44" fillId="30" borderId="38" applyFont="1" applyFill="1" applyBorder="1" applyAlignment="1">
      <alignment horizontal="center" wrapText="1"/>
    </xf>
    <xf numFmtId="0" fontId="44" fillId="30" borderId="38" applyFont="1" applyFill="1" applyBorder="1" applyAlignment="1">
      <alignment horizontal="center"/>
    </xf>
    <xf numFmtId="166" fontId="0" fillId="30" borderId="38" applyNumberFormat="1" applyFont="1" applyFill="1" applyBorder="1"/>
    <xf numFmtId="166" fontId="39" fillId="30" borderId="0" applyNumberFormat="1" applyFont="1" applyFill="1" applyAlignment="1">
      <alignment horizontal="left"/>
    </xf>
    <xf numFmtId="0" fontId="0" fillId="30" borderId="0" applyFont="1" applyFill="1"/>
    <xf numFmtId="0" fontId="44" fillId="30" borderId="0" applyFont="1" applyFill="1" applyAlignment="1">
      <alignment horizontal="center"/>
    </xf>
    <xf numFmtId="0" fontId="44" fillId="30" borderId="0" applyFont="1" applyFill="1" applyAlignment="1">
      <alignment horizontal="right"/>
    </xf>
    <xf numFmtId="0" fontId="0" fillId="30" borderId="0" applyFont="1" applyFill="1" applyAlignment="1">
      <alignment horizontal="left"/>
    </xf>
    <xf numFmtId="0" fontId="41" fillId="0" borderId="0" applyFont="1" applyFill="1" applyAlignment="1">
      <alignment horizontal="right"/>
    </xf>
    <xf numFmtId="0" fontId="45" fillId="0" borderId="0" applyFont="1" applyFill="1"/>
    <xf numFmtId="166" fontId="45" fillId="0" borderId="0" applyNumberFormat="1" applyFont="1" applyFill="1" applyAlignment="1">
      <alignment horizontal="right"/>
    </xf>
    <xf numFmtId="0" fontId="54" fillId="30" borderId="0" applyFont="1" applyFill="1" applyAlignment="1">
      <alignment horizontal="right"/>
    </xf>
    <xf numFmtId="166" fontId="45" fillId="0" borderId="0" applyNumberFormat="1" applyFont="1" applyFill="1" applyAlignment="1">
      <alignment horizontal="center" vertical="center"/>
    </xf>
    <xf numFmtId="0" fontId="45" fillId="0" borderId="0" applyFont="1" applyFill="1" applyAlignment="1">
      <alignment horizontal="center" vertical="center"/>
    </xf>
    <xf numFmtId="2" fontId="45" fillId="0" borderId="0" applyNumberFormat="1" applyFont="1" applyFill="1" applyAlignment="1">
      <alignment horizontal="center" vertical="center"/>
    </xf>
    <xf numFmtId="0" fontId="45" fillId="0" borderId="0" applyFont="1" applyFill="1" applyAlignment="1">
      <alignment horizontal="left"/>
    </xf>
    <xf numFmtId="0" fontId="45" fillId="0" borderId="0" applyFont="1" applyFill="1" applyAlignment="1">
      <alignment horizontal="right"/>
    </xf>
    <xf numFmtId="0" fontId="54" fillId="0" borderId="0" applyFont="1" applyFill="1" applyAlignment="1">
      <alignment horizontal="right"/>
    </xf>
    <xf numFmtId="0" fontId="54" fillId="33" borderId="0" applyFont="1" applyFill="1" applyAlignment="1">
      <alignment horizontal="right"/>
    </xf>
    <xf numFmtId="0" fontId="40" fillId="33" borderId="0" applyFont="1" applyFill="1" applyAlignment="1">
      <alignment horizontal="right"/>
    </xf>
    <xf numFmtId="0" fontId="45" fillId="33" borderId="0" applyFont="1" applyFill="1" applyAlignment="1">
      <alignment horizontal="right"/>
    </xf>
    <xf numFmtId="166" fontId="45" fillId="33" borderId="0" applyNumberFormat="1" applyFont="1" applyFill="1" applyAlignment="1">
      <alignment horizontal="center" vertical="center"/>
    </xf>
    <xf numFmtId="0" fontId="45" fillId="33" borderId="0" applyFont="1" applyFill="1" applyAlignment="1">
      <alignment horizontal="center" vertical="center"/>
    </xf>
    <xf numFmtId="2" fontId="45" fillId="33" borderId="0" applyNumberFormat="1" applyFont="1" applyFill="1" applyAlignment="1">
      <alignment horizontal="center" vertical="center"/>
    </xf>
    <xf numFmtId="0" fontId="45" fillId="33" borderId="0" applyFont="1" applyFill="1" applyAlignment="1">
      <alignment horizontal="left"/>
    </xf>
    <xf numFmtId="17" fontId="45" fillId="0" borderId="0" applyNumberFormat="1" applyFont="1" applyFill="1" applyAlignment="1">
      <alignment horizontal="right"/>
    </xf>
    <xf numFmtId="17" fontId="40" fillId="0" borderId="0" applyNumberFormat="1" applyFont="1" applyFill="1" applyAlignment="1">
      <alignment horizontal="right"/>
    </xf>
    <xf numFmtId="166" fontId="40" fillId="0" borderId="0" applyNumberFormat="1" applyFont="1" applyFill="1" applyAlignment="1">
      <alignment horizontal="right"/>
    </xf>
    <xf numFmtId="17" fontId="50" fillId="0" borderId="0" applyNumberFormat="1" applyFont="1" applyFill="1" applyAlignment="1">
      <alignment horizontal="right"/>
    </xf>
    <xf numFmtId="17" fontId="40" fillId="30" borderId="0" applyNumberFormat="1" applyFont="1" applyFill="1" applyAlignment="1">
      <alignment horizontal="right"/>
    </xf>
    <xf numFmtId="166" fontId="40" fillId="30" borderId="0" applyNumberFormat="1" applyFont="1" applyFill="1" applyAlignment="1">
      <alignment horizontal="right"/>
    </xf>
    <xf numFmtId="0" fontId="45" fillId="30" borderId="0" applyFont="1" applyFill="1" applyAlignment="1">
      <alignment horizontal="left"/>
    </xf>
    <xf numFmtId="0" fontId="40" fillId="30" borderId="0" applyFont="1" applyFill="1" applyAlignment="1">
      <alignment horizontal="left"/>
    </xf>
    <xf numFmtId="166" fontId="89" fillId="0" borderId="0" applyNumberFormat="1" applyFont="1" applyFill="1" applyBorder="1" applyAlignment="1">
      <alignment horizontal="right"/>
    </xf>
    <xf numFmtId="166" fontId="89" fillId="33" borderId="33" applyNumberFormat="1" applyFont="1" applyFill="1" applyBorder="1" applyAlignment="1">
      <alignment horizontal="right"/>
    </xf>
    <xf numFmtId="166" fontId="89" fillId="30" borderId="26" applyNumberFormat="1" applyFont="1" applyFill="1" applyBorder="1" applyAlignment="1">
      <alignment horizontal="center"/>
    </xf>
    <xf numFmtId="166" fontId="89" fillId="30" borderId="32" applyNumberFormat="1" applyFont="1" applyFill="1" applyBorder="1" applyAlignment="1">
      <alignment horizontal="center"/>
    </xf>
    <xf numFmtId="166" fontId="89" fillId="30" borderId="27" applyNumberFormat="1" applyFont="1" applyFill="1" applyBorder="1" applyAlignment="1">
      <alignment horizontal="center"/>
    </xf>
    <xf numFmtId="166" fontId="89" fillId="30" borderId="28" applyNumberFormat="1" applyFont="1" applyFill="1" applyBorder="1" applyAlignment="1">
      <alignment horizontal="center"/>
    </xf>
    <xf numFmtId="166" fontId="89" fillId="30" borderId="29" applyNumberFormat="1" applyFont="1" applyFill="1" applyBorder="1" applyAlignment="1">
      <alignment horizontal="center"/>
    </xf>
    <xf numFmtId="2" fontId="89" fillId="30" borderId="26" applyNumberFormat="1" applyFont="1" applyFill="1" applyBorder="1" applyAlignment="1">
      <alignment horizontal="center"/>
    </xf>
    <xf numFmtId="2" fontId="89" fillId="30" borderId="32" applyNumberFormat="1" applyFont="1" applyFill="1" applyBorder="1" applyAlignment="1">
      <alignment horizontal="center"/>
    </xf>
    <xf numFmtId="2" fontId="89" fillId="30" borderId="27" applyNumberFormat="1" applyFont="1" applyFill="1" applyBorder="1" applyAlignment="1">
      <alignment horizontal="center"/>
    </xf>
    <xf numFmtId="166" fontId="89" fillId="30" borderId="30" applyNumberFormat="1" applyFont="1" applyFill="1" applyBorder="1" applyAlignment="1">
      <alignment horizontal="center"/>
    </xf>
    <xf numFmtId="166" fontId="89" fillId="30" borderId="33" applyNumberFormat="1" applyFont="1" applyFill="1" applyBorder="1" applyAlignment="1">
      <alignment horizontal="center"/>
    </xf>
    <xf numFmtId="166" fontId="89" fillId="30" borderId="31" applyNumberFormat="1" applyFont="1" applyFill="1" applyBorder="1" applyAlignment="1">
      <alignment horizontal="center"/>
    </xf>
    <xf numFmtId="166" fontId="89" fillId="30" borderId="26" applyNumberFormat="1" applyFont="1" applyFill="1" applyBorder="1" applyAlignment="1">
      <alignment horizontal="center"/>
    </xf>
    <xf numFmtId="166" fontId="89" fillId="30" borderId="32" applyNumberFormat="1" applyFont="1" applyFill="1" applyBorder="1" applyAlignment="1">
      <alignment horizontal="center"/>
    </xf>
    <xf numFmtId="166" fontId="89" fillId="30" borderId="27" applyNumberFormat="1" applyFont="1" applyFill="1" applyBorder="1" applyAlignment="1">
      <alignment horizontal="center"/>
    </xf>
    <xf numFmtId="166" fontId="89" fillId="30" borderId="28" applyNumberFormat="1" applyFont="1" applyFill="1" applyBorder="1" applyAlignment="1">
      <alignment horizontal="center"/>
    </xf>
    <xf numFmtId="166" fontId="89" fillId="30" borderId="0" applyNumberFormat="1" applyFont="1" applyFill="1" applyBorder="1" applyAlignment="1">
      <alignment horizontal="center"/>
    </xf>
    <xf numFmtId="166" fontId="89" fillId="30" borderId="29" applyNumberFormat="1" applyFont="1" applyFill="1" applyBorder="1" applyAlignment="1">
      <alignment horizontal="center"/>
    </xf>
    <xf numFmtId="2" fontId="89" fillId="30" borderId="26" applyNumberFormat="1" applyFont="1" applyFill="1" applyBorder="1" applyAlignment="1">
      <alignment horizontal="center"/>
    </xf>
    <xf numFmtId="2" fontId="89" fillId="30" borderId="32" applyNumberFormat="1" applyFont="1" applyFill="1" applyBorder="1" applyAlignment="1">
      <alignment horizontal="center"/>
    </xf>
    <xf numFmtId="2" fontId="89" fillId="30" borderId="27" applyNumberFormat="1" applyFont="1" applyFill="1" applyBorder="1" applyAlignment="1">
      <alignment horizontal="center"/>
    </xf>
    <xf numFmtId="0" fontId="83" fillId="0" borderId="0" applyFont="1" applyFill="1" applyAlignment="1">
      <alignment horizontal="center"/>
    </xf>
    <xf numFmtId="0" fontId="53" fillId="36" borderId="0" applyFont="1" applyFill="1" applyBorder="1"/>
    <xf numFmtId="0" fontId="0" fillId="36" borderId="0" applyFont="1" applyFill="1" applyBorder="1"/>
    <xf numFmtId="0" fontId="0" fillId="36" borderId="0" applyFont="1" applyFill="1" applyBorder="1" applyAlignment="1">
      <alignment horizontal="center"/>
    </xf>
    <xf numFmtId="0" fontId="60" fillId="36" borderId="0" applyFont="1" applyFill="1" applyAlignment="1">
      <alignment horizontal="right"/>
    </xf>
    <xf numFmtId="0" fontId="45" fillId="36" borderId="0" applyFont="1" applyFill="1" applyBorder="1" applyAlignment="1">
      <alignment horizontal="right"/>
    </xf>
    <xf numFmtId="0" fontId="61" fillId="36" borderId="0" applyFont="1" applyFill="1" applyBorder="1" applyAlignment="1">
      <alignment horizontal="right"/>
    </xf>
    <xf numFmtId="0" fontId="62" fillId="36" borderId="0" applyFont="1" applyFill="1" applyBorder="1"/>
    <xf numFmtId="0" fontId="53" fillId="36" borderId="0" applyFont="1" applyFill="1" applyBorder="1" applyAlignment="1">
      <alignment horizontal="center"/>
    </xf>
    <xf numFmtId="0" fontId="56" fillId="36" borderId="0" applyFont="1" applyFill="1" applyBorder="1"/>
    <xf numFmtId="0" fontId="56" fillId="36" borderId="0" applyFont="1" applyFill="1" applyBorder="1" applyAlignment="1">
      <alignment horizontal="center"/>
    </xf>
    <xf numFmtId="0" fontId="56" fillId="36" borderId="0" applyFont="1" applyFill="1" applyBorder="1" applyAlignment="1">
      <alignment horizontal="left" vertical="top"/>
    </xf>
    <xf numFmtId="0" fontId="56" fillId="36" borderId="0" applyFont="1" applyFill="1" applyBorder="1" applyAlignment="1">
      <alignment horizontal="right" vertical="top"/>
    </xf>
    <xf numFmtId="0" fontId="2" fillId="36" borderId="0" applyFont="1" applyFill="1" applyBorder="1"/>
    <xf numFmtId="0" fontId="2" fillId="36" borderId="0" applyFont="1" applyFill="1" applyBorder="1" applyAlignment="1">
      <alignment horizontal="right"/>
    </xf>
    <xf numFmtId="0" fontId="53" fillId="36" borderId="0" applyFont="1" applyFill="1" applyBorder="1" applyAlignment="1">
      <alignment horizontal="right"/>
    </xf>
    <xf numFmtId="0" fontId="56" fillId="36" borderId="0" applyFont="1" applyFill="1" applyBorder="1"/>
    <xf numFmtId="0" fontId="56" fillId="36" borderId="0" applyFont="1" applyFill="1" applyBorder="1" applyAlignment="1">
      <alignment horizontal="right"/>
    </xf>
    <xf numFmtId="0" fontId="49" fillId="36" borderId="37" applyFont="1" applyFill="1" applyBorder="1"/>
    <xf numFmtId="0" fontId="49" fillId="36" borderId="39" applyFont="1" applyFill="1" applyBorder="1" applyAlignment="1">
      <alignment horizontal="center" wrapText="1"/>
    </xf>
    <xf numFmtId="0" fontId="49" fillId="36" borderId="37" applyFont="1" applyFill="1" applyBorder="1" applyAlignment="1">
      <alignment horizontal="center" wrapText="1"/>
    </xf>
    <xf numFmtId="0" fontId="43" fillId="36" borderId="34" applyFont="1" applyFill="1" applyBorder="1" applyAlignment="1">
      <alignment vertical="center"/>
    </xf>
    <xf numFmtId="0" fontId="43" fillId="36" borderId="35" applyFont="1" applyFill="1" applyBorder="1" applyAlignment="1">
      <alignment vertical="center"/>
    </xf>
    <xf numFmtId="0" fontId="43" fillId="36" borderId="36" applyFont="1" applyFill="1" applyBorder="1" applyAlignment="1">
      <alignment vertical="center"/>
    </xf>
    <xf numFmtId="49" fontId="56" fillId="36" borderId="34" applyNumberFormat="1" applyFont="1" applyFill="1" applyBorder="1" applyAlignment="1">
      <alignment textRotation="90" wrapText="1"/>
    </xf>
    <xf numFmtId="49" fontId="56" fillId="36" borderId="35" applyNumberFormat="1" applyFont="1" applyFill="1" applyBorder="1" applyAlignment="1">
      <alignment textRotation="90" wrapText="1"/>
    </xf>
    <xf numFmtId="49" fontId="56" fillId="36" borderId="36" applyNumberFormat="1" applyFont="1" applyFill="1" applyBorder="1" applyAlignment="1">
      <alignment textRotation="90" wrapText="1"/>
    </xf>
    <xf numFmtId="0" fontId="55" fillId="0" borderId="28" applyFont="1" applyFill="1" applyBorder="1" applyAlignment="1">
      <alignment vertical="center"/>
    </xf>
    <xf numFmtId="0" fontId="89" fillId="0" borderId="0" applyFont="1" applyFill="1" applyBorder="1" applyAlignment="1">
      <alignment vertical="center"/>
    </xf>
    <xf numFmtId="0" fontId="55" fillId="0" borderId="0" applyFont="1" applyFill="1" applyBorder="1" applyAlignment="1">
      <alignment vertical="center"/>
    </xf>
    <xf numFmtId="0" fontId="55" fillId="0" borderId="29" applyFont="1" applyFill="1" applyBorder="1" applyAlignment="1">
      <alignment vertical="center"/>
    </xf>
    <xf numFmtId="0" fontId="44" fillId="33" borderId="30" applyFont="1" applyFill="1" applyBorder="1"/>
    <xf numFmtId="0" fontId="44" fillId="33" borderId="33" applyFont="1" applyFill="1" applyBorder="1"/>
    <xf numFmtId="0" fontId="44" fillId="33" borderId="31" applyFont="1" applyFill="1" applyBorder="1"/>
    <xf numFmtId="0" fontId="0" fillId="0" borderId="35" applyFont="1" applyFill="1" applyBorder="1"/>
    <xf numFmtId="0" fontId="36" fillId="0" borderId="0" applyFont="1" applyFill="1" applyBorder="1" applyAlignment="1">
      <alignment vertical="center"/>
    </xf>
    <xf numFmtId="166" fontId="89" fillId="0" borderId="44" applyNumberFormat="1" applyFont="1" applyFill="1" applyBorder="1" applyAlignment="1">
      <alignment horizontal="center"/>
    </xf>
    <xf numFmtId="166" fontId="89" fillId="0" borderId="45" applyNumberFormat="1" applyFont="1" applyFill="1" applyBorder="1" applyAlignment="1">
      <alignment horizontal="center"/>
    </xf>
    <xf numFmtId="0" fontId="5" fillId="0" borderId="0" applyFont="1" applyFill="1" applyBorder="1"/>
    <xf numFmtId="166" fontId="89" fillId="0" borderId="46" applyNumberFormat="1" applyFont="1" applyFill="1" applyBorder="1" applyAlignment="1">
      <alignment horizontal="center"/>
    </xf>
    <xf numFmtId="2" fontId="89" fillId="33" borderId="44" applyNumberFormat="1" applyFont="1" applyFill="1" applyBorder="1" applyAlignment="1">
      <alignment horizontal="center"/>
    </xf>
    <xf numFmtId="2" fontId="89" fillId="33" borderId="25" applyNumberFormat="1" applyFont="1" applyFill="1" applyBorder="1" applyAlignment="1">
      <alignment horizontal="center"/>
    </xf>
    <xf numFmtId="2" fontId="89" fillId="33" borderId="45" applyNumberFormat="1" applyFont="1" applyFill="1" applyBorder="1" applyAlignment="1">
      <alignment horizontal="center"/>
    </xf>
    <xf numFmtId="2" fontId="89" fillId="0" borderId="46" applyNumberFormat="1" applyFont="1" applyFill="1" applyBorder="1" applyAlignment="1">
      <alignment horizontal="center"/>
    </xf>
    <xf numFmtId="0" fontId="53" fillId="36" borderId="0" applyFont="1" applyFill="1" applyBorder="1" applyAlignment="1">
      <alignment horizontal="left" vertical="top"/>
    </xf>
    <xf numFmtId="0" fontId="86" fillId="36" borderId="0" applyFont="1" applyFill="1" applyBorder="1"/>
    <xf numFmtId="0" fontId="56" fillId="36" borderId="0" applyFont="1" applyFill="1" applyBorder="1" applyAlignment="1">
      <alignment vertical="top"/>
    </xf>
    <xf numFmtId="0" fontId="97" fillId="0" borderId="0" applyFont="1" applyFill="1"/>
    <xf numFmtId="0" fontId="98" fillId="0" borderId="0" applyFont="1" applyFill="1"/>
    <xf numFmtId="0" fontId="99" fillId="0" borderId="0" applyFont="1" applyFill="1"/>
    <xf numFmtId="0" fontId="100" fillId="0" borderId="0" applyFont="1" applyFill="1" applyAlignment="1">
      <alignment vertical="top"/>
    </xf>
    <xf numFmtId="0" fontId="101" fillId="0" borderId="0" applyFont="1" applyFill="1"/>
    <xf numFmtId="0" fontId="102" fillId="0" borderId="0" applyFont="1" applyFill="1"/>
    <xf numFmtId="0" fontId="102" fillId="0" borderId="0" applyFont="1" applyFill="1"/>
    <xf numFmtId="0" fontId="97" fillId="0" borderId="0" applyFont="1" applyFill="1"/>
    <xf numFmtId="0" fontId="102" fillId="37" borderId="0" applyFont="1" applyFill="1" applyBorder="1"/>
    <xf numFmtId="0" fontId="87" fillId="37" borderId="0" applyFont="1" applyFill="1" applyBorder="1"/>
    <xf numFmtId="0" fontId="102" fillId="0" borderId="0" applyFont="1" applyFill="1" applyAlignment="1">
      <alignment vertical="top" wrapText="1"/>
    </xf>
    <xf numFmtId="0" fontId="97" fillId="0" borderId="0" applyFont="1" applyFill="1" applyAlignment="1">
      <alignment vertical="top" wrapText="1"/>
    </xf>
    <xf numFmtId="0" fontId="84" fillId="30" borderId="0" applyFont="1" applyFill="1" applyBorder="1" applyAlignment="1">
      <alignment horizontal="center"/>
    </xf>
    <xf numFmtId="166" fontId="84" fillId="30" borderId="0" applyNumberFormat="1" applyFont="1" applyFill="1" applyBorder="1" applyAlignment="1">
      <alignment horizontal="center"/>
    </xf>
    <xf numFmtId="0" fontId="84" fillId="30" borderId="0" applyFont="1" applyFill="1" applyBorder="1"/>
    <xf numFmtId="0" fontId="84" fillId="0" borderId="0" applyFont="1" applyFill="1" applyAlignment="1">
      <alignment horizontal="left"/>
    </xf>
    <xf numFmtId="0" fontId="28" fillId="30" borderId="0" applyFont="1" applyFill="1" applyBorder="1"/>
    <xf numFmtId="0" fontId="28" fillId="30" borderId="0" applyFont="1" applyFill="1" applyBorder="1" applyAlignment="1">
      <alignment horizontal="right"/>
    </xf>
    <xf numFmtId="0" fontId="28" fillId="30" borderId="0" applyFont="1" applyFill="1" applyBorder="1" applyAlignment="1">
      <alignment horizontal="centerContinuous"/>
    </xf>
    <xf numFmtId="0" fontId="28" fillId="0" borderId="0" applyFont="1" applyFill="1" applyAlignment="1">
      <alignment horizontal="right"/>
    </xf>
    <xf numFmtId="0" fontId="50" fillId="0" borderId="0" applyFont="1" applyFill="1" applyAlignment="1">
      <alignment vertical="center"/>
    </xf>
    <xf numFmtId="0" fontId="50" fillId="30" borderId="0" applyFont="1" applyFill="1" applyAlignment="1">
      <alignment vertical="center"/>
    </xf>
    <xf numFmtId="166" fontId="89" fillId="30" borderId="0" applyNumberFormat="1" applyFont="1" applyFill="1" applyBorder="1" applyAlignment="1">
      <alignment horizontal="center"/>
    </xf>
    <xf numFmtId="0" fontId="89" fillId="30" borderId="0" applyFont="1" applyFill="1" applyBorder="1" applyAlignment="1">
      <alignment horizontal="center"/>
    </xf>
    <xf numFmtId="166" fontId="89" fillId="33" borderId="0" applyNumberFormat="1" applyFont="1" applyFill="1" applyBorder="1" applyAlignment="1">
      <alignment horizontal="center"/>
    </xf>
    <xf numFmtId="0" fontId="89" fillId="33" borderId="0" applyFont="1" applyFill="1" applyBorder="1" applyAlignment="1">
      <alignment horizontal="center"/>
    </xf>
    <xf numFmtId="0" fontId="0" fillId="30" borderId="0" applyFont="1" applyFill="1" applyBorder="1" applyAlignment="1">
      <alignment horizontal="center"/>
    </xf>
    <xf numFmtId="4" fontId="89" fillId="30" borderId="0" applyNumberFormat="1" applyFont="1" applyFill="1" applyBorder="1" applyAlignment="1">
      <alignment horizontal="center"/>
    </xf>
    <xf numFmtId="167" fontId="89" fillId="30" borderId="0" applyNumberFormat="1" applyFont="1" applyFill="1" applyBorder="1" applyAlignment="1">
      <alignment horizontal="center"/>
    </xf>
    <xf numFmtId="4" fontId="89" fillId="33" borderId="0" applyNumberFormat="1" applyFont="1" applyFill="1" applyBorder="1" applyAlignment="1">
      <alignment horizontal="center"/>
    </xf>
    <xf numFmtId="167" fontId="89" fillId="33" borderId="0" applyNumberFormat="1" applyFont="1" applyFill="1" applyBorder="1" applyAlignment="1">
      <alignment horizontal="center"/>
    </xf>
    <xf numFmtId="166" fontId="89" fillId="30" borderId="0" applyNumberFormat="1" applyFont="1" applyFill="1" applyBorder="1" applyAlignment="1">
      <alignment horizontal="right"/>
    </xf>
    <xf numFmtId="166" fontId="89" fillId="33" borderId="0" applyNumberFormat="1" applyFont="1" applyFill="1" applyBorder="1" applyAlignment="1">
      <alignment horizontal="right"/>
    </xf>
    <xf numFmtId="166" fontId="89" fillId="30" borderId="0" applyNumberFormat="1" applyFont="1" applyFill="1" applyBorder="1" applyAlignment="1">
      <alignment horizontal="right"/>
    </xf>
    <xf numFmtId="4" fontId="89" fillId="30" borderId="0" applyNumberFormat="1" applyFont="1" applyFill="1" applyBorder="1" applyAlignment="1">
      <alignment horizontal="right"/>
    </xf>
    <xf numFmtId="167" fontId="0" fillId="30" borderId="0" applyNumberFormat="1" applyFont="1" applyFill="1" applyBorder="1"/>
    <xf numFmtId="4" fontId="89" fillId="33" borderId="0" applyNumberFormat="1" applyFont="1" applyFill="1" applyBorder="1" applyAlignment="1">
      <alignment horizontal="right"/>
    </xf>
    <xf numFmtId="167" fontId="0" fillId="33" borderId="0" applyNumberFormat="1" applyFont="1" applyFill="1" applyBorder="1"/>
    <xf numFmtId="165" fontId="89" fillId="30" borderId="0" applyNumberFormat="1" applyFont="1" applyFill="1" applyBorder="1" applyAlignment="1">
      <alignment horizontal="right"/>
    </xf>
    <xf numFmtId="44" fontId="89" fillId="30" borderId="0" applyNumberFormat="1" applyFont="1" applyFill="1" applyBorder="1" applyAlignment="1">
      <alignment horizontal="right"/>
    </xf>
    <xf numFmtId="166" fontId="0" fillId="30" borderId="0" applyNumberFormat="1" applyFont="1" applyFill="1" applyBorder="1"/>
    <xf numFmtId="164" fontId="89" fillId="30" borderId="0" applyNumberFormat="1" applyFont="1" applyFill="1"/>
    <xf numFmtId="0" fontId="0" fillId="30" borderId="0" applyFont="1" applyFill="1" applyAlignment="1">
      <alignment vertical="top"/>
    </xf>
    <xf numFmtId="0" fontId="0" fillId="35" borderId="0" applyFont="1" applyFill="1" applyAlignment="1">
      <alignment vertical="top"/>
    </xf>
    <xf numFmtId="0" fontId="0" fillId="0" borderId="0" applyFont="1" applyFill="1" applyAlignment="1">
      <alignment vertical="top"/>
    </xf>
    <xf numFmtId="0" fontId="84" fillId="30" borderId="0" applyFont="1" applyFill="1" applyAlignment="1">
      <alignment vertical="center"/>
    </xf>
    <xf numFmtId="0" fontId="84" fillId="35" borderId="0" applyFont="1" applyFill="1" applyAlignment="1">
      <alignment vertical="center"/>
    </xf>
    <xf numFmtId="0" fontId="84" fillId="0" borderId="0" applyFont="1" applyFill="1" applyAlignment="1">
      <alignment vertical="center"/>
    </xf>
    <xf numFmtId="0" fontId="0" fillId="0" borderId="0" applyFont="1" applyFill="1" applyAlignment="1">
      <alignment horizontal="center"/>
    </xf>
    <xf numFmtId="0" fontId="44" fillId="0" borderId="0" applyFont="1" applyFill="1" applyAlignment="1">
      <alignment horizontal="right"/>
    </xf>
    <xf numFmtId="0" fontId="89" fillId="30" borderId="0" applyFont="1" applyFill="1"/>
    <xf numFmtId="0" fontId="44" fillId="0" borderId="0" applyFont="1" applyFill="1" applyAlignment="1">
      <alignment horizontal="right"/>
    </xf>
    <xf numFmtId="0" fontId="44" fillId="0" borderId="0" applyFont="1" applyFill="1" applyAlignment="1">
      <alignment horizontal="right"/>
    </xf>
    <xf numFmtId="0" fontId="85" fillId="36" borderId="0" applyNumberFormat="1" applyFont="1" applyFill="1" applyBorder="1" applyAlignment="1">
      <alignment horizontal="left" wrapText="1"/>
    </xf>
    <xf numFmtId="0" fontId="53" fillId="36" borderId="0" applyFont="1" applyFill="1" applyBorder="1" applyAlignment="1">
      <alignment horizontal="left" wrapText="1"/>
    </xf>
    <xf numFmtId="0" fontId="84" fillId="30" borderId="0" applyNumberFormat="1" applyFont="1" applyFill="1" applyAlignment="1">
      <alignment horizontal="left" wrapText="1"/>
    </xf>
    <xf numFmtId="0" fontId="40" fillId="30" borderId="0" applyFont="1" applyFill="1" applyAlignment="1">
      <alignment horizontal="center"/>
    </xf>
    <xf numFmtId="164" fontId="89" fillId="30" borderId="0" applyNumberFormat="1" applyFont="1" applyFill="1"/>
    <xf numFmtId="0" fontId="89" fillId="30" borderId="0" applyFont="1" applyFill="1"/>
    <xf numFmtId="0" fontId="89" fillId="30" borderId="0" applyFont="1" applyFill="1" applyAlignment="1">
      <alignment horizontal="left"/>
    </xf>
    <xf numFmtId="49" fontId="65" fillId="36" borderId="34" applyNumberFormat="1" applyFont="1" applyFill="1" applyBorder="1" applyAlignment="1">
      <alignment horizontal="center"/>
    </xf>
    <xf numFmtId="0" fontId="89" fillId="36" borderId="35" applyFont="1" applyFill="1" applyBorder="1"/>
    <xf numFmtId="0" fontId="89" fillId="36" borderId="36" applyFont="1" applyFill="1" applyBorder="1"/>
    <xf numFmtId="0" fontId="0" fillId="33" borderId="0" applyFont="1" applyFill="1" applyBorder="1" applyAlignment="1">
      <alignment horizontal="right" indent="2"/>
    </xf>
    <xf numFmtId="0" fontId="0" fillId="0" borderId="0" applyFont="1" applyFill="1" applyBorder="1" applyAlignment="1">
      <alignment horizontal="right" indent="2"/>
    </xf>
    <xf numFmtId="166" fontId="0" fillId="33" borderId="33" applyNumberFormat="1" applyFont="1" applyFill="1" applyBorder="1" applyAlignment="1">
      <alignment horizontal="right" indent="2"/>
    </xf>
    <xf numFmtId="166" fontId="0" fillId="33" borderId="31" applyNumberFormat="1" applyFont="1" applyFill="1" applyBorder="1" applyAlignment="1">
      <alignment horizontal="right" indent="2"/>
    </xf>
    <xf numFmtId="166" fontId="0" fillId="0" borderId="0" applyNumberFormat="1" applyFont="1" applyFill="1" applyBorder="1" applyAlignment="1">
      <alignment horizontal="right" indent="2"/>
    </xf>
    <xf numFmtId="166" fontId="0" fillId="0" borderId="29" applyNumberFormat="1" applyFont="1" applyFill="1" applyBorder="1" applyAlignment="1">
      <alignment horizontal="right" indent="2"/>
    </xf>
    <xf numFmtId="0" fontId="44" fillId="0" borderId="27" applyFont="1" applyFill="1" applyBorder="1" applyAlignment="1">
      <alignment horizontal="center" vertical="center" wrapText="1"/>
    </xf>
    <xf numFmtId="0" fontId="44" fillId="0" borderId="31" applyFont="1" applyFill="1" applyBorder="1" applyAlignment="1">
      <alignment horizontal="center" vertical="center" wrapText="1"/>
    </xf>
    <xf numFmtId="0" fontId="44" fillId="0" borderId="47" applyFont="1" applyFill="1" applyBorder="1" applyAlignment="1">
      <alignment horizontal="center" vertical="center" wrapText="1"/>
    </xf>
    <xf numFmtId="0" fontId="44" fillId="0" borderId="48" applyFont="1" applyFill="1" applyBorder="1" applyAlignment="1">
      <alignment horizontal="center" vertical="center" wrapText="1"/>
    </xf>
    <xf numFmtId="0" fontId="44" fillId="0" borderId="0" applyFont="1" applyFill="1" applyBorder="1" applyAlignment="1">
      <alignment horizontal="center"/>
    </xf>
    <xf numFmtId="0" fontId="44" fillId="0" borderId="49" applyFont="1" applyFill="1" applyBorder="1" applyAlignment="1">
      <alignment horizontal="center" wrapText="1"/>
    </xf>
    <xf numFmtId="0" fontId="44" fillId="0" borderId="51" applyFont="1" applyFill="1" applyBorder="1" applyAlignment="1">
      <alignment horizontal="center" wrapText="1"/>
    </xf>
    <xf numFmtId="0" fontId="0" fillId="33" borderId="28" applyFont="1" applyFill="1" applyBorder="1"/>
    <xf numFmtId="0" fontId="0" fillId="33" borderId="29" applyFont="1" applyFill="1" applyBorder="1"/>
    <xf numFmtId="0" fontId="44" fillId="0" borderId="50" applyFont="1" applyFill="1" applyBorder="1" applyAlignment="1">
      <alignment horizontal="center" wrapText="1"/>
    </xf>
    <xf numFmtId="0" fontId="0" fillId="0" borderId="28" applyFont="1" applyFill="1" applyBorder="1" applyAlignment="1">
      <alignment horizontal="right" indent="2"/>
    </xf>
    <xf numFmtId="0" fontId="49" fillId="36" borderId="26" applyFont="1" applyFill="1" applyBorder="1" applyAlignment="1">
      <alignment horizontal="center" vertical="center"/>
    </xf>
    <xf numFmtId="0" fontId="49" fillId="36" borderId="32" applyFont="1" applyFill="1" applyBorder="1" applyAlignment="1">
      <alignment horizontal="center" vertical="center"/>
    </xf>
    <xf numFmtId="0" fontId="49" fillId="36" borderId="27" applyFont="1" applyFill="1" applyBorder="1" applyAlignment="1">
      <alignment horizontal="center" vertical="center"/>
    </xf>
    <xf numFmtId="0" fontId="44" fillId="30" borderId="47" applyFont="1" applyFill="1" applyBorder="1" applyAlignment="1">
      <alignment horizontal="center" vertical="center" wrapText="1"/>
    </xf>
    <xf numFmtId="0" fontId="44" fillId="30" borderId="48" applyFont="1" applyFill="1" applyBorder="1" applyAlignment="1">
      <alignment horizontal="center" vertical="center" wrapText="1"/>
    </xf>
    <xf numFmtId="0" fontId="84" fillId="30" borderId="0" applyNumberFormat="1" applyFont="1" applyFill="1" applyAlignment="1">
      <alignment horizontal="left" wrapText="1"/>
    </xf>
    <xf numFmtId="0" fontId="0" fillId="33" borderId="32" applyFont="1" applyFill="1" applyBorder="1" applyAlignment="1">
      <alignment horizontal="right" indent="2"/>
    </xf>
    <xf numFmtId="166" fontId="0" fillId="33" borderId="0" applyNumberFormat="1" applyFont="1" applyFill="1" applyBorder="1" applyAlignment="1">
      <alignment horizontal="right" indent="2"/>
    </xf>
    <xf numFmtId="166" fontId="0" fillId="33" borderId="29" applyNumberFormat="1" applyFont="1" applyFill="1" applyBorder="1" applyAlignment="1">
      <alignment horizontal="right" indent="2"/>
    </xf>
    <xf numFmtId="166" fontId="0" fillId="33" borderId="32" applyNumberFormat="1" applyFont="1" applyFill="1" applyBorder="1" applyAlignment="1">
      <alignment horizontal="right" indent="2"/>
    </xf>
    <xf numFmtId="166" fontId="0" fillId="33" borderId="27" applyNumberFormat="1" applyFont="1" applyFill="1" applyBorder="1" applyAlignment="1">
      <alignment horizontal="right" indent="2"/>
    </xf>
    <xf numFmtId="0" fontId="0" fillId="0" borderId="26" applyFont="1" applyFill="1" applyBorder="1" applyAlignment="1">
      <alignment horizontal="center" vertical="center" wrapText="1"/>
    </xf>
    <xf numFmtId="0" fontId="0" fillId="0" borderId="32" applyFont="1" applyFill="1" applyBorder="1" applyAlignment="1">
      <alignment horizontal="center" vertical="center" wrapText="1"/>
    </xf>
    <xf numFmtId="0" fontId="0" fillId="0" borderId="27" applyFont="1" applyFill="1" applyBorder="1" applyAlignment="1">
      <alignment horizontal="center" vertical="center" wrapText="1"/>
    </xf>
    <xf numFmtId="0" fontId="0" fillId="0" borderId="28" applyFont="1" applyFill="1" applyBorder="1" applyAlignment="1">
      <alignment horizontal="center" vertical="center" wrapText="1"/>
    </xf>
    <xf numFmtId="0" fontId="0" fillId="0" borderId="0" applyFont="1" applyFill="1" applyBorder="1" applyAlignment="1">
      <alignment horizontal="center" vertical="center" wrapText="1"/>
    </xf>
    <xf numFmtId="0" fontId="0" fillId="0" borderId="29" applyFont="1" applyFill="1" applyBorder="1" applyAlignment="1">
      <alignment horizontal="center" vertical="center" wrapText="1"/>
    </xf>
    <xf numFmtId="0" fontId="0" fillId="0" borderId="30" applyFont="1" applyFill="1" applyBorder="1" applyAlignment="1">
      <alignment horizontal="center" vertical="center" wrapText="1"/>
    </xf>
    <xf numFmtId="0" fontId="0" fillId="0" borderId="33" applyFont="1" applyFill="1" applyBorder="1" applyAlignment="1">
      <alignment horizontal="center" vertical="center" wrapText="1"/>
    </xf>
    <xf numFmtId="0" fontId="0" fillId="0" borderId="31" applyFont="1" applyFill="1" applyBorder="1" applyAlignment="1">
      <alignment horizontal="center" vertical="center" wrapText="1"/>
    </xf>
    <xf numFmtId="166" fontId="44" fillId="30" borderId="34" applyNumberFormat="1" applyFont="1" applyFill="1" applyBorder="1" applyAlignment="1">
      <alignment horizontal="center"/>
    </xf>
    <xf numFmtId="166" fontId="44" fillId="30" borderId="35" applyNumberFormat="1" applyFont="1" applyFill="1" applyBorder="1" applyAlignment="1">
      <alignment horizontal="center"/>
    </xf>
    <xf numFmtId="166" fontId="44" fillId="30" borderId="36" applyNumberFormat="1" applyFont="1" applyFill="1" applyBorder="1" applyAlignment="1">
      <alignment horizontal="center"/>
    </xf>
    <xf numFmtId="0" fontId="0" fillId="33" borderId="33" applyFont="1" applyFill="1" applyBorder="1" applyAlignment="1">
      <alignment horizontal="right" indent="2"/>
    </xf>
    <xf numFmtId="0" fontId="0" fillId="33" borderId="30" applyFont="1" applyFill="1" applyBorder="1" applyAlignment="1">
      <alignment horizontal="right" indent="2"/>
    </xf>
    <xf numFmtId="0" fontId="0" fillId="33" borderId="26" applyFont="1" applyFill="1" applyBorder="1" applyAlignment="1">
      <alignment horizontal="right" indent="2"/>
    </xf>
    <xf numFmtId="0" fontId="0" fillId="33" borderId="28" applyFont="1" applyFill="1" applyBorder="1" applyAlignment="1">
      <alignment horizontal="right" indent="2"/>
    </xf>
    <xf numFmtId="0" fontId="0" fillId="0" borderId="51" applyFont="1" applyFill="1" applyBorder="1"/>
    <xf numFmtId="0" fontId="0" fillId="0" borderId="51" applyFont="1" applyFill="1" applyBorder="1" applyAlignment="1">
      <alignment horizontal="center" wrapText="1"/>
    </xf>
    <xf numFmtId="0" fontId="44" fillId="0" borderId="37" applyFont="1" applyFill="1" applyBorder="1" applyAlignment="1">
      <alignment horizontal="center" vertical="center" wrapText="1"/>
    </xf>
    <xf numFmtId="0" fontId="44" fillId="0" borderId="39" applyFont="1" applyFill="1" applyBorder="1" applyAlignment="1">
      <alignment horizontal="center" vertical="center" wrapText="1"/>
    </xf>
    <xf numFmtId="0" fontId="44" fillId="0" borderId="26" applyFont="1" applyFill="1" applyBorder="1" applyAlignment="1">
      <alignment horizontal="center" vertical="center" wrapText="1"/>
    </xf>
    <xf numFmtId="0" fontId="44" fillId="0" borderId="30" applyFont="1" applyFill="1" applyBorder="1" applyAlignment="1">
      <alignment horizontal="center" vertical="center" wrapText="1"/>
    </xf>
    <xf numFmtId="1" fontId="89" fillId="33" borderId="34" applyNumberFormat="1" applyFont="1" applyFill="1" applyBorder="1"/>
    <xf numFmtId="1" fontId="89" fillId="33" borderId="36" applyNumberFormat="1" applyFont="1" applyFill="1" applyBorder="1"/>
    <xf numFmtId="0" fontId="44" fillId="0" borderId="34" applyFont="1" applyFill="1" applyBorder="1" applyAlignment="1">
      <alignment horizontal="center"/>
    </xf>
    <xf numFmtId="0" fontId="44" fillId="0" borderId="36" applyFont="1" applyFill="1" applyBorder="1" applyAlignment="1">
      <alignment horizontal="center"/>
    </xf>
    <xf numFmtId="0" fontId="0" fillId="33" borderId="26" applyFont="1" applyFill="1" applyBorder="1"/>
    <xf numFmtId="0" fontId="0" fillId="33" borderId="27" applyFont="1" applyFill="1" applyBorder="1"/>
    <xf numFmtId="0" fontId="0" fillId="33" borderId="30" applyFont="1" applyFill="1" applyBorder="1"/>
    <xf numFmtId="0" fontId="0" fillId="33" borderId="31" applyFont="1" applyFill="1" applyBorder="1"/>
    <xf numFmtId="0" fontId="0" fillId="0" borderId="28" applyFont="1" applyFill="1" applyBorder="1"/>
    <xf numFmtId="0" fontId="0" fillId="0" borderId="29" applyFont="1" applyFill="1" applyBorder="1"/>
    <xf numFmtId="0" fontId="0" fillId="0" borderId="28" applyFont="1" applyFill="1" applyBorder="1"/>
    <xf numFmtId="0" fontId="0" fillId="0" borderId="29" applyFont="1" applyFill="1" applyBorder="1"/>
    <xf numFmtId="0" fontId="89" fillId="33" borderId="30" applyFont="1" applyFill="1" applyBorder="1"/>
    <xf numFmtId="0" fontId="89" fillId="33" borderId="31" applyFont="1" applyFill="1" applyBorder="1"/>
    <xf numFmtId="0" fontId="46" fillId="0" borderId="0" applyFont="1" applyFill="1" applyBorder="1" applyAlignment="1">
      <alignment vertical="center"/>
    </xf>
    <xf numFmtId="0" fontId="0" fillId="0" borderId="26" applyFont="1" applyFill="1" applyBorder="1"/>
    <xf numFmtId="0" fontId="0" fillId="0" borderId="27" applyFont="1" applyFill="1" applyBorder="1"/>
    <xf numFmtId="0" fontId="0" fillId="0" borderId="26" applyFont="1" applyFill="1" applyBorder="1"/>
    <xf numFmtId="0" fontId="0" fillId="0" borderId="27" applyFont="1" applyFill="1" applyBorder="1"/>
    <xf numFmtId="0" fontId="89" fillId="30" borderId="0" applyFont="1" applyFill="1" applyAlignment="1">
      <alignment vertical="center"/>
    </xf>
    <xf numFmtId="164" fontId="89" fillId="30" borderId="0" applyNumberFormat="1" applyFont="1" applyFill="1" applyAlignment="1">
      <alignment vertical="center"/>
    </xf>
    <xf numFmtId="0" fontId="89" fillId="0" borderId="28" applyFont="1" applyFill="1" applyBorder="1"/>
    <xf numFmtId="0" fontId="89" fillId="0" borderId="29" applyFont="1" applyFill="1" applyBorder="1"/>
    <xf numFmtId="0" fontId="89" fillId="33" borderId="28" applyFont="1" applyFill="1" applyBorder="1"/>
    <xf numFmtId="0" fontId="89" fillId="33" borderId="29" applyFont="1" applyFill="1" applyBorder="1"/>
    <xf numFmtId="0" fontId="49" fillId="36" borderId="0" applyFont="1" applyFill="1" applyBorder="1" applyAlignment="1">
      <alignment horizontal="center" vertical="center"/>
    </xf>
    <xf numFmtId="0" fontId="49" fillId="36" borderId="52" applyFont="1" applyFill="1" applyBorder="1" applyAlignment="1">
      <alignment horizontal="center" vertical="center"/>
    </xf>
    <xf numFmtId="0" fontId="89" fillId="0" borderId="26" applyFont="1" applyFill="1" applyBorder="1"/>
    <xf numFmtId="0" fontId="89" fillId="0" borderId="27" applyFont="1" applyFill="1" applyBorder="1"/>
    <xf numFmtId="0" fontId="49" fillId="36" borderId="35" applyFont="1" applyFill="1" applyBorder="1" applyAlignment="1">
      <alignment horizontal="center" vertical="center"/>
    </xf>
    <xf numFmtId="0" fontId="49" fillId="36" borderId="36" applyFont="1" applyFill="1" applyBorder="1" applyAlignment="1">
      <alignment horizontal="center" vertical="center"/>
    </xf>
    <xf numFmtId="0" fontId="51" fillId="0" borderId="0" applyFont="1" applyFill="1" applyBorder="1" applyAlignment="1">
      <alignment horizontal="center"/>
    </xf>
    <xf numFmtId="0" fontId="44" fillId="30" borderId="27" applyFont="1" applyFill="1" applyBorder="1" applyAlignment="1">
      <alignment horizontal="center" vertical="center" wrapText="1"/>
    </xf>
    <xf numFmtId="0" fontId="44" fillId="30" borderId="31" applyFont="1" applyFill="1" applyBorder="1" applyAlignment="1">
      <alignment horizontal="center" vertical="center" wrapText="1"/>
    </xf>
    <xf numFmtId="164" fontId="89" fillId="30" borderId="0" applyNumberFormat="1" applyFont="1" applyFill="1"/>
    <xf numFmtId="0" fontId="88" fillId="0" borderId="0" applyNumberFormat="1" applyFont="1" applyFill="1" applyBorder="1" applyAlignment="1">
      <alignment horizontal="left" wrapText="1"/>
    </xf>
    <xf numFmtId="0" fontId="44" fillId="0" borderId="0" applyFont="1" applyFill="1" applyAlignment="1">
      <alignment horizontal="right"/>
    </xf>
    <xf numFmtId="0" fontId="0" fillId="0" borderId="0" applyFont="1" applyFill="1" applyAlignment="1">
      <alignment horizontal="right"/>
    </xf>
    <xf numFmtId="0" fontId="42" fillId="0" borderId="26" applyFont="1" applyFill="1" applyBorder="1" applyAlignment="1">
      <alignment horizontal="center" vertical="center" wrapText="1"/>
    </xf>
    <xf numFmtId="0" fontId="42" fillId="0" borderId="32" applyFont="1" applyFill="1" applyBorder="1" applyAlignment="1">
      <alignment horizontal="center" vertical="center" wrapText="1"/>
    </xf>
    <xf numFmtId="0" fontId="42" fillId="0" borderId="27" applyFont="1" applyFill="1" applyBorder="1" applyAlignment="1">
      <alignment horizontal="center" vertical="center" wrapText="1"/>
    </xf>
    <xf numFmtId="0" fontId="25" fillId="36" borderId="37" applyFont="1" applyFill="1" applyBorder="1" applyAlignment="1">
      <alignment horizontal="center" vertical="center"/>
    </xf>
    <xf numFmtId="0" fontId="0" fillId="36" borderId="39" applyFont="1" applyFill="1" applyBorder="1" applyAlignment="1">
      <alignment horizontal="center" vertical="center"/>
    </xf>
    <xf numFmtId="0" fontId="42" fillId="0" borderId="26" applyFont="1" applyFill="1" applyBorder="1" applyAlignment="1">
      <alignment horizontal="center" vertical="center"/>
    </xf>
    <xf numFmtId="0" fontId="42" fillId="0" borderId="32" applyFont="1" applyFill="1" applyBorder="1" applyAlignment="1">
      <alignment horizontal="center" vertical="center"/>
    </xf>
    <xf numFmtId="0" fontId="42" fillId="0" borderId="27" applyFont="1" applyFill="1" applyBorder="1" applyAlignment="1">
      <alignment horizontal="center" vertical="center"/>
    </xf>
    <xf numFmtId="0" fontId="89" fillId="0" borderId="32" applyFont="1" applyFill="1" applyBorder="1" applyAlignment="1">
      <alignment horizontal="center" vertical="center"/>
    </xf>
    <xf numFmtId="0" fontId="89" fillId="0" borderId="27" applyFont="1" applyFill="1" applyBorder="1" applyAlignment="1">
      <alignment horizontal="center" vertical="center"/>
    </xf>
    <xf numFmtId="164" fontId="51" fillId="30" borderId="0" applyNumberFormat="1" applyFont="1" applyFill="1" applyAlignment="1">
      <alignment horizontal="right"/>
    </xf>
    <xf numFmtId="0" fontId="45" fillId="0" borderId="0" applyFont="1" applyFill="1" applyBorder="1" applyAlignment="1">
      <alignment horizontal="center"/>
    </xf>
    <xf numFmtId="0" fontId="89" fillId="0" borderId="0" applyFont="1" applyFill="1"/>
    <xf numFmtId="0" fontId="42" fillId="0" borderId="28" applyFont="1" applyFill="1" applyBorder="1" applyAlignment="1">
      <alignment horizontal="center" vertical="center" wrapText="1"/>
    </xf>
    <xf numFmtId="0" fontId="42" fillId="0" borderId="0" applyFont="1" applyFill="1" applyBorder="1" applyAlignment="1">
      <alignment horizontal="center" vertical="center" wrapText="1"/>
    </xf>
    <xf numFmtId="0" fontId="42" fillId="0" borderId="29" applyFont="1" applyFill="1" applyBorder="1" applyAlignment="1">
      <alignment horizontal="center" vertical="center" wrapText="1"/>
    </xf>
    <xf numFmtId="0" fontId="42" fillId="0" borderId="28" applyFont="1" applyFill="1" applyBorder="1" applyAlignment="1">
      <alignment horizontal="center" vertical="center"/>
    </xf>
    <xf numFmtId="0" fontId="42" fillId="0" borderId="0" applyFont="1" applyFill="1" applyBorder="1" applyAlignment="1">
      <alignment horizontal="center" vertical="center"/>
    </xf>
    <xf numFmtId="0" fontId="42" fillId="0" borderId="29" applyFont="1" applyFill="1" applyBorder="1" applyAlignment="1">
      <alignment horizontal="center" vertical="center"/>
    </xf>
    <xf numFmtId="0" fontId="89" fillId="0" borderId="0" applyFont="1" applyFill="1" applyBorder="1" applyAlignment="1">
      <alignment horizontal="center" vertical="center"/>
    </xf>
    <xf numFmtId="0" fontId="89" fillId="0" borderId="29" applyFont="1" applyFill="1" applyBorder="1" applyAlignment="1">
      <alignment horizontal="center" vertical="center"/>
    </xf>
    <xf numFmtId="0" fontId="43" fillId="36" borderId="34" applyFont="1" applyFill="1" applyBorder="1" applyAlignment="1">
      <alignment horizontal="center"/>
    </xf>
    <xf numFmtId="0" fontId="43" fillId="36" borderId="35" applyFont="1" applyFill="1" applyBorder="1" applyAlignment="1">
      <alignment horizontal="center"/>
    </xf>
    <xf numFmtId="0" fontId="43" fillId="36" borderId="36" applyFont="1" applyFill="1" applyBorder="1" applyAlignment="1">
      <alignment horizontal="center"/>
    </xf>
    <xf numFmtId="0" fontId="84" fillId="0" borderId="0" applyNumberFormat="1" applyFont="1" applyFill="1" applyAlignment="1">
      <alignment horizontal="left" wrapText="1"/>
    </xf>
    <xf numFmtId="0" fontId="44" fillId="30" borderId="49" applyFont="1" applyFill="1" applyBorder="1" applyAlignment="1">
      <alignment horizontal="center"/>
    </xf>
    <xf numFmtId="0" fontId="44" fillId="30" borderId="51" applyFont="1" applyFill="1" applyBorder="1" applyAlignment="1">
      <alignment horizontal="center"/>
    </xf>
    <xf numFmtId="0" fontId="44" fillId="30" borderId="0" applyFont="1" applyFill="1" applyAlignment="1">
      <alignment horizontal="right"/>
    </xf>
    <xf numFmtId="0" fontId="49" fillId="36" borderId="26" applyFont="1" applyFill="1" applyBorder="1"/>
    <xf numFmtId="0" fontId="49" fillId="36" borderId="27" applyFont="1" applyFill="1" applyBorder="1"/>
    <xf numFmtId="0" fontId="49" fillId="36" borderId="34" applyFont="1" applyFill="1" applyBorder="1" applyAlignment="1">
      <alignment horizontal="center"/>
    </xf>
    <xf numFmtId="0" fontId="49" fillId="36" borderId="35" applyFont="1" applyFill="1" applyBorder="1" applyAlignment="1">
      <alignment horizontal="center"/>
    </xf>
    <xf numFmtId="0" fontId="49" fillId="36" borderId="36" applyFont="1" applyFill="1" applyBorder="1" applyAlignment="1">
      <alignment horizontal="center"/>
    </xf>
    <xf numFmtId="0" fontId="44" fillId="30" borderId="34" applyFont="1" applyFill="1" applyBorder="1" applyAlignment="1">
      <alignment horizontal="center"/>
    </xf>
    <xf numFmtId="0" fontId="44" fillId="30" borderId="36" applyFont="1" applyFill="1" applyBorder="1" applyAlignment="1">
      <alignment horizontal="center"/>
    </xf>
    <xf numFmtId="0" fontId="84" fillId="0" borderId="0" applyNumberFormat="1" applyFont="1" applyFill="1" applyBorder="1" applyAlignment="1">
      <alignment horizontal="left" wrapText="1"/>
    </xf>
    <xf numFmtId="0" fontId="25" fillId="36" borderId="39" applyFont="1" applyFill="1" applyBorder="1" applyAlignment="1">
      <alignment horizontal="center" vertical="center"/>
    </xf>
    <xf numFmtId="0" fontId="44" fillId="0" borderId="0" applyFont="1" applyFill="1" applyAlignment="1">
      <alignment horizontal="right"/>
    </xf>
    <xf numFmtId="164" fontId="51" fillId="30" borderId="0" applyNumberFormat="1" applyFont="1" applyFill="1" applyAlignment="1">
      <alignment horizontal="right"/>
    </xf>
    <xf numFmtId="0" fontId="0" fillId="0" borderId="34" applyFont="1" applyFill="1" applyBorder="1" applyAlignment="1">
      <alignment horizontal="center"/>
    </xf>
    <xf numFmtId="0" fontId="0" fillId="0" borderId="36" applyFont="1" applyFill="1" applyBorder="1" applyAlignment="1">
      <alignment horizontal="center"/>
    </xf>
    <xf numFmtId="0" fontId="0" fillId="34" borderId="34" applyFont="1" applyFill="1" applyBorder="1" applyAlignment="1">
      <alignment horizontal="center"/>
    </xf>
    <xf numFmtId="0" fontId="0" fillId="34" borderId="36" applyFont="1" applyFill="1" applyBorder="1" applyAlignment="1">
      <alignment horizontal="center"/>
    </xf>
    <xf numFmtId="0" fontId="40" fillId="30" borderId="0" applyFont="1" applyFill="1" applyAlignment="1">
      <alignment horizontal="center"/>
    </xf>
    <xf numFmtId="0" fontId="0" fillId="0" borderId="0" applyFont="1" applyFill="1"/>
    <xf numFmtId="49" fontId="52" fillId="36" borderId="34" applyNumberFormat="1" applyFont="1" applyFill="1" applyBorder="1" applyAlignment="1">
      <alignment horizontal="center" vertical="center"/>
    </xf>
    <xf numFmtId="49" fontId="0" fillId="36" borderId="35" applyNumberFormat="1" applyFont="1" applyFill="1" applyBorder="1" applyAlignment="1">
      <alignment horizontal="center" vertical="center"/>
    </xf>
    <xf numFmtId="49" fontId="0" fillId="36" borderId="36" applyNumberFormat="1" applyFont="1" applyFill="1" applyBorder="1" applyAlignment="1">
      <alignment horizontal="center" vertical="center"/>
    </xf>
    <xf numFmtId="0" fontId="52" fillId="36" borderId="34" applyFont="1" applyFill="1" applyBorder="1" applyAlignment="1">
      <alignment horizontal="center" vertical="center"/>
    </xf>
    <xf numFmtId="0" fontId="0" fillId="36" borderId="35" applyFont="1" applyFill="1" applyBorder="1" applyAlignment="1">
      <alignment horizontal="center" vertical="center"/>
    </xf>
    <xf numFmtId="0" fontId="0" fillId="36" borderId="33" applyFont="1" applyFill="1" applyBorder="1" applyAlignment="1">
      <alignment horizontal="center" vertical="center"/>
    </xf>
    <xf numFmtId="0" fontId="0" fillId="36" borderId="31" applyFont="1" applyFill="1" applyBorder="1" applyAlignment="1">
      <alignment horizontal="center" vertical="center"/>
    </xf>
    <xf numFmtId="0" fontId="89" fillId="30" borderId="0" applyFont="1" applyFill="1"/>
    <xf numFmtId="1" fontId="84" fillId="0" borderId="0" applyNumberFormat="1" applyFont="1" applyFill="1" applyAlignment="1">
      <alignment horizontal="left" wrapText="1"/>
    </xf>
    <xf numFmtId="166" fontId="53" fillId="36" borderId="34" applyNumberFormat="1" applyFont="1" applyFill="1" applyBorder="1" applyAlignment="1">
      <alignment horizontal="center"/>
    </xf>
    <xf numFmtId="166" fontId="53" fillId="36" borderId="35" applyNumberFormat="1" applyFont="1" applyFill="1" applyBorder="1" applyAlignment="1">
      <alignment horizontal="center"/>
    </xf>
    <xf numFmtId="166" fontId="53" fillId="36" borderId="36" applyNumberFormat="1" applyFont="1" applyFill="1" applyBorder="1" applyAlignment="1">
      <alignment horizontal="center"/>
    </xf>
    <xf numFmtId="0" fontId="20" fillId="0" borderId="34" applyFont="1" applyFill="1" applyBorder="1" applyAlignment="1">
      <alignment horizontal="center"/>
    </xf>
    <xf numFmtId="0" fontId="20" fillId="0" borderId="35" applyFont="1" applyFill="1" applyBorder="1" applyAlignment="1">
      <alignment horizontal="center"/>
    </xf>
    <xf numFmtId="0" fontId="20" fillId="0" borderId="36" applyFont="1" applyFill="1" applyBorder="1" applyAlignment="1">
      <alignment horizontal="center"/>
    </xf>
    <xf numFmtId="0" fontId="52" fillId="36" borderId="34" applyFont="1" applyFill="1" applyBorder="1"/>
    <xf numFmtId="0" fontId="52" fillId="36" borderId="35" applyFont="1" applyFill="1" applyBorder="1"/>
    <xf numFmtId="0" fontId="52" fillId="36" borderId="36" applyFont="1" applyFill="1" applyBorder="1"/>
    <xf numFmtId="0" fontId="44" fillId="0" borderId="34" applyFont="1" applyFill="1" applyBorder="1" applyAlignment="1">
      <alignment horizontal="center" vertical="center" wrapText="1"/>
    </xf>
    <xf numFmtId="0" fontId="89" fillId="0" borderId="36" applyFont="1" applyFill="1" applyBorder="1" applyAlignment="1">
      <alignment horizontal="center" vertical="center" wrapText="1"/>
    </xf>
    <xf numFmtId="0" fontId="52" fillId="36" borderId="34" applyFont="1" applyFill="1" applyBorder="1" applyAlignment="1">
      <alignment horizontal="left"/>
    </xf>
    <xf numFmtId="0" fontId="52" fillId="36" borderId="35" applyFont="1" applyFill="1" applyBorder="1" applyAlignment="1">
      <alignment horizontal="left"/>
    </xf>
    <xf numFmtId="0" fontId="52" fillId="36" borderId="36" applyFont="1" applyFill="1" applyBorder="1" applyAlignment="1">
      <alignment horizontal="left"/>
    </xf>
    <xf numFmtId="164" fontId="89" fillId="30" borderId="0" applyNumberFormat="1" applyFont="1" applyFill="1" applyAlignment="1">
      <alignment horizontal="right"/>
    </xf>
    <xf numFmtId="166" fontId="53" fillId="36" borderId="26" applyNumberFormat="1" applyFont="1" applyFill="1" applyBorder="1" applyAlignment="1">
      <alignment horizontal="center"/>
    </xf>
    <xf numFmtId="166" fontId="53" fillId="36" borderId="32" applyNumberFormat="1" applyFont="1" applyFill="1" applyBorder="1" applyAlignment="1">
      <alignment horizontal="center"/>
    </xf>
    <xf numFmtId="166" fontId="53" fillId="36" borderId="27" applyNumberFormat="1" applyFont="1" applyFill="1" applyBorder="1" applyAlignment="1">
      <alignment horizontal="center"/>
    </xf>
    <xf numFmtId="0" fontId="52" fillId="36" borderId="26" applyFont="1" applyFill="1" applyBorder="1" applyAlignment="1">
      <alignment horizontal="left"/>
    </xf>
    <xf numFmtId="0" fontId="52" fillId="36" borderId="32" applyFont="1" applyFill="1" applyBorder="1" applyAlignment="1">
      <alignment horizontal="left"/>
    </xf>
    <xf numFmtId="0" fontId="52" fillId="36" borderId="27" applyFont="1" applyFill="1" applyBorder="1" applyAlignment="1">
      <alignment horizontal="left"/>
    </xf>
    <xf numFmtId="0" fontId="52" fillId="36" borderId="26" applyFont="1" applyFill="1" applyBorder="1"/>
    <xf numFmtId="0" fontId="52" fillId="36" borderId="32" applyFont="1" applyFill="1" applyBorder="1"/>
    <xf numFmtId="0" fontId="52" fillId="36" borderId="27" applyFont="1" applyFill="1" applyBorder="1"/>
    <xf numFmtId="0" fontId="84" fillId="0" borderId="0" applyNumberFormat="1" applyFont="1" applyFill="1" applyAlignment="1">
      <alignment horizontal="left" wrapText="1"/>
    </xf>
    <xf numFmtId="0" fontId="89" fillId="0" borderId="0" applyFont="1" applyFill="1" applyAlignment="1">
      <alignment horizontal="right"/>
    </xf>
    <xf numFmtId="49" fontId="43" fillId="36" borderId="34" applyNumberFormat="1" applyFont="1" applyFill="1" applyBorder="1" applyAlignment="1">
      <alignment horizontal="center"/>
    </xf>
    <xf numFmtId="49" fontId="43" fillId="36" borderId="35" applyNumberFormat="1" applyFont="1" applyFill="1" applyBorder="1" applyAlignment="1">
      <alignment horizontal="center"/>
    </xf>
    <xf numFmtId="49" fontId="43" fillId="36" borderId="36" applyNumberFormat="1" applyFont="1" applyFill="1" applyBorder="1" applyAlignment="1">
      <alignment horizontal="center"/>
    </xf>
    <xf numFmtId="0" fontId="44" fillId="0" borderId="0" applyFont="1" applyFill="1" applyBorder="1" applyAlignment="1">
      <alignment horizontal="center" vertical="center" wrapText="1"/>
    </xf>
    <xf numFmtId="0" fontId="89" fillId="0" borderId="19" applyFont="1" applyFill="1" applyBorder="1" applyAlignment="1">
      <alignment horizontal="center" vertical="center" wrapText="1"/>
    </xf>
    <xf numFmtId="0" fontId="5" fillId="33" borderId="26" applyFont="1" applyFill="1" applyBorder="1"/>
    <xf numFmtId="0" fontId="5" fillId="33" borderId="27" applyFont="1" applyFill="1" applyBorder="1"/>
    <xf numFmtId="0" fontId="52" fillId="36" borderId="34" applyFont="1" applyFill="1" applyBorder="1" applyAlignment="1">
      <alignment horizontal="left"/>
    </xf>
    <xf numFmtId="0" fontId="52" fillId="36" borderId="35" applyFont="1" applyFill="1" applyBorder="1" applyAlignment="1">
      <alignment horizontal="left"/>
    </xf>
    <xf numFmtId="0" fontId="52" fillId="36" borderId="36" applyFont="1" applyFill="1" applyBorder="1" applyAlignment="1">
      <alignment horizontal="left"/>
    </xf>
    <xf numFmtId="0" fontId="5" fillId="0" borderId="28" applyFont="1" applyFill="1" applyBorder="1"/>
    <xf numFmtId="0" fontId="5" fillId="0" borderId="29" applyFont="1" applyFill="1" applyBorder="1"/>
    <xf numFmtId="0" fontId="5" fillId="0" borderId="34" applyFont="1" applyFill="1" applyBorder="1"/>
    <xf numFmtId="0" fontId="5" fillId="0" borderId="36" applyFont="1" applyFill="1" applyBorder="1"/>
    <xf numFmtId="0" fontId="5" fillId="33" borderId="28" applyFont="1" applyFill="1" applyBorder="1"/>
    <xf numFmtId="0" fontId="5" fillId="33" borderId="29" applyFont="1" applyFill="1" applyBorder="1"/>
    <xf numFmtId="0" fontId="5" fillId="33" borderId="30" applyFont="1" applyFill="1" applyBorder="1"/>
    <xf numFmtId="0" fontId="5" fillId="33" borderId="31" applyFont="1" applyFill="1" applyBorder="1"/>
    <xf numFmtId="0" fontId="5" fillId="0" borderId="26" applyFont="1" applyFill="1" applyBorder="1"/>
    <xf numFmtId="0" fontId="5" fillId="0" borderId="27" applyFont="1" applyFill="1" applyBorder="1"/>
    <xf numFmtId="0" fontId="52" fillId="36" borderId="26" applyFont="1" applyFill="1" applyBorder="1" applyAlignment="1">
      <alignment horizontal="left"/>
    </xf>
    <xf numFmtId="0" fontId="52" fillId="36" borderId="32" applyFont="1" applyFill="1" applyBorder="1" applyAlignment="1">
      <alignment horizontal="left"/>
    </xf>
    <xf numFmtId="0" fontId="52" fillId="36" borderId="27" applyFont="1" applyFill="1" applyBorder="1" applyAlignment="1">
      <alignment horizontal="left"/>
    </xf>
    <xf numFmtId="0" fontId="5" fillId="0" borderId="30" applyFont="1" applyFill="1" applyBorder="1"/>
    <xf numFmtId="0" fontId="5" fillId="0" borderId="31" applyFont="1" applyFill="1" applyBorder="1"/>
    <xf numFmtId="166" fontId="53" fillId="36" borderId="34" applyNumberFormat="1" applyFont="1" applyFill="1" applyBorder="1" applyAlignment="1">
      <alignment horizontal="center"/>
    </xf>
    <xf numFmtId="166" fontId="53" fillId="36" borderId="35" applyNumberFormat="1" applyFont="1" applyFill="1" applyBorder="1" applyAlignment="1">
      <alignment horizontal="center"/>
    </xf>
    <xf numFmtId="166" fontId="53" fillId="36" borderId="36" applyNumberFormat="1" applyFont="1" applyFill="1" applyBorder="1" applyAlignment="1">
      <alignment horizontal="center"/>
    </xf>
    <xf numFmtId="166" fontId="53" fillId="36" borderId="26" applyNumberFormat="1" applyFont="1" applyFill="1" applyBorder="1" applyAlignment="1">
      <alignment horizontal="center"/>
    </xf>
    <xf numFmtId="166" fontId="53" fillId="36" borderId="32" applyNumberFormat="1" applyFont="1" applyFill="1" applyBorder="1" applyAlignment="1">
      <alignment horizontal="center"/>
    </xf>
    <xf numFmtId="166" fontId="53" fillId="36" borderId="27" applyNumberFormat="1" applyFont="1" applyFill="1" applyBorder="1" applyAlignment="1">
      <alignment horizontal="center"/>
    </xf>
    <xf numFmtId="0" fontId="20" fillId="0" borderId="25" applyFont="1" applyFill="1" applyBorder="1" applyAlignment="1">
      <alignment horizontal="center"/>
    </xf>
    <xf numFmtId="0" fontId="20" fillId="0" borderId="53" applyFont="1" applyFill="1" applyBorder="1" applyAlignment="1">
      <alignment horizontal="center"/>
    </xf>
    <xf numFmtId="0" fontId="0" fillId="0" borderId="0" applyFont="1" applyFill="1"/>
    <xf numFmtId="0" fontId="0" fillId="0" borderId="0" applyFont="1" applyFill="1" applyBorder="1" applyAlignment="1">
      <alignment horizontal="left" vertical="center"/>
    </xf>
    <xf numFmtId="170" fontId="0" fillId="0" borderId="0" applyNumberFormat="1" applyFont="1" applyFill="1" applyBorder="1" applyAlignment="1">
      <alignment horizontal="left" vertical="center"/>
    </xf>
    <xf numFmtId="0" fontId="0" fillId="0" borderId="0" applyFont="1" applyFill="1" applyAlignment="1">
      <alignment horizontal="center"/>
    </xf>
    <xf numFmtId="0" fontId="44" fillId="0" borderId="0" applyFont="1" applyFill="1" applyBorder="1"/>
    <xf numFmtId="0" fontId="83" fillId="0" borderId="0" applyFont="1" applyFill="1" applyBorder="1" applyAlignment="1">
      <alignment horizontal="center"/>
    </xf>
    <xf numFmtId="0" fontId="83" fillId="33" borderId="33" applyFont="1" applyFill="1" applyBorder="1" applyAlignment="1">
      <alignment horizontal="center"/>
    </xf>
    <xf numFmtId="0" fontId="83" fillId="33" borderId="31" applyFont="1" applyFill="1" applyBorder="1" applyAlignment="1">
      <alignment horizontal="center"/>
    </xf>
    <xf numFmtId="0" fontId="83" fillId="33" borderId="30" applyFont="1" applyFill="1" applyBorder="1" applyAlignment="1">
      <alignment horizontal="center"/>
    </xf>
    <xf numFmtId="0" fontId="83" fillId="33" borderId="0" applyFont="1" applyFill="1" applyBorder="1" applyAlignment="1">
      <alignment horizontal="center"/>
    </xf>
    <xf numFmtId="0" fontId="83" fillId="33" borderId="28" applyFont="1" applyFill="1" applyBorder="1" applyAlignment="1">
      <alignment horizontal="center"/>
    </xf>
    <xf numFmtId="0" fontId="83" fillId="0" borderId="29" applyFont="1" applyFill="1" applyBorder="1" applyAlignment="1">
      <alignment horizontal="center"/>
    </xf>
    <xf numFmtId="0" fontId="30" fillId="0" borderId="0" applyFont="1" applyFill="1" applyBorder="1" applyAlignment="1">
      <alignment horizontal="center"/>
    </xf>
    <xf numFmtId="0" fontId="83" fillId="33" borderId="29" applyFont="1" applyFill="1" applyBorder="1" applyAlignment="1">
      <alignment horizontal="center"/>
    </xf>
    <xf numFmtId="0" fontId="83" fillId="0" borderId="32" applyFont="1" applyFill="1" applyBorder="1" applyAlignment="1">
      <alignment horizontal="center"/>
    </xf>
    <xf numFmtId="0" fontId="83" fillId="0" borderId="26" applyFont="1" applyFill="1" applyBorder="1" applyAlignment="1">
      <alignment horizontal="center"/>
    </xf>
    <xf numFmtId="0" fontId="40" fillId="0" borderId="0" applyFont="1" applyFill="1" applyAlignment="1">
      <alignment horizontal="center"/>
    </xf>
    <xf numFmtId="0" fontId="83" fillId="0" borderId="27" applyFont="1" applyFill="1" applyBorder="1" applyAlignment="1">
      <alignment horizontal="center"/>
    </xf>
    <xf numFmtId="0" fontId="83" fillId="0" borderId="28" applyFont="1" applyFill="1" applyBorder="1" applyAlignment="1">
      <alignment horizontal="center"/>
    </xf>
    <xf numFmtId="0" fontId="83" fillId="0" borderId="0" applyNumberFormat="1" applyFont="1" applyFill="1" applyAlignment="1">
      <alignment horizontal="left" wrapText="1"/>
    </xf>
    <xf numFmtId="0" fontId="83" fillId="33" borderId="0" applyFont="1" applyFill="1" applyBorder="1" applyAlignment="1">
      <alignment horizontal="center"/>
    </xf>
    <xf numFmtId="0" fontId="83" fillId="33" borderId="29" applyFont="1" applyFill="1" applyBorder="1" applyAlignment="1">
      <alignment horizontal="center"/>
    </xf>
    <xf numFmtId="0" fontId="83" fillId="0" borderId="0" applyFont="1" applyFill="1" applyBorder="1" applyAlignment="1">
      <alignment horizontal="center"/>
    </xf>
    <xf numFmtId="0" fontId="83" fillId="0" borderId="29" applyFont="1" applyFill="1" applyBorder="1" applyAlignment="1">
      <alignment horizontal="center"/>
    </xf>
    <xf numFmtId="0" fontId="83" fillId="0" borderId="28" applyFont="1" applyFill="1" applyBorder="1" applyAlignment="1">
      <alignment horizontal="center"/>
    </xf>
    <xf numFmtId="0" fontId="83" fillId="0" borderId="32" applyFont="1" applyFill="1" applyBorder="1" applyAlignment="1">
      <alignment horizontal="center"/>
    </xf>
    <xf numFmtId="0" fontId="83" fillId="0" borderId="27" applyFont="1" applyFill="1" applyBorder="1" applyAlignment="1">
      <alignment horizontal="center"/>
    </xf>
    <xf numFmtId="0" fontId="40" fillId="0" borderId="0" applyFont="1" applyFill="1" applyAlignment="1">
      <alignment horizontal="center"/>
    </xf>
    <xf numFmtId="0" fontId="30" fillId="0" borderId="0" applyFont="1" applyFill="1" applyBorder="1" applyAlignment="1">
      <alignment horizontal="center"/>
    </xf>
    <xf numFmtId="0" fontId="83" fillId="33" borderId="28" applyFont="1" applyFill="1" applyBorder="1" applyAlignment="1">
      <alignment horizontal="center"/>
    </xf>
    <xf numFmtId="0" fontId="83" fillId="0" borderId="26" applyFont="1" applyFill="1" applyBorder="1" applyAlignment="1">
      <alignment horizontal="center"/>
    </xf>
    <xf numFmtId="0" fontId="83" fillId="33" borderId="30" applyFont="1" applyFill="1" applyBorder="1" applyAlignment="1">
      <alignment horizontal="center"/>
    </xf>
    <xf numFmtId="0" fontId="83" fillId="33" borderId="33" applyFont="1" applyFill="1" applyBorder="1" applyAlignment="1">
      <alignment horizontal="center"/>
    </xf>
    <xf numFmtId="0" fontId="83" fillId="33" borderId="31" applyFont="1" applyFill="1" applyBorder="1" applyAlignment="1">
      <alignment horizontal="center"/>
    </xf>
    <xf numFmtId="164" fontId="0" fillId="30" borderId="0" applyNumberFormat="1" applyFont="1" applyFill="1"/>
    <xf numFmtId="0" fontId="0" fillId="30" borderId="0" applyFont="1" applyFill="1"/>
    <xf numFmtId="0" fontId="0" fillId="30" borderId="0" applyFont="1" applyFill="1" applyAlignment="1">
      <alignment horizontal="center"/>
    </xf>
    <xf numFmtId="0" fontId="5" fillId="0" borderId="0" applyFont="1" applyFill="1" applyAlignment="1">
      <alignment horizontal="left" vertical="top" wrapText="1"/>
    </xf>
    <xf numFmtId="0" fontId="5" fillId="0" borderId="0" applyFont="1" applyFill="1" applyAlignment="1">
      <alignment horizontal="left"/>
    </xf>
    <xf numFmtId="0" fontId="5" fillId="0" borderId="0" applyFont="1" applyFill="1" applyAlignment="1">
      <alignment horizontal="left" vertical="top"/>
    </xf>
    <xf numFmtId="0" fontId="87" fillId="37" borderId="0" applyFont="1" applyFill="1" applyBorder="1" applyAlignment="1">
      <alignment horizontal="left"/>
    </xf>
    <xf numFmtId="164" fontId="89" fillId="30" borderId="0" applyNumberFormat="1" applyFont="1" applyFill="1" applyBorder="1"/>
    <xf numFmtId="0" fontId="89" fillId="30" borderId="0" applyFont="1" applyFill="1" applyBorder="1" applyAlignment="1">
      <alignment horizontal="left"/>
    </xf>
    <xf numFmtId="49" fontId="53" fillId="36" borderId="34" applyNumberFormat="1" applyFont="1" applyFill="1" applyBorder="1" applyAlignment="1">
      <alignment horizontal="center"/>
    </xf>
    <xf numFmtId="49" fontId="53" fillId="36" borderId="7" applyNumberFormat="1" applyFont="1" applyFill="1" applyBorder="1" applyAlignment="1">
      <alignment horizontal="center"/>
    </xf>
    <xf numFmtId="0" fontId="40" fillId="30" borderId="0" applyFont="1" applyFill="1" applyBorder="1" applyAlignment="1">
      <alignment horizontal="center"/>
    </xf>
    <xf numFmtId="0" fontId="84" fillId="30" borderId="0" applyNumberFormat="1" applyFont="1" applyFill="1" applyBorder="1" applyAlignment="1">
      <alignment horizontal="left" wrapText="1"/>
    </xf>
    <xf numFmtId="0" fontId="89" fillId="30" borderId="0" applyFont="1" applyFill="1" applyBorder="1" applyAlignment="1">
      <alignment vertical="center"/>
    </xf>
    <xf numFmtId="164" fontId="89" fillId="30" borderId="0" applyNumberFormat="1" applyFont="1" applyFill="1" applyBorder="1" applyAlignment="1">
      <alignment vertical="center"/>
    </xf>
    <xf numFmtId="0" fontId="89" fillId="0" borderId="38" applyFont="1" applyFill="1" applyBorder="1"/>
    <xf numFmtId="0" fontId="89" fillId="33" borderId="38" applyFont="1" applyFill="1" applyBorder="1"/>
    <xf numFmtId="0" fontId="44" fillId="0" borderId="7" applyFont="1" applyFill="1" applyBorder="1" applyAlignment="1">
      <alignment horizontal="center" vertical="center" wrapText="1"/>
    </xf>
    <xf numFmtId="0" fontId="49" fillId="36" borderId="7" applyFont="1" applyFill="1" applyBorder="1" applyAlignment="1">
      <alignment horizontal="center" vertical="center"/>
    </xf>
    <xf numFmtId="0" fontId="44" fillId="30" borderId="36" applyFont="1" applyFill="1" applyBorder="1" applyAlignment="1">
      <alignment horizontal="center" vertical="center" wrapText="1"/>
    </xf>
    <xf numFmtId="0" fontId="0" fillId="33" borderId="38" applyFont="1" applyFill="1" applyBorder="1"/>
    <xf numFmtId="0" fontId="89" fillId="33" borderId="39" applyFont="1" applyFill="1" applyBorder="1"/>
    <xf numFmtId="1" fontId="89" fillId="33" borderId="7" applyNumberFormat="1" applyFont="1" applyFill="1" applyBorder="1"/>
    <xf numFmtId="166" fontId="44" fillId="30" borderId="7" applyNumberFormat="1" applyFont="1" applyFill="1" applyBorder="1" applyAlignment="1">
      <alignment horizontal="center"/>
    </xf>
    <xf numFmtId="0" fontId="0" fillId="33" borderId="37" applyFont="1" applyFill="1" applyBorder="1"/>
    <xf numFmtId="0" fontId="44" fillId="0" borderId="36" applyFont="1" applyFill="1" applyBorder="1" applyAlignment="1">
      <alignment horizontal="center" vertical="center" wrapText="1"/>
    </xf>
    <xf numFmtId="0" fontId="44" fillId="0" borderId="54" applyFont="1" applyFill="1" applyBorder="1" applyAlignment="1">
      <alignment horizontal="center" vertical="center" wrapText="1"/>
    </xf>
    <xf numFmtId="0" fontId="44" fillId="30" borderId="54" applyFont="1" applyFill="1" applyBorder="1" applyAlignment="1">
      <alignment horizontal="center" vertical="center" wrapText="1"/>
    </xf>
    <xf numFmtId="0" fontId="49" fillId="36" borderId="37" applyFont="1" applyFill="1" applyBorder="1" applyAlignment="1">
      <alignment horizontal="center" vertical="center"/>
    </xf>
    <xf numFmtId="0" fontId="0" fillId="0" borderId="34" applyFont="1" applyFill="1" applyBorder="1" applyAlignment="1">
      <alignment horizontal="center" vertical="center" wrapText="1"/>
    </xf>
    <xf numFmtId="0" fontId="0" fillId="0" borderId="37" applyFont="1" applyFill="1" applyBorder="1" applyAlignment="1">
      <alignment horizontal="center" vertical="center" wrapText="1"/>
    </xf>
    <xf numFmtId="0" fontId="0" fillId="0" borderId="7" applyFont="1" applyFill="1" applyBorder="1" applyAlignment="1">
      <alignment horizontal="center" vertical="center" wrapText="1"/>
    </xf>
    <xf numFmtId="0" fontId="42" fillId="0" borderId="37" applyFont="1" applyFill="1" applyBorder="1" applyAlignment="1">
      <alignment horizontal="center" vertical="center"/>
    </xf>
    <xf numFmtId="0" fontId="42" fillId="0" borderId="37" applyFont="1" applyFill="1" applyBorder="1" applyAlignment="1">
      <alignment horizontal="center" vertical="center" wrapText="1"/>
    </xf>
    <xf numFmtId="0" fontId="44" fillId="0" borderId="0" applyFont="1" applyFill="1" applyBorder="1" applyAlignment="1">
      <alignment horizontal="right"/>
    </xf>
    <xf numFmtId="164" fontId="51" fillId="30" borderId="0" applyNumberFormat="1" applyFont="1" applyFill="1" applyBorder="1" applyAlignment="1">
      <alignment horizontal="right"/>
    </xf>
    <xf numFmtId="164" fontId="44" fillId="30" borderId="0" applyNumberFormat="1" applyFont="1" applyFill="1" applyBorder="1" applyAlignment="1">
      <alignment horizontal="right"/>
    </xf>
    <xf numFmtId="0" fontId="42" fillId="0" borderId="38" applyFont="1" applyFill="1" applyBorder="1" applyAlignment="1">
      <alignment horizontal="center" vertical="center"/>
    </xf>
    <xf numFmtId="0" fontId="42" fillId="0" borderId="38" applyFont="1" applyFill="1" applyBorder="1" applyAlignment="1">
      <alignment horizontal="center" vertical="center" wrapText="1"/>
    </xf>
    <xf numFmtId="0" fontId="43" fillId="36" borderId="7" applyFont="1" applyFill="1" applyBorder="1" applyAlignment="1">
      <alignment horizontal="center"/>
    </xf>
    <xf numFmtId="0" fontId="44" fillId="30" borderId="0" applyFont="1" applyFill="1" applyBorder="1" applyAlignment="1">
      <alignment horizontal="right"/>
    </xf>
    <xf numFmtId="0" fontId="49" fillId="36" borderId="7" applyFont="1" applyFill="1" applyBorder="1" applyAlignment="1">
      <alignment horizontal="center"/>
    </xf>
    <xf numFmtId="0" fontId="44" fillId="30" borderId="7" applyFont="1" applyFill="1" applyBorder="1" applyAlignment="1">
      <alignment horizontal="center"/>
    </xf>
    <xf numFmtId="0" fontId="25" fillId="36" borderId="7" applyFont="1" applyFill="1" applyBorder="1" applyAlignment="1">
      <alignment horizontal="center" vertical="center"/>
    </xf>
    <xf numFmtId="0" fontId="0" fillId="0" borderId="7" applyFont="1" applyFill="1" applyBorder="1" applyAlignment="1">
      <alignment horizontal="center"/>
    </xf>
    <xf numFmtId="0" fontId="0" fillId="34" borderId="7" applyFont="1" applyFill="1" applyBorder="1" applyAlignment="1">
      <alignment horizontal="center"/>
    </xf>
    <xf numFmtId="49" fontId="49" fillId="36" borderId="34" applyNumberFormat="1" applyFont="1" applyFill="1" applyBorder="1" applyAlignment="1">
      <alignment horizontal="center" vertical="center"/>
    </xf>
    <xf numFmtId="49" fontId="49" fillId="36" borderId="7" applyNumberFormat="1" applyFont="1" applyFill="1" applyBorder="1" applyAlignment="1">
      <alignment horizontal="center" vertical="center"/>
    </xf>
    <xf numFmtId="0" fontId="49" fillId="36" borderId="34" applyFont="1" applyFill="1" applyBorder="1" applyAlignment="1">
      <alignment horizontal="center" vertical="center"/>
    </xf>
    <xf numFmtId="164" fontId="89" fillId="30" borderId="0" applyNumberFormat="1" applyFont="1" applyFill="1" applyBorder="1" applyAlignment="1">
      <alignment horizontal="right"/>
    </xf>
    <xf numFmtId="1" fontId="84" fillId="0" borderId="0" applyNumberFormat="1" applyFont="1" applyFill="1" applyBorder="1" applyAlignment="1">
      <alignment horizontal="left" wrapText="1"/>
    </xf>
    <xf numFmtId="166" fontId="53" fillId="36" borderId="7" applyNumberFormat="1" applyFont="1" applyFill="1" applyBorder="1" applyAlignment="1">
      <alignment horizontal="center"/>
    </xf>
    <xf numFmtId="0" fontId="52" fillId="36" borderId="7" applyFont="1" applyFill="1" applyBorder="1"/>
    <xf numFmtId="0" fontId="52" fillId="36" borderId="7" applyFont="1" applyFill="1" applyBorder="1" applyAlignment="1">
      <alignment horizontal="left"/>
    </xf>
    <xf numFmtId="166" fontId="53" fillId="36" borderId="37" applyNumberFormat="1" applyFont="1" applyFill="1" applyBorder="1" applyAlignment="1">
      <alignment horizontal="center"/>
    </xf>
    <xf numFmtId="0" fontId="52" fillId="36" borderId="37" applyFont="1" applyFill="1" applyBorder="1" applyAlignment="1">
      <alignment horizontal="left"/>
    </xf>
    <xf numFmtId="0" fontId="52" fillId="36" borderId="37" applyFont="1" applyFill="1" applyBorder="1"/>
    <xf numFmtId="0" fontId="5" fillId="0" borderId="38" applyFont="1" applyFill="1" applyBorder="1"/>
    <xf numFmtId="0" fontId="5" fillId="0" borderId="7" applyFont="1" applyFill="1" applyBorder="1"/>
    <xf numFmtId="0" fontId="5" fillId="0" borderId="37" applyFont="1" applyFill="1" applyBorder="1"/>
    <xf numFmtId="0" fontId="5" fillId="0" borderId="39" applyFont="1" applyFill="1" applyBorder="1"/>
    <xf numFmtId="0" fontId="5" fillId="33" borderId="39" applyFont="1" applyFill="1" applyBorder="1"/>
    <xf numFmtId="0" fontId="5" fillId="33" borderId="37" applyFont="1" applyFill="1" applyBorder="1"/>
    <xf numFmtId="0" fontId="5" fillId="33" borderId="38" applyFont="1" applyFill="1" applyBorder="1"/>
    <xf numFmtId="49" fontId="43" fillId="36" borderId="7" applyNumberFormat="1" applyFont="1" applyFill="1" applyBorder="1" applyAlignment="1">
      <alignment horizontal="center"/>
    </xf>
    <xf numFmtId="0" fontId="44" fillId="0" borderId="19" applyFont="1" applyFill="1" applyBorder="1" applyAlignment="1">
      <alignment horizontal="center" vertical="center" wrapText="1"/>
    </xf>
    <xf numFmtId="0" fontId="83" fillId="0" borderId="0" applyNumberFormat="1" applyFont="1" applyFill="1" applyBorder="1" applyAlignment="1">
      <alignment horizontal="left" wrapText="1"/>
    </xf>
    <xf numFmtId="0" fontId="40" fillId="0" borderId="0" applyFont="1" applyFill="1" applyBorder="1" applyAlignment="1">
      <alignment horizontal="center"/>
    </xf>
    <xf numFmtId="164" fontId="0" fillId="30" borderId="0" applyNumberFormat="1" applyFont="1" applyFill="1" applyBorder="1"/>
    <xf numFmtId="0" fontId="5" fillId="0" borderId="0" applyFont="1" applyFill="1" applyBorder="1" applyAlignment="1">
      <alignment horizontal="left" vertical="top" wrapText="1"/>
    </xf>
    <xf numFmtId="0" fontId="5" fillId="0" borderId="0" applyFont="1" applyFill="1" applyBorder="1" applyAlignment="1">
      <alignment horizontal="left"/>
    </xf>
    <xf numFmtId="0" fontId="5" fillId="0" borderId="0" applyFont="1" applyFill="1" applyBorder="1" applyAlignment="1">
      <alignment horizontal="left" vertical="top"/>
    </xf>
    <xf numFmtId="0" borderId="0"/>
    <xf numFmtId="0" fontId="104" fillId="36" borderId="55" applyFont="1" applyFill="1" applyBorder="1" applyAlignment="1">
      <alignment horizontal="center" vertical="bottom"/>
    </xf>
    <xf numFmtId="0" fontId="104" fillId="36" borderId="56" applyFont="1" applyFill="1" applyBorder="1" applyAlignment="1">
      <alignment horizontal="center" vertical="bottom"/>
    </xf>
    <xf numFmtId="0" fontId="104" fillId="36" borderId="57" applyFont="1" applyFill="1" applyBorder="1" applyAlignment="1">
      <alignment horizontal="center" vertical="bottom"/>
    </xf>
    <xf numFmtId="0" fontId="104" fillId="36" borderId="58" applyFont="1" applyFill="1" applyBorder="1" applyAlignment="1">
      <alignment horizontal="center" vertical="bottom"/>
    </xf>
    <xf numFmtId="0" fontId="0" fillId="0" borderId="59" applyFont="1" applyFill="1" applyBorder="1" applyAlignment="1">
      <alignment horizontal="left" vertical="center"/>
    </xf>
    <xf numFmtId="0" fontId="105" fillId="38" borderId="60" applyFont="1" applyFill="1" applyBorder="1" applyAlignment="1">
      <alignment horizontal="right" vertical="center"/>
    </xf>
    <xf numFmtId="0" fontId="44" fillId="0" borderId="59" applyFont="1" applyFill="1" applyBorder="1" applyAlignment="1">
      <alignment horizontal="right"/>
    </xf>
    <xf numFmtId="164" fontId="89" fillId="30" borderId="59" applyNumberFormat="1" applyFont="1" applyFill="1" applyBorder="1"/>
    <xf numFmtId="164" fontId="51" fillId="30" borderId="59" applyNumberFormat="1" applyFont="1" applyFill="1" applyBorder="1" applyAlignment="1">
      <alignment horizontal="right"/>
    </xf>
    <xf numFmtId="0" fontId="45" fillId="0" borderId="59" applyFont="1" applyFill="1" applyBorder="1" applyAlignment="1">
      <alignment horizontal="center"/>
    </xf>
    <xf numFmtId="0" fontId="106" fillId="0" borderId="61" applyFont="1" applyFill="1" applyBorder="1" applyAlignment="1">
      <alignment horizontal="center" vertical="center"/>
    </xf>
    <xf numFmtId="0" fontId="42" fillId="0" borderId="62" applyFont="1" applyFill="1" applyBorder="1" applyAlignment="1">
      <alignment horizontal="center" vertical="center"/>
    </xf>
    <xf numFmtId="0" fontId="42" fillId="0" borderId="62" applyFont="1" applyFill="1" applyBorder="1" applyAlignment="1">
      <alignment horizontal="center" vertical="center" wrapText="1"/>
    </xf>
    <xf numFmtId="0" fontId="42" fillId="0" borderId="63" applyFont="1" applyFill="1" applyBorder="1" applyAlignment="1">
      <alignment horizontal="center"/>
    </xf>
    <xf numFmtId="166" fontId="89" fillId="30" borderId="64" applyNumberFormat="1" applyFont="1" applyFill="1" applyBorder="1" applyAlignment="1">
      <alignment horizontal="center"/>
    </xf>
    <xf numFmtId="166" fontId="89" fillId="33" borderId="65" applyNumberFormat="1" applyFont="1" applyFill="1" applyBorder="1" applyAlignment="1">
      <alignment horizontal="center"/>
    </xf>
    <xf numFmtId="166" fontId="89" fillId="30" borderId="65" applyNumberFormat="1" applyFont="1" applyFill="1" applyBorder="1" applyAlignment="1">
      <alignment horizontal="center"/>
    </xf>
    <xf numFmtId="166" fontId="89" fillId="33" borderId="63" applyNumberFormat="1" applyFont="1" applyFill="1" applyBorder="1" applyAlignment="1">
      <alignment horizontal="center"/>
    </xf>
    <xf numFmtId="2" fontId="89" fillId="30" borderId="64" applyNumberFormat="1" applyFont="1" applyFill="1" applyBorder="1" applyAlignment="1">
      <alignment horizontal="center"/>
    </xf>
    <xf numFmtId="2" fontId="89" fillId="33" borderId="65" applyNumberFormat="1" applyFont="1" applyFill="1" applyBorder="1" applyAlignment="1">
      <alignment horizontal="center"/>
    </xf>
    <xf numFmtId="0" fontId="107" fillId="38" borderId="66" applyFont="1" applyFill="1" applyBorder="1"/>
    <xf numFmtId="0" fontId="88" fillId="0" borderId="59" applyNumberFormat="1" applyFont="1" applyFill="1" applyBorder="1" applyAlignment="1">
      <alignment horizontal="left" wrapText="1"/>
    </xf>
    <xf numFmtId="0" fontId="108" fillId="39" borderId="0" applyFont="1" applyFill="1"/>
    <xf numFmtId="49" fontId="56" fillId="36" borderId="67" applyNumberFormat="1" applyFont="1" applyFill="1" applyBorder="1" applyAlignment="1">
      <alignment textRotation="90" wrapText="1"/>
    </xf>
    <xf numFmtId="0" fontId="109" fillId="38" borderId="60" applyFont="1" applyFill="1" applyBorder="1" applyAlignment="1">
      <alignment horizontal="left" vertical="center"/>
    </xf>
    <xf numFmtId="0" fontId="109" fillId="38" borderId="60" applyFont="1" applyFill="1" applyBorder="1" applyAlignment="1">
      <alignment horizontal="right" vertical="center"/>
    </xf>
    <xf numFmtId="0" fontId="110" fillId="38" borderId="68" applyFont="1" applyFill="1" applyBorder="1" applyAlignment="1">
      <alignment horizontal="center" vertical="center"/>
    </xf>
    <xf numFmtId="0" fontId="110" fillId="38" borderId="69" applyFont="1" applyFill="1" applyBorder="1" applyAlignment="1">
      <alignment horizontal="center" vertical="center"/>
    </xf>
    <xf numFmtId="0" fontId="110" fillId="38" borderId="70" applyFont="1" applyFill="1" applyBorder="1" applyAlignment="1">
      <alignment horizontal="center" vertical="center"/>
    </xf>
    <xf numFmtId="0" fontId="109" fillId="40" borderId="60" applyFont="1" applyFill="1" applyBorder="1" applyAlignment="1">
      <alignment horizontal="left" vertical="center"/>
    </xf>
    <xf numFmtId="0" fontId="109" fillId="40" borderId="60" applyFont="1" applyFill="1" applyBorder="1" applyAlignment="1">
      <alignment horizontal="right" vertical="center"/>
    </xf>
    <xf numFmtId="0" fontId="110" fillId="40" borderId="68" applyFont="1" applyFill="1" applyBorder="1" applyAlignment="1">
      <alignment horizontal="center" vertical="center"/>
    </xf>
    <xf numFmtId="0" fontId="110" fillId="40" borderId="69" applyFont="1" applyFill="1" applyBorder="1" applyAlignment="1">
      <alignment horizontal="center" vertical="center"/>
    </xf>
    <xf numFmtId="0" fontId="110" fillId="40" borderId="70" applyFont="1" applyFill="1" applyBorder="1" applyAlignment="1">
      <alignment horizontal="center" vertical="center"/>
    </xf>
    <xf numFmtId="0" fontId="111" fillId="0" borderId="0" applyFont="1" applyFill="1" applyBorder="1" applyAlignment="1">
      <alignment horizontal="left" vertical="center"/>
    </xf>
    <xf numFmtId="0" fontId="50" fillId="0" borderId="0" applyFont="1" applyFill="1" applyBorder="1" applyAlignment="1">
      <alignment horizontal="center" vertical="bottom"/>
    </xf>
    <xf numFmtId="0" fontId="89" fillId="30" borderId="59" applyFont="1" applyFill="1" applyBorder="1"/>
    <xf numFmtId="49" fontId="52" fillId="36" borderId="7" applyNumberFormat="1" applyFont="1" applyFill="1" applyBorder="1" applyAlignment="1">
      <alignment horizontal="center" vertical="center"/>
    </xf>
    <xf numFmtId="0" fontId="40" fillId="30" borderId="59" applyFont="1" applyFill="1" applyBorder="1" applyAlignment="1">
      <alignment horizontal="center"/>
    </xf>
    <xf numFmtId="0" fontId="52" fillId="36" borderId="7" applyFont="1" applyFill="1" applyBorder="1" applyAlignment="1">
      <alignment horizontal="center" vertical="center"/>
    </xf>
    <xf numFmtId="0" fontId="84" fillId="30" borderId="59" applyNumberFormat="1" applyFont="1" applyFill="1" applyBorder="1" applyAlignment="1">
      <alignment horizontal="left" wrapText="1"/>
    </xf>
    <xf numFmtId="164" fontId="89" fillId="30" borderId="59" applyNumberFormat="1" applyFont="1" applyFill="1" applyBorder="1" applyAlignment="1">
      <alignment horizontal="right"/>
    </xf>
    <xf numFmtId="1" fontId="84" fillId="0" borderId="59" applyNumberFormat="1" applyFont="1" applyFill="1" applyBorder="1" applyAlignment="1">
      <alignment horizontal="left" wrapText="1"/>
    </xf>
    <xf numFmtId="0" fontId="52" fillId="36" borderId="62" applyFont="1" applyFill="1" applyBorder="1" applyAlignment="1">
      <alignment horizontal="left"/>
    </xf>
    <xf numFmtId="166" fontId="53" fillId="36" borderId="62" applyNumberFormat="1" applyFont="1" applyFill="1" applyBorder="1" applyAlignment="1">
      <alignment horizontal="center"/>
    </xf>
    <xf numFmtId="0" fontId="52" fillId="36" borderId="62" applyFont="1" applyFill="1" applyBorder="1"/>
    <xf numFmtId="0" fontId="89" fillId="0" borderId="59" applyFont="1" applyFill="1" applyBorder="1" applyAlignment="1">
      <alignment horizontal="right"/>
    </xf>
    <xf numFmtId="0" fontId="44" fillId="0" borderId="71" applyFont="1" applyFill="1" applyBorder="1" applyAlignment="1">
      <alignment horizontal="center" vertical="center" wrapText="1"/>
    </xf>
    <xf numFmtId="0" fontId="5" fillId="0" borderId="62" applyFont="1" applyFill="1" applyBorder="1"/>
    <xf numFmtId="0" fontId="5" fillId="0" borderId="72" applyFont="1" applyFill="1" applyBorder="1"/>
    <xf numFmtId="0" fontId="5" fillId="0" borderId="73" applyFont="1" applyFill="1" applyBorder="1"/>
    <xf numFmtId="0" fontId="5" fillId="33" borderId="62" applyFont="1" applyFill="1" applyBorder="1"/>
    <xf numFmtId="0" fontId="5" fillId="33" borderId="72" applyFont="1" applyFill="1" applyBorder="1"/>
    <xf numFmtId="0" fontId="5" fillId="33" borderId="73" applyFont="1" applyFill="1" applyBorder="1"/>
    <xf numFmtId="0" fontId="84" fillId="0" borderId="59" applyNumberFormat="1" applyFont="1" applyFill="1" applyBorder="1" applyAlignment="1">
      <alignment horizontal="left" wrapText="1"/>
    </xf>
    <xf numFmtId="0" fontId="0" fillId="0" borderId="59" applyFont="1" applyFill="1" applyBorder="1"/>
    <xf numFmtId="0" fontId="40" fillId="0" borderId="59" applyFont="1" applyFill="1" applyBorder="1" applyAlignment="1">
      <alignment horizontal="center"/>
    </xf>
    <xf numFmtId="0" fontId="30" fillId="0" borderId="59" applyFont="1" applyFill="1" applyBorder="1" applyAlignment="1">
      <alignment horizontal="center"/>
    </xf>
    <xf numFmtId="0" fontId="83" fillId="0" borderId="74" applyFont="1" applyFill="1" applyBorder="1" applyAlignment="1">
      <alignment horizontal="center"/>
    </xf>
    <xf numFmtId="0" fontId="83" fillId="0" borderId="75" applyFont="1" applyFill="1" applyBorder="1" applyAlignment="1">
      <alignment horizontal="center"/>
    </xf>
    <xf numFmtId="0" fontId="83" fillId="0" borderId="76" applyFont="1" applyFill="1" applyBorder="1" applyAlignment="1">
      <alignment horizontal="center"/>
    </xf>
    <xf numFmtId="0" fontId="83" fillId="33" borderId="77" applyFont="1" applyFill="1" applyBorder="1" applyAlignment="1">
      <alignment horizontal="center"/>
    </xf>
    <xf numFmtId="0" fontId="83" fillId="33" borderId="59" applyFont="1" applyFill="1" applyBorder="1" applyAlignment="1">
      <alignment horizontal="center"/>
    </xf>
    <xf numFmtId="0" fontId="83" fillId="33" borderId="78" applyFont="1" applyFill="1" applyBorder="1" applyAlignment="1">
      <alignment horizontal="center"/>
    </xf>
    <xf numFmtId="0" fontId="83" fillId="0" borderId="77" applyFont="1" applyFill="1" applyBorder="1" applyAlignment="1">
      <alignment horizontal="center"/>
    </xf>
    <xf numFmtId="0" fontId="83" fillId="0" borderId="59" applyFont="1" applyFill="1" applyBorder="1" applyAlignment="1">
      <alignment horizontal="center"/>
    </xf>
    <xf numFmtId="0" fontId="83" fillId="0" borderId="78" applyFont="1" applyFill="1" applyBorder="1" applyAlignment="1">
      <alignment horizontal="center"/>
    </xf>
    <xf numFmtId="0" fontId="83" fillId="33" borderId="79" applyFont="1" applyFill="1" applyBorder="1" applyAlignment="1">
      <alignment horizontal="center"/>
    </xf>
    <xf numFmtId="0" fontId="83" fillId="33" borderId="80" applyFont="1" applyFill="1" applyBorder="1" applyAlignment="1">
      <alignment horizontal="center"/>
    </xf>
    <xf numFmtId="0" fontId="83" fillId="33" borderId="81" applyFont="1" applyFill="1" applyBorder="1" applyAlignment="1">
      <alignment horizontal="center"/>
    </xf>
    <xf numFmtId="0" fontId="0" fillId="0" borderId="59" applyFont="1" applyFill="1" applyBorder="1" applyAlignment="1">
      <alignment horizontal="center"/>
    </xf>
    <xf numFmtId="0" fontId="44" fillId="0" borderId="59" applyFont="1" applyFill="1" applyBorder="1"/>
    <xf numFmtId="0" fontId="112" fillId="38" borderId="68" applyFont="1" applyFill="1" applyBorder="1" applyAlignment="1">
      <alignment horizontal="center" vertical="center"/>
    </xf>
    <xf numFmtId="0" fontId="112" fillId="38" borderId="69" applyFont="1" applyFill="1" applyBorder="1" applyAlignment="1">
      <alignment horizontal="center" vertical="center"/>
    </xf>
    <xf numFmtId="0" fontId="112" fillId="38" borderId="70" applyFont="1" applyFill="1" applyBorder="1" applyAlignment="1">
      <alignment horizontal="center" vertical="center"/>
    </xf>
    <xf numFmtId="0" fontId="112" fillId="40" borderId="68" applyFont="1" applyFill="1" applyBorder="1" applyAlignment="1">
      <alignment horizontal="center" vertical="center"/>
    </xf>
    <xf numFmtId="0" fontId="112" fillId="40" borderId="69" applyFont="1" applyFill="1" applyBorder="1" applyAlignment="1">
      <alignment horizontal="center" vertical="center"/>
    </xf>
    <xf numFmtId="0" fontId="112" fillId="40" borderId="70" applyFont="1" applyFill="1" applyBorder="1" applyAlignment="1">
      <alignment horizontal="center" vertical="center"/>
    </xf>
    <xf numFmtId="170" fontId="0" fillId="0" borderId="59" applyNumberFormat="1" applyFont="1" applyFill="1" applyBorder="1" applyAlignment="1">
      <alignment horizontal="left" vertical="center"/>
    </xf>
    <xf numFmtId="0" fontId="89" fillId="0" borderId="0" applyFont="1" applyFill="1" applyBorder="1" applyAlignment="1">
      <alignment horizontal="center" vertical="bottom"/>
    </xf>
    <xf numFmtId="0" fontId="89" fillId="0" borderId="0" applyFont="1" applyFill="1" applyBorder="1" applyAlignment="1">
      <alignment horizontal="right" vertical="bottom"/>
    </xf>
    <xf numFmtId="0" fontId="83" fillId="0" borderId="59" applyNumberFormat="1" applyFont="1" applyFill="1" applyBorder="1" applyAlignment="1">
      <alignment horizontal="left" wrapText="1"/>
    </xf>
  </cellXfs>
  <cellStyles count="788">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_Hyatt DBM Sample" xfId="57"/>
    <cellStyle name="Currency" xfId="58" builtinId="4"/>
    <cellStyle name="Currency 2" xfId="59"/>
    <cellStyle name="Explanatory Text" xfId="60" builtinId="53" customBuiltin="1"/>
    <cellStyle name="Explanatory Text 2" xfId="61"/>
    <cellStyle name="ExtStyle 0" xfId="62"/>
    <cellStyle name="ExtStyle 0 2" xfId="63"/>
    <cellStyle name="ExtStyle 0 3" xfId="64"/>
    <cellStyle name="ExtStyle 0 4" xfId="65"/>
    <cellStyle name="ExtStyle 16" xfId="66"/>
    <cellStyle name="ExtStyle 16 2" xfId="67"/>
    <cellStyle name="ExtStyle 16 3" xfId="68"/>
    <cellStyle name="ExtStyle 16 4" xfId="69"/>
    <cellStyle name="ExtStyle 17" xfId="70"/>
    <cellStyle name="ExtStyle 17 2" xfId="71"/>
    <cellStyle name="ExtStyle 17 3" xfId="72"/>
    <cellStyle name="ExtStyle 17 4" xfId="73"/>
    <cellStyle name="ExtStyle 18" xfId="74"/>
    <cellStyle name="ExtStyle 18 2" xfId="75"/>
    <cellStyle name="ExtStyle 18 3" xfId="76"/>
    <cellStyle name="ExtStyle 18 4" xfId="77"/>
    <cellStyle name="ExtStyle 19" xfId="78"/>
    <cellStyle name="ExtStyle 19 2" xfId="79"/>
    <cellStyle name="ExtStyle 19 3" xfId="80"/>
    <cellStyle name="ExtStyle 19 4" xfId="81"/>
    <cellStyle name="ExtStyle 20" xfId="82"/>
    <cellStyle name="ExtStyle 20 2" xfId="83"/>
    <cellStyle name="ExtStyle 21" xfId="84"/>
    <cellStyle name="ExtStyle 21 2" xfId="85"/>
    <cellStyle name="ExtStyle 22" xfId="86"/>
    <cellStyle name="ExtStyle 22 2" xfId="87"/>
    <cellStyle name="ExtStyle 22 3" xfId="88"/>
    <cellStyle name="ExtStyle 22 4" xfId="89"/>
    <cellStyle name="ExtStyle 28" xfId="90"/>
    <cellStyle name="ExtStyle 28 2" xfId="91"/>
    <cellStyle name="ExtStyle 29" xfId="92"/>
    <cellStyle name="ExtStyle 29 2" xfId="93"/>
    <cellStyle name="ExtStyle 30" xfId="94"/>
    <cellStyle name="ExtStyle 30 2" xfId="95"/>
    <cellStyle name="ExtStyle 30 3" xfId="96"/>
    <cellStyle name="ExtStyle 30 4" xfId="97"/>
    <cellStyle name="ExtStyle 31" xfId="98"/>
    <cellStyle name="ExtStyle 31 2" xfId="99"/>
    <cellStyle name="ExtStyle 32" xfId="100"/>
    <cellStyle name="ExtStyle 32 2" xfId="101"/>
    <cellStyle name="ExtStyle 33" xfId="102"/>
    <cellStyle name="ExtStyle 33 2" xfId="103"/>
    <cellStyle name="ExtStyle 33 3" xfId="104"/>
    <cellStyle name="ExtStyle 33 4" xfId="105"/>
    <cellStyle name="ExtStyle 34" xfId="106"/>
    <cellStyle name="ExtStyle 34 2" xfId="107"/>
    <cellStyle name="ExtStyle 35" xfId="108"/>
    <cellStyle name="ExtStyle 35 2" xfId="109"/>
    <cellStyle name="ExtStyle 36" xfId="110"/>
    <cellStyle name="ExtStyle 36 2" xfId="111"/>
    <cellStyle name="ExtStyle 36 3" xfId="112"/>
    <cellStyle name="ExtStyle 36 4" xfId="113"/>
    <cellStyle name="ExtStyle 37" xfId="114"/>
    <cellStyle name="ExtStyle 37 2" xfId="115"/>
    <cellStyle name="ExtStyle 38" xfId="116"/>
    <cellStyle name="ExtStyle 38 2" xfId="117"/>
    <cellStyle name="ExtStyle 39" xfId="118"/>
    <cellStyle name="ExtStyle 39 2" xfId="119"/>
    <cellStyle name="ExtStyle 39 3" xfId="120"/>
    <cellStyle name="ExtStyle 39 4" xfId="121"/>
    <cellStyle name="ExtStyle 43" xfId="122"/>
    <cellStyle name="ExtStyle 44" xfId="123"/>
    <cellStyle name="ExtStyle 46" xfId="124"/>
    <cellStyle name="ExtStyle 47" xfId="125"/>
    <cellStyle name="ExtStyle 69" xfId="126"/>
    <cellStyle name="ExtStyle 75" xfId="127"/>
    <cellStyle name="ExtStyle 82" xfId="128"/>
    <cellStyle name="Good" xfId="129" builtinId="26" customBuiltin="1"/>
    <cellStyle name="Good 2" xfId="130"/>
    <cellStyle name="Heading 1" xfId="131" builtinId="16" customBuiltin="1"/>
    <cellStyle name="Heading 1 2" xfId="132"/>
    <cellStyle name="Heading 2" xfId="133" builtinId="17" customBuiltin="1"/>
    <cellStyle name="Heading 2 2" xfId="134"/>
    <cellStyle name="Heading 3" xfId="135" builtinId="18" customBuiltin="1"/>
    <cellStyle name="Heading 3 2" xfId="136"/>
    <cellStyle name="Heading 4" xfId="137" builtinId="19" customBuiltin="1"/>
    <cellStyle name="Heading 4 2" xfId="138"/>
    <cellStyle name="Hyperlink 2" xfId="139"/>
    <cellStyle name="Input" xfId="140" builtinId="20" customBuiltin="1"/>
    <cellStyle name="Input 2" xfId="141"/>
    <cellStyle name="Linked Cell" xfId="142" builtinId="24" customBuiltin="1"/>
    <cellStyle name="Linked Cell 2" xfId="143"/>
    <cellStyle name="Neutral" xfId="144" builtinId="28" customBuiltin="1"/>
    <cellStyle name="Neutral 2" xfId="145"/>
    <cellStyle name="Normal" xfId="0" builtinId="0"/>
    <cellStyle name="Normal 2" xfId="146"/>
    <cellStyle name="Normal 3" xfId="147"/>
    <cellStyle name="Note" xfId="148" builtinId="10" customBuiltin="1"/>
    <cellStyle name="Note 2" xfId="149"/>
    <cellStyle name="Note 3" xfId="150"/>
    <cellStyle name="Note 4" xfId="151"/>
    <cellStyle name="Output" xfId="152" builtinId="21" customBuiltin="1"/>
    <cellStyle name="Output 2" xfId="153"/>
    <cellStyle name="Percent" xfId="154" builtinId="5"/>
    <cellStyle name="Percent 2" xfId="155"/>
    <cellStyle name="Style 1025" xfId="156"/>
    <cellStyle name="Style 1025 2" xfId="157"/>
    <cellStyle name="Style 1101" xfId="158"/>
    <cellStyle name="Style 1101 2" xfId="159"/>
    <cellStyle name="Style 1103" xfId="160"/>
    <cellStyle name="Style 1103 2" xfId="161"/>
    <cellStyle name="Style 1103 3" xfId="162"/>
    <cellStyle name="Style 1103 4" xfId="163"/>
    <cellStyle name="Style 1104" xfId="164"/>
    <cellStyle name="Style 1104 2" xfId="165"/>
    <cellStyle name="Style 1104 3" xfId="166"/>
    <cellStyle name="Style 1104 4" xfId="167"/>
    <cellStyle name="Style 1105" xfId="168"/>
    <cellStyle name="Style 1105 2" xfId="169"/>
    <cellStyle name="Style 1105 3" xfId="170"/>
    <cellStyle name="Style 1105 4" xfId="171"/>
    <cellStyle name="Style 1106" xfId="172"/>
    <cellStyle name="Style 1106 2" xfId="173"/>
    <cellStyle name="Style 1106 3" xfId="174"/>
    <cellStyle name="Style 1106 4" xfId="175"/>
    <cellStyle name="Style 1107" xfId="176"/>
    <cellStyle name="Style 1107 2" xfId="177"/>
    <cellStyle name="Style 1107 3" xfId="178"/>
    <cellStyle name="Style 1107 4" xfId="179"/>
    <cellStyle name="Style 1108" xfId="180"/>
    <cellStyle name="Style 1108 2" xfId="181"/>
    <cellStyle name="Style 1108 3" xfId="182"/>
    <cellStyle name="Style 1108 4" xfId="183"/>
    <cellStyle name="Style 1109" xfId="184"/>
    <cellStyle name="Style 1109 2" xfId="185"/>
    <cellStyle name="Style 1109 3" xfId="186"/>
    <cellStyle name="Style 1109 4" xfId="187"/>
    <cellStyle name="Style 1110" xfId="188"/>
    <cellStyle name="Style 1110 2" xfId="189"/>
    <cellStyle name="Style 1110 3" xfId="190"/>
    <cellStyle name="Style 1110 4" xfId="191"/>
    <cellStyle name="Style 1111" xfId="192"/>
    <cellStyle name="Style 1111 2" xfId="193"/>
    <cellStyle name="Style 1111 3" xfId="194"/>
    <cellStyle name="Style 1111 4" xfId="195"/>
    <cellStyle name="Style 1112" xfId="196"/>
    <cellStyle name="Style 1112 2" xfId="197"/>
    <cellStyle name="Style 1112 3" xfId="198"/>
    <cellStyle name="Style 1112 4" xfId="199"/>
    <cellStyle name="Style 1113" xfId="200"/>
    <cellStyle name="Style 1113 2" xfId="201"/>
    <cellStyle name="Style 1113 3" xfId="202"/>
    <cellStyle name="Style 1113 4" xfId="203"/>
    <cellStyle name="Style 1114" xfId="204"/>
    <cellStyle name="Style 1114 2" xfId="205"/>
    <cellStyle name="Style 1114 3" xfId="206"/>
    <cellStyle name="Style 1114 4" xfId="207"/>
    <cellStyle name="Style 1115" xfId="208"/>
    <cellStyle name="Style 1115 2" xfId="209"/>
    <cellStyle name="Style 1115 3" xfId="210"/>
    <cellStyle name="Style 1115 4" xfId="211"/>
    <cellStyle name="Style 1177" xfId="212"/>
    <cellStyle name="Style 1177 2" xfId="213"/>
    <cellStyle name="Style 1177 3" xfId="214"/>
    <cellStyle name="Style 1177 4" xfId="215"/>
    <cellStyle name="Style 1178" xfId="216"/>
    <cellStyle name="Style 1178 2" xfId="217"/>
    <cellStyle name="Style 1178 3" xfId="218"/>
    <cellStyle name="Style 1178 4" xfId="219"/>
    <cellStyle name="Style 1179" xfId="220"/>
    <cellStyle name="Style 1179 2" xfId="221"/>
    <cellStyle name="Style 1179 3" xfId="222"/>
    <cellStyle name="Style 1179 4" xfId="223"/>
    <cellStyle name="Style 1180" xfId="224"/>
    <cellStyle name="Style 1180 2" xfId="225"/>
    <cellStyle name="Style 1180 3" xfId="226"/>
    <cellStyle name="Style 1180 4" xfId="227"/>
    <cellStyle name="Style 1181" xfId="228"/>
    <cellStyle name="Style 1181 2" xfId="229"/>
    <cellStyle name="Style 1181 3" xfId="230"/>
    <cellStyle name="Style 1181 4" xfId="231"/>
    <cellStyle name="Style 1182" xfId="232"/>
    <cellStyle name="Style 1182 2" xfId="233"/>
    <cellStyle name="Style 1182 3" xfId="234"/>
    <cellStyle name="Style 1182 4" xfId="235"/>
    <cellStyle name="Style 1183" xfId="236"/>
    <cellStyle name="Style 1183 2" xfId="237"/>
    <cellStyle name="Style 1183 3" xfId="238"/>
    <cellStyle name="Style 1183 4" xfId="239"/>
    <cellStyle name="Style 1184" xfId="240"/>
    <cellStyle name="Style 1184 2" xfId="241"/>
    <cellStyle name="Style 1184 3" xfId="242"/>
    <cellStyle name="Style 1184 4" xfId="243"/>
    <cellStyle name="Style 1185" xfId="244"/>
    <cellStyle name="Style 1185 2" xfId="245"/>
    <cellStyle name="Style 1185 3" xfId="246"/>
    <cellStyle name="Style 1185 4" xfId="247"/>
    <cellStyle name="Style 1196" xfId="248"/>
    <cellStyle name="Style 1299" xfId="249"/>
    <cellStyle name="Style 1299 2" xfId="250"/>
    <cellStyle name="Style 1309" xfId="251"/>
    <cellStyle name="Style 1311" xfId="252"/>
    <cellStyle name="Style 1313" xfId="253"/>
    <cellStyle name="Style 1314" xfId="254"/>
    <cellStyle name="Style 1315" xfId="255"/>
    <cellStyle name="Style 1316" xfId="256"/>
    <cellStyle name="Style 1317" xfId="257"/>
    <cellStyle name="Style 1318" xfId="258"/>
    <cellStyle name="Style 1319" xfId="259"/>
    <cellStyle name="Style 1320" xfId="260"/>
    <cellStyle name="Style 1321" xfId="261"/>
    <cellStyle name="Style 1322" xfId="262"/>
    <cellStyle name="Style 1331" xfId="263"/>
    <cellStyle name="Style 1331 2" xfId="264"/>
    <cellStyle name="Style 1331 3" xfId="265"/>
    <cellStyle name="Style 1331 4" xfId="266"/>
    <cellStyle name="Style 1332" xfId="267"/>
    <cellStyle name="Style 1332 2" xfId="268"/>
    <cellStyle name="Style 1332 3" xfId="269"/>
    <cellStyle name="Style 1332 4" xfId="270"/>
    <cellStyle name="Style 1333" xfId="271"/>
    <cellStyle name="Style 1333 2" xfId="272"/>
    <cellStyle name="Style 1333 3" xfId="273"/>
    <cellStyle name="Style 1333 4" xfId="274"/>
    <cellStyle name="Style 1334" xfId="275"/>
    <cellStyle name="Style 1334 2" xfId="276"/>
    <cellStyle name="Style 1334 3" xfId="277"/>
    <cellStyle name="Style 1334 4" xfId="278"/>
    <cellStyle name="Style 1335" xfId="279"/>
    <cellStyle name="Style 1335 2" xfId="280"/>
    <cellStyle name="Style 1335 3" xfId="281"/>
    <cellStyle name="Style 1335 4" xfId="282"/>
    <cellStyle name="Style 1336" xfId="283"/>
    <cellStyle name="Style 1336 2" xfId="284"/>
    <cellStyle name="Style 1336 3" xfId="285"/>
    <cellStyle name="Style 1336 4" xfId="286"/>
    <cellStyle name="Style 1337" xfId="287"/>
    <cellStyle name="Style 1337 2" xfId="288"/>
    <cellStyle name="Style 1337 3" xfId="289"/>
    <cellStyle name="Style 1337 4" xfId="290"/>
    <cellStyle name="Style 1338" xfId="291"/>
    <cellStyle name="Style 1338 2" xfId="292"/>
    <cellStyle name="Style 1338 3" xfId="293"/>
    <cellStyle name="Style 1338 4" xfId="294"/>
    <cellStyle name="Style 1339" xfId="295"/>
    <cellStyle name="Style 1339 2" xfId="296"/>
    <cellStyle name="Style 1339 3" xfId="297"/>
    <cellStyle name="Style 1339 4" xfId="298"/>
    <cellStyle name="Style 1376" xfId="299"/>
    <cellStyle name="Style 1376 2" xfId="300"/>
    <cellStyle name="Style 1376 3" xfId="301"/>
    <cellStyle name="Style 1376 4" xfId="302"/>
    <cellStyle name="Style 1377" xfId="303"/>
    <cellStyle name="Style 1377 2" xfId="304"/>
    <cellStyle name="Style 1377 3" xfId="305"/>
    <cellStyle name="Style 1377 4" xfId="306"/>
    <cellStyle name="Style 1378" xfId="307"/>
    <cellStyle name="Style 1378 2" xfId="308"/>
    <cellStyle name="Style 1378 3" xfId="309"/>
    <cellStyle name="Style 1378 4" xfId="310"/>
    <cellStyle name="Style 1379" xfId="311"/>
    <cellStyle name="Style 1379 2" xfId="312"/>
    <cellStyle name="Style 1379 3" xfId="313"/>
    <cellStyle name="Style 1379 4" xfId="314"/>
    <cellStyle name="Style 1380" xfId="315"/>
    <cellStyle name="Style 1380 2" xfId="316"/>
    <cellStyle name="Style 1380 3" xfId="317"/>
    <cellStyle name="Style 1380 4" xfId="318"/>
    <cellStyle name="Style 1381" xfId="319"/>
    <cellStyle name="Style 1381 2" xfId="320"/>
    <cellStyle name="Style 1381 3" xfId="321"/>
    <cellStyle name="Style 1381 4" xfId="322"/>
    <cellStyle name="Style 1382" xfId="323"/>
    <cellStyle name="Style 1382 2" xfId="324"/>
    <cellStyle name="Style 1382 3" xfId="325"/>
    <cellStyle name="Style 1382 4" xfId="326"/>
    <cellStyle name="Style 1383" xfId="327"/>
    <cellStyle name="Style 1383 2" xfId="328"/>
    <cellStyle name="Style 1383 3" xfId="329"/>
    <cellStyle name="Style 1383 4" xfId="330"/>
    <cellStyle name="Style 1384" xfId="331"/>
    <cellStyle name="Style 1384 2" xfId="332"/>
    <cellStyle name="Style 1384 3" xfId="333"/>
    <cellStyle name="Style 1384 4" xfId="334"/>
    <cellStyle name="Style 1385" xfId="335"/>
    <cellStyle name="Style 1385 2" xfId="336"/>
    <cellStyle name="Style 1385 3" xfId="337"/>
    <cellStyle name="Style 1385 4" xfId="338"/>
    <cellStyle name="Style 1386" xfId="339"/>
    <cellStyle name="Style 1386 2" xfId="340"/>
    <cellStyle name="Style 1386 3" xfId="341"/>
    <cellStyle name="Style 1386 4" xfId="342"/>
    <cellStyle name="Style 1535" xfId="343"/>
    <cellStyle name="Style 1536" xfId="344"/>
    <cellStyle name="Style 1537" xfId="345"/>
    <cellStyle name="Style 1538" xfId="346"/>
    <cellStyle name="Style 1539" xfId="347"/>
    <cellStyle name="Style 1540" xfId="348"/>
    <cellStyle name="Style 1541" xfId="349"/>
    <cellStyle name="Style 1542" xfId="350"/>
    <cellStyle name="Style 1543" xfId="351"/>
    <cellStyle name="Style 1544" xfId="352"/>
    <cellStyle name="Style 1556" xfId="353"/>
    <cellStyle name="Style 1556 2" xfId="354"/>
    <cellStyle name="Style 1663" xfId="355"/>
    <cellStyle name="Style 1663 2" xfId="356"/>
    <cellStyle name="Style 1665" xfId="357"/>
    <cellStyle name="Style 1665 2" xfId="358"/>
    <cellStyle name="Style 1665 3" xfId="359"/>
    <cellStyle name="Style 1665 4" xfId="360"/>
    <cellStyle name="Style 1666" xfId="361"/>
    <cellStyle name="Style 1666 2" xfId="362"/>
    <cellStyle name="Style 1666 3" xfId="363"/>
    <cellStyle name="Style 1666 4" xfId="364"/>
    <cellStyle name="Style 1667" xfId="365"/>
    <cellStyle name="Style 1667 2" xfId="366"/>
    <cellStyle name="Style 1667 3" xfId="367"/>
    <cellStyle name="Style 1667 4" xfId="368"/>
    <cellStyle name="Style 1668" xfId="369"/>
    <cellStyle name="Style 1668 2" xfId="370"/>
    <cellStyle name="Style 1668 3" xfId="371"/>
    <cellStyle name="Style 1668 4" xfId="372"/>
    <cellStyle name="Style 1669" xfId="373"/>
    <cellStyle name="Style 1669 2" xfId="374"/>
    <cellStyle name="Style 1669 3" xfId="375"/>
    <cellStyle name="Style 1669 4" xfId="376"/>
    <cellStyle name="Style 1670" xfId="377"/>
    <cellStyle name="Style 1670 2" xfId="378"/>
    <cellStyle name="Style 1670 3" xfId="379"/>
    <cellStyle name="Style 1670 4" xfId="380"/>
    <cellStyle name="Style 1671" xfId="381"/>
    <cellStyle name="Style 1671 2" xfId="382"/>
    <cellStyle name="Style 1671 3" xfId="383"/>
    <cellStyle name="Style 1671 4" xfId="384"/>
    <cellStyle name="Style 1672" xfId="385"/>
    <cellStyle name="Style 1672 2" xfId="386"/>
    <cellStyle name="Style 1672 3" xfId="387"/>
    <cellStyle name="Style 1672 4" xfId="388"/>
    <cellStyle name="Style 1673" xfId="389"/>
    <cellStyle name="Style 1673 2" xfId="390"/>
    <cellStyle name="Style 1673 3" xfId="391"/>
    <cellStyle name="Style 1673 4" xfId="392"/>
    <cellStyle name="Style 1699" xfId="393"/>
    <cellStyle name="Style 1703" xfId="394"/>
    <cellStyle name="Style 1705" xfId="395"/>
    <cellStyle name="Style 1706" xfId="396"/>
    <cellStyle name="Style 1707" xfId="397"/>
    <cellStyle name="Style 1708" xfId="398"/>
    <cellStyle name="Style 1709" xfId="399"/>
    <cellStyle name="Style 1710" xfId="400"/>
    <cellStyle name="Style 1711" xfId="401"/>
    <cellStyle name="Style 1712" xfId="402"/>
    <cellStyle name="Style 1713" xfId="403"/>
    <cellStyle name="Style 1714" xfId="404"/>
    <cellStyle name="Style 1759" xfId="405"/>
    <cellStyle name="Style 1872" xfId="406"/>
    <cellStyle name="Style 1874" xfId="407"/>
    <cellStyle name="Style 1876" xfId="408"/>
    <cellStyle name="Style 1877" xfId="409"/>
    <cellStyle name="Style 1878" xfId="410"/>
    <cellStyle name="Style 1879" xfId="411"/>
    <cellStyle name="Style 1880" xfId="412"/>
    <cellStyle name="Style 1881" xfId="413"/>
    <cellStyle name="Style 1882" xfId="414"/>
    <cellStyle name="Style 1883" xfId="415"/>
    <cellStyle name="Style 1884" xfId="416"/>
    <cellStyle name="Style 1885" xfId="417"/>
    <cellStyle name="Style 1887" xfId="418"/>
    <cellStyle name="Style 1887 2" xfId="419"/>
    <cellStyle name="Style 1887 3" xfId="420"/>
    <cellStyle name="Style 1887 4" xfId="421"/>
    <cellStyle name="Style 1888" xfId="422"/>
    <cellStyle name="Style 1888 2" xfId="423"/>
    <cellStyle name="Style 1888 3" xfId="424"/>
    <cellStyle name="Style 1888 4" xfId="425"/>
    <cellStyle name="Style 1889" xfId="426"/>
    <cellStyle name="Style 1889 2" xfId="427"/>
    <cellStyle name="Style 1889 3" xfId="428"/>
    <cellStyle name="Style 1889 4" xfId="429"/>
    <cellStyle name="Style 1890" xfId="430"/>
    <cellStyle name="Style 1890 2" xfId="431"/>
    <cellStyle name="Style 1890 3" xfId="432"/>
    <cellStyle name="Style 1890 4" xfId="433"/>
    <cellStyle name="Style 1891" xfId="434"/>
    <cellStyle name="Style 1891 2" xfId="435"/>
    <cellStyle name="Style 1891 3" xfId="436"/>
    <cellStyle name="Style 1891 4" xfId="437"/>
    <cellStyle name="Style 1892" xfId="438"/>
    <cellStyle name="Style 1892 2" xfId="439"/>
    <cellStyle name="Style 1892 3" xfId="440"/>
    <cellStyle name="Style 1892 4" xfId="441"/>
    <cellStyle name="Style 1893" xfId="442"/>
    <cellStyle name="Style 1893 2" xfId="443"/>
    <cellStyle name="Style 1893 3" xfId="444"/>
    <cellStyle name="Style 1893 4" xfId="445"/>
    <cellStyle name="Style 1894" xfId="446"/>
    <cellStyle name="Style 1894 2" xfId="447"/>
    <cellStyle name="Style 1894 3" xfId="448"/>
    <cellStyle name="Style 1894 4" xfId="449"/>
    <cellStyle name="Style 1895" xfId="450"/>
    <cellStyle name="Style 1895 2" xfId="451"/>
    <cellStyle name="Style 1895 3" xfId="452"/>
    <cellStyle name="Style 1895 4" xfId="453"/>
    <cellStyle name="Style 2066" xfId="454"/>
    <cellStyle name="Style 2067" xfId="455"/>
    <cellStyle name="Style 2068" xfId="456"/>
    <cellStyle name="Style 2069" xfId="457"/>
    <cellStyle name="Style 2070" xfId="458"/>
    <cellStyle name="Style 2071" xfId="459"/>
    <cellStyle name="Style 2072" xfId="460"/>
    <cellStyle name="Style 2073" xfId="461"/>
    <cellStyle name="Style 2074" xfId="462"/>
    <cellStyle name="Style 2075" xfId="463"/>
    <cellStyle name="Style 2089" xfId="464"/>
    <cellStyle name="Style 2202" xfId="465"/>
    <cellStyle name="Style 2204" xfId="466"/>
    <cellStyle name="Style 2206" xfId="467"/>
    <cellStyle name="Style 2207" xfId="468"/>
    <cellStyle name="Style 2208" xfId="469"/>
    <cellStyle name="Style 2209" xfId="470"/>
    <cellStyle name="Style 2210" xfId="471"/>
    <cellStyle name="Style 2211" xfId="472"/>
    <cellStyle name="Style 2212" xfId="473"/>
    <cellStyle name="Style 2213" xfId="474"/>
    <cellStyle name="Style 2214" xfId="475"/>
    <cellStyle name="Style 2215" xfId="476"/>
    <cellStyle name="Style 2464" xfId="477"/>
    <cellStyle name="Style 2468" xfId="478"/>
    <cellStyle name="Style 2470" xfId="479"/>
    <cellStyle name="Style 2471" xfId="480"/>
    <cellStyle name="Style 2472" xfId="481"/>
    <cellStyle name="Style 2473" xfId="482"/>
    <cellStyle name="Style 2474" xfId="483"/>
    <cellStyle name="Style 2475" xfId="484"/>
    <cellStyle name="Style 2476" xfId="485"/>
    <cellStyle name="Style 2477" xfId="486"/>
    <cellStyle name="Style 2478" xfId="487"/>
    <cellStyle name="Style 2479" xfId="488"/>
    <cellStyle name="Style 297" xfId="489"/>
    <cellStyle name="Style 297 2" xfId="490"/>
    <cellStyle name="Style 300" xfId="491"/>
    <cellStyle name="Style 300 2" xfId="492"/>
    <cellStyle name="Style 528" xfId="493"/>
    <cellStyle name="Style 528 2" xfId="494"/>
    <cellStyle name="Style 561" xfId="495"/>
    <cellStyle name="Style 561 2" xfId="496"/>
    <cellStyle name="Style 669" xfId="497"/>
    <cellStyle name="Style 669 2" xfId="498"/>
    <cellStyle name="Style 670" xfId="499"/>
    <cellStyle name="Style 670 2" xfId="500"/>
    <cellStyle name="Style 671" xfId="501"/>
    <cellStyle name="Style 671 2" xfId="502"/>
    <cellStyle name="Style 672" xfId="503"/>
    <cellStyle name="Style 672 2" xfId="504"/>
    <cellStyle name="Style 673" xfId="505"/>
    <cellStyle name="Style 673 2" xfId="506"/>
    <cellStyle name="Style 674" xfId="507"/>
    <cellStyle name="Style 674 2" xfId="508"/>
    <cellStyle name="Style 675" xfId="509"/>
    <cellStyle name="Style 675 2" xfId="510"/>
    <cellStyle name="Style 676" xfId="511"/>
    <cellStyle name="Style 676 2" xfId="512"/>
    <cellStyle name="Style 707" xfId="513"/>
    <cellStyle name="Style 707 2" xfId="514"/>
    <cellStyle name="Style 707 3" xfId="515"/>
    <cellStyle name="Style 707 4" xfId="516"/>
    <cellStyle name="Style 708" xfId="517"/>
    <cellStyle name="Style 708 2" xfId="518"/>
    <cellStyle name="Style 708 3" xfId="519"/>
    <cellStyle name="Style 708 4" xfId="520"/>
    <cellStyle name="Style 709" xfId="521"/>
    <cellStyle name="Style 709 2" xfId="522"/>
    <cellStyle name="Style 709 3" xfId="523"/>
    <cellStyle name="Style 709 4" xfId="524"/>
    <cellStyle name="Style 710" xfId="525"/>
    <cellStyle name="Style 710 2" xfId="526"/>
    <cellStyle name="Style 710 3" xfId="527"/>
    <cellStyle name="Style 710 4" xfId="528"/>
    <cellStyle name="Style 711" xfId="529"/>
    <cellStyle name="Style 711 2" xfId="530"/>
    <cellStyle name="Style 711 3" xfId="531"/>
    <cellStyle name="Style 711 4" xfId="532"/>
    <cellStyle name="Style 712" xfId="533"/>
    <cellStyle name="Style 712 2" xfId="534"/>
    <cellStyle name="Style 712 3" xfId="535"/>
    <cellStyle name="Style 712 4" xfId="536"/>
    <cellStyle name="Style 713" xfId="537"/>
    <cellStyle name="Style 713 2" xfId="538"/>
    <cellStyle name="Style 713 3" xfId="539"/>
    <cellStyle name="Style 713 4" xfId="540"/>
    <cellStyle name="Style 714" xfId="541"/>
    <cellStyle name="Style 714 2" xfId="542"/>
    <cellStyle name="Style 714 3" xfId="543"/>
    <cellStyle name="Style 714 4" xfId="544"/>
    <cellStyle name="Style 723" xfId="545"/>
    <cellStyle name="Style 723 2" xfId="546"/>
    <cellStyle name="Style 740" xfId="547"/>
    <cellStyle name="Style 740 2" xfId="548"/>
    <cellStyle name="Style 740 3" xfId="549"/>
    <cellStyle name="Style 740 4" xfId="550"/>
    <cellStyle name="Style 741" xfId="551"/>
    <cellStyle name="Style 741 2" xfId="552"/>
    <cellStyle name="Style 741 3" xfId="553"/>
    <cellStyle name="Style 741 4" xfId="554"/>
    <cellStyle name="Style 742" xfId="555"/>
    <cellStyle name="Style 742 2" xfId="556"/>
    <cellStyle name="Style 742 3" xfId="557"/>
    <cellStyle name="Style 742 4" xfId="558"/>
    <cellStyle name="Style 743" xfId="559"/>
    <cellStyle name="Style 743 2" xfId="560"/>
    <cellStyle name="Style 743 3" xfId="561"/>
    <cellStyle name="Style 743 4" xfId="562"/>
    <cellStyle name="Style 744" xfId="563"/>
    <cellStyle name="Style 744 2" xfId="564"/>
    <cellStyle name="Style 744 3" xfId="565"/>
    <cellStyle name="Style 744 4" xfId="566"/>
    <cellStyle name="Style 745" xfId="567"/>
    <cellStyle name="Style 745 2" xfId="568"/>
    <cellStyle name="Style 745 3" xfId="569"/>
    <cellStyle name="Style 745 4" xfId="570"/>
    <cellStyle name="Style 746" xfId="571"/>
    <cellStyle name="Style 746 2" xfId="572"/>
    <cellStyle name="Style 746 3" xfId="573"/>
    <cellStyle name="Style 746 4" xfId="574"/>
    <cellStyle name="Style 747" xfId="575"/>
    <cellStyle name="Style 747 2" xfId="576"/>
    <cellStyle name="Style 747 3" xfId="577"/>
    <cellStyle name="Style 747 4" xfId="578"/>
    <cellStyle name="Style 868" xfId="579"/>
    <cellStyle name="Style 868 2" xfId="580"/>
    <cellStyle name="Style 902" xfId="581"/>
    <cellStyle name="Style 902 2" xfId="582"/>
    <cellStyle name="Style 902 3" xfId="583"/>
    <cellStyle name="Style 902 4" xfId="584"/>
    <cellStyle name="Style 903" xfId="585"/>
    <cellStyle name="Style 903 2" xfId="586"/>
    <cellStyle name="Style 903 3" xfId="587"/>
    <cellStyle name="Style 903 4" xfId="588"/>
    <cellStyle name="Style 904" xfId="589"/>
    <cellStyle name="Style 904 2" xfId="590"/>
    <cellStyle name="Style 904 3" xfId="591"/>
    <cellStyle name="Style 904 4" xfId="592"/>
    <cellStyle name="Style 905" xfId="593"/>
    <cellStyle name="Style 905 2" xfId="594"/>
    <cellStyle name="Style 905 3" xfId="595"/>
    <cellStyle name="Style 905 4" xfId="596"/>
    <cellStyle name="Style 910" xfId="597"/>
    <cellStyle name="Style 910 2" xfId="598"/>
    <cellStyle name="Style 910 3" xfId="599"/>
    <cellStyle name="Style 910 4" xfId="600"/>
    <cellStyle name="Style 911" xfId="601"/>
    <cellStyle name="Style 911 2" xfId="602"/>
    <cellStyle name="Style 911 3" xfId="603"/>
    <cellStyle name="Style 911 4" xfId="604"/>
    <cellStyle name="Style 912" xfId="605"/>
    <cellStyle name="Style 912 2" xfId="606"/>
    <cellStyle name="Style 912 3" xfId="607"/>
    <cellStyle name="Style 912 4" xfId="608"/>
    <cellStyle name="Style 913" xfId="609"/>
    <cellStyle name="Style 913 2" xfId="610"/>
    <cellStyle name="Style 913 3" xfId="611"/>
    <cellStyle name="Style 913 4" xfId="612"/>
    <cellStyle name="Style 918" xfId="613"/>
    <cellStyle name="Style 918 2" xfId="614"/>
    <cellStyle name="Style 918 3" xfId="615"/>
    <cellStyle name="Style 918 4" xfId="616"/>
    <cellStyle name="Style 919" xfId="617"/>
    <cellStyle name="Style 919 2" xfId="618"/>
    <cellStyle name="Style 919 3" xfId="619"/>
    <cellStyle name="Style 919 4" xfId="620"/>
    <cellStyle name="Style 920" xfId="621"/>
    <cellStyle name="Style 920 2" xfId="622"/>
    <cellStyle name="Style 920 3" xfId="623"/>
    <cellStyle name="Style 920 4" xfId="624"/>
    <cellStyle name="Style 921" xfId="625"/>
    <cellStyle name="Style 921 2" xfId="626"/>
    <cellStyle name="Style 921 3" xfId="627"/>
    <cellStyle name="Style 921 4" xfId="628"/>
    <cellStyle name="Style 926" xfId="629"/>
    <cellStyle name="Style 926 2" xfId="630"/>
    <cellStyle name="Style 926 3" xfId="631"/>
    <cellStyle name="Style 926 4" xfId="632"/>
    <cellStyle name="Style 927" xfId="633"/>
    <cellStyle name="Style 927 2" xfId="634"/>
    <cellStyle name="Style 927 3" xfId="635"/>
    <cellStyle name="Style 927 4" xfId="636"/>
    <cellStyle name="Style 928" xfId="637"/>
    <cellStyle name="Style 928 2" xfId="638"/>
    <cellStyle name="Style 928 3" xfId="639"/>
    <cellStyle name="Style 928 4" xfId="640"/>
    <cellStyle name="Style 929" xfId="641"/>
    <cellStyle name="Style 929 2" xfId="642"/>
    <cellStyle name="Style 929 3" xfId="643"/>
    <cellStyle name="Style 929 4" xfId="644"/>
    <cellStyle name="Style 934" xfId="645"/>
    <cellStyle name="Style 934 2" xfId="646"/>
    <cellStyle name="Style 934 3" xfId="647"/>
    <cellStyle name="Style 934 4" xfId="648"/>
    <cellStyle name="Style 935" xfId="649"/>
    <cellStyle name="Style 935 2" xfId="650"/>
    <cellStyle name="Style 935 3" xfId="651"/>
    <cellStyle name="Style 935 4" xfId="652"/>
    <cellStyle name="Style 936" xfId="653"/>
    <cellStyle name="Style 936 2" xfId="654"/>
    <cellStyle name="Style 936 3" xfId="655"/>
    <cellStyle name="Style 936 4" xfId="656"/>
    <cellStyle name="Style 937" xfId="657"/>
    <cellStyle name="Style 937 2" xfId="658"/>
    <cellStyle name="Style 937 3" xfId="659"/>
    <cellStyle name="Style 937 4" xfId="660"/>
    <cellStyle name="Style 942" xfId="661"/>
    <cellStyle name="Style 942 2" xfId="662"/>
    <cellStyle name="Style 942 3" xfId="663"/>
    <cellStyle name="Style 942 4" xfId="664"/>
    <cellStyle name="Style 943" xfId="665"/>
    <cellStyle name="Style 943 2" xfId="666"/>
    <cellStyle name="Style 943 3" xfId="667"/>
    <cellStyle name="Style 943 4" xfId="668"/>
    <cellStyle name="Style 944" xfId="669"/>
    <cellStyle name="Style 944 2" xfId="670"/>
    <cellStyle name="Style 944 3" xfId="671"/>
    <cellStyle name="Style 944 4" xfId="672"/>
    <cellStyle name="Style 945" xfId="673"/>
    <cellStyle name="Style 945 2" xfId="674"/>
    <cellStyle name="Style 945 3" xfId="675"/>
    <cellStyle name="Style 945 4" xfId="676"/>
    <cellStyle name="Style 950" xfId="677"/>
    <cellStyle name="Style 950 2" xfId="678"/>
    <cellStyle name="Style 950 3" xfId="679"/>
    <cellStyle name="Style 950 4" xfId="680"/>
    <cellStyle name="Style 951" xfId="681"/>
    <cellStyle name="Style 951 2" xfId="682"/>
    <cellStyle name="Style 951 3" xfId="683"/>
    <cellStyle name="Style 951 4" xfId="684"/>
    <cellStyle name="Style 952" xfId="685"/>
    <cellStyle name="Style 952 2" xfId="686"/>
    <cellStyle name="Style 952 3" xfId="687"/>
    <cellStyle name="Style 952 4" xfId="688"/>
    <cellStyle name="Style 953" xfId="689"/>
    <cellStyle name="Style 953 2" xfId="690"/>
    <cellStyle name="Style 953 3" xfId="691"/>
    <cellStyle name="Style 953 4" xfId="692"/>
    <cellStyle name="Style 958" xfId="693"/>
    <cellStyle name="Style 958 2" xfId="694"/>
    <cellStyle name="Style 958 3" xfId="695"/>
    <cellStyle name="Style 958 4" xfId="696"/>
    <cellStyle name="Style 959" xfId="697"/>
    <cellStyle name="Style 959 2" xfId="698"/>
    <cellStyle name="Style 959 3" xfId="699"/>
    <cellStyle name="Style 959 4" xfId="700"/>
    <cellStyle name="Style 960" xfId="701"/>
    <cellStyle name="Style 960 2" xfId="702"/>
    <cellStyle name="Style 960 3" xfId="703"/>
    <cellStyle name="Style 960 4" xfId="704"/>
    <cellStyle name="Style 961" xfId="705"/>
    <cellStyle name="Style 961 2" xfId="706"/>
    <cellStyle name="Style 961 3" xfId="707"/>
    <cellStyle name="Style 961 4" xfId="708"/>
    <cellStyle name="Style 966" xfId="709"/>
    <cellStyle name="Style 966 2" xfId="710"/>
    <cellStyle name="Style 966 3" xfId="711"/>
    <cellStyle name="Style 966 4" xfId="712"/>
    <cellStyle name="Style 967" xfId="713"/>
    <cellStyle name="Style 967 2" xfId="714"/>
    <cellStyle name="Style 967 3" xfId="715"/>
    <cellStyle name="Style 967 4" xfId="716"/>
    <cellStyle name="Style 968" xfId="717"/>
    <cellStyle name="Style 968 2" xfId="718"/>
    <cellStyle name="Style 968 3" xfId="719"/>
    <cellStyle name="Style 968 4" xfId="720"/>
    <cellStyle name="Style 969" xfId="721"/>
    <cellStyle name="Style 969 2" xfId="722"/>
    <cellStyle name="Style 969 3" xfId="723"/>
    <cellStyle name="Style 969 4" xfId="724"/>
    <cellStyle name="Style 974" xfId="725"/>
    <cellStyle name="Style 974 2" xfId="726"/>
    <cellStyle name="Style 974 3" xfId="727"/>
    <cellStyle name="Style 974 4" xfId="728"/>
    <cellStyle name="Style 975" xfId="729"/>
    <cellStyle name="Style 975 2" xfId="730"/>
    <cellStyle name="Style 975 3" xfId="731"/>
    <cellStyle name="Style 975 4" xfId="732"/>
    <cellStyle name="Style 976" xfId="733"/>
    <cellStyle name="Style 976 2" xfId="734"/>
    <cellStyle name="Style 976 3" xfId="735"/>
    <cellStyle name="Style 976 4" xfId="736"/>
    <cellStyle name="Style 977" xfId="737"/>
    <cellStyle name="Style 977 2" xfId="738"/>
    <cellStyle name="Style 977 3" xfId="739"/>
    <cellStyle name="Style 977 4" xfId="740"/>
    <cellStyle name="Style 979" xfId="741"/>
    <cellStyle name="Style 979 2" xfId="742"/>
    <cellStyle name="Style 981" xfId="743"/>
    <cellStyle name="Style 981 2" xfId="744"/>
    <cellStyle name="Style 981 3" xfId="745"/>
    <cellStyle name="Style 981 4" xfId="746"/>
    <cellStyle name="Style 982" xfId="747"/>
    <cellStyle name="Style 982 2" xfId="748"/>
    <cellStyle name="Style 982 3" xfId="749"/>
    <cellStyle name="Style 982 4" xfId="750"/>
    <cellStyle name="Style 983" xfId="751"/>
    <cellStyle name="Style 983 2" xfId="752"/>
    <cellStyle name="Style 983 3" xfId="753"/>
    <cellStyle name="Style 983 4" xfId="754"/>
    <cellStyle name="Style 984" xfId="755"/>
    <cellStyle name="Style 984 2" xfId="756"/>
    <cellStyle name="Style 984 3" xfId="757"/>
    <cellStyle name="Style 984 4" xfId="758"/>
    <cellStyle name="Style 985" xfId="759"/>
    <cellStyle name="Style 985 2" xfId="760"/>
    <cellStyle name="Style 985 3" xfId="761"/>
    <cellStyle name="Style 985 4" xfId="762"/>
    <cellStyle name="Style 986" xfId="763"/>
    <cellStyle name="Style 986 2" xfId="764"/>
    <cellStyle name="Style 986 3" xfId="765"/>
    <cellStyle name="Style 986 4" xfId="766"/>
    <cellStyle name="Style 987" xfId="767"/>
    <cellStyle name="Style 987 2" xfId="768"/>
    <cellStyle name="Style 987 3" xfId="769"/>
    <cellStyle name="Style 987 4" xfId="770"/>
    <cellStyle name="Style 988" xfId="771"/>
    <cellStyle name="Style 988 2" xfId="772"/>
    <cellStyle name="Style 988 3" xfId="773"/>
    <cellStyle name="Style 988 4" xfId="774"/>
    <cellStyle name="Style 989" xfId="775"/>
    <cellStyle name="Style 989 2" xfId="776"/>
    <cellStyle name="Style 989 3" xfId="777"/>
    <cellStyle name="Style 989 4" xfId="778"/>
    <cellStyle name="Style 991" xfId="779"/>
    <cellStyle name="Style 991 2" xfId="780"/>
    <cellStyle name="Title" xfId="781" builtinId="15" customBuiltin="1"/>
    <cellStyle name="Title 2" xfId="782"/>
    <cellStyle name="Total" xfId="783" builtinId="25" customBuiltin="1"/>
    <cellStyle name="Total 2" xfId="784"/>
    <cellStyle name="Warning Text" xfId="785" builtinId="11" customBuiltin="1"/>
    <cellStyle name="Warning Text 2" xfId="786"/>
    <cellStyle name="Hyperlink" xfId="787" builtin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E5000"/>
      <rgbColor rgb="0000FF00"/>
      <rgbColor rgb="00009CDE"/>
      <rgbColor rgb="00FEDB00"/>
      <rgbColor rgb="00FF00FF"/>
      <rgbColor rgb="0000FFFF"/>
      <rgbColor rgb="00AA6520"/>
      <rgbColor rgb="00008000"/>
      <rgbColor rgb="00000080"/>
      <rgbColor rgb="00808000"/>
      <rgbColor rgb="00800080"/>
      <rgbColor rgb="00008080"/>
      <rgbColor rgb="00EAEAEA"/>
      <rgbColor rgb="00808080"/>
      <rgbColor rgb="009999FF"/>
      <rgbColor rgb="00BB793C"/>
      <rgbColor rgb="00620C0B"/>
      <rgbColor rgb="00590001"/>
      <rgbColor rgb="00404549"/>
      <rgbColor rgb="00CD9B7A"/>
      <rgbColor rgb="00990033"/>
      <rgbColor rgb="00EAEAEA"/>
      <rgbColor rgb="00000080"/>
      <rgbColor rgb="00A0A0A0"/>
      <rgbColor rgb="00CC9900"/>
      <rgbColor rgb="00008C99"/>
      <rgbColor rgb="00579A32"/>
      <rgbColor rgb="00CC6633"/>
      <rgbColor rgb="003366FF"/>
      <rgbColor rgb="00666666"/>
      <rgbColor rgb="0000CCFF"/>
      <rgbColor rgb="00CCFFFF"/>
      <rgbColor rgb="00CCFFCC"/>
      <rgbColor rgb="00FFFF99"/>
      <rgbColor rgb="0099CCFF"/>
      <rgbColor rgb="00FE5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0000"/>
    </indexedColors>
  </colors>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worksheet" Target="worksheets/sheet20.xml"/><Relationship Id="rId13" Type="http://schemas.openxmlformats.org/officeDocument/2006/relationships/worksheet" Target="worksheets/sheet1.xml"/><Relationship Id="rId8" Type="http://schemas.openxmlformats.org/officeDocument/2006/relationships/worksheet" Target="worksheets/sheet44.xml"/><Relationship Id="rId26" Type="http://schemas.openxmlformats.org/officeDocument/2006/relationships/customXml" Target="../customXml/item2.xml"/><Relationship Id="rId21" Type="http://schemas.openxmlformats.org/officeDocument/2006/relationships/worksheet" Target="worksheets/sheet26.xml"/><Relationship Id="rId3" Type="http://schemas.openxmlformats.org/officeDocument/2006/relationships/worksheet" Target="worksheets/sheet62.xml"/><Relationship Id="rId17" Type="http://schemas.openxmlformats.org/officeDocument/2006/relationships/worksheet" Target="worksheets/sheet9.xml"/><Relationship Id="rId12" Type="http://schemas.openxmlformats.org/officeDocument/2006/relationships/worksheet" Target="worksheets/sheet28.xml"/><Relationship Id="rId7" Type="http://schemas.openxmlformats.org/officeDocument/2006/relationships/worksheet" Target="worksheets/sheet48.xml"/><Relationship Id="rId25" Type="http://schemas.openxmlformats.org/officeDocument/2006/relationships/customXml" Target="../customXml/item1.xml"/><Relationship Id="rId16" Type="http://schemas.openxmlformats.org/officeDocument/2006/relationships/worksheet" Target="worksheets/sheet7.xml"/><Relationship Id="rId20" Type="http://schemas.openxmlformats.org/officeDocument/2006/relationships/worksheet" Target="worksheets/sheet23.xml"/><Relationship Id="rId2" Type="http://schemas.openxmlformats.org/officeDocument/2006/relationships/worksheet" Target="worksheets/sheet65.xml"/><Relationship Id="rId24" Type="http://schemas.openxmlformats.org/officeDocument/2006/relationships/theme" Target="/xl/theme/theme1.xml"/><Relationship Id="rId11" Type="http://schemas.openxmlformats.org/officeDocument/2006/relationships/worksheet" Target="worksheets/sheet32.xml"/><Relationship Id="rId6" Type="http://schemas.openxmlformats.org/officeDocument/2006/relationships/worksheet" Target="worksheets/sheet52.xml"/><Relationship Id="rId1" Type="http://schemas.openxmlformats.org/officeDocument/2006/relationships/worksheet" Target="worksheets/sheet69.xml"/><Relationship Id="rId15" Type="http://schemas.openxmlformats.org/officeDocument/2006/relationships/worksheet" Target="worksheets/sheet3.xml"/><Relationship Id="rId23" Type="http://schemas.openxmlformats.org/officeDocument/2006/relationships/styles" Target="/xl/styles.xml"/><Relationship Id="rId5" Type="http://schemas.openxmlformats.org/officeDocument/2006/relationships/worksheet" Target="worksheets/sheet56.xml"/><Relationship Id="rId19" Type="http://schemas.openxmlformats.org/officeDocument/2006/relationships/worksheet" Target="worksheets/sheet21.xml"/><Relationship Id="rId10" Type="http://schemas.openxmlformats.org/officeDocument/2006/relationships/worksheet" Target="worksheets/sheet36.xml"/><Relationship Id="rId14" Type="http://schemas.openxmlformats.org/officeDocument/2006/relationships/worksheet" Target="worksheets/sheet2.xml"/><Relationship Id="rId22" Type="http://schemas.openxmlformats.org/officeDocument/2006/relationships/sharedStrings" Target="/xl/sharedStrings.xml"/><Relationship Id="rId9" Type="http://schemas.openxmlformats.org/officeDocument/2006/relationships/worksheet" Target="worksheets/sheet40.xml"/><Relationship Id="rId4" Type="http://schemas.openxmlformats.org/officeDocument/2006/relationships/worksheet" Target="worksheets/sheet59.xml"/><Relationship Id="rId27" Type="http://schemas.openxmlformats.org/officeDocument/2006/relationships/customXml" Target="../customXml/item3.xml"/></Relationships>
</file>

<file path=xl/charts/chart72.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Monthly Indexes</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Comp!$C$23:$T$23</f>
              <numCache>
                <formatCode>General</formatCode>
                <ptCount val="18"/>
                <pt idx="0">
                  <v>97.3230642375038</v>
                </pt>
                <pt idx="0">
                  <v>134.011098506202</v>
                </pt>
                <pt idx="0">
                  <v>143.019395329826</v>
                </pt>
                <pt idx="0">
                  <v>129.098737083812</v>
                </pt>
                <pt idx="0">
                  <v>124.946910172011</v>
                </pt>
                <pt idx="0">
                  <v>128.879827650658</v>
                </pt>
                <pt idx="0">
                  <v>118.432681372969</v>
                </pt>
                <pt idx="0">
                  <v>111.096619271594</v>
                </pt>
                <pt idx="0">
                  <v>103.036284667124</v>
                </pt>
                <pt idx="0">
                  <v>112.301981177746</v>
                </pt>
                <pt idx="0">
                  <v>118.588836075611</v>
                </pt>
                <pt idx="0">
                  <v>141.740259472605</v>
                </pt>
                <pt idx="0">
                  <v>135.884683787025</v>
                </pt>
                <pt idx="0">
                  <v>114.878612716763</v>
                </pt>
                <pt idx="0">
                  <v>124.031380825921</v>
                </pt>
                <pt idx="0">
                  <v>124.616303025833</v>
                </pt>
                <pt idx="0">
                  <v>133.292226743947</v>
                </pt>
                <pt idx="0">
                  <v>113.80395886194</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Comp!$C$35:$T$35</f>
              <numCache>
                <formatCode>General</formatCode>
                <ptCount val="18"/>
                <pt idx="0">
                  <v>113.196541015074</v>
                </pt>
                <pt idx="0">
                  <v>108.990610710732</v>
                </pt>
                <pt idx="0">
                  <v>98.3478097920539</v>
                </pt>
                <pt idx="0">
                  <v>107.818975360182</v>
                </pt>
                <pt idx="0">
                  <v>104.679553158065</v>
                </pt>
                <pt idx="0">
                  <v>106.954034601287</v>
                </pt>
                <pt idx="0">
                  <v>114.21978119828</v>
                </pt>
                <pt idx="0">
                  <v>114.351037929807</v>
                </pt>
                <pt idx="0">
                  <v>106.689861462455</v>
                </pt>
                <pt idx="0">
                  <v>115.455763459383</v>
                </pt>
                <pt idx="0">
                  <v>105.6922598814</v>
                </pt>
                <pt idx="0">
                  <v>103.560800772128</v>
                </pt>
                <pt idx="0">
                  <v>103.812880273676</v>
                </pt>
                <pt idx="0">
                  <v>105.907568819707</v>
                </pt>
                <pt idx="0">
                  <v>103.51284176507</v>
                </pt>
                <pt idx="0">
                  <v>108.111211373534</v>
                </pt>
                <pt idx="0">
                  <v>110.824209043557</v>
                </pt>
                <pt idx="0">
                  <v>114.795247812872</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Comp!$C$47:$T$47</f>
              <numCache>
                <formatCode>General</formatCode>
                <ptCount val="18"/>
                <pt idx="0">
                  <v>110.166342326733</v>
                </pt>
                <pt idx="0">
                  <v>146.059514682071</v>
                </pt>
                <pt idx="0">
                  <v>140.656442884723</v>
                </pt>
                <pt idx="0">
                  <v>139.192935526701</v>
                </pt>
                <pt idx="0">
                  <v>130.793867252871</v>
                </pt>
                <pt idx="0">
                  <v>137.842175459564</v>
                </pt>
                <pt idx="0">
                  <v>135.273549531461</v>
                </pt>
                <pt idx="0">
                  <v>127.040137241993</v>
                </pt>
                <pt idx="0">
                  <v>109.929269367415</v>
                </pt>
                <pt idx="0">
                  <v>129.659109748779</v>
                </pt>
                <pt idx="0">
                  <v>125.339220815362</v>
                </pt>
                <pt idx="0">
                  <v>146.787347726322</v>
                </pt>
                <pt idx="0">
                  <v>141.065804090087</v>
                </pt>
                <pt idx="0">
                  <v>121.66514582213</v>
                </pt>
                <pt idx="0">
                  <v>128.388406973367</v>
                </pt>
                <pt idx="0">
                  <v>134.724194770142</v>
                </pt>
                <pt idx="0">
                  <v>147.720056005524</v>
                </pt>
                <pt idx="0">
                  <v>130.641536596423</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Comp!$C$60:$T$60</f>
              <numCache>
                <formatCode>General</formatCode>
                <ptCount val="18"/>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53"/>
          <min val="92"/>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3.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RevPAR Percent Change</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Comp!$X$50,Comp!$AB$50,Comp!$AF$50</f>
              <numCache>
                <formatCode>General</formatCode>
                <ptCount val="3"/>
                <pt idx="0">
                  <v>2.60201370620643</v>
                </pt>
                <pt idx="0">
                  <v>19.8892160331212</v>
                </pt>
                <pt idx="0">
                  <v>2.60201370620643</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Comp!$X$51,Comp!$AB$51,Comp!$AF$51</f>
              <numCache>
                <formatCode>General</formatCode>
                <ptCount val="3"/>
                <pt idx="0">
                  <v>3.02462160265117</v>
                </pt>
                <pt idx="0">
                  <v>17.9169864368247</v>
                </pt>
                <pt idx="0">
                  <v>3.02462160265117</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25"/>
          <min val="-2"/>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5.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Occupancy</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Week'!$X$14:$AF$14</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Week'!$X$15:$AF$15</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94"/>
          <min val="49"/>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legend>
      <legendPos val="r"/>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6.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ADR</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Week'!$X$16:$AF$16</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Week'!$X$17:$AF$17</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21"/>
          <min val="87"/>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8.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0" i="0" u="none" strike="noStrike" baseline="0">
                <a:solidFill>
                  <a:sysClr val="windowText"/>
                </a:solidFill>
                <a:latin typeface="Arial"/>
              </a:defRPr>
            </a:pPr>
            <a:r>
              <a:rPr sz="1800" b="0" i="0" u="none" strike="noStrike" baseline="0">
                <a:latin typeface="Arial" charset="0"/>
              </a:rPr>
              <a:t>Daily Indexes for the Month of December</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Month'!$C$28:$AG$28</f>
              <numCache>
                <formatCode>General</formatCode>
                <ptCount val="31"/>
                <pt idx="0">
                  <v>156.074706782254</v>
                </pt>
                <pt idx="0">
                  <v>121.870640922106</v>
                </pt>
                <pt idx="0">
                  <v>127.209689899411</v>
                </pt>
                <pt idx="0">
                  <v>112.502710908697</v>
                </pt>
                <pt idx="0">
                  <v>97.5798589206859</v>
                </pt>
                <pt idx="0">
                  <v>115.507441696941</v>
                </pt>
                <pt idx="0">
                  <v>112.477848431148</v>
                </pt>
                <pt idx="0">
                  <v>106.410256410256</v>
                </pt>
                <pt idx="0">
                  <v>120.943997115731</v>
                </pt>
                <pt idx="0">
                  <v>116.33423180593</v>
                </pt>
                <pt idx="0">
                  <v>96.5653295563761</v>
                </pt>
                <pt idx="0">
                  <v>97.877358490566</v>
                </pt>
                <pt idx="0">
                  <v>100.799070684314</v>
                </pt>
                <pt idx="0">
                  <v>94.0183945357409</v>
                </pt>
                <pt idx="0">
                  <v>95.2320244773075</v>
                </pt>
                <pt idx="0">
                  <v>111.859838274933</v>
                </pt>
                <pt idx="0">
                  <v>125.334703281649</v>
                </pt>
                <pt idx="0">
                  <v>131.770165475972</v>
                </pt>
                <pt idx="0">
                  <v>131.353328006883</v>
                </pt>
                <pt idx="0">
                  <v>144.535740853452</v>
                </pt>
                <pt idx="0">
                  <v>114.420010629817</v>
                </pt>
                <pt idx="0">
                  <v>138.587410252129</v>
                </pt>
                <pt idx="0">
                  <v>135.723270440252</v>
                </pt>
                <pt idx="0">
                  <v>117.620859988663</v>
                </pt>
                <pt idx="0">
                  <v>132.66022142523</v>
                </pt>
                <pt idx="0">
                  <v>126.878057302586</v>
                </pt>
                <pt idx="0">
                  <v>101.792452830189</v>
                </pt>
                <pt idx="0">
                  <v>102.977667493797</v>
                </pt>
                <pt idx="0">
                  <v>112.466124661247</v>
                </pt>
                <pt idx="0">
                  <v>106.775300171527</v>
                </pt>
                <pt idx="0">
                  <v>69.9123989218329</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Month'!$C$38:$AG$38</f>
              <numCache>
                <formatCode>General</formatCode>
                <ptCount val="31"/>
                <pt idx="0">
                  <v>109.541788957039</v>
                </pt>
                <pt idx="0">
                  <v>118.193812207628</v>
                </pt>
                <pt idx="0">
                  <v>121.720914842091</v>
                </pt>
                <pt idx="0">
                  <v>110.01223245038</v>
                </pt>
                <pt idx="0">
                  <v>111.312062186379</v>
                </pt>
                <pt idx="0">
                  <v>116.983418634293</v>
                </pt>
                <pt idx="0">
                  <v>115.907725274327</v>
                </pt>
                <pt idx="0">
                  <v>119.765442030307</v>
                </pt>
                <pt idx="0">
                  <v>119.312754374264</v>
                </pt>
                <pt idx="0">
                  <v>116.101144671674</v>
                </pt>
                <pt idx="0">
                  <v>109.983748192368</v>
                </pt>
                <pt idx="0">
                  <v>103.987604561863</v>
                </pt>
                <pt idx="0">
                  <v>110.750325738394</v>
                </pt>
                <pt idx="0">
                  <v>126.581188776895</v>
                </pt>
                <pt idx="0">
                  <v>121.911860579612</v>
                </pt>
                <pt idx="0">
                  <v>110.648143990757</v>
                </pt>
                <pt idx="0">
                  <v>113.806529262709</v>
                </pt>
                <pt idx="0">
                  <v>113.352137447005</v>
                </pt>
                <pt idx="0">
                  <v>113.787600998062</v>
                </pt>
                <pt idx="0">
                  <v>118.307383032944</v>
                </pt>
                <pt idx="0">
                  <v>116.230314557866</v>
                </pt>
                <pt idx="0">
                  <v>108.497984163273</v>
                </pt>
                <pt idx="0">
                  <v>117.779634160433</v>
                </pt>
                <pt idx="0">
                  <v>116.90562206953</v>
                </pt>
                <pt idx="0">
                  <v>115.899255525526</v>
                </pt>
                <pt idx="0">
                  <v>122.609611899225</v>
                </pt>
                <pt idx="0">
                  <v>119.313450011074</v>
                </pt>
                <pt idx="0">
                  <v>125.39230756511</v>
                </pt>
                <pt idx="0">
                  <v>120.305720648178</v>
                </pt>
                <pt idx="0">
                  <v>109.077528311059</v>
                </pt>
                <pt idx="0">
                  <v>95.2711576055818</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Month'!$C$48:$AG$48</f>
              <numCache>
                <formatCode>General</formatCode>
                <ptCount val="31"/>
                <pt idx="0">
                  <v>170.967025918734</v>
                </pt>
                <pt idx="0">
                  <v>144.043556467707</v>
                </pt>
                <pt idx="0">
                  <v>154.84079831335</v>
                </pt>
                <pt idx="0">
                  <v>123.766743837854</v>
                </pt>
                <pt idx="0">
                  <v>108.618153243175</v>
                </pt>
                <pt idx="0">
                  <v>135.124554074095</v>
                </pt>
                <pt idx="0">
                  <v>130.370515554049</v>
                </pt>
                <pt idx="0">
                  <v>127.442713955326</v>
                </pt>
                <pt idx="0">
                  <v>144.30161420911</v>
                </pt>
                <pt idx="0">
                  <v>135.065374771683</v>
                </pt>
                <pt idx="0">
                  <v>106.206168900415</v>
                </pt>
                <pt idx="0">
                  <v>101.780320502767</v>
                </pt>
                <pt idx="0">
                  <v>111.635299124152</v>
                </pt>
                <pt idx="0">
                  <v>119.009601472292</v>
                </pt>
                <pt idx="0">
                  <v>116.099132907917</v>
                </pt>
                <pt idx="0">
                  <v>123.770834922275</v>
                </pt>
                <pt idx="0">
                  <v>142.639075766559</v>
                </pt>
                <pt idx="0">
                  <v>149.364299084471</v>
                </pt>
                <pt idx="0">
                  <v>149.463800770149</v>
                </pt>
                <pt idx="0">
                  <v>170.996452550997</v>
                </pt>
                <pt idx="0">
                  <v>132.99073827218</v>
                </pt>
                <pt idx="0">
                  <v>150.364546427645</v>
                </pt>
                <pt idx="0">
                  <v>159.854371395104</v>
                </pt>
                <pt idx="0">
                  <v>137.505398053277</v>
                </pt>
                <pt idx="0">
                  <v>153.752209010356</v>
                </pt>
                <pt idx="0">
                  <v>155.564693643977</v>
                </pt>
                <pt idx="0">
                  <v>121.452087322594</v>
                </pt>
                <pt idx="0">
                  <v>129.126073547197</v>
                </pt>
                <pt idx="0">
                  <v>135.303181758791</v>
                </pt>
                <pt idx="0">
                  <v>116.467858273815</v>
                </pt>
                <pt idx="0">
                  <v>66.6063517626625</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Month'!$C$60:$AG$60</f>
              <numCache>
                <formatCode>General</formatCode>
                <ptCount val="31"/>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numFmt formatCode="General" sourceLinked="0"/>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76"/>
          <min val="62"/>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drawings/_rels/drawing1.xml.rels><?xml version="1.0" encoding="utf-8" standalone="yes" ?>
<Relationships xmlns="http://schemas.openxmlformats.org/package/2006/relationships">
<Relationship Id="rId1" Type="http://schemas.openxmlformats.org/officeDocument/2006/relationships/image" Target="/xl/media/image1.png" />
</Relationships>
</file>

<file path=xl/drawings/_rels/drawing2.xml.rels><?xml version="1.0" encoding="utf-8" standalone="yes" ?>
<Relationships xmlns="http://schemas.openxmlformats.org/package/2006/relationships">
<Relationship Id="rId1" Type="http://schemas.openxmlformats.org/officeDocument/2006/relationships/image" Target="/xl/media/image2.jpeg" />
</Relationships>
</file>

<file path=xl/drawings/_rels/drawing30.xml.rels><?xml version="1.0" encoding="utf-8" standalone="yes" ?>
<Relationships xmlns="http://schemas.openxmlformats.org/package/2006/relationships">
<Relationship Id="rId76" Type="http://schemas.openxmlformats.org/officeDocument/2006/relationships/chart" Target="/xl/charts/chart72.xml" />
<Relationship Id="rId77" Type="http://schemas.openxmlformats.org/officeDocument/2006/relationships/chart" Target="/xl/charts/chart73.xml" />
</Relationships>
</file>

<file path=xl/drawings/_rels/drawing74.xml.rels><?xml version="1.0" encoding="utf-8" standalone="yes" ?>
<Relationships xmlns="http://schemas.openxmlformats.org/package/2006/relationships">
<Relationship Id="rId79" Type="http://schemas.openxmlformats.org/officeDocument/2006/relationships/chart" Target="/xl/charts/chart75.xml" />
<Relationship Id="rId80" Type="http://schemas.openxmlformats.org/officeDocument/2006/relationships/chart" Target="/xl/charts/chart76.xml" />
</Relationships>
</file>

<file path=xl/drawings/_rels/drawing77.xml.rels><?xml version="1.0" encoding="utf-8" standalone="yes" ?>
<Relationships xmlns="http://schemas.openxmlformats.org/package/2006/relationships">
<Relationship Id="rId82" Type="http://schemas.openxmlformats.org/officeDocument/2006/relationships/chart" Target="/xl/charts/chart78.xml" />
</Relationships>
</file>

<file path=xl/drawings/drawing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6</xdr:col>
      <xdr:colOff>0</xdr:colOff>
      <xdr:row>1</xdr:row>
      <xdr:rowOff>0</xdr:rowOff>
    </xdr:from>
    <xdr:to>
      <xdr:col>7</xdr:col>
      <xdr:colOff>0</xdr:colOff>
      <xdr:row>5</xdr:row>
      <xdr:rowOff>19050</xdr:rowOff>
    </xdr:to>
    <xdr:pic>
      <xdr:nvPicPr>
        <xdr:cNvPr id="2"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bwMode="auto">
        <a:xfrm>
          <a:off x="9420225" y="581025"/>
          <a:ext cx="1038225" cy="1038225"/>
        </a:xfrm>
        <a:prstGeom prst="rect">
          <a:avLst/>
        </a:prstGeom>
        <a:noFill/>
        <a:extLst>
          <a:ext uri="{909E8E84-426E-40DD-AFC4-6F175D3DCCD1}">
            <a14:hiddenFill xmlns:a14="http://schemas.microsoft.com/office/drawing/2010/main">
              <a:solidFill xmlns:a="http://schemas.openxmlformats.org/drawingml/2006/main">
                <a:srgbClr val="FFFFFF"/>
              </a:solidFill>
            </a14:hiddenFill>
          </a:ext>
        </a:extLst>
      </xdr:spPr>
    </xdr:pic>
    <xdr:clientData/>
  </xdr:twoCellAnchor>
</xdr:wsDr>
</file>

<file path=xl/drawings/drawing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0</xdr:col>
      <xdr:colOff>0</xdr:colOff>
      <xdr:row>0</xdr:row>
      <xdr:rowOff>19050</xdr:rowOff>
    </xdr:from>
    <xdr:to>
      <xdr:col>6</xdr:col>
      <xdr:colOff>400050</xdr:colOff>
      <xdr:row>1</xdr:row>
      <xdr:rowOff>838200</xdr:rowOff>
    </xdr:to>
    <xdr:pic>
      <xdr:nvPicPr>
        <xdr:cNvPr id="7185" name="Picture 1"/>
        <xdr:cNvPicPr>
          <a:picLocks noChangeAspect="1"/>
        </xdr:cNvPicPr>
      </xdr:nvPicPr>
      <xdr:blipFill>
        <a:blip r:embed="rId1">
          <a:extLst>
            <a:ext uri="{28A0092B-C50C-407E-A947-70E740481C1C}">
              <a14:useLocalDpi xmlns:a14="http://schemas.microsoft.com/office/drawing/2010/main" val="0"/>
            </a:ext>
          </a:extLst>
        </a:blip>
        <a:srcRect/>
        <a:stretch>
          <a:fillRect/>
        </a:stretch>
      </xdr:blipFill>
      <xdr:spPr bwMode="auto">
        <a:xfrm>
          <a:off x="0" y="19050"/>
          <a:ext cx="6057900" cy="1009650"/>
        </a:xfrm>
        <a:prstGeom prst="rect">
          <a:avLst/>
        </a:prstGeom>
        <a:noFill/>
        <a:ln>
          <a:noFill/>
        </a:ln>
        <a:extLst>
          <a:ext uri="{909E8E84-426E-40DD-AFC4-6F175D3DCCD1}">
            <a14:hiddenFill xmlns:a14="http://schemas.microsoft.com/office/drawing/2010/main">
              <a:solidFill xmlns:a="http://schemas.openxmlformats.org/drawingml/2006/main">
                <a:srgbClr val="FFFFFF"/>
              </a:solidFill>
            </a14:hiddenFill>
          </a:ext>
          <a:ext uri="{91240B29-F687-4F45-9708-019B960494DF}">
            <a14:hiddenLine xmlns:a14="http://schemas.microsoft.com/office/drawing/2010/main" w="9525">
              <a:solidFill xmlns:a="http://schemas.openxmlformats.org/drawingml/2006/main">
                <a:srgbClr val="000000"/>
              </a:solidFill>
              <a:miter xmlns:a="http://schemas.openxmlformats.org/drawingml/2006/main" lim="800000"/>
              <a:headEnd xmlns:a="http://schemas.openxmlformats.org/drawingml/2006/main"/>
              <a:tailEnd xmlns:a="http://schemas.openxmlformats.org/drawingml/2006/main"/>
            </a14:hiddenLine>
          </a:ext>
        </a:extLst>
      </xdr:spPr>
    </xdr:pic>
    <xdr:clientData/>
  </xdr:twoCellAnchor>
</xdr:wsDr>
</file>

<file path=xl/drawings/drawing3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0</xdr:col>
      <xdr:colOff>37109</xdr:colOff>
      <xdr:row>5</xdr:row>
      <xdr:rowOff>31686</xdr:rowOff>
    </xdr:from>
    <xdr:to>
      <xdr:col>19</xdr:col>
      <xdr:colOff>338988</xdr:colOff>
      <xdr:row>16</xdr:row>
      <xdr:rowOff>102171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6"/>
        </a:graphicData>
      </a:graphic>
    </xdr:graphicFrame>
    <xdr:clientData/>
  </xdr:twoCellAnchor>
  <xdr:oneCellAnchor>
    <xdr:from>
      <xdr:col>20</xdr:col>
      <xdr:colOff>0</xdr:colOff>
      <xdr:row>4</xdr:row>
      <xdr:rowOff>0</xdr:rowOff>
    </xdr:from>
    <xdr:ext cx="6604000" cy="3810000"/>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7"/>
        </a:graphicData>
      </a:graphic>
    </xdr:graphicFrame>
    <xdr:clientData/>
  </xdr:oneCellAnchor>
</xdr:wsDr>
</file>

<file path=xl/drawings/drawing3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3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6.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52375</xdr:colOff>
      <xdr:row>4</xdr:row>
      <xdr:rowOff>76581</xdr:rowOff>
    </xdr:from>
    <xdr:to>
      <xdr:col>11</xdr:col>
      <xdr:colOff>19990</xdr:colOff>
      <xdr:row>13</xdr:row>
      <xdr:rowOff>128651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9"/>
        </a:graphicData>
      </a:graphic>
    </xdr:graphicFrame>
    <xdr:clientData/>
  </xdr:twoCellAnchor>
  <xdr:twoCellAnchor>
    <xdr:from>
      <xdr:col>11</xdr:col>
      <xdr:colOff>195199</xdr:colOff>
      <xdr:row>4</xdr:row>
      <xdr:rowOff>76581</xdr:rowOff>
    </xdr:from>
    <xdr:to>
      <xdr:col>20</xdr:col>
      <xdr:colOff>584834</xdr:colOff>
      <xdr:row>13</xdr:row>
      <xdr:rowOff>128651</xdr:rowOff>
    </xdr:to>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0"/>
        </a:graphicData>
      </a:graphic>
    </xdr:graphicFrame>
    <xdr:clientData/>
  </xdr:twoCellAnchor>
</xdr:wsDr>
</file>

<file path=xl/drawings/drawing7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0</xdr:colOff>
      <xdr:row>4</xdr:row>
      <xdr:rowOff>0</xdr:rowOff>
    </xdr:from>
    <xdr:to>
      <xdr:col>33</xdr:col>
      <xdr:colOff>130175</xdr:colOff>
      <xdr:row>20</xdr:row>
      <xdr:rowOff>377825</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2"/>
        </a:graphicData>
      </a:graphic>
    </xdr:graphicFrame>
    <xdr:clientData/>
  </xdr:twoCellAnchor>
</xdr:wsDr>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_rels/sheet20.xml.rels><?xml version="1.0" encoding="utf-8" standalone="yes" ?>
<Relationships xmlns="http://schemas.openxmlformats.org/package/2006/relationships">
<Relationship Id="rId1" Type="http://schemas.openxmlformats.org/officeDocument/2006/relationships/printerSettings" Target="../printerSettings/printerSettings20.bin" />
</Relationships>
</file>

<file path=xl/worksheets/_rels/sheet21.xml.rels><?xml version="1.0" encoding="utf-8" standalone="yes" ?>
<Relationships xmlns="http://schemas.openxmlformats.org/package/2006/relationships">
<Relationship Id="rId1" Type="http://schemas.openxmlformats.org/officeDocument/2006/relationships/printerSettings" Target="../printerSettings/printerSettings21.bin" />
</Relationships>
</file>

<file path=xl/worksheets/_rels/sheet23.xml.rels><?xml version="1.0" encoding="utf-8" standalone="yes" ?>
<Relationships xmlns="http://schemas.openxmlformats.org/package/2006/relationships">
<Relationship Id="rId1" Type="http://schemas.openxmlformats.org/officeDocument/2006/relationships/printerSettings" Target="../printerSettings/printerSettings23.bin" />
</Relationships>
</file>

<file path=xl/worksheets/_rels/sheet26.xml.rels><?xml version="1.0" encoding="utf-8" standalone="yes" ?>
<Relationships xmlns="http://schemas.openxmlformats.org/package/2006/relationships">
<Relationship Id="rId10" Type="http://schemas.openxmlformats.org/officeDocument/2006/relationships/drawing" Target="../drawings/drawing2.xml" />
<Relationship Id="rId9" Type="http://schemas.openxmlformats.org/officeDocument/2006/relationships/printerSettings" Target="../printerSettings/printerSettings26.bin" />
<Relationship Id="rId83" Type="http://schemas.openxmlformats.org/officeDocument/2006/relationships/hyperlink" Target="mailto:support@str.com" TargetMode="External" />
<Relationship Id="rId84" Type="http://schemas.openxmlformats.org/officeDocument/2006/relationships/hyperlink" Target="mailto:hotelinfo@str.com" TargetMode="External" />
<Relationship Id="rId85" Type="http://schemas.openxmlformats.org/officeDocument/2006/relationships/hyperlink" Target="mailto:apinfo@str.com" TargetMode="External" />
<Relationship Id="rId86" Type="http://schemas.openxmlformats.org/officeDocument/2006/relationships/hyperlink" Target="http://str.com/resources/glossary" TargetMode="External" />
<Relationship Id="rId87" Type="http://schemas.openxmlformats.org/officeDocument/2006/relationships/hyperlink" Target="http://www.str.com/" TargetMode="External" />
<Relationship Id="rId88" Type="http://schemas.openxmlformats.org/officeDocument/2006/relationships/hyperlink" Target="http://www.hotelnewsnow.com/" TargetMode="External" />
<Relationship Id="rId89" Type="http://schemas.openxmlformats.org/officeDocument/2006/relationships/hyperlink" Target="http://www.hoteldataconference.com/" TargetMode="External" />
<Relationship Id="rId90" Type="http://schemas.openxmlformats.org/officeDocument/2006/relationships/hyperlink" Target="http://www.str.com/resources/faq" TargetMode="External" />
</Relationships>
</file>

<file path=xl/worksheets/_rels/sheet28.xml.rels><?xml version="1.0" encoding="utf-8" standalone="yes" ?>
<Relationships xmlns="http://schemas.openxmlformats.org/package/2006/relationships">
<Relationship Id="rId1" Type="http://schemas.openxmlformats.org/officeDocument/2006/relationships/printerSettings" Target="../printerSettings/printerSettings29.bin" />
<Relationship Id="rId31" Type="http://schemas.openxmlformats.org/officeDocument/2006/relationships/drawing" Target="../drawings/drawing30.xml" />
</Relationships>
</file>

<file path=xl/worksheets/_rels/sheet3.xml.rels><?xml version="1.0" encoding="utf-8" standalone="yes" ?>
<Relationships xmlns="http://schemas.openxmlformats.org/package/2006/relationships">
<Relationship Id="rId1" Type="http://schemas.openxmlformats.org/officeDocument/2006/relationships/printerSettings" Target="../printerSettings/printerSettings3.bin" />
</Relationships>
</file>

<file path=xl/worksheets/_rels/sheet32.xml.rels><?xml version="1.0" encoding="utf-8" standalone="yes" ?>
<Relationships xmlns="http://schemas.openxmlformats.org/package/2006/relationships">
<Relationship Id="rId1" Type="http://schemas.openxmlformats.org/officeDocument/2006/relationships/printerSettings" Target="../printerSettings/printerSettings33.bin" />
<Relationship Id="rId35" Type="http://schemas.openxmlformats.org/officeDocument/2006/relationships/drawing" Target="../drawings/drawing34.xml" />
</Relationships>
</file>

<file path=xl/worksheets/_rels/sheet36.xml.rels><?xml version="1.0" encoding="utf-8" standalone="yes" ?>
<Relationships xmlns="http://schemas.openxmlformats.org/package/2006/relationships">
<Relationship Id="rId1" Type="http://schemas.openxmlformats.org/officeDocument/2006/relationships/printerSettings" Target="../printerSettings/printerSettings37.bin" />
<Relationship Id="rId39" Type="http://schemas.openxmlformats.org/officeDocument/2006/relationships/drawing" Target="../drawings/drawing38.xml" />
</Relationships>
</file>

<file path=xl/worksheets/_rels/sheet40.xml.rels><?xml version="1.0" encoding="utf-8" standalone="yes" ?>
<Relationships xmlns="http://schemas.openxmlformats.org/package/2006/relationships">
<Relationship Id="rId1" Type="http://schemas.openxmlformats.org/officeDocument/2006/relationships/printerSettings" Target="../printerSettings/printerSettings41.bin" />
<Relationship Id="rId43" Type="http://schemas.openxmlformats.org/officeDocument/2006/relationships/drawing" Target="../drawings/drawing42.xml" />
</Relationships>
</file>

<file path=xl/worksheets/_rels/sheet44.xml.rels><?xml version="1.0" encoding="utf-8" standalone="yes" ?>
<Relationships xmlns="http://schemas.openxmlformats.org/package/2006/relationships">
<Relationship Id="rId1" Type="http://schemas.openxmlformats.org/officeDocument/2006/relationships/printerSettings" Target="../printerSettings/printerSettings45.bin" />
<Relationship Id="rId47" Type="http://schemas.openxmlformats.org/officeDocument/2006/relationships/drawing" Target="../drawings/drawing46.xml" />
</Relationships>
</file>

<file path=xl/worksheets/_rels/sheet48.xml.rels><?xml version="1.0" encoding="utf-8" standalone="yes" ?>
<Relationships xmlns="http://schemas.openxmlformats.org/package/2006/relationships">
<Relationship Id="rId1" Type="http://schemas.openxmlformats.org/officeDocument/2006/relationships/printerSettings" Target="../printerSettings/printerSettings49.bin" />
<Relationship Id="rId51" Type="http://schemas.openxmlformats.org/officeDocument/2006/relationships/drawing" Target="../drawings/drawing50.xml" />
</Relationships>
</file>

<file path=xl/worksheets/_rels/sheet52.xml.rels><?xml version="1.0" encoding="utf-8" standalone="yes" ?>
<Relationships xmlns="http://schemas.openxmlformats.org/package/2006/relationships">
<Relationship Id="rId1" Type="http://schemas.openxmlformats.org/officeDocument/2006/relationships/printerSettings" Target="../printerSettings/printerSettings53.bin" />
<Relationship Id="rId55" Type="http://schemas.openxmlformats.org/officeDocument/2006/relationships/drawing" Target="../drawings/drawing54.xml" />
</Relationships>
</file>

<file path=xl/worksheets/_rels/sheet56.xml.rels><?xml version="1.0" encoding="utf-8" standalone="yes" ?>
<Relationships xmlns="http://schemas.openxmlformats.org/package/2006/relationships">
<Relationship Id="rId1" Type="http://schemas.openxmlformats.org/officeDocument/2006/relationships/printerSettings" Target="../printerSettings/printerSettings57.bin" />
<Relationship Id="rId59" Type="http://schemas.openxmlformats.org/officeDocument/2006/relationships/drawing" Target="../drawings/drawing58.xml" />
</Relationships>
</file>

<file path=xl/worksheets/_rels/sheet59.xml.rels><?xml version="1.0" encoding="utf-8" standalone="yes" ?>
<Relationships xmlns="http://schemas.openxmlformats.org/package/2006/relationships">
<Relationship Id="rId1" Type="http://schemas.openxmlformats.org/officeDocument/2006/relationships/printerSettings" Target="../printerSettings/printerSettings60.bin" />
<Relationship Id="rId59" Type="http://schemas.openxmlformats.org/officeDocument/2006/relationships/drawing" Target="../drawings/drawing61.xml" />
</Relationships>
</file>

<file path=xl/worksheets/_rels/sheet62.xml.rels><?xml version="1.0" encoding="utf-8" standalone="yes" ?>
<Relationships xmlns="http://schemas.openxmlformats.org/package/2006/relationships">
<Relationship Id="rId1" Type="http://schemas.openxmlformats.org/officeDocument/2006/relationships/printerSettings" Target="../printerSettings/printerSettings63.bin" />
<Relationship Id="rId59" Type="http://schemas.openxmlformats.org/officeDocument/2006/relationships/drawing" Target="../drawings/drawing64.xml" />
</Relationships>
</file>

<file path=xl/worksheets/_rels/sheet65.xml.rels><?xml version="1.0" encoding="utf-8" standalone="yes" ?>
<Relationships xmlns="http://schemas.openxmlformats.org/package/2006/relationships">
<Relationship Id="rId1" Type="http://schemas.openxmlformats.org/officeDocument/2006/relationships/printerSettings" Target="../printerSettings/printerSettings66.bin" />
<Relationship Id="rId59" Type="http://schemas.openxmlformats.org/officeDocument/2006/relationships/drawing" Target="../drawings/drawing67.xml" />
</Relationships>
</file>

<file path=xl/worksheets/_rels/sheet69.xml.rels><?xml version="1.0" encoding="utf-8" standalone="yes" ?>
<Relationships xmlns="http://schemas.openxmlformats.org/package/2006/relationships">
<Relationship Id="rId1" Type="http://schemas.openxmlformats.org/officeDocument/2006/relationships/printerSettings" Target="../printerSettings/printerSettings70.bin" />
<Relationship Id="rId72" Type="http://schemas.openxmlformats.org/officeDocument/2006/relationships/drawing" Target="../drawings/drawing71.xml" />
</Relationships>
</file>

<file path=xl/worksheets/_rels/sheet7.xml.rels><?xml version="1.0" encoding="utf-8" standalone="yes" ?>
<Relationships xmlns="http://schemas.openxmlformats.org/package/2006/relationships">
<Relationship Id="rId1" Type="http://schemas.openxmlformats.org/officeDocument/2006/relationships/printerSettings" Target="../printerSettings/printerSettings7.bin" />
<Relationship Id="rId78" Type="http://schemas.openxmlformats.org/officeDocument/2006/relationships/drawing" Target="../drawings/drawing74.xml" />
</Relationships>
</file>

<file path=xl/worksheets/_rels/sheet9.xml.rels><?xml version="1.0" encoding="utf-8" standalone="yes" ?>
<Relationships xmlns="http://schemas.openxmlformats.org/package/2006/relationships">
<Relationship Id="rId1" Type="http://schemas.openxmlformats.org/officeDocument/2006/relationships/printerSettings" Target="../printerSettings/printerSettings9.bin" />
<Relationship Id="rId81" Type="http://schemas.openxmlformats.org/officeDocument/2006/relationships/drawing" Target="../drawings/drawing77.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1">
    <pageSetUpPr fitToPage="1"/>
  </sheetPr>
  <dimension ref="A1:AA153"/>
  <sheetViews>
    <sheetView showGridLines="0" tabSelected="1" zoomScaleNormal="100" workbookViewId="0"/>
  </sheetViews>
  <sheetFormatPr defaultRowHeight="12.75"/>
  <cols>
    <col min="1" max="1" width="13.42578125" style="4" customWidth="1"/>
    <col min="2" max="2" width="57.5703125" style="4" customWidth="1"/>
    <col min="3" max="3" width="5.42578125" style="4" customWidth="1"/>
    <col min="4" max="4" width="1.85546875" style="235" customWidth="1"/>
    <col min="5" max="5" width="57.5703125" style="4" customWidth="1"/>
    <col min="6" max="6" width="5.42578125" style="4" customWidth="1"/>
    <col min="7" max="7" width="15.5703125" style="4" customWidth="1"/>
    <col min="8" max="8" width="4.140625" style="4" customWidth="1"/>
    <col min="9" max="13" width="7.140625" style="236" customWidth="1"/>
    <col min="14" max="14" width="1.42578125" style="236" customWidth="1"/>
    <col min="15" max="15" width="7.42578125" style="236" customWidth="1"/>
    <col min="16" max="27" width="9.140625" style="236" customWidth="1"/>
    <col min="28" max="16384" width="9.140625" style="4" customWidth="1"/>
  </cols>
  <sheetData>
    <row r="1" ht="45.75" customHeight="1">
      <c r="A1" s="596"/>
      <c r="B1" s="597"/>
      <c r="C1" s="597"/>
      <c r="D1" s="598"/>
      <c r="E1" s="597"/>
      <c r="F1" s="597"/>
      <c r="G1" s="597"/>
      <c r="H1" s="599"/>
      <c r="O1" s="236"/>
    </row>
    <row r="2" ht="24.75" customHeight="1">
      <c r="A2" s="597"/>
      <c r="B2" s="639" t="s">
        <v>179</v>
      </c>
      <c r="C2" s="607"/>
      <c r="D2" s="606"/>
      <c r="E2" s="606"/>
      <c r="F2" s="607"/>
      <c r="G2" s="600"/>
      <c r="H2" s="601"/>
    </row>
    <row r="3" ht="25.5" customHeight="1">
      <c r="A3" s="597"/>
      <c r="B3" s="640" t="s">
        <v>178</v>
      </c>
      <c r="C3" s="609"/>
      <c r="D3" s="608"/>
      <c r="E3" s="608"/>
      <c r="F3" s="609"/>
      <c r="G3" s="600"/>
      <c r="H3" s="601"/>
    </row>
    <row r="4" ht="15" customHeight="1">
      <c r="A4" s="597"/>
      <c r="B4" s="696" t="s">
        <v>180</v>
      </c>
      <c r="C4" s="696"/>
      <c r="D4" s="696"/>
      <c r="E4" s="696"/>
      <c r="F4" s="610"/>
      <c r="G4" s="600"/>
      <c r="H4" s="601"/>
    </row>
    <row r="5" ht="15" customHeight="1">
      <c r="A5" s="597"/>
      <c r="B5" s="696" t="s">
        <v>181</v>
      </c>
      <c r="C5" s="696"/>
      <c r="D5" s="696"/>
      <c r="E5" s="696"/>
      <c r="F5" s="610"/>
      <c r="G5" s="600"/>
      <c r="H5" s="601"/>
    </row>
    <row r="6" ht="15" customHeight="1">
      <c r="A6" s="597"/>
      <c r="B6" s="611"/>
      <c r="C6" s="612"/>
      <c r="D6" s="611"/>
      <c r="E6" s="611"/>
      <c r="F6" s="612"/>
      <c r="G6" s="600"/>
      <c r="H6" s="601"/>
    </row>
    <row r="7" ht="15.75" customHeight="1">
      <c r="A7" s="597"/>
      <c r="B7" s="641" t="s">
        <v>111</v>
      </c>
      <c r="C7" s="607">
        <v>1</v>
      </c>
      <c r="D7" s="641"/>
      <c r="E7" s="641"/>
      <c r="F7" s="607"/>
      <c r="G7" s="600"/>
      <c r="H7" s="601"/>
    </row>
    <row r="8" ht="15.75" customHeight="1">
      <c r="A8" s="597"/>
      <c r="B8" s="641" t="str">
        <f>HYPERLINK("#'Glance'!A1", "Monthly Performance at a Glance")</f>
      </c>
      <c r="C8" s="607" t="str">
        <f>HYPERLINK("#'Glance'!A1", "2")</f>
      </c>
      <c r="D8" s="641"/>
      <c r="E8" s="641"/>
      <c r="F8" s="607"/>
      <c r="G8" s="600"/>
      <c r="H8" s="601"/>
    </row>
    <row r="9" ht="15.75" customHeight="1">
      <c r="A9" s="597"/>
      <c r="B9" s="641" t="str">
        <f>HYPERLINK("#'Summary'!A1", "STAR Summary")</f>
      </c>
      <c r="C9" s="607" t="str">
        <f>HYPERLINK("#'Summary'!A1", "3")</f>
      </c>
      <c r="D9" s="641"/>
      <c r="E9" s="641"/>
      <c r="F9" s="607"/>
      <c r="G9" s="597"/>
      <c r="H9" s="597"/>
    </row>
    <row r="10" ht="15.75" customHeight="1">
      <c r="A10" s="597"/>
      <c r="B10" s="641" t="str">
        <f>HYPERLINK("#'Comp'!A1", "Competitive Set Report")</f>
      </c>
      <c r="C10" s="607" t="str">
        <f>HYPERLINK("#'Comp'!A1", "4")</f>
      </c>
      <c r="D10" s="641"/>
      <c r="E10" s="641"/>
      <c r="F10" s="607"/>
      <c r="G10" s="597"/>
      <c r="H10" s="597"/>
    </row>
    <row r="11" ht="15.75" customHeight="1">
      <c r="A11" s="602"/>
      <c r="B11" s="641" t="str">
        <f>HYPERLINK("#'Response'!A1", "Response Report")</f>
      </c>
      <c r="C11" s="607" t="str">
        <f>HYPERLINK("#'Response'!A1", "5")</f>
      </c>
      <c r="D11" s="641"/>
      <c r="E11" s="641"/>
      <c r="F11" s="607"/>
      <c r="G11" s="597"/>
      <c r="H11" s="597"/>
    </row>
    <row r="12" ht="15.75" customHeight="1">
      <c r="A12" s="597"/>
      <c r="B12" s="641" t="str">
        <f>HYPERLINK("#'Day of Week'!A1", "Day of Week &amp; Weekday/Weekend")</f>
      </c>
      <c r="C12" s="607" t="str">
        <f>HYPERLINK("#'Day of Week'!A1", "6")</f>
      </c>
      <c r="D12" s="641"/>
      <c r="E12" s="641"/>
      <c r="F12" s="607"/>
      <c r="G12" s="597"/>
      <c r="H12" s="597"/>
    </row>
    <row r="13" ht="15.75" customHeight="1">
      <c r="A13" s="597"/>
      <c r="B13" s="641" t="str">
        <f>HYPERLINK("#'Daily by Month'!A1", "Daily Data for the Month")</f>
      </c>
      <c r="C13" s="607" t="str">
        <f>HYPERLINK("#'Daily by Month'!A1", "7")</f>
      </c>
      <c r="D13" s="641"/>
      <c r="E13" s="641"/>
      <c r="F13" s="607"/>
      <c r="G13" s="597"/>
      <c r="H13" s="597"/>
    </row>
    <row r="14" ht="15.75" customHeight="1">
      <c r="A14" s="597"/>
      <c r="B14" s="641" t="str">
        <f>HYPERLINK("#'Segmentation Glance'!A1", "Segmentation at a Glance")</f>
      </c>
      <c r="C14" s="607" t="str">
        <f>HYPERLINK("#'Segmentation Glance'!A1", "8")</f>
      </c>
      <c r="D14" s="641"/>
      <c r="E14" s="641"/>
      <c r="F14" s="607"/>
      <c r="G14" s="597"/>
      <c r="H14" s="597"/>
    </row>
    <row r="15" ht="15.75" customHeight="1">
      <c r="A15" s="597"/>
      <c r="B15" s="641" t="str">
        <f>HYPERLINK("#'Segmentation Occ'!A1", "Segmentation Occupancy Analysis")</f>
      </c>
      <c r="C15" s="607" t="str">
        <f>HYPERLINK("#'Segmentation Occ'!A1", "9")</f>
      </c>
      <c r="D15" s="641"/>
      <c r="E15" s="641"/>
      <c r="F15" s="607"/>
      <c r="G15" s="597"/>
      <c r="H15" s="597"/>
    </row>
    <row r="16" ht="15.75" customHeight="1">
      <c r="A16" s="597"/>
      <c r="B16" s="641" t="str">
        <f>HYPERLINK("#'Segmentation ADR'!A1", "Segmentation ADR Analysis")</f>
      </c>
      <c r="C16" s="607" t="str">
        <f>HYPERLINK("#'Segmentation ADR'!A1", "10")</f>
      </c>
      <c r="D16" s="641"/>
      <c r="E16" s="641"/>
      <c r="F16" s="607"/>
      <c r="G16" s="597"/>
      <c r="H16" s="597"/>
    </row>
    <row r="17" ht="15.75" customHeight="1">
      <c r="A17" s="597"/>
      <c r="B17" s="641" t="str">
        <f>HYPERLINK("#'Segmentation RevPAR'!A1", "Segmentation RevPAR Analysis")</f>
      </c>
      <c r="C17" s="607" t="str">
        <f>HYPERLINK("#'Segmentation RevPAR'!A1", "11")</f>
      </c>
      <c r="D17" s="641"/>
      <c r="E17" s="641"/>
      <c r="F17" s="607"/>
      <c r="G17" s="597"/>
      <c r="H17" s="597"/>
    </row>
    <row r="18" ht="15.75" customHeight="1">
      <c r="A18" s="597"/>
      <c r="B18" s="641" t="str">
        <f>HYPERLINK("#'Segmentation Indexes'!A1", "Segmentation Index Analysis")</f>
      </c>
      <c r="C18" s="607" t="str">
        <f>HYPERLINK("#'Segmentation Indexes'!A1", "12")</f>
      </c>
      <c r="D18" s="641"/>
      <c r="E18" s="641"/>
      <c r="F18" s="607"/>
      <c r="G18" s="597"/>
      <c r="H18" s="597"/>
    </row>
    <row r="19" ht="15.75" customHeight="1">
      <c r="A19" s="597"/>
      <c r="B19" s="641" t="str">
        <f>HYPERLINK("#'Segmentation Ranking'!A1", "Segmentation Ranking Analysis")</f>
      </c>
      <c r="C19" s="607" t="str">
        <f>HYPERLINK("#'Segmentation Ranking'!A1", "13")</f>
      </c>
      <c r="D19" s="641"/>
      <c r="E19" s="641"/>
      <c r="F19" s="607"/>
      <c r="G19" s="597"/>
      <c r="H19" s="597"/>
    </row>
    <row r="20" ht="15.75" customHeight="1">
      <c r="A20" s="597"/>
      <c r="B20" s="641" t="str">
        <f>HYPERLINK("#'Segmentation DOW Month'!A1", "Segmentation Day Of Week - Current Month")</f>
      </c>
      <c r="C20" s="607" t="str">
        <f>HYPERLINK("#'Segmentation DOW Month'!A1", "14")</f>
      </c>
      <c r="D20" s="641"/>
      <c r="E20" s="641"/>
      <c r="F20" s="607"/>
      <c r="G20" s="597"/>
      <c r="H20" s="597"/>
    </row>
    <row r="21" ht="15.75" customHeight="1">
      <c r="A21" s="597"/>
      <c r="B21" s="641" t="str">
        <f>HYPERLINK("#'Segmentation DOW YTD'!A1", "Segmentation Day Of Week - Year to Date")</f>
      </c>
      <c r="C21" s="607" t="str">
        <f>HYPERLINK("#'Segmentation DOW YTD'!A1", "15")</f>
      </c>
      <c r="D21" s="641"/>
      <c r="E21" s="641"/>
      <c r="F21" s="607"/>
      <c r="G21" s="597"/>
      <c r="H21" s="597"/>
    </row>
    <row r="22" ht="15.75" customHeight="1">
      <c r="A22" s="597"/>
      <c r="B22" s="641" t="str">
        <f>HYPERLINK("#'Segmentation DOW Run 3'!A1", "Segmentation Day Of Week - Running 3 Month")</f>
      </c>
      <c r="C22" s="607" t="str">
        <f>HYPERLINK("#'Segmentation DOW Run 3'!A1", "16")</f>
      </c>
      <c r="D22" s="641"/>
      <c r="E22" s="641"/>
      <c r="F22" s="607"/>
      <c r="G22" s="597"/>
      <c r="H22" s="597"/>
    </row>
    <row r="23" ht="15.75" customHeight="1">
      <c r="A23" s="597"/>
      <c r="B23" s="641" t="str">
        <f>HYPERLINK("#'Segmentation DOW Run 12'!A1", "Segmentation Day Of Week - Running 12 Month")</f>
      </c>
      <c r="C23" s="607" t="str">
        <f>HYPERLINK("#'Segmentation DOW Run 12'!A1", "17")</f>
      </c>
      <c r="D23" s="641"/>
      <c r="E23" s="641"/>
      <c r="F23" s="607"/>
      <c r="G23" s="597"/>
      <c r="H23" s="597"/>
    </row>
    <row r="24" ht="15.75" customHeight="1">
      <c r="A24" s="597"/>
      <c r="B24" s="641" t="str">
        <f>HYPERLINK("#'Add Rev ADR'!A1", "Additional Revenue ADR Analysis (TrevPOR)")</f>
      </c>
      <c r="C24" s="607" t="str">
        <f>HYPERLINK("#'Add Rev ADR'!A1", "18")</f>
      </c>
      <c r="D24" s="641"/>
      <c r="E24" s="641"/>
      <c r="F24" s="607"/>
      <c r="G24" s="597"/>
      <c r="H24" s="597"/>
    </row>
    <row r="25" ht="15.75" customHeight="1">
      <c r="A25" s="597"/>
      <c r="B25" s="641" t="str">
        <f>HYPERLINK("#'Add Rev RevPAR'!A1", "Additional Revenue RevPAR Analysis (TrevPAR)")</f>
      </c>
      <c r="C25" s="607" t="str">
        <f>HYPERLINK("#'Add Rev RevPAR'!A1", "19")</f>
      </c>
      <c r="D25" s="641"/>
      <c r="E25" s="641"/>
      <c r="F25" s="607"/>
      <c r="G25" s="597"/>
      <c r="H25" s="597"/>
    </row>
    <row r="26" ht="15.75" customHeight="1">
      <c r="A26" s="597"/>
      <c r="B26" s="641" t="str">
        <f>HYPERLINK("#'Segmentation Response'!A1", "Segmentation Response Report")</f>
      </c>
      <c r="C26" s="607" t="str">
        <f>HYPERLINK("#'Segmentation Response'!A1", "20")</f>
      </c>
      <c r="D26" s="641"/>
      <c r="E26" s="641"/>
      <c r="F26" s="607"/>
      <c r="G26" s="597"/>
      <c r="H26" s="597"/>
    </row>
    <row r="27" ht="15.75" customHeight="1">
      <c r="A27" s="597"/>
      <c r="B27" s="641" t="str">
        <f>HYPERLINK("#'Help'!A1", "Help")</f>
      </c>
      <c r="C27" s="607" t="str">
        <f>HYPERLINK("#'Help'!A1", "21")</f>
      </c>
      <c r="D27" s="641"/>
      <c r="E27" s="641"/>
      <c r="F27" s="607"/>
      <c r="G27" s="597"/>
      <c r="H27" s="597"/>
    </row>
    <row r="28" ht="15.75" customHeight="1">
      <c r="A28" s="597"/>
      <c r="B28" s="641"/>
      <c r="C28" s="607"/>
      <c r="D28" s="641"/>
      <c r="E28" s="641"/>
      <c r="F28" s="607"/>
      <c r="G28" s="597"/>
      <c r="H28" s="597"/>
    </row>
    <row r="29" ht="15.75" customHeight="1">
      <c r="A29" s="597"/>
      <c r="B29" s="641"/>
      <c r="C29" s="607"/>
      <c r="D29" s="641"/>
      <c r="E29" s="641"/>
      <c r="F29" s="607"/>
      <c r="G29" s="597"/>
      <c r="H29" s="597"/>
    </row>
    <row r="30" ht="0" hidden="1" customHeight="1">
      <c r="A30" s="597"/>
      <c r="B30" s="641"/>
      <c r="C30" s="607"/>
      <c r="D30" s="641"/>
      <c r="E30" s="641"/>
      <c r="F30" s="607"/>
      <c r="G30" s="597"/>
      <c r="H30" s="597"/>
    </row>
    <row r="31" ht="0" hidden="1" customHeight="1">
      <c r="A31" s="597"/>
      <c r="B31" s="641"/>
      <c r="C31" s="607"/>
      <c r="D31" s="641"/>
      <c r="E31" s="641"/>
      <c r="F31" s="607"/>
      <c r="G31" s="597"/>
      <c r="H31" s="597"/>
    </row>
    <row r="32" ht="0" hidden="1" customHeight="1">
      <c r="A32" s="597"/>
      <c r="B32" s="641"/>
      <c r="C32" s="607"/>
      <c r="D32" s="641"/>
      <c r="E32" s="641"/>
      <c r="F32" s="607"/>
      <c r="G32" s="597"/>
      <c r="H32" s="597"/>
    </row>
    <row r="33" ht="0" hidden="1" customHeight="1">
      <c r="A33" s="597"/>
      <c r="B33" s="641"/>
      <c r="C33" s="607"/>
      <c r="D33" s="641"/>
      <c r="E33" s="641"/>
      <c r="F33" s="607"/>
      <c r="G33" s="597"/>
      <c r="H33" s="597"/>
    </row>
    <row r="34" ht="0" hidden="1" customHeight="1">
      <c r="A34" s="597"/>
      <c r="B34" s="641"/>
      <c r="C34" s="607"/>
      <c r="D34" s="641"/>
      <c r="E34" s="641"/>
      <c r="F34" s="607"/>
      <c r="G34" s="597"/>
      <c r="H34" s="597"/>
    </row>
    <row r="35" ht="0" hidden="1" customHeight="1">
      <c r="A35" s="597"/>
      <c r="B35" s="641"/>
      <c r="C35" s="607"/>
      <c r="D35" s="641"/>
      <c r="E35" s="641"/>
      <c r="F35" s="607"/>
      <c r="G35" s="597"/>
      <c r="H35" s="597"/>
    </row>
    <row r="36" ht="0" hidden="1" customHeight="1">
      <c r="A36" s="597"/>
      <c r="B36" s="641"/>
      <c r="C36" s="607"/>
      <c r="D36" s="641"/>
      <c r="E36" s="641"/>
      <c r="F36" s="607"/>
      <c r="G36" s="597"/>
      <c r="H36" s="597"/>
    </row>
    <row r="37" ht="0" hidden="1" customHeight="1">
      <c r="A37" s="597"/>
      <c r="B37" s="641"/>
      <c r="C37" s="607"/>
      <c r="D37" s="641"/>
      <c r="E37" s="641"/>
      <c r="F37" s="607"/>
      <c r="G37" s="597"/>
      <c r="H37" s="597"/>
    </row>
    <row r="38" ht="0" hidden="1" customHeight="1">
      <c r="A38" s="597"/>
      <c r="B38" s="641"/>
      <c r="C38" s="607"/>
      <c r="D38" s="641"/>
      <c r="E38" s="641"/>
      <c r="F38" s="607"/>
      <c r="G38" s="597"/>
      <c r="H38" s="597"/>
    </row>
    <row r="39" ht="0" hidden="1" customHeight="1">
      <c r="A39" s="597"/>
      <c r="B39" s="641"/>
      <c r="C39" s="607"/>
      <c r="D39" s="641"/>
      <c r="E39" s="641"/>
      <c r="F39" s="607"/>
      <c r="G39" s="597"/>
      <c r="H39" s="597"/>
    </row>
    <row r="40" ht="0" hidden="1" customHeight="1">
      <c r="A40" s="597"/>
      <c r="B40" s="641"/>
      <c r="C40" s="607"/>
      <c r="D40" s="641"/>
      <c r="E40" s="641"/>
      <c r="F40" s="607"/>
      <c r="G40" s="597"/>
      <c r="H40" s="597"/>
    </row>
    <row r="41" ht="0" hidden="1" customHeight="1">
      <c r="A41" s="597"/>
      <c r="B41" s="641"/>
      <c r="C41" s="607"/>
      <c r="D41" s="641"/>
      <c r="E41" s="641"/>
      <c r="F41" s="607"/>
      <c r="G41" s="597"/>
      <c r="H41" s="597"/>
    </row>
    <row r="42" ht="0" hidden="1" customHeight="1">
      <c r="A42" s="597"/>
      <c r="B42" s="641"/>
      <c r="C42" s="607"/>
      <c r="D42" s="641"/>
      <c r="E42" s="641"/>
      <c r="F42" s="607"/>
      <c r="G42" s="597"/>
      <c r="H42" s="597"/>
    </row>
    <row r="43" ht="0" hidden="1" customHeight="1">
      <c r="A43" s="597"/>
      <c r="B43" s="641"/>
      <c r="C43" s="607"/>
      <c r="D43" s="641"/>
      <c r="E43" s="641"/>
      <c r="F43" s="607"/>
      <c r="G43" s="597"/>
      <c r="H43" s="597"/>
    </row>
    <row r="44" ht="0" hidden="1" customHeight="1">
      <c r="A44" s="597"/>
      <c r="B44" s="641"/>
      <c r="C44" s="607"/>
      <c r="D44" s="641"/>
      <c r="E44" s="641"/>
      <c r="F44" s="607"/>
      <c r="G44" s="597"/>
      <c r="H44" s="597"/>
    </row>
    <row r="45" ht="0" hidden="1" customHeight="1">
      <c r="A45" s="597"/>
      <c r="B45" s="641"/>
      <c r="C45" s="607"/>
      <c r="D45" s="641"/>
      <c r="E45" s="641"/>
      <c r="F45" s="607"/>
      <c r="G45" s="597"/>
      <c r="H45" s="597"/>
    </row>
    <row r="46" ht="0" hidden="1" customHeight="1">
      <c r="A46" s="597"/>
      <c r="B46" s="641"/>
      <c r="C46" s="607"/>
      <c r="D46" s="641"/>
      <c r="E46" s="641"/>
      <c r="F46" s="607"/>
      <c r="G46" s="597"/>
      <c r="H46" s="597"/>
    </row>
    <row r="47" ht="0" hidden="1" customHeight="1">
      <c r="A47" s="597"/>
      <c r="B47" s="641"/>
      <c r="C47" s="607"/>
      <c r="D47" s="641"/>
      <c r="E47" s="641"/>
      <c r="F47" s="607"/>
      <c r="G47" s="597"/>
      <c r="H47" s="597"/>
    </row>
    <row r="48" ht="0" hidden="1" customHeight="1">
      <c r="A48" s="597"/>
      <c r="B48" s="641"/>
      <c r="C48" s="607"/>
      <c r="D48" s="641"/>
      <c r="E48" s="641"/>
      <c r="F48" s="607"/>
      <c r="G48" s="597"/>
      <c r="H48" s="597"/>
    </row>
    <row r="49" ht="0" hidden="1" customHeight="1">
      <c r="A49" s="597"/>
      <c r="B49" s="641"/>
      <c r="C49" s="607"/>
      <c r="D49" s="641"/>
      <c r="E49" s="641"/>
      <c r="F49" s="607"/>
      <c r="G49" s="597"/>
      <c r="H49" s="597"/>
    </row>
    <row r="50" ht="15.75" customHeight="1">
      <c r="A50" s="597"/>
      <c r="B50" s="641"/>
      <c r="C50" s="607"/>
      <c r="D50" s="641"/>
      <c r="E50" s="641"/>
      <c r="F50" s="607"/>
      <c r="G50" s="597"/>
      <c r="H50" s="597"/>
    </row>
    <row r="51" ht="15.75" customHeight="1">
      <c r="A51" s="597"/>
      <c r="B51" s="641"/>
      <c r="C51" s="607"/>
      <c r="D51" s="641"/>
      <c r="E51" s="641"/>
      <c r="F51" s="607"/>
      <c r="G51" s="597"/>
      <c r="H51" s="597"/>
    </row>
    <row r="52" ht="15.75" customHeight="1">
      <c r="A52" s="597"/>
      <c r="B52" s="641"/>
      <c r="C52" s="607"/>
      <c r="D52" s="641"/>
      <c r="E52" s="641"/>
      <c r="F52" s="607"/>
      <c r="G52" s="597"/>
      <c r="H52" s="597"/>
    </row>
    <row r="53" ht="15.75" customHeight="1">
      <c r="A53" s="597"/>
      <c r="B53" s="641"/>
      <c r="C53" s="607"/>
      <c r="D53" s="641"/>
      <c r="E53" s="641"/>
      <c r="F53" s="607"/>
      <c r="G53" s="597"/>
      <c r="H53" s="597"/>
    </row>
    <row r="54" ht="15.75" customHeight="1">
      <c r="A54" s="597"/>
      <c r="B54" s="641"/>
      <c r="C54" s="607"/>
      <c r="D54" s="641"/>
      <c r="E54" s="641"/>
      <c r="F54" s="607"/>
      <c r="G54" s="597"/>
      <c r="H54" s="597"/>
    </row>
    <row r="55" ht="15.75" customHeight="1">
      <c r="A55" s="597"/>
      <c r="B55" s="641"/>
      <c r="C55" s="607"/>
      <c r="D55" s="641"/>
      <c r="E55" s="641"/>
      <c r="F55" s="607"/>
      <c r="G55" s="597"/>
      <c r="H55" s="597"/>
    </row>
    <row r="56" ht="15.75" customHeight="1">
      <c r="A56" s="597"/>
      <c r="B56" s="641"/>
      <c r="C56" s="607"/>
      <c r="D56" s="641"/>
      <c r="E56" s="641"/>
      <c r="F56" s="607"/>
      <c r="G56" s="597"/>
      <c r="H56" s="597"/>
    </row>
    <row r="57" ht="10.5" customHeight="1">
      <c r="A57" s="597"/>
      <c r="B57" s="641"/>
      <c r="C57" s="641"/>
      <c r="D57" s="641"/>
      <c r="E57" s="641"/>
      <c r="F57" s="641"/>
      <c r="G57" s="597"/>
      <c r="H57" s="597"/>
    </row>
    <row r="58" ht="10.5" customHeight="1">
      <c r="A58" s="597"/>
      <c r="B58" s="604" t="s">
        <v>112</v>
      </c>
      <c r="C58" s="604"/>
      <c r="D58" s="605"/>
      <c r="E58" s="604" t="s">
        <v>114</v>
      </c>
      <c r="F58" s="604"/>
      <c r="G58" s="597"/>
      <c r="H58" s="597"/>
    </row>
    <row r="59" ht="10.5" customHeight="1">
      <c r="A59" s="597"/>
      <c r="B59" s="604" t="s">
        <v>113</v>
      </c>
      <c r="C59" s="604"/>
      <c r="D59" s="605"/>
      <c r="E59" s="604" t="s">
        <v>115</v>
      </c>
      <c r="F59" s="604"/>
      <c r="G59" s="597"/>
      <c r="H59" s="597"/>
    </row>
    <row r="60" ht="10.5" customHeight="1">
      <c r="A60" s="597"/>
      <c r="B60" s="604" t="s">
        <v>120</v>
      </c>
      <c r="C60" s="604"/>
      <c r="D60" s="605"/>
      <c r="E60" s="604" t="s">
        <v>116</v>
      </c>
      <c r="F60" s="604"/>
      <c r="G60" s="597"/>
      <c r="H60" s="597"/>
    </row>
    <row r="61" ht="20.1" customHeight="1">
      <c r="A61" s="597"/>
      <c r="B61" s="604"/>
      <c r="C61" s="604"/>
      <c r="D61" s="605"/>
      <c r="E61" s="604"/>
      <c r="F61" s="604"/>
      <c r="G61" s="597"/>
      <c r="H61" s="597"/>
    </row>
    <row r="62" ht="33.75" customHeight="1">
      <c r="A62" s="597"/>
      <c r="B62" s="695" t="s">
        <v>138</v>
      </c>
      <c r="C62" s="695"/>
      <c r="D62" s="695"/>
      <c r="E62" s="695"/>
      <c r="F62" s="695"/>
      <c r="G62" s="597"/>
      <c r="H62" s="597"/>
    </row>
    <row r="63" ht="8.1" customHeight="1">
      <c r="A63" s="597"/>
      <c r="B63" s="596"/>
      <c r="C63" s="597"/>
      <c r="D63" s="603"/>
      <c r="E63" s="597"/>
      <c r="F63" s="597"/>
      <c r="G63" s="597"/>
      <c r="H63" s="597"/>
    </row>
    <row r="64" ht="15.75" customHeight="1">
      <c r="A64" s="236"/>
      <c r="B64" s="236"/>
      <c r="C64" s="236"/>
      <c r="D64" s="236"/>
      <c r="E64" s="236"/>
      <c r="F64" s="236"/>
      <c r="G64" s="236"/>
      <c r="H64" s="236"/>
    </row>
    <row r="65" ht="15.75" customHeight="1">
      <c r="A65" s="236"/>
      <c r="B65" s="236"/>
      <c r="C65" s="236"/>
      <c r="D65" s="236"/>
      <c r="E65" s="236"/>
      <c r="F65" s="236"/>
      <c r="G65" s="236"/>
      <c r="H65" s="236"/>
    </row>
    <row r="66" ht="15.75" customHeight="1">
      <c r="A66" s="236"/>
      <c r="B66" s="236"/>
      <c r="C66" s="236"/>
      <c r="D66" s="236"/>
      <c r="E66" s="236"/>
      <c r="F66" s="236"/>
      <c r="G66" s="236"/>
      <c r="H66" s="236"/>
    </row>
    <row r="67" ht="15.75" customHeight="1">
      <c r="A67" s="236"/>
      <c r="B67" s="236"/>
      <c r="C67" s="236"/>
      <c r="D67" s="236"/>
      <c r="E67" s="236"/>
      <c r="F67" s="236"/>
      <c r="G67" s="236"/>
      <c r="H67" s="236"/>
    </row>
    <row r="68" ht="15.75" customHeight="1">
      <c r="A68" s="236"/>
      <c r="B68" s="236"/>
      <c r="C68" s="236"/>
      <c r="D68" s="236"/>
      <c r="E68" s="236"/>
      <c r="F68" s="236"/>
      <c r="G68" s="236"/>
      <c r="H68" s="236"/>
    </row>
    <row r="69" ht="15.75" customHeight="1">
      <c r="A69" s="236"/>
      <c r="B69" s="236"/>
      <c r="C69" s="236"/>
      <c r="D69" s="236"/>
      <c r="E69" s="236"/>
      <c r="F69" s="236"/>
      <c r="G69" s="236"/>
      <c r="H69" s="236"/>
    </row>
    <row r="70" ht="15.75" customHeight="1">
      <c r="A70" s="236"/>
      <c r="B70" s="236"/>
      <c r="C70" s="236"/>
      <c r="D70" s="236"/>
      <c r="E70" s="236"/>
      <c r="F70" s="236"/>
      <c r="G70" s="236"/>
      <c r="H70" s="236"/>
    </row>
    <row r="71" ht="15.75" customHeight="1">
      <c r="A71" s="236"/>
      <c r="B71" s="236"/>
      <c r="C71" s="236"/>
      <c r="D71" s="236"/>
      <c r="E71" s="236"/>
      <c r="F71" s="236"/>
      <c r="G71" s="236"/>
      <c r="H71" s="236"/>
    </row>
    <row r="72" ht="15.75" customHeight="1">
      <c r="A72" s="236"/>
      <c r="B72" s="236"/>
      <c r="C72" s="236"/>
      <c r="D72" s="236"/>
      <c r="E72" s="236"/>
      <c r="F72" s="236"/>
      <c r="G72" s="236"/>
      <c r="H72" s="236"/>
    </row>
    <row r="73" ht="15.75" customHeight="1">
      <c r="A73" s="236"/>
      <c r="B73" s="236"/>
      <c r="C73" s="236"/>
      <c r="D73" s="236"/>
      <c r="E73" s="236"/>
      <c r="F73" s="236"/>
      <c r="G73" s="236"/>
      <c r="H73" s="236"/>
    </row>
    <row r="74" ht="15.75" customHeight="1">
      <c r="A74" s="236"/>
      <c r="B74" s="236"/>
      <c r="C74" s="236"/>
      <c r="D74" s="236"/>
      <c r="E74" s="236"/>
      <c r="F74" s="236"/>
      <c r="G74" s="236"/>
      <c r="H74" s="236"/>
    </row>
    <row r="75" ht="15.75" customHeight="1">
      <c r="A75" s="236"/>
      <c r="B75" s="236"/>
      <c r="C75" s="236"/>
      <c r="D75" s="236"/>
      <c r="E75" s="236"/>
      <c r="F75" s="236"/>
      <c r="G75" s="236"/>
      <c r="H75" s="236"/>
    </row>
    <row r="76" ht="15.75" customHeight="1">
      <c r="A76" s="236"/>
      <c r="B76" s="236"/>
      <c r="C76" s="236"/>
      <c r="D76" s="236"/>
      <c r="E76" s="236"/>
      <c r="F76" s="236"/>
      <c r="G76" s="236"/>
      <c r="H76" s="236"/>
    </row>
    <row r="77" ht="15.75" customHeight="1">
      <c r="A77" s="236"/>
      <c r="B77" s="236"/>
      <c r="C77" s="236"/>
      <c r="D77" s="236"/>
      <c r="E77" s="236"/>
      <c r="F77" s="236"/>
      <c r="G77" s="236"/>
      <c r="H77" s="236"/>
    </row>
    <row r="78" ht="15.75" customHeight="1">
      <c r="A78" s="236"/>
      <c r="B78" s="236"/>
      <c r="C78" s="236"/>
      <c r="D78" s="236"/>
      <c r="E78" s="236"/>
      <c r="F78" s="236"/>
      <c r="G78" s="236"/>
      <c r="H78" s="236"/>
    </row>
    <row r="79" ht="15.75" customHeight="1">
      <c r="A79" s="236"/>
      <c r="B79" s="236"/>
      <c r="C79" s="236"/>
      <c r="D79" s="236"/>
      <c r="E79" s="236"/>
      <c r="F79" s="236"/>
      <c r="G79" s="236"/>
      <c r="H79" s="236"/>
    </row>
    <row r="80" ht="15.75" customHeight="1">
      <c r="A80" s="236"/>
      <c r="B80" s="236"/>
      <c r="C80" s="236"/>
      <c r="D80" s="236"/>
      <c r="E80" s="236"/>
      <c r="F80" s="236"/>
      <c r="G80" s="236"/>
      <c r="H80" s="236"/>
    </row>
    <row r="81" ht="15.75" customHeight="1">
      <c r="A81" s="236"/>
      <c r="B81" s="236"/>
      <c r="C81" s="236"/>
      <c r="D81" s="236"/>
      <c r="E81" s="236"/>
      <c r="F81" s="236"/>
      <c r="G81" s="236"/>
      <c r="H81" s="236"/>
    </row>
    <row r="82" ht="15.75" customHeight="1">
      <c r="A82" s="236"/>
      <c r="B82" s="236"/>
      <c r="C82" s="236"/>
      <c r="D82" s="236"/>
      <c r="E82" s="236"/>
      <c r="F82" s="236"/>
      <c r="G82" s="236"/>
      <c r="H82" s="236"/>
    </row>
    <row r="83" ht="15.75" customHeight="1">
      <c r="A83" s="236"/>
      <c r="B83" s="236"/>
      <c r="C83" s="236"/>
      <c r="D83" s="236"/>
      <c r="E83" s="236"/>
      <c r="F83" s="236"/>
      <c r="G83" s="236"/>
      <c r="H83" s="236"/>
    </row>
    <row r="84" ht="15.75" customHeight="1">
      <c r="A84" s="236"/>
      <c r="B84" s="236"/>
      <c r="C84" s="236"/>
      <c r="D84" s="236"/>
      <c r="E84" s="236"/>
      <c r="F84" s="236"/>
      <c r="G84" s="236"/>
      <c r="H84" s="236"/>
    </row>
    <row r="85" ht="15.75" customHeight="1">
      <c r="A85" s="236"/>
      <c r="B85" s="236"/>
      <c r="C85" s="236"/>
      <c r="D85" s="236"/>
      <c r="E85" s="236"/>
      <c r="F85" s="236"/>
      <c r="G85" s="236"/>
      <c r="H85" s="236"/>
    </row>
    <row r="86" ht="15.75" customHeight="1">
      <c r="A86" s="236"/>
      <c r="B86" s="236"/>
      <c r="C86" s="236"/>
      <c r="D86" s="236"/>
      <c r="E86" s="236"/>
      <c r="F86" s="236"/>
      <c r="G86" s="236"/>
      <c r="H86" s="236"/>
    </row>
    <row r="87" s="236" customFormat="1" ht="15.75" customHeight="1"/>
    <row r="88" s="236" customFormat="1" ht="15.75" customHeight="1"/>
    <row r="89" s="236" customFormat="1" ht="15.75" customHeight="1"/>
    <row r="90" s="236" customFormat="1" ht="15.75" customHeight="1"/>
    <row r="91" s="4" customFormat="1" ht="15.75" customHeight="1">
      <c r="B91" s="525"/>
      <c r="D91" s="524"/>
      <c r="I91" s="236"/>
      <c r="J91" s="236"/>
      <c r="K91" s="236"/>
      <c r="L91" s="236"/>
      <c r="M91" s="236"/>
      <c r="N91" s="236"/>
      <c r="O91" s="236"/>
      <c r="P91" s="236"/>
      <c r="Q91" s="236"/>
      <c r="R91" s="236"/>
      <c r="S91" s="236"/>
      <c r="T91" s="236"/>
      <c r="U91" s="236"/>
      <c r="V91" s="236"/>
      <c r="W91" s="236"/>
      <c r="X91" s="236"/>
      <c r="Y91" s="236"/>
      <c r="Z91" s="236"/>
      <c r="AA91" s="236"/>
    </row>
    <row r="92" s="4" customFormat="1" ht="15.75" customHeight="1">
      <c r="B92" s="525"/>
      <c r="D92" s="524"/>
      <c r="I92" s="236"/>
      <c r="J92" s="236"/>
      <c r="K92" s="236"/>
      <c r="L92" s="236"/>
      <c r="M92" s="236"/>
      <c r="N92" s="236"/>
      <c r="O92" s="236"/>
      <c r="P92" s="236"/>
      <c r="Q92" s="236"/>
      <c r="R92" s="236"/>
      <c r="S92" s="236"/>
      <c r="T92" s="236"/>
      <c r="U92" s="236"/>
      <c r="V92" s="236"/>
      <c r="W92" s="236"/>
      <c r="X92" s="236"/>
      <c r="Y92" s="236"/>
      <c r="Z92" s="236"/>
      <c r="AA92" s="236"/>
    </row>
    <row r="93" s="4" customFormat="1" ht="15.75" customHeight="1">
      <c r="B93" s="525"/>
      <c r="D93" s="524"/>
      <c r="I93" s="236"/>
      <c r="J93" s="236"/>
      <c r="K93" s="236"/>
      <c r="L93" s="236"/>
      <c r="M93" s="236"/>
      <c r="N93" s="236"/>
      <c r="O93" s="236"/>
      <c r="P93" s="236"/>
      <c r="Q93" s="236"/>
      <c r="R93" s="236"/>
      <c r="S93" s="236"/>
      <c r="T93" s="236"/>
      <c r="U93" s="236"/>
      <c r="V93" s="236"/>
      <c r="W93" s="236"/>
      <c r="X93" s="236"/>
      <c r="Y93" s="236"/>
      <c r="Z93" s="236"/>
      <c r="AA93" s="236"/>
    </row>
    <row r="94" s="4" customFormat="1" ht="15.75" customHeight="1">
      <c r="B94" s="525"/>
      <c r="D94" s="524"/>
      <c r="I94" s="236"/>
      <c r="J94" s="236"/>
      <c r="K94" s="236"/>
      <c r="L94" s="236"/>
      <c r="M94" s="236"/>
      <c r="N94" s="236"/>
      <c r="O94" s="236"/>
      <c r="P94" s="236"/>
      <c r="Q94" s="236"/>
      <c r="R94" s="236"/>
      <c r="S94" s="236"/>
      <c r="T94" s="236"/>
      <c r="U94" s="236"/>
      <c r="V94" s="236"/>
      <c r="W94" s="236"/>
      <c r="X94" s="236"/>
      <c r="Y94" s="236"/>
      <c r="Z94" s="236"/>
      <c r="AA94" s="236"/>
    </row>
    <row r="95" s="4" customFormat="1" ht="15.75" customHeight="1">
      <c r="B95" s="525"/>
      <c r="D95" s="524"/>
      <c r="I95" s="236"/>
      <c r="J95" s="236"/>
      <c r="K95" s="236"/>
      <c r="L95" s="236"/>
      <c r="M95" s="236"/>
      <c r="N95" s="236"/>
      <c r="O95" s="236"/>
      <c r="P95" s="236"/>
      <c r="Q95" s="236"/>
      <c r="R95" s="236"/>
      <c r="S95" s="236"/>
      <c r="T95" s="236"/>
      <c r="U95" s="236"/>
      <c r="V95" s="236"/>
      <c r="W95" s="236"/>
      <c r="X95" s="236"/>
      <c r="Y95" s="236"/>
      <c r="Z95" s="236"/>
      <c r="AA95" s="236"/>
    </row>
    <row r="96" s="4" customFormat="1" ht="15.75" customHeight="1">
      <c r="B96" s="525"/>
      <c r="D96" s="524"/>
      <c r="I96" s="236"/>
      <c r="J96" s="236"/>
      <c r="K96" s="236"/>
      <c r="L96" s="236"/>
      <c r="M96" s="236"/>
      <c r="N96" s="236"/>
      <c r="O96" s="236"/>
      <c r="P96" s="236"/>
      <c r="Q96" s="236"/>
      <c r="R96" s="236"/>
      <c r="S96" s="236"/>
      <c r="T96" s="236"/>
      <c r="U96" s="236"/>
      <c r="V96" s="236"/>
      <c r="W96" s="236"/>
      <c r="X96" s="236"/>
      <c r="Y96" s="236"/>
      <c r="Z96" s="236"/>
      <c r="AA96" s="236"/>
    </row>
    <row r="97" s="4" customFormat="1" ht="15.75" customHeight="1">
      <c r="B97" s="525"/>
      <c r="D97" s="524"/>
      <c r="I97" s="236"/>
      <c r="J97" s="236"/>
      <c r="K97" s="236"/>
      <c r="L97" s="236"/>
      <c r="M97" s="236"/>
      <c r="N97" s="236"/>
      <c r="O97" s="236"/>
      <c r="P97" s="236"/>
      <c r="Q97" s="236"/>
      <c r="R97" s="236"/>
      <c r="S97" s="236"/>
      <c r="T97" s="236"/>
      <c r="U97" s="236"/>
      <c r="V97" s="236"/>
      <c r="W97" s="236"/>
      <c r="X97" s="236"/>
      <c r="Y97" s="236"/>
      <c r="Z97" s="236"/>
      <c r="AA97" s="236"/>
    </row>
    <row r="98" s="4" customFormat="1" ht="15.75" customHeight="1">
      <c r="B98" s="525"/>
      <c r="D98" s="524"/>
      <c r="I98" s="236"/>
      <c r="J98" s="236"/>
      <c r="K98" s="236"/>
      <c r="L98" s="236"/>
      <c r="M98" s="236"/>
      <c r="N98" s="236"/>
      <c r="O98" s="236"/>
      <c r="P98" s="236"/>
      <c r="Q98" s="236"/>
      <c r="R98" s="236"/>
      <c r="S98" s="236"/>
      <c r="T98" s="236"/>
      <c r="U98" s="236"/>
      <c r="V98" s="236"/>
      <c r="W98" s="236"/>
      <c r="X98" s="236"/>
      <c r="Y98" s="236"/>
      <c r="Z98" s="236"/>
      <c r="AA98" s="236"/>
    </row>
    <row r="99" s="4" customFormat="1" ht="15.75" customHeight="1">
      <c r="B99" s="525"/>
      <c r="D99" s="524"/>
      <c r="I99" s="236"/>
      <c r="J99" s="236"/>
      <c r="K99" s="236"/>
      <c r="L99" s="236"/>
      <c r="M99" s="236"/>
      <c r="N99" s="236"/>
      <c r="O99" s="236"/>
      <c r="P99" s="236"/>
      <c r="Q99" s="236"/>
      <c r="R99" s="236"/>
      <c r="S99" s="236"/>
      <c r="T99" s="236"/>
      <c r="U99" s="236"/>
      <c r="V99" s="236"/>
      <c r="W99" s="236"/>
      <c r="X99" s="236"/>
      <c r="Y99" s="236"/>
      <c r="Z99" s="236"/>
      <c r="AA99" s="236"/>
    </row>
    <row r="100" s="4" customFormat="1" ht="15.75" customHeight="1">
      <c r="B100" s="525"/>
      <c r="D100" s="524"/>
      <c r="I100" s="236"/>
      <c r="J100" s="236"/>
      <c r="K100" s="236"/>
      <c r="L100" s="236"/>
      <c r="M100" s="236"/>
      <c r="N100" s="236"/>
      <c r="O100" s="236"/>
      <c r="P100" s="236"/>
      <c r="Q100" s="236"/>
      <c r="R100" s="236"/>
      <c r="S100" s="236"/>
      <c r="T100" s="236"/>
      <c r="U100" s="236"/>
      <c r="V100" s="236"/>
      <c r="W100" s="236"/>
      <c r="X100" s="236"/>
      <c r="Y100" s="236"/>
      <c r="Z100" s="236"/>
      <c r="AA100" s="236"/>
    </row>
    <row r="101" s="4" customFormat="1" ht="15.75" customHeight="1">
      <c r="B101" s="525"/>
      <c r="D101" s="524"/>
      <c r="I101" s="236"/>
      <c r="J101" s="236"/>
      <c r="K101" s="236"/>
      <c r="L101" s="236"/>
      <c r="M101" s="236"/>
      <c r="N101" s="236"/>
      <c r="O101" s="236"/>
      <c r="P101" s="236"/>
      <c r="Q101" s="236"/>
      <c r="R101" s="236"/>
      <c r="S101" s="236"/>
      <c r="T101" s="236"/>
      <c r="U101" s="236"/>
      <c r="V101" s="236"/>
      <c r="W101" s="236"/>
      <c r="X101" s="236"/>
      <c r="Y101" s="236"/>
      <c r="Z101" s="236"/>
      <c r="AA101" s="236"/>
    </row>
    <row r="102" s="4" customFormat="1">
      <c r="B102" s="525"/>
      <c r="D102" s="524"/>
      <c r="I102" s="236"/>
      <c r="J102" s="236"/>
      <c r="K102" s="236"/>
      <c r="L102" s="236"/>
      <c r="M102" s="236"/>
      <c r="N102" s="236"/>
      <c r="O102" s="236"/>
      <c r="P102" s="236"/>
      <c r="Q102" s="236"/>
      <c r="R102" s="236"/>
      <c r="S102" s="236"/>
      <c r="T102" s="236"/>
      <c r="U102" s="236"/>
      <c r="V102" s="236"/>
      <c r="W102" s="236"/>
      <c r="X102" s="236"/>
      <c r="Y102" s="236"/>
      <c r="Z102" s="236"/>
      <c r="AA102" s="236"/>
    </row>
    <row r="103" s="4" customFormat="1">
      <c r="B103" s="525"/>
      <c r="D103" s="524"/>
      <c r="I103" s="236"/>
      <c r="J103" s="236"/>
      <c r="K103" s="236"/>
      <c r="L103" s="236"/>
      <c r="M103" s="236"/>
      <c r="N103" s="236"/>
      <c r="O103" s="236"/>
      <c r="P103" s="236"/>
      <c r="Q103" s="236"/>
      <c r="R103" s="236"/>
      <c r="S103" s="236"/>
      <c r="T103" s="236"/>
      <c r="U103" s="236"/>
      <c r="V103" s="236"/>
      <c r="W103" s="236"/>
      <c r="X103" s="236"/>
      <c r="Y103" s="236"/>
      <c r="Z103" s="236"/>
      <c r="AA103" s="236"/>
    </row>
    <row r="104" s="4" customFormat="1">
      <c r="B104" s="525"/>
      <c r="D104" s="524"/>
      <c r="I104" s="236"/>
      <c r="J104" s="236"/>
      <c r="K104" s="236"/>
      <c r="L104" s="236"/>
      <c r="M104" s="236"/>
      <c r="N104" s="236"/>
      <c r="O104" s="236"/>
      <c r="P104" s="236"/>
      <c r="Q104" s="236"/>
      <c r="R104" s="236"/>
      <c r="S104" s="236"/>
      <c r="T104" s="236"/>
      <c r="U104" s="236"/>
      <c r="V104" s="236"/>
      <c r="W104" s="236"/>
      <c r="X104" s="236"/>
      <c r="Y104" s="236"/>
      <c r="Z104" s="236"/>
      <c r="AA104" s="236"/>
    </row>
    <row r="105" s="4" customFormat="1">
      <c r="B105" s="525"/>
      <c r="D105" s="524"/>
      <c r="I105" s="236"/>
      <c r="J105" s="236"/>
      <c r="K105" s="236"/>
      <c r="L105" s="236"/>
      <c r="M105" s="236"/>
      <c r="N105" s="236"/>
      <c r="O105" s="236"/>
      <c r="P105" s="236"/>
      <c r="Q105" s="236"/>
      <c r="R105" s="236"/>
      <c r="S105" s="236"/>
      <c r="T105" s="236"/>
      <c r="U105" s="236"/>
      <c r="V105" s="236"/>
      <c r="W105" s="236"/>
      <c r="X105" s="236"/>
      <c r="Y105" s="236"/>
      <c r="Z105" s="236"/>
      <c r="AA105" s="236"/>
    </row>
    <row r="106" s="4" customFormat="1">
      <c r="B106" s="525"/>
      <c r="D106" s="524"/>
      <c r="I106" s="236"/>
      <c r="J106" s="236"/>
      <c r="K106" s="236"/>
      <c r="L106" s="236"/>
      <c r="M106" s="236"/>
      <c r="N106" s="236"/>
      <c r="O106" s="236"/>
      <c r="P106" s="236"/>
      <c r="Q106" s="236"/>
      <c r="R106" s="236"/>
      <c r="S106" s="236"/>
      <c r="T106" s="236"/>
      <c r="U106" s="236"/>
      <c r="V106" s="236"/>
      <c r="W106" s="236"/>
      <c r="X106" s="236"/>
      <c r="Y106" s="236"/>
      <c r="Z106" s="236"/>
      <c r="AA106" s="236"/>
    </row>
    <row r="107" s="4" customFormat="1">
      <c r="B107" s="525"/>
      <c r="D107" s="524"/>
      <c r="I107" s="236"/>
      <c r="J107" s="236"/>
      <c r="K107" s="236"/>
      <c r="L107" s="236"/>
      <c r="M107" s="236"/>
      <c r="N107" s="236"/>
      <c r="O107" s="236"/>
      <c r="P107" s="236"/>
      <c r="Q107" s="236"/>
      <c r="R107" s="236"/>
      <c r="S107" s="236"/>
      <c r="T107" s="236"/>
      <c r="U107" s="236"/>
      <c r="V107" s="236"/>
      <c r="W107" s="236"/>
      <c r="X107" s="236"/>
      <c r="Y107" s="236"/>
      <c r="Z107" s="236"/>
      <c r="AA107" s="236"/>
    </row>
    <row r="108" s="4" customFormat="1">
      <c r="B108" s="525"/>
      <c r="D108" s="524"/>
      <c r="I108" s="236"/>
      <c r="J108" s="236"/>
      <c r="K108" s="236"/>
      <c r="L108" s="236"/>
      <c r="M108" s="236"/>
      <c r="N108" s="236"/>
      <c r="O108" s="236"/>
      <c r="P108" s="236"/>
      <c r="Q108" s="236"/>
      <c r="R108" s="236"/>
      <c r="S108" s="236"/>
      <c r="T108" s="236"/>
      <c r="U108" s="236"/>
      <c r="V108" s="236"/>
      <c r="W108" s="236"/>
      <c r="X108" s="236"/>
      <c r="Y108" s="236"/>
      <c r="Z108" s="236"/>
      <c r="AA108" s="236"/>
    </row>
    <row r="109" s="4" customFormat="1">
      <c r="B109" s="525"/>
      <c r="D109" s="524"/>
      <c r="I109" s="236"/>
      <c r="J109" s="236"/>
      <c r="K109" s="236"/>
      <c r="L109" s="236"/>
      <c r="M109" s="236"/>
      <c r="N109" s="236"/>
      <c r="O109" s="236"/>
      <c r="P109" s="236"/>
      <c r="Q109" s="236"/>
      <c r="R109" s="236"/>
      <c r="S109" s="236"/>
      <c r="T109" s="236"/>
      <c r="U109" s="236"/>
      <c r="V109" s="236"/>
      <c r="W109" s="236"/>
      <c r="X109" s="236"/>
      <c r="Y109" s="236"/>
      <c r="Z109" s="236"/>
      <c r="AA109" s="236"/>
    </row>
    <row r="110" s="4" customFormat="1">
      <c r="B110" s="525"/>
      <c r="D110" s="524"/>
      <c r="I110" s="236"/>
      <c r="J110" s="236"/>
      <c r="K110" s="236"/>
      <c r="L110" s="236"/>
      <c r="M110" s="236"/>
      <c r="N110" s="236"/>
      <c r="O110" s="236"/>
      <c r="P110" s="236"/>
      <c r="Q110" s="236"/>
      <c r="R110" s="236"/>
      <c r="S110" s="236"/>
      <c r="T110" s="236"/>
      <c r="U110" s="236"/>
      <c r="V110" s="236"/>
      <c r="W110" s="236"/>
      <c r="X110" s="236"/>
      <c r="Y110" s="236"/>
      <c r="Z110" s="236"/>
      <c r="AA110" s="236"/>
    </row>
    <row r="111" s="4" customFormat="1">
      <c r="B111" s="525"/>
      <c r="D111" s="524"/>
      <c r="I111" s="236"/>
      <c r="J111" s="236"/>
      <c r="K111" s="236"/>
      <c r="L111" s="236"/>
      <c r="M111" s="236"/>
      <c r="N111" s="236"/>
      <c r="O111" s="236"/>
      <c r="P111" s="236"/>
      <c r="Q111" s="236"/>
      <c r="R111" s="236"/>
      <c r="S111" s="236"/>
      <c r="T111" s="236"/>
      <c r="U111" s="236"/>
      <c r="V111" s="236"/>
      <c r="W111" s="236"/>
      <c r="X111" s="236"/>
      <c r="Y111" s="236"/>
      <c r="Z111" s="236"/>
      <c r="AA111" s="236"/>
    </row>
    <row r="112" s="4" customFormat="1">
      <c r="B112" s="526"/>
      <c r="D112" s="524"/>
      <c r="I112" s="236"/>
      <c r="J112" s="236"/>
      <c r="K112" s="236"/>
      <c r="L112" s="236"/>
      <c r="M112" s="236"/>
      <c r="N112" s="236"/>
      <c r="O112" s="236"/>
      <c r="P112" s="236"/>
      <c r="Q112" s="236"/>
      <c r="R112" s="236"/>
      <c r="S112" s="236"/>
      <c r="T112" s="236"/>
      <c r="U112" s="236"/>
      <c r="V112" s="236"/>
      <c r="W112" s="236"/>
      <c r="X112" s="236"/>
      <c r="Y112" s="236"/>
      <c r="Z112" s="236"/>
      <c r="AA112" s="236"/>
    </row>
    <row r="113" s="4" customFormat="1">
      <c r="B113" s="526"/>
      <c r="D113" s="524"/>
      <c r="I113" s="236"/>
      <c r="J113" s="236"/>
      <c r="K113" s="236"/>
      <c r="L113" s="236"/>
      <c r="M113" s="236"/>
      <c r="N113" s="236"/>
      <c r="O113" s="236"/>
      <c r="P113" s="236"/>
      <c r="Q113" s="236"/>
      <c r="R113" s="236"/>
      <c r="S113" s="236"/>
      <c r="T113" s="236"/>
      <c r="U113" s="236"/>
      <c r="V113" s="236"/>
      <c r="W113" s="236"/>
      <c r="X113" s="236"/>
      <c r="Y113" s="236"/>
      <c r="Z113" s="236"/>
      <c r="AA113" s="236"/>
    </row>
    <row r="114" s="4" customFormat="1">
      <c r="B114" s="526"/>
      <c r="D114" s="524"/>
      <c r="I114" s="236"/>
      <c r="J114" s="236"/>
      <c r="K114" s="236"/>
      <c r="L114" s="236"/>
      <c r="M114" s="236"/>
      <c r="N114" s="236"/>
      <c r="O114" s="236"/>
      <c r="P114" s="236"/>
      <c r="Q114" s="236"/>
      <c r="R114" s="236"/>
      <c r="S114" s="236"/>
      <c r="T114" s="236"/>
      <c r="U114" s="236"/>
      <c r="V114" s="236"/>
      <c r="W114" s="236"/>
      <c r="X114" s="236"/>
      <c r="Y114" s="236"/>
      <c r="Z114" s="236"/>
      <c r="AA114" s="236"/>
    </row>
    <row r="115" s="4" customFormat="1">
      <c r="B115" s="526"/>
      <c r="D115" s="524"/>
      <c r="I115" s="236"/>
      <c r="J115" s="236"/>
      <c r="K115" s="236"/>
      <c r="L115" s="236"/>
      <c r="M115" s="236"/>
      <c r="N115" s="236"/>
      <c r="O115" s="236"/>
      <c r="P115" s="236"/>
      <c r="Q115" s="236"/>
      <c r="R115" s="236"/>
      <c r="S115" s="236"/>
      <c r="T115" s="236"/>
      <c r="U115" s="236"/>
      <c r="V115" s="236"/>
      <c r="W115" s="236"/>
      <c r="X115" s="236"/>
      <c r="Y115" s="236"/>
      <c r="Z115" s="236"/>
      <c r="AA115" s="236"/>
    </row>
    <row r="116" s="4" customFormat="1">
      <c r="B116" s="526"/>
      <c r="D116" s="524"/>
      <c r="I116" s="236"/>
      <c r="J116" s="236"/>
      <c r="K116" s="236"/>
      <c r="L116" s="236"/>
      <c r="M116" s="236"/>
      <c r="N116" s="236"/>
      <c r="O116" s="236"/>
      <c r="P116" s="236"/>
      <c r="Q116" s="236"/>
      <c r="R116" s="236"/>
      <c r="S116" s="236"/>
      <c r="T116" s="236"/>
      <c r="U116" s="236"/>
      <c r="V116" s="236"/>
      <c r="W116" s="236"/>
      <c r="X116" s="236"/>
      <c r="Y116" s="236"/>
      <c r="Z116" s="236"/>
      <c r="AA116" s="236"/>
    </row>
    <row r="117" s="4" customFormat="1">
      <c r="B117" s="526"/>
      <c r="D117" s="522"/>
      <c r="I117" s="236"/>
      <c r="J117" s="236"/>
      <c r="K117" s="236"/>
      <c r="L117" s="236"/>
      <c r="M117" s="236"/>
      <c r="N117" s="236"/>
      <c r="O117" s="236"/>
      <c r="P117" s="236"/>
      <c r="Q117" s="236"/>
      <c r="R117" s="236"/>
      <c r="S117" s="236"/>
      <c r="T117" s="236"/>
      <c r="U117" s="236"/>
      <c r="V117" s="236"/>
      <c r="W117" s="236"/>
      <c r="X117" s="236"/>
      <c r="Y117" s="236"/>
      <c r="Z117" s="236"/>
      <c r="AA117" s="236"/>
    </row>
    <row r="118" s="4" customFormat="1">
      <c r="B118" s="526"/>
      <c r="D118" s="522"/>
      <c r="I118" s="236"/>
      <c r="J118" s="236"/>
      <c r="K118" s="236"/>
      <c r="L118" s="236"/>
      <c r="M118" s="236"/>
      <c r="N118" s="236"/>
      <c r="O118" s="236"/>
      <c r="P118" s="236"/>
      <c r="Q118" s="236"/>
      <c r="R118" s="236"/>
      <c r="S118" s="236"/>
      <c r="T118" s="236"/>
      <c r="U118" s="236"/>
      <c r="V118" s="236"/>
      <c r="W118" s="236"/>
      <c r="X118" s="236"/>
      <c r="Y118" s="236"/>
      <c r="Z118" s="236"/>
      <c r="AA118" s="236"/>
    </row>
    <row r="119" s="4" customFormat="1">
      <c r="B119" s="526"/>
      <c r="D119" s="522"/>
      <c r="I119" s="236"/>
      <c r="J119" s="236"/>
      <c r="K119" s="236"/>
      <c r="L119" s="236"/>
      <c r="M119" s="236"/>
      <c r="N119" s="236"/>
      <c r="O119" s="236"/>
      <c r="P119" s="236"/>
      <c r="Q119" s="236"/>
      <c r="R119" s="236"/>
      <c r="S119" s="236"/>
      <c r="T119" s="236"/>
      <c r="U119" s="236"/>
      <c r="V119" s="236"/>
      <c r="W119" s="236"/>
      <c r="X119" s="236"/>
      <c r="Y119" s="236"/>
      <c r="Z119" s="236"/>
      <c r="AA119" s="236"/>
    </row>
    <row r="120" s="4" customFormat="1">
      <c r="B120" s="526"/>
      <c r="D120" s="522"/>
      <c r="I120" s="236"/>
      <c r="J120" s="236"/>
      <c r="K120" s="236"/>
      <c r="L120" s="236"/>
      <c r="M120" s="236"/>
      <c r="N120" s="236"/>
      <c r="O120" s="236"/>
      <c r="P120" s="236"/>
      <c r="Q120" s="236"/>
      <c r="R120" s="236"/>
      <c r="S120" s="236"/>
      <c r="T120" s="236"/>
      <c r="U120" s="236"/>
      <c r="V120" s="236"/>
      <c r="W120" s="236"/>
      <c r="X120" s="236"/>
      <c r="Y120" s="236"/>
      <c r="Z120" s="236"/>
      <c r="AA120" s="236"/>
    </row>
    <row r="121" s="4" customFormat="1">
      <c r="B121" s="526"/>
      <c r="D121" s="522"/>
      <c r="I121" s="236"/>
      <c r="J121" s="236"/>
      <c r="K121" s="236"/>
      <c r="L121" s="236"/>
      <c r="M121" s="236"/>
      <c r="N121" s="236"/>
      <c r="O121" s="236"/>
      <c r="P121" s="236"/>
      <c r="Q121" s="236"/>
      <c r="R121" s="236"/>
      <c r="S121" s="236"/>
      <c r="T121" s="236"/>
      <c r="U121" s="236"/>
      <c r="V121" s="236"/>
      <c r="W121" s="236"/>
      <c r="X121" s="236"/>
      <c r="Y121" s="236"/>
      <c r="Z121" s="236"/>
      <c r="AA121" s="236"/>
    </row>
    <row r="122" s="4" customFormat="1">
      <c r="B122" s="526"/>
      <c r="D122" s="522"/>
      <c r="I122" s="236"/>
      <c r="J122" s="236"/>
      <c r="K122" s="236"/>
      <c r="L122" s="236"/>
      <c r="M122" s="236"/>
      <c r="N122" s="236"/>
      <c r="O122" s="236"/>
      <c r="P122" s="236"/>
      <c r="Q122" s="236"/>
      <c r="R122" s="236"/>
      <c r="S122" s="236"/>
      <c r="T122" s="236"/>
      <c r="U122" s="236"/>
      <c r="V122" s="236"/>
      <c r="W122" s="236"/>
      <c r="X122" s="236"/>
      <c r="Y122" s="236"/>
      <c r="Z122" s="236"/>
      <c r="AA122" s="236"/>
    </row>
    <row r="123" s="4" customFormat="1">
      <c r="B123" s="526"/>
      <c r="D123" s="522"/>
      <c r="I123" s="236"/>
      <c r="J123" s="236"/>
      <c r="K123" s="236"/>
      <c r="L123" s="236"/>
      <c r="M123" s="236"/>
      <c r="N123" s="236"/>
      <c r="O123" s="236"/>
      <c r="P123" s="236"/>
      <c r="Q123" s="236"/>
      <c r="R123" s="236"/>
      <c r="S123" s="236"/>
      <c r="T123" s="236"/>
      <c r="U123" s="236"/>
      <c r="V123" s="236"/>
      <c r="W123" s="236"/>
      <c r="X123" s="236"/>
      <c r="Y123" s="236"/>
      <c r="Z123" s="236"/>
      <c r="AA123" s="236"/>
    </row>
    <row r="124" s="4" customFormat="1">
      <c r="B124" s="526"/>
      <c r="D124" s="522"/>
      <c r="I124" s="236"/>
      <c r="J124" s="236"/>
      <c r="K124" s="236"/>
      <c r="L124" s="236"/>
      <c r="M124" s="236"/>
      <c r="N124" s="236"/>
      <c r="O124" s="236"/>
      <c r="P124" s="236"/>
      <c r="Q124" s="236"/>
      <c r="R124" s="236"/>
      <c r="S124" s="236"/>
      <c r="T124" s="236"/>
      <c r="U124" s="236"/>
      <c r="V124" s="236"/>
      <c r="W124" s="236"/>
      <c r="X124" s="236"/>
      <c r="Y124" s="236"/>
      <c r="Z124" s="236"/>
      <c r="AA124" s="236"/>
    </row>
    <row r="125" s="4" customFormat="1">
      <c r="B125" s="526"/>
      <c r="D125" s="522"/>
      <c r="I125" s="236"/>
      <c r="J125" s="236"/>
      <c r="K125" s="236"/>
      <c r="L125" s="236"/>
      <c r="M125" s="236"/>
      <c r="N125" s="236"/>
      <c r="O125" s="236"/>
      <c r="P125" s="236"/>
      <c r="Q125" s="236"/>
      <c r="R125" s="236"/>
      <c r="S125" s="236"/>
      <c r="T125" s="236"/>
      <c r="U125" s="236"/>
      <c r="V125" s="236"/>
      <c r="W125" s="236"/>
      <c r="X125" s="236"/>
      <c r="Y125" s="236"/>
      <c r="Z125" s="236"/>
      <c r="AA125" s="236"/>
    </row>
    <row r="126" s="4" customFormat="1">
      <c r="B126" s="526"/>
      <c r="D126" s="522"/>
      <c r="I126" s="236"/>
      <c r="J126" s="236"/>
      <c r="K126" s="236"/>
      <c r="L126" s="236"/>
      <c r="M126" s="236"/>
      <c r="N126" s="236"/>
      <c r="O126" s="236"/>
      <c r="P126" s="236"/>
      <c r="Q126" s="236"/>
      <c r="R126" s="236"/>
      <c r="S126" s="236"/>
      <c r="T126" s="236"/>
      <c r="U126" s="236"/>
      <c r="V126" s="236"/>
      <c r="W126" s="236"/>
      <c r="X126" s="236"/>
      <c r="Y126" s="236"/>
      <c r="Z126" s="236"/>
      <c r="AA126" s="236"/>
    </row>
    <row r="127" s="4" customFormat="1">
      <c r="B127" s="526"/>
      <c r="D127" s="522"/>
      <c r="I127" s="236"/>
      <c r="J127" s="236"/>
      <c r="K127" s="236"/>
      <c r="L127" s="236"/>
      <c r="M127" s="236"/>
      <c r="N127" s="236"/>
      <c r="O127" s="236"/>
      <c r="P127" s="236"/>
      <c r="Q127" s="236"/>
      <c r="R127" s="236"/>
      <c r="S127" s="236"/>
      <c r="T127" s="236"/>
      <c r="U127" s="236"/>
      <c r="V127" s="236"/>
      <c r="W127" s="236"/>
      <c r="X127" s="236"/>
      <c r="Y127" s="236"/>
      <c r="Z127" s="236"/>
      <c r="AA127" s="236"/>
    </row>
    <row r="128" s="4" customFormat="1">
      <c r="B128" s="526"/>
      <c r="D128" s="522"/>
      <c r="I128" s="236"/>
      <c r="J128" s="236"/>
      <c r="K128" s="236"/>
      <c r="L128" s="236"/>
      <c r="M128" s="236"/>
      <c r="N128" s="236"/>
      <c r="O128" s="236"/>
      <c r="P128" s="236"/>
      <c r="Q128" s="236"/>
      <c r="R128" s="236"/>
      <c r="S128" s="236"/>
      <c r="T128" s="236"/>
      <c r="U128" s="236"/>
      <c r="V128" s="236"/>
      <c r="W128" s="236"/>
      <c r="X128" s="236"/>
      <c r="Y128" s="236"/>
      <c r="Z128" s="236"/>
      <c r="AA128" s="236"/>
    </row>
    <row r="129" s="4" customFormat="1">
      <c r="B129" s="526"/>
      <c r="D129" s="522"/>
      <c r="I129" s="236"/>
      <c r="J129" s="236"/>
      <c r="K129" s="236"/>
      <c r="L129" s="236"/>
      <c r="M129" s="236"/>
      <c r="N129" s="236"/>
      <c r="O129" s="236"/>
      <c r="P129" s="236"/>
      <c r="Q129" s="236"/>
      <c r="R129" s="236"/>
      <c r="S129" s="236"/>
      <c r="T129" s="236"/>
      <c r="U129" s="236"/>
      <c r="V129" s="236"/>
      <c r="W129" s="236"/>
      <c r="X129" s="236"/>
      <c r="Y129" s="236"/>
      <c r="Z129" s="236"/>
      <c r="AA129" s="236"/>
    </row>
    <row r="130" s="4" customFormat="1">
      <c r="B130" s="526"/>
      <c r="D130" s="522"/>
      <c r="I130" s="236"/>
      <c r="J130" s="236"/>
      <c r="K130" s="236"/>
      <c r="L130" s="236"/>
      <c r="M130" s="236"/>
      <c r="N130" s="236"/>
      <c r="O130" s="236"/>
      <c r="P130" s="236"/>
      <c r="Q130" s="236"/>
      <c r="R130" s="236"/>
      <c r="S130" s="236"/>
      <c r="T130" s="236"/>
      <c r="U130" s="236"/>
      <c r="V130" s="236"/>
      <c r="W130" s="236"/>
      <c r="X130" s="236"/>
      <c r="Y130" s="236"/>
      <c r="Z130" s="236"/>
      <c r="AA130" s="236"/>
    </row>
    <row r="131">
      <c r="B131" s="527"/>
      <c r="D131" s="523"/>
    </row>
    <row r="132">
      <c r="B132" s="527"/>
    </row>
    <row r="133">
      <c r="B133" s="527"/>
    </row>
    <row r="134">
      <c r="B134" s="527"/>
    </row>
    <row r="135">
      <c r="B135" s="527"/>
    </row>
    <row r="136">
      <c r="B136" s="527"/>
    </row>
    <row r="137">
      <c r="B137" s="527"/>
    </row>
    <row r="138">
      <c r="B138" s="527"/>
    </row>
    <row r="139">
      <c r="B139" s="527"/>
    </row>
    <row r="140">
      <c r="B140" s="527"/>
    </row>
    <row r="141">
      <c r="B141" s="527"/>
    </row>
    <row r="142">
      <c r="B142" s="527"/>
    </row>
    <row r="143">
      <c r="B143" s="527"/>
    </row>
    <row r="144">
      <c r="B144" s="527"/>
    </row>
    <row r="145">
      <c r="B145" s="527"/>
    </row>
    <row r="146">
      <c r="B146" s="527"/>
    </row>
    <row r="147">
      <c r="B147" s="527"/>
    </row>
    <row r="148">
      <c r="B148" s="527"/>
    </row>
    <row r="149">
      <c r="B149" s="527"/>
    </row>
    <row r="150">
      <c r="B150" s="527"/>
    </row>
    <row r="151">
      <c r="B151" s="527"/>
    </row>
    <row r="152">
      <c r="B152" s="527"/>
    </row>
    <row r="153">
      <c r="B153" s="527"/>
    </row>
  </sheetData>
  <sheetProtection password="DD2A" sheet="1" objects="1" scenarios="1"/>
  <mergeCells count="3">
    <mergeCell ref="B62:F62"/>
    <mergeCell ref="B5:E5"/>
    <mergeCell ref="B4:E4"/>
  </mergeCells>
  <phoneticPr fontId="0" type="noConversion"/>
  <printOptions horizontalCentered="1" verticalCentered="1"/>
  <pageMargins left="0.25" right="0.25" top="0.25" bottom="0.25" header="0" footer="0"/>
  <pageSetup scale="57" fitToWidth="1" fitToHeight="1" orientation="landscape" r:id="rId1"/>
  <headerFooter alignWithMargins="0">
    <oddHeader/>
    <oddFooter/>
  </headerFooter>
  <rowBreaks count="1" manualBreakCount="1">
    <brk id="38"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
    <pageSetUpPr fitToPage="1"/>
  </sheetPr>
  <dimension ref="A1:V64"/>
  <sheetViews>
    <sheetView showGridLines="0" workbookViewId="0"/>
  </sheetViews>
  <sheetFormatPr defaultRowHeight="12.75"/>
  <cols>
    <col min="1" max="1" width="1.7109375" style="2" customWidth="1"/>
    <col min="2" max="2" width="8.7109375" customWidth="1"/>
    <col min="3" max="4" width="6.7109375" customWidth="1"/>
    <col min="5" max="6" width="3.7109375" customWidth="1"/>
    <col min="7" max="9" width="10.7109375" customWidth="1"/>
    <col min="10" max="11" width="3.7109375" customWidth="1"/>
    <col min="12" max="12" width="13.7109375" customWidth="1"/>
    <col min="13" max="13" width="13.7109375" style="110" customWidth="1"/>
    <col min="14" max="14" width="10.7109375" customWidth="1"/>
    <col min="15" max="16" width="3.7109375" customWidth="1"/>
    <col min="17" max="17" width="13.7109375" customWidth="1"/>
    <col min="18" max="18" width="13.7109375" style="110" customWidth="1"/>
    <col min="19" max="19" width="10.7109375" customWidth="1"/>
    <col min="20" max="20" width="3.7109375" customWidth="1"/>
    <col min="21" max="21" width="2.7109375" customWidth="1"/>
    <col min="22" max="24" width="7" style="237" customWidth="1"/>
    <col min="25" max="38" width="9.140625" style="237" customWidth="1"/>
  </cols>
  <sheetData>
    <row r="1" ht="26.25" customHeight="1">
      <c r="B1" s="220" t="s">
        <v>139</v>
      </c>
      <c r="C1" s="103"/>
      <c r="D1" s="103"/>
      <c r="E1" s="103"/>
      <c r="F1" s="103"/>
      <c r="G1" s="103"/>
      <c r="H1" s="103"/>
      <c r="I1" s="104"/>
      <c r="J1" s="103"/>
      <c r="K1" s="103"/>
      <c r="L1" s="103"/>
      <c r="M1" s="13"/>
      <c r="N1" s="51"/>
      <c r="O1" s="2"/>
      <c r="P1" s="2"/>
      <c r="Q1" s="2"/>
      <c r="R1" s="22"/>
      <c r="S1" s="51"/>
      <c r="T1" s="2"/>
      <c r="U1" s="2"/>
      <c r="V1" s="237"/>
    </row>
    <row r="2" ht="21.75" customHeight="1">
      <c r="B2" s="947" t="s">
        <v>182</v>
      </c>
      <c r="C2" s="947"/>
      <c r="D2" s="947"/>
      <c r="E2" s="947"/>
      <c r="F2" s="947"/>
      <c r="G2" s="947"/>
      <c r="H2" s="947"/>
      <c r="I2" s="947"/>
      <c r="J2" s="947"/>
      <c r="K2" s="947"/>
      <c r="L2" s="947"/>
      <c r="M2" s="947"/>
      <c r="N2" s="947"/>
      <c r="O2" s="947"/>
      <c r="P2" s="947"/>
      <c r="Q2" s="947"/>
      <c r="R2" s="947"/>
      <c r="S2" s="947"/>
      <c r="T2" s="2"/>
      <c r="U2" s="2"/>
    </row>
    <row r="3" ht="19.5" customHeight="1">
      <c r="A3"/>
      <c r="B3" s="115" t="s">
        <v>183</v>
      </c>
      <c r="C3" s="115"/>
      <c r="D3" s="115"/>
      <c r="E3" s="115"/>
      <c r="F3" s="115"/>
      <c r="G3" s="115"/>
      <c r="H3" s="115"/>
      <c r="I3" s="115"/>
      <c r="J3" s="115"/>
      <c r="K3" s="115"/>
      <c r="L3" s="115"/>
      <c r="M3" s="115"/>
      <c r="N3" s="115"/>
      <c r="O3" s="115"/>
      <c r="P3" s="115"/>
      <c r="Q3" s="115"/>
      <c r="R3" s="115"/>
      <c r="S3" s="115"/>
      <c r="T3" s="2"/>
      <c r="U3" s="2"/>
    </row>
    <row r="4" ht="18.75" customHeight="1">
      <c r="A4"/>
      <c r="B4" s="948" t="s">
        <v>184</v>
      </c>
      <c r="C4" s="948"/>
      <c r="D4" s="948"/>
      <c r="E4" s="948"/>
      <c r="F4" s="948"/>
      <c r="G4" s="948"/>
      <c r="H4" s="948"/>
      <c r="I4" s="948"/>
      <c r="J4" s="948"/>
      <c r="K4" s="948"/>
      <c r="L4" s="948"/>
      <c r="M4" s="948"/>
      <c r="N4" s="948"/>
      <c r="O4" s="948"/>
      <c r="P4" s="948"/>
      <c r="Q4" s="200"/>
      <c r="R4" s="203"/>
      <c r="S4" s="200"/>
      <c r="T4" s="223"/>
      <c r="U4" s="2"/>
    </row>
    <row r="5" ht="12" customHeight="1">
      <c r="A5"/>
      <c r="B5" s="129"/>
      <c r="D5" s="13"/>
      <c r="E5" s="13"/>
      <c r="F5" s="2"/>
      <c r="G5" s="2"/>
      <c r="H5" s="2"/>
      <c r="I5" s="2"/>
      <c r="J5" s="2"/>
      <c r="K5" s="2"/>
      <c r="L5" s="2"/>
      <c r="M5" s="2"/>
      <c r="N5" s="9"/>
      <c r="O5" s="2"/>
      <c r="P5" s="2"/>
      <c r="Q5" s="2"/>
      <c r="R5" s="2"/>
      <c r="S5" s="2"/>
      <c r="T5" s="2"/>
      <c r="U5" s="2"/>
    </row>
    <row r="6" ht="17.1" customHeight="1">
      <c r="B6" s="702" t="s">
        <v>185</v>
      </c>
      <c r="C6" s="949"/>
      <c r="D6" s="949"/>
      <c r="E6" s="949"/>
      <c r="F6" s="949"/>
      <c r="G6" s="949"/>
      <c r="H6" s="949"/>
      <c r="I6" s="949"/>
      <c r="J6" s="949"/>
      <c r="K6" s="949"/>
      <c r="L6" s="949"/>
      <c r="M6" s="949"/>
      <c r="N6" s="949"/>
      <c r="O6" s="949"/>
      <c r="P6" s="949"/>
      <c r="Q6" s="949"/>
      <c r="R6" s="949"/>
      <c r="S6" s="949"/>
      <c r="T6" s="950"/>
      <c r="U6" s="2"/>
    </row>
    <row r="7">
      <c r="B7" s="2"/>
      <c r="C7" s="2"/>
      <c r="D7" s="2"/>
      <c r="E7" s="2"/>
      <c r="F7" s="951" t="s">
        <v>22</v>
      </c>
      <c r="G7" s="951"/>
      <c r="H7" s="951"/>
      <c r="I7" s="951"/>
      <c r="J7" s="951"/>
      <c r="K7" s="951" t="s">
        <v>9</v>
      </c>
      <c r="L7" s="951"/>
      <c r="M7" s="951"/>
      <c r="N7" s="951"/>
      <c r="O7" s="951"/>
      <c r="P7" s="951" t="s">
        <v>10</v>
      </c>
      <c r="Q7" s="951"/>
      <c r="R7" s="951"/>
      <c r="S7" s="951"/>
      <c r="T7" s="951"/>
      <c r="U7" s="2"/>
    </row>
    <row r="8" ht="20.1" customHeight="1">
      <c r="B8" s="2"/>
      <c r="C8" s="2"/>
      <c r="D8" s="2"/>
      <c r="E8" s="2"/>
      <c r="F8" s="951"/>
      <c r="G8" s="951"/>
      <c r="H8" s="951"/>
      <c r="I8" s="951"/>
      <c r="J8" s="951"/>
      <c r="K8" s="951"/>
      <c r="L8" s="951"/>
      <c r="M8" s="951"/>
      <c r="N8" s="951"/>
      <c r="O8" s="951"/>
      <c r="P8" s="951"/>
      <c r="Q8" s="951"/>
      <c r="R8" s="951"/>
      <c r="S8" s="951"/>
      <c r="T8" s="951"/>
      <c r="U8" s="2"/>
    </row>
    <row r="9" ht="20.1" customHeight="1">
      <c r="B9" s="2"/>
      <c r="C9" s="2"/>
      <c r="D9" s="2"/>
      <c r="E9" s="2"/>
      <c r="F9" s="2"/>
      <c r="G9" s="22" t="s">
        <v>25</v>
      </c>
      <c r="H9" s="22" t="s">
        <v>15</v>
      </c>
      <c r="I9" s="595" t="s">
        <v>100</v>
      </c>
      <c r="J9" s="3"/>
      <c r="K9" s="3"/>
      <c r="L9" s="22" t="s">
        <v>25</v>
      </c>
      <c r="M9" s="22" t="s">
        <v>15</v>
      </c>
      <c r="N9" s="595" t="s">
        <v>101</v>
      </c>
      <c r="O9" s="2"/>
      <c r="P9" s="2"/>
      <c r="Q9" s="22" t="s">
        <v>25</v>
      </c>
      <c r="R9" s="22" t="s">
        <v>15</v>
      </c>
      <c r="S9" s="595" t="s">
        <v>102</v>
      </c>
      <c r="T9" s="2"/>
      <c r="U9" s="2"/>
    </row>
    <row r="10" ht="15" customHeight="1">
      <c r="B10" s="2"/>
      <c r="C10" s="109"/>
      <c r="D10" s="109"/>
      <c r="E10" s="109"/>
      <c r="F10" s="165"/>
      <c r="G10" s="185"/>
      <c r="H10" s="166"/>
      <c r="I10" s="176"/>
      <c r="J10" s="167"/>
      <c r="K10" s="165"/>
      <c r="L10" s="185"/>
      <c r="M10" s="168"/>
      <c r="N10" s="176"/>
      <c r="O10" s="167"/>
      <c r="P10" s="142"/>
      <c r="Q10" s="187"/>
      <c r="R10" s="168"/>
      <c r="S10" s="176"/>
      <c r="T10" s="167"/>
      <c r="U10" s="2"/>
    </row>
    <row r="11" ht="20.1" customHeight="1">
      <c r="B11" s="2"/>
      <c r="C11" s="180"/>
      <c r="D11" s="105" t="s">
        <v>42</v>
      </c>
      <c r="E11" s="180"/>
      <c r="F11" s="164"/>
      <c r="G11" s="193">
        <v>81.43639683505782105903834449</v>
      </c>
      <c r="H11" s="193">
        <v>71.558492032646715895841430240</v>
      </c>
      <c r="I11" s="193">
        <v>113.80395886193991613344865325</v>
      </c>
      <c r="J11" s="194"/>
      <c r="K11" s="194"/>
      <c r="L11" s="195">
        <v>108.25859491778774289985052317</v>
      </c>
      <c r="M11" s="195">
        <v>94.30581577232239843580273735</v>
      </c>
      <c r="N11" s="193">
        <v>114.79524781287170011855199368</v>
      </c>
      <c r="O11" s="194"/>
      <c r="P11" s="193"/>
      <c r="Q11" s="195">
        <v>88.16189896530736457699330493</v>
      </c>
      <c r="R11" s="195">
        <v>67.483819665759813447337738049</v>
      </c>
      <c r="S11" s="193">
        <v>130.64153659642249092025374250</v>
      </c>
      <c r="T11" s="141"/>
      <c r="U11" s="2"/>
    </row>
    <row r="12" ht="15" customHeight="1">
      <c r="B12" s="2"/>
      <c r="C12" s="109"/>
      <c r="D12" s="109"/>
      <c r="E12" s="109"/>
      <c r="F12" s="165"/>
      <c r="G12" s="193"/>
      <c r="H12" s="193"/>
      <c r="I12" s="193"/>
      <c r="J12" s="194"/>
      <c r="K12" s="194"/>
      <c r="L12" s="195"/>
      <c r="M12" s="195"/>
      <c r="N12" s="193"/>
      <c r="O12" s="194"/>
      <c r="P12" s="193"/>
      <c r="Q12" s="195"/>
      <c r="R12" s="195"/>
      <c r="S12" s="193"/>
      <c r="T12" s="167"/>
      <c r="U12" s="2"/>
    </row>
    <row r="13" ht="20.1" customHeight="1">
      <c r="B13" s="111"/>
      <c r="C13" s="188"/>
      <c r="D13" s="189" t="s">
        <v>60</v>
      </c>
      <c r="E13" s="188"/>
      <c r="F13" s="169"/>
      <c r="G13" s="196">
        <v>81.68002067717756526234169036</v>
      </c>
      <c r="H13" s="196">
        <v>68.158381632337494068153582840</v>
      </c>
      <c r="I13" s="196">
        <v>119.83855649299158119250246032</v>
      </c>
      <c r="J13" s="197"/>
      <c r="K13" s="197"/>
      <c r="L13" s="198">
        <v>116.6432820707550155053477628</v>
      </c>
      <c r="M13" s="198">
        <v>108.8166299509500973957396209</v>
      </c>
      <c r="N13" s="196">
        <v>107.19251471336030124376068919</v>
      </c>
      <c r="O13" s="197"/>
      <c r="P13" s="196"/>
      <c r="Q13" s="198">
        <v>95.27425691393124838459550271</v>
      </c>
      <c r="R13" s="198">
        <v>74.167653921417031464112995676</v>
      </c>
      <c r="S13" s="196">
        <v>128.45796230102859729317364546</v>
      </c>
      <c r="T13" s="170"/>
      <c r="U13" s="2"/>
    </row>
    <row r="14" ht="15" customHeight="1">
      <c r="B14" s="2"/>
      <c r="C14" s="180"/>
      <c r="D14" s="105"/>
      <c r="E14" s="105"/>
      <c r="F14" s="137"/>
      <c r="G14" s="193"/>
      <c r="H14" s="193"/>
      <c r="I14" s="193"/>
      <c r="J14" s="194"/>
      <c r="K14" s="194"/>
      <c r="L14" s="195"/>
      <c r="M14" s="195"/>
      <c r="N14" s="193"/>
      <c r="O14" s="194"/>
      <c r="P14" s="193"/>
      <c r="Q14" s="195"/>
      <c r="R14" s="195"/>
      <c r="S14" s="193"/>
      <c r="T14" s="167"/>
      <c r="U14" s="2"/>
    </row>
    <row r="15" ht="20.1" customHeight="1">
      <c r="B15" s="2"/>
      <c r="C15" s="180"/>
      <c r="D15" s="105" t="s">
        <v>44</v>
      </c>
      <c r="E15" s="180"/>
      <c r="F15" s="137"/>
      <c r="G15" s="193">
        <v>83.90073831009023789991796555</v>
      </c>
      <c r="H15" s="193">
        <v>67.688974267333809864188706220</v>
      </c>
      <c r="I15" s="193">
        <v>123.95037628835824077825718515</v>
      </c>
      <c r="J15" s="194"/>
      <c r="K15" s="194"/>
      <c r="L15" s="195">
        <v>100.23013933023710584209239795</v>
      </c>
      <c r="M15" s="195">
        <v>89.94195624195624195624195624</v>
      </c>
      <c r="N15" s="193">
        <v>111.43869170535298932860430967</v>
      </c>
      <c r="O15" s="194"/>
      <c r="P15" s="193"/>
      <c r="Q15" s="195">
        <v>84.09382690730106644790812141</v>
      </c>
      <c r="R15" s="195">
        <v>60.880787616154395997140814868</v>
      </c>
      <c r="S15" s="193">
        <v>138.12867769960849334790640843</v>
      </c>
      <c r="T15" s="141"/>
      <c r="U15" s="2"/>
    </row>
    <row r="16" ht="15" customHeight="1">
      <c r="B16" s="2"/>
      <c r="C16" s="180"/>
      <c r="D16" s="105"/>
      <c r="E16" s="180"/>
      <c r="F16" s="137"/>
      <c r="G16" s="193"/>
      <c r="H16" s="193"/>
      <c r="I16" s="193"/>
      <c r="J16" s="194"/>
      <c r="K16" s="194"/>
      <c r="L16" s="195"/>
      <c r="M16" s="195"/>
      <c r="N16" s="193"/>
      <c r="O16" s="194"/>
      <c r="P16" s="193"/>
      <c r="Q16" s="195"/>
      <c r="R16" s="195"/>
      <c r="S16" s="193"/>
      <c r="T16" s="167"/>
      <c r="U16" s="2"/>
    </row>
    <row r="17" ht="20.1" customHeight="1">
      <c r="B17" s="111"/>
      <c r="C17" s="188"/>
      <c r="D17" s="189" t="s">
        <v>45</v>
      </c>
      <c r="E17" s="188"/>
      <c r="F17" s="169"/>
      <c r="G17" s="196">
        <v>81.68002067717756526234169036</v>
      </c>
      <c r="H17" s="196">
        <v>68.158381632337494068153582840</v>
      </c>
      <c r="I17" s="196">
        <v>119.83855649299158119250246032</v>
      </c>
      <c r="J17" s="197"/>
      <c r="K17" s="197"/>
      <c r="L17" s="198">
        <v>116.6432820707550155053477628</v>
      </c>
      <c r="M17" s="198">
        <v>108.8166299509500973957396209</v>
      </c>
      <c r="N17" s="196">
        <v>107.19251471336030124376068919</v>
      </c>
      <c r="O17" s="197"/>
      <c r="P17" s="196"/>
      <c r="Q17" s="198">
        <v>95.27425691393124838459550271</v>
      </c>
      <c r="R17" s="198">
        <v>74.167653921417031464112995676</v>
      </c>
      <c r="S17" s="196">
        <v>128.45796230102859729317364546</v>
      </c>
      <c r="T17" s="170"/>
      <c r="U17" s="2"/>
    </row>
    <row r="18" ht="15" customHeight="1">
      <c r="B18" s="2"/>
      <c r="C18" s="105"/>
      <c r="D18" s="105"/>
      <c r="E18" s="105"/>
      <c r="F18" s="137"/>
      <c r="G18" s="191"/>
      <c r="H18" s="192"/>
      <c r="I18" s="187"/>
      <c r="J18" s="141"/>
      <c r="K18" s="137"/>
      <c r="L18" s="191"/>
      <c r="M18" s="192"/>
      <c r="N18" s="187"/>
      <c r="O18" s="141"/>
      <c r="P18" s="190"/>
      <c r="Q18" s="141"/>
      <c r="R18" s="192"/>
      <c r="S18" s="187"/>
      <c r="T18" s="141"/>
      <c r="U18" s="2"/>
    </row>
    <row r="19" ht="15" customHeight="1">
      <c r="B19" s="2"/>
      <c r="C19" s="105"/>
      <c r="D19" s="105"/>
      <c r="E19" s="105"/>
      <c r="F19" s="137"/>
      <c r="G19" s="138"/>
      <c r="H19" s="139"/>
      <c r="I19" s="140"/>
      <c r="J19" s="141"/>
      <c r="K19" s="137"/>
      <c r="L19" s="138"/>
      <c r="M19" s="139"/>
      <c r="N19" s="140"/>
      <c r="O19" s="141"/>
      <c r="P19" s="142"/>
      <c r="Q19" s="141"/>
      <c r="R19" s="157"/>
      <c r="S19" s="140"/>
      <c r="T19" s="141"/>
      <c r="U19" s="2"/>
    </row>
    <row r="20" ht="17.1" customHeight="1">
      <c r="B20" s="702" t="s">
        <v>186</v>
      </c>
      <c r="C20" s="949"/>
      <c r="D20" s="949"/>
      <c r="E20" s="949"/>
      <c r="F20" s="949"/>
      <c r="G20" s="949"/>
      <c r="H20" s="949"/>
      <c r="I20" s="949"/>
      <c r="J20" s="949"/>
      <c r="K20" s="949"/>
      <c r="L20" s="949"/>
      <c r="M20" s="949"/>
      <c r="N20" s="949"/>
      <c r="O20" s="949"/>
      <c r="P20" s="949"/>
      <c r="Q20" s="949"/>
      <c r="R20" s="949"/>
      <c r="S20" s="949"/>
      <c r="T20" s="950"/>
      <c r="U20" s="2"/>
    </row>
    <row r="21">
      <c r="B21" s="2"/>
      <c r="C21" s="2"/>
      <c r="D21" s="2"/>
      <c r="E21" s="2"/>
      <c r="F21" s="951" t="s">
        <v>75</v>
      </c>
      <c r="G21" s="951"/>
      <c r="H21" s="951"/>
      <c r="I21" s="951"/>
      <c r="J21" s="951"/>
      <c r="K21" s="951" t="s">
        <v>9</v>
      </c>
      <c r="L21" s="951"/>
      <c r="M21" s="951"/>
      <c r="N21" s="951"/>
      <c r="O21" s="951"/>
      <c r="P21" s="951" t="s">
        <v>10</v>
      </c>
      <c r="Q21" s="951"/>
      <c r="R21" s="951"/>
      <c r="S21" s="951"/>
      <c r="T21" s="951"/>
      <c r="U21" s="2"/>
    </row>
    <row r="22" ht="20.1" customHeight="1">
      <c r="B22" s="2"/>
      <c r="C22" s="2"/>
      <c r="D22" s="2"/>
      <c r="E22" s="2"/>
      <c r="F22" s="951"/>
      <c r="G22" s="951"/>
      <c r="H22" s="951"/>
      <c r="I22" s="951"/>
      <c r="J22" s="951"/>
      <c r="K22" s="951"/>
      <c r="L22" s="951"/>
      <c r="M22" s="951"/>
      <c r="N22" s="951"/>
      <c r="O22" s="951"/>
      <c r="P22" s="951"/>
      <c r="Q22" s="951"/>
      <c r="R22" s="951"/>
      <c r="S22" s="951"/>
      <c r="T22" s="951"/>
      <c r="U22" s="2"/>
    </row>
    <row r="23" ht="20.1" customHeight="1">
      <c r="B23" s="2"/>
      <c r="C23" s="2"/>
      <c r="D23" s="2"/>
      <c r="E23" s="2"/>
      <c r="F23" s="2"/>
      <c r="G23" s="22" t="s">
        <v>25</v>
      </c>
      <c r="H23" s="22" t="s">
        <v>15</v>
      </c>
      <c r="I23" s="595" t="s">
        <v>100</v>
      </c>
      <c r="J23" s="3"/>
      <c r="K23" s="3"/>
      <c r="L23" s="22" t="s">
        <v>25</v>
      </c>
      <c r="M23" s="22" t="s">
        <v>15</v>
      </c>
      <c r="N23" s="595" t="s">
        <v>101</v>
      </c>
      <c r="O23" s="2"/>
      <c r="P23" s="2"/>
      <c r="Q23" s="22" t="s">
        <v>25</v>
      </c>
      <c r="R23" s="22" t="s">
        <v>15</v>
      </c>
      <c r="S23" s="595" t="s">
        <v>102</v>
      </c>
      <c r="T23" s="2"/>
      <c r="U23" s="2"/>
    </row>
    <row r="24" ht="15" customHeight="1">
      <c r="B24" s="2"/>
      <c r="C24" s="109"/>
      <c r="D24" s="109"/>
      <c r="E24" s="109"/>
      <c r="F24" s="165"/>
      <c r="G24" s="185"/>
      <c r="H24" s="166"/>
      <c r="I24" s="176"/>
      <c r="J24" s="167"/>
      <c r="K24" s="165"/>
      <c r="L24" s="185"/>
      <c r="M24" s="168"/>
      <c r="N24" s="176"/>
      <c r="O24" s="167"/>
      <c r="P24" s="142"/>
      <c r="Q24" s="187"/>
      <c r="R24" s="168"/>
      <c r="S24" s="176"/>
      <c r="T24" s="167"/>
      <c r="U24" s="2"/>
    </row>
    <row r="25" ht="20.1" customHeight="1">
      <c r="B25" s="2"/>
      <c r="C25" s="180"/>
      <c r="D25" s="105" t="s">
        <v>42</v>
      </c>
      <c r="E25" s="180"/>
      <c r="F25" s="164"/>
      <c r="G25" s="193">
        <v>6.8263473053892215568862275400</v>
      </c>
      <c r="H25" s="193">
        <v>20.977876050604922296066434680</v>
      </c>
      <c r="I25" s="193">
        <v>-11.697617124056741319429291350</v>
      </c>
      <c r="J25" s="193"/>
      <c r="K25" s="193"/>
      <c r="L25" s="193">
        <v>12.481244097396180759583552010</v>
      </c>
      <c r="M25" s="193">
        <v>4.798091405311896745586330200</v>
      </c>
      <c r="N25" s="193">
        <v>7.3313860863832949109111910300</v>
      </c>
      <c r="O25" s="193"/>
      <c r="P25" s="193"/>
      <c r="Q25" s="193">
        <v>20.159604472907057769519195670</v>
      </c>
      <c r="R25" s="193">
        <v>26.782505123717876581542228060</v>
      </c>
      <c r="S25" s="193">
        <v>-5.223828511944932071490137700</v>
      </c>
      <c r="T25" s="141"/>
      <c r="U25" s="2"/>
    </row>
    <row r="26" ht="15" customHeight="1">
      <c r="B26" s="2"/>
      <c r="C26" s="109"/>
      <c r="D26" s="109"/>
      <c r="E26" s="109"/>
      <c r="F26" s="165"/>
      <c r="G26" s="193"/>
      <c r="H26" s="193"/>
      <c r="I26" s="193"/>
      <c r="J26" s="193"/>
      <c r="K26" s="193"/>
      <c r="L26" s="193"/>
      <c r="M26" s="193"/>
      <c r="N26" s="193"/>
      <c r="O26" s="193"/>
      <c r="P26" s="193"/>
      <c r="Q26" s="193"/>
      <c r="R26" s="193"/>
      <c r="S26" s="193"/>
      <c r="T26" s="167"/>
      <c r="U26" s="2"/>
    </row>
    <row r="27" ht="20.1" customHeight="1">
      <c r="B27" s="111"/>
      <c r="C27" s="188"/>
      <c r="D27" s="189" t="s">
        <v>60</v>
      </c>
      <c r="E27" s="188"/>
      <c r="F27" s="169"/>
      <c r="G27" s="196">
        <v>6.6662166267256218989435312300</v>
      </c>
      <c r="H27" s="196">
        <v>2.1583695427605245688680940700</v>
      </c>
      <c r="I27" s="196">
        <v>4.4126067243841862095964751900</v>
      </c>
      <c r="J27" s="196"/>
      <c r="K27" s="196"/>
      <c r="L27" s="196">
        <v>-3.8102063137213526625412910900</v>
      </c>
      <c r="M27" s="196">
        <v>0.8479501618592862933993603400</v>
      </c>
      <c r="N27" s="196">
        <v>-4.6189897445653333770511871200</v>
      </c>
      <c r="O27" s="196"/>
      <c r="P27" s="196"/>
      <c r="Q27" s="196">
        <v>2.6020137062064270144925277100</v>
      </c>
      <c r="R27" s="196">
        <v>3.0246216026511702678354635900</v>
      </c>
      <c r="S27" s="196">
        <v>-0.4102008722484530142447843300</v>
      </c>
      <c r="T27" s="170"/>
      <c r="U27" s="2"/>
    </row>
    <row r="28" ht="15" customHeight="1">
      <c r="B28" s="2"/>
      <c r="C28" s="180"/>
      <c r="D28" s="105"/>
      <c r="E28" s="105"/>
      <c r="F28" s="137"/>
      <c r="G28" s="193"/>
      <c r="H28" s="193"/>
      <c r="I28" s="193"/>
      <c r="J28" s="193"/>
      <c r="K28" s="193"/>
      <c r="L28" s="193"/>
      <c r="M28" s="193"/>
      <c r="N28" s="193"/>
      <c r="O28" s="193"/>
      <c r="P28" s="193"/>
      <c r="Q28" s="193"/>
      <c r="R28" s="193"/>
      <c r="S28" s="193"/>
      <c r="T28" s="167"/>
      <c r="U28" s="2"/>
    </row>
    <row r="29" ht="20.1" customHeight="1">
      <c r="B29" s="2"/>
      <c r="C29" s="180"/>
      <c r="D29" s="105" t="s">
        <v>44</v>
      </c>
      <c r="E29" s="180"/>
      <c r="F29" s="137"/>
      <c r="G29" s="193">
        <v>14.130283163621146603431440940</v>
      </c>
      <c r="H29" s="193">
        <v>17.502081169169261686460198730</v>
      </c>
      <c r="I29" s="193">
        <v>-2.8695644979204189654139031900</v>
      </c>
      <c r="J29" s="193"/>
      <c r="K29" s="193"/>
      <c r="L29" s="193">
        <v>5.0459288366469812585281434800</v>
      </c>
      <c r="M29" s="193">
        <v>0.3531046118732864740952416300</v>
      </c>
      <c r="N29" s="193">
        <v>4.6763119516069888185564415700</v>
      </c>
      <c r="O29" s="193"/>
      <c r="P29" s="193"/>
      <c r="Q29" s="193">
        <v>19.889216033121160644061552490</v>
      </c>
      <c r="R29" s="193">
        <v>17.916986436824690841500513170</v>
      </c>
      <c r="S29" s="193">
        <v>1.6725576661112462189499752200</v>
      </c>
      <c r="T29" s="141"/>
      <c r="U29" s="2"/>
    </row>
    <row r="30" ht="15" customHeight="1">
      <c r="B30" s="2"/>
      <c r="C30" s="180"/>
      <c r="D30" s="105"/>
      <c r="E30" s="180"/>
      <c r="F30" s="137"/>
      <c r="G30" s="193"/>
      <c r="H30" s="193"/>
      <c r="I30" s="193"/>
      <c r="J30" s="193"/>
      <c r="K30" s="193"/>
      <c r="L30" s="193"/>
      <c r="M30" s="193"/>
      <c r="N30" s="193"/>
      <c r="O30" s="193"/>
      <c r="P30" s="193"/>
      <c r="Q30" s="193"/>
      <c r="R30" s="193"/>
      <c r="S30" s="193"/>
      <c r="T30" s="167"/>
      <c r="U30" s="2"/>
    </row>
    <row r="31" ht="20.1" customHeight="1">
      <c r="B31" s="111"/>
      <c r="C31" s="188"/>
      <c r="D31" s="189" t="s">
        <v>45</v>
      </c>
      <c r="E31" s="188"/>
      <c r="F31" s="169"/>
      <c r="G31" s="196">
        <v>6.6662166267256218989435312300</v>
      </c>
      <c r="H31" s="196">
        <v>2.1583695427605245688680940700</v>
      </c>
      <c r="I31" s="196">
        <v>4.4126067243841862095964751900</v>
      </c>
      <c r="J31" s="196"/>
      <c r="K31" s="196"/>
      <c r="L31" s="196">
        <v>-3.8102063137213526625412910900</v>
      </c>
      <c r="M31" s="196">
        <v>0.8479501618592862933993603400</v>
      </c>
      <c r="N31" s="196">
        <v>-4.6189897445653333770511871200</v>
      </c>
      <c r="O31" s="196"/>
      <c r="P31" s="196"/>
      <c r="Q31" s="196">
        <v>2.6020137062064270144925277100</v>
      </c>
      <c r="R31" s="196">
        <v>3.0246216026511702678354635900</v>
      </c>
      <c r="S31" s="196">
        <v>-0.4102008722484530142447843300</v>
      </c>
      <c r="T31" s="170"/>
      <c r="U31" s="2"/>
    </row>
    <row r="32" ht="15" customHeight="1">
      <c r="B32" s="2"/>
      <c r="C32" s="105"/>
      <c r="D32" s="105"/>
      <c r="E32" s="105"/>
      <c r="F32" s="137"/>
      <c r="G32" s="191"/>
      <c r="H32" s="192"/>
      <c r="I32" s="187"/>
      <c r="J32" s="141"/>
      <c r="K32" s="137"/>
      <c r="L32" s="191"/>
      <c r="M32" s="192"/>
      <c r="N32" s="187"/>
      <c r="O32" s="141"/>
      <c r="P32" s="190"/>
      <c r="Q32" s="141"/>
      <c r="R32" s="192"/>
      <c r="S32" s="187"/>
      <c r="T32" s="141"/>
      <c r="U32" s="2"/>
    </row>
    <row r="33" ht="15" customHeight="1">
      <c r="B33" s="2"/>
      <c r="C33" s="105"/>
      <c r="D33" s="34"/>
      <c r="E33" s="34"/>
      <c r="F33" s="137"/>
      <c r="G33" s="138"/>
      <c r="H33" s="139"/>
      <c r="I33" s="140"/>
      <c r="J33" s="141"/>
      <c r="K33" s="137"/>
      <c r="L33" s="138"/>
      <c r="M33" s="139"/>
      <c r="N33" s="140"/>
      <c r="O33" s="141"/>
      <c r="P33" s="142"/>
      <c r="Q33" s="141"/>
      <c r="R33" s="139"/>
      <c r="S33" s="140"/>
      <c r="T33" s="141"/>
      <c r="U33" s="2"/>
    </row>
    <row r="34" ht="27" customHeight="1">
      <c r="B34" s="952" t="s">
        <v>138</v>
      </c>
      <c r="C34" s="952"/>
      <c r="D34" s="952"/>
      <c r="E34" s="952"/>
      <c r="F34" s="952"/>
      <c r="G34" s="952"/>
      <c r="H34" s="952"/>
      <c r="I34" s="952"/>
      <c r="J34" s="952"/>
      <c r="K34" s="952"/>
      <c r="L34" s="952"/>
      <c r="M34" s="952"/>
      <c r="N34" s="952"/>
      <c r="O34" s="952"/>
      <c r="P34" s="952"/>
      <c r="Q34" s="952"/>
      <c r="R34" s="952"/>
      <c r="S34" s="952"/>
      <c r="T34" s="952"/>
      <c r="U34" s="2"/>
    </row>
    <row r="35" ht="18">
      <c r="B35" s="2"/>
      <c r="C35" s="2"/>
      <c r="D35" s="2"/>
      <c r="E35" s="2"/>
      <c r="F35" s="2"/>
      <c r="G35" s="2"/>
      <c r="H35" s="106"/>
      <c r="I35" s="107"/>
      <c r="J35" s="127"/>
      <c r="K35" s="108"/>
      <c r="L35" s="2"/>
      <c r="M35" s="106"/>
      <c r="N35" s="107"/>
      <c r="O35" s="127"/>
      <c r="P35" s="2"/>
      <c r="Q35" s="2"/>
      <c r="R35" s="13"/>
      <c r="S35" s="51"/>
      <c r="T35" s="2"/>
      <c r="U35" s="2"/>
    </row>
    <row r="36" s="237" customFormat="1">
      <c r="A36" s="237"/>
    </row>
    <row r="37" s="237" customFormat="1"/>
    <row r="38" s="237" customFormat="1"/>
    <row r="39" s="237" customFormat="1"/>
    <row r="40" s="237" customFormat="1"/>
    <row r="41" s="237" customFormat="1"/>
    <row r="42" s="237" customFormat="1"/>
    <row r="43" s="237" customFormat="1"/>
    <row r="44" s="237" customFormat="1"/>
    <row r="45" s="237" customFormat="1"/>
    <row r="46" s="237" customFormat="1"/>
    <row r="47" s="237" customFormat="1"/>
    <row r="48" s="237" customFormat="1"/>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sheetData>
  <mergeCells count="12">
    <mergeCell ref="B2:S2"/>
    <mergeCell ref="B3:S3"/>
    <mergeCell ref="B4:P4"/>
    <mergeCell ref="B6:T6"/>
    <mergeCell ref="B20:T20"/>
    <mergeCell ref="F7:J8"/>
    <mergeCell ref="B34:T34"/>
    <mergeCell ref="K21:O22"/>
    <mergeCell ref="P21:T22"/>
    <mergeCell ref="F21:J22"/>
    <mergeCell ref="K7:O8"/>
    <mergeCell ref="P7:T8"/>
  </mergeCells>
  <phoneticPr fontId="12" type="noConversion"/>
  <printOptions horizontalCentered="1" verticalCentered="1"/>
  <pageMargins left="0.25" right="0.25" top="0.25" bottom="0.25" header="0" footer="0"/>
  <pageSetup scale="86" fitToWidth="1" fitToHeight="1" orientation="landscape" r:id="rId1"/>
  <headerFooter alignWithMargins="0">
    <oddHeader/>
    <oddFooter/>
  </headerFooter>
  <rowBreaks count="1" manualBreakCount="1">
    <brk id="36" max="16383" man="1"/>
  </rowBreaks>
  <colBreaks count="1" manualBreakCount="1">
    <brk id="2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4">
    <pageSetUpPr fitToPage="1"/>
  </sheetPr>
  <dimension ref="A1:AI86"/>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9" width="9.140625" style="237" customWidth="1"/>
  </cols>
  <sheetData>
    <row r="1" ht="39.95" customHeight="1">
      <c r="B1" s="662" t="s">
        <v>171</v>
      </c>
      <c r="AD1" s="75"/>
      <c r="AG1" s="694"/>
      <c r="AI1" s="237"/>
    </row>
    <row r="2" ht="21" customHeight="1">
      <c r="B2" s="66" t="s">
        <v>182</v>
      </c>
    </row>
    <row r="3" ht="21" customHeight="1">
      <c r="B3" s="66" t="s">
        <v>183</v>
      </c>
      <c r="U3" s="99" t="s">
        <v>277</v>
      </c>
      <c r="V3" s="99"/>
      <c r="W3" s="99"/>
      <c r="X3" s="99"/>
      <c r="Y3" s="99"/>
      <c r="Z3" s="99"/>
      <c r="AA3" s="99"/>
      <c r="AB3" s="99"/>
      <c r="AC3" s="99"/>
      <c r="AD3" s="99"/>
      <c r="AE3" s="99"/>
      <c r="AF3" s="99"/>
      <c r="AG3" s="99"/>
    </row>
    <row r="4" ht="21" customHeight="1">
      <c r="A4" s="54"/>
      <c r="B4" s="211" t="s">
        <v>184</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4" t="s">
        <v>94</v>
      </c>
      <c r="E6" s="814"/>
      <c r="F6" s="814"/>
      <c r="G6" s="814"/>
      <c r="H6" s="814"/>
      <c r="I6" s="814"/>
      <c r="J6" s="814"/>
      <c r="K6" s="814"/>
      <c r="L6" s="814"/>
      <c r="M6" s="814"/>
      <c r="N6" s="814"/>
      <c r="O6" s="979"/>
      <c r="Q6" s="814" t="s">
        <v>72</v>
      </c>
      <c r="R6" s="814"/>
      <c r="S6" s="814"/>
      <c r="T6" s="814"/>
      <c r="U6" s="814"/>
      <c r="V6" s="814"/>
      <c r="W6" s="814"/>
      <c r="X6" s="814"/>
      <c r="Y6" s="814"/>
      <c r="Z6" s="814"/>
      <c r="AA6" s="814"/>
      <c r="AB6" s="979"/>
      <c r="AD6" s="814" t="s">
        <v>80</v>
      </c>
      <c r="AE6" s="814"/>
      <c r="AF6" s="814"/>
      <c r="AG6" s="979"/>
    </row>
    <row r="7" ht="24.95" customHeight="1">
      <c r="D7" s="850" t="s">
        <v>20</v>
      </c>
      <c r="E7" s="850"/>
      <c r="F7" s="285"/>
      <c r="G7" s="850" t="s">
        <v>18</v>
      </c>
      <c r="H7" s="850"/>
      <c r="I7" s="285"/>
      <c r="J7" s="850" t="s">
        <v>17</v>
      </c>
      <c r="K7" s="850"/>
      <c r="L7" s="285"/>
      <c r="M7" s="850" t="s">
        <v>104</v>
      </c>
      <c r="N7" s="850"/>
      <c r="O7" s="285"/>
      <c r="Q7" s="850" t="s">
        <v>20</v>
      </c>
      <c r="R7" s="850"/>
      <c r="S7" s="285"/>
      <c r="T7" s="850" t="s">
        <v>18</v>
      </c>
      <c r="U7" s="850"/>
      <c r="V7" s="285"/>
      <c r="W7" s="850" t="s">
        <v>17</v>
      </c>
      <c r="X7" s="850"/>
      <c r="Y7" s="285"/>
      <c r="Z7" s="850" t="s">
        <v>104</v>
      </c>
      <c r="AA7" s="850"/>
      <c r="AB7" s="285"/>
      <c r="AD7" s="850" t="s">
        <v>81</v>
      </c>
      <c r="AE7" s="850"/>
      <c r="AF7" s="850"/>
      <c r="AG7" s="285"/>
    </row>
    <row r="8" ht="30" customHeight="1">
      <c r="A8" s="57"/>
      <c r="B8" s="856"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c r="AC8" s="63"/>
      <c r="AD8" s="414" t="s">
        <v>20</v>
      </c>
      <c r="AE8" s="415" t="s">
        <v>18</v>
      </c>
      <c r="AF8" s="415" t="s">
        <v>17</v>
      </c>
      <c r="AG8" s="416" t="s">
        <v>12</v>
      </c>
    </row>
    <row r="9" ht="20.1" customHeight="1">
      <c r="A9" s="57"/>
      <c r="B9" s="286">
        <v>2018</v>
      </c>
      <c r="C9" s="287" t="s">
        <v>192</v>
      </c>
      <c r="D9" s="436">
        <v>94.31779448621553884711779449</v>
      </c>
      <c r="E9" s="437">
        <v>83.32215246193395293652363061</v>
      </c>
      <c r="F9" s="438">
        <v>99.58242117301094592386864891</v>
      </c>
      <c r="G9" s="436"/>
      <c r="H9" s="437"/>
      <c r="I9" s="438"/>
      <c r="J9" s="436"/>
      <c r="K9" s="437"/>
      <c r="L9" s="438"/>
      <c r="M9" s="436"/>
      <c r="N9" s="437"/>
      <c r="O9" s="438"/>
      <c r="P9" s="75"/>
      <c r="Q9" s="417">
        <v>-3.7080240253489421791051066800</v>
      </c>
      <c r="R9" s="418">
        <v>-3.2037692116946252611631061200</v>
      </c>
      <c r="S9" s="419">
        <v>0.6236636746023360047809388500</v>
      </c>
      <c r="T9" s="417"/>
      <c r="U9" s="418"/>
      <c r="V9" s="419"/>
      <c r="W9" s="417"/>
      <c r="X9" s="418"/>
      <c r="Y9" s="419"/>
      <c r="Z9" s="417"/>
      <c r="AA9" s="418"/>
      <c r="AB9" s="419"/>
      <c r="AC9" s="75"/>
      <c r="AD9" s="462" t="s">
        <v>194</v>
      </c>
      <c r="AE9" s="463"/>
      <c r="AF9" s="463"/>
      <c r="AG9" s="464"/>
    </row>
    <row r="10" ht="20.1" customHeight="1">
      <c r="A10" s="58"/>
      <c r="B10" s="288"/>
      <c r="C10" s="289" t="s">
        <v>195</v>
      </c>
      <c r="D10" s="439">
        <v>84.11996378451788139429606157</v>
      </c>
      <c r="E10" s="147">
        <v>77.180927087175703922291897209</v>
      </c>
      <c r="F10" s="440">
        <v>94.98647066475868349160921036</v>
      </c>
      <c r="G10" s="439"/>
      <c r="H10" s="147"/>
      <c r="I10" s="440">
        <v>8.245013183211594660049528584</v>
      </c>
      <c r="J10" s="439"/>
      <c r="K10" s="147"/>
      <c r="L10" s="440">
        <v>0.804560650543578150433328929</v>
      </c>
      <c r="M10" s="439"/>
      <c r="N10" s="147"/>
      <c r="O10" s="440">
        <v>104.03604449851385630209206787</v>
      </c>
      <c r="P10" s="75"/>
      <c r="Q10" s="448">
        <v>5.8389965268019169218018589900</v>
      </c>
      <c r="R10" s="148">
        <v>-0.8714335619554652122322778100</v>
      </c>
      <c r="S10" s="449">
        <v>4.3630306829387930198797532100</v>
      </c>
      <c r="T10" s="448"/>
      <c r="U10" s="148"/>
      <c r="V10" s="449"/>
      <c r="W10" s="448"/>
      <c r="X10" s="148"/>
      <c r="Y10" s="449"/>
      <c r="Z10" s="448"/>
      <c r="AA10" s="148"/>
      <c r="AB10" s="449"/>
      <c r="AC10" s="75"/>
      <c r="AD10" s="448" t="s">
        <v>194</v>
      </c>
      <c r="AE10" s="148"/>
      <c r="AF10" s="148"/>
      <c r="AG10" s="449"/>
    </row>
    <row r="11" ht="20.1" customHeight="1">
      <c r="A11" s="58"/>
      <c r="B11" s="290"/>
      <c r="C11" s="291" t="s">
        <v>197</v>
      </c>
      <c r="D11" s="441">
        <v>78.738187078109932497589199614</v>
      </c>
      <c r="E11" s="149">
        <v>80.06094619147449336128581411</v>
      </c>
      <c r="F11" s="444">
        <v>92.87460996186293770946492546</v>
      </c>
      <c r="G11" s="441"/>
      <c r="H11" s="149"/>
      <c r="I11" s="444">
        <v>9.196483285854356852141543392</v>
      </c>
      <c r="J11" s="441"/>
      <c r="K11" s="149"/>
      <c r="L11" s="444">
        <v>3.5959998978750344544535526803</v>
      </c>
      <c r="M11" s="441"/>
      <c r="N11" s="149"/>
      <c r="O11" s="444">
        <v>105.66709314559232901606002153</v>
      </c>
      <c r="P11" s="75"/>
      <c r="Q11" s="499">
        <v>-19.923812627428370640938481560</v>
      </c>
      <c r="R11" s="216">
        <v>-11.570562447426904888188132640</v>
      </c>
      <c r="S11" s="500">
        <v>-16.436110748415375232885373350</v>
      </c>
      <c r="T11" s="499"/>
      <c r="U11" s="216"/>
      <c r="V11" s="500"/>
      <c r="W11" s="499"/>
      <c r="X11" s="216"/>
      <c r="Y11" s="500"/>
      <c r="Z11" s="499"/>
      <c r="AA11" s="216"/>
      <c r="AB11" s="500"/>
      <c r="AC11" s="75"/>
      <c r="AD11" s="450" t="s">
        <v>194</v>
      </c>
      <c r="AE11" s="150"/>
      <c r="AF11" s="150"/>
      <c r="AG11" s="451"/>
    </row>
    <row r="12" ht="20.1" customHeight="1">
      <c r="A12" s="58"/>
      <c r="B12" s="288"/>
      <c r="C12" s="289" t="s">
        <v>198</v>
      </c>
      <c r="D12" s="439">
        <v>95.70952172005265467310223782</v>
      </c>
      <c r="E12" s="147">
        <v>88.76871756601607347876004592</v>
      </c>
      <c r="F12" s="440">
        <v>104.20790513833992094861660079</v>
      </c>
      <c r="G12" s="439"/>
      <c r="H12" s="147"/>
      <c r="I12" s="440">
        <v>8.212701864724099262168983561</v>
      </c>
      <c r="J12" s="439"/>
      <c r="K12" s="147"/>
      <c r="L12" s="440">
        <v>0.3311557181291315660739974716</v>
      </c>
      <c r="M12" s="439"/>
      <c r="N12" s="147"/>
      <c r="O12" s="440">
        <v>112.75176272119315177685958182</v>
      </c>
      <c r="P12" s="75"/>
      <c r="Q12" s="448">
        <v>-16.841595595832205476997449460</v>
      </c>
      <c r="R12" s="148">
        <v>-10.481759750930409587046264540</v>
      </c>
      <c r="S12" s="449">
        <v>-9.873390278867437290006723220</v>
      </c>
      <c r="T12" s="448"/>
      <c r="U12" s="148"/>
      <c r="V12" s="449"/>
      <c r="W12" s="448"/>
      <c r="X12" s="148"/>
      <c r="Y12" s="449"/>
      <c r="Z12" s="448"/>
      <c r="AA12" s="148"/>
      <c r="AB12" s="449"/>
      <c r="AC12" s="75"/>
      <c r="AD12" s="448" t="s">
        <v>194</v>
      </c>
      <c r="AE12" s="148"/>
      <c r="AF12" s="148"/>
      <c r="AG12" s="449"/>
    </row>
    <row r="13" ht="20.1" customHeight="1">
      <c r="A13" s="58"/>
      <c r="B13" s="290"/>
      <c r="C13" s="291" t="s">
        <v>200</v>
      </c>
      <c r="D13" s="441">
        <v>94.26247379454926624737945493</v>
      </c>
      <c r="E13" s="149">
        <v>90.04860161393077086430239966</v>
      </c>
      <c r="F13" s="444">
        <v>103.3820797877207429773995791</v>
      </c>
      <c r="G13" s="441"/>
      <c r="H13" s="149"/>
      <c r="I13" s="444"/>
      <c r="J13" s="441"/>
      <c r="K13" s="149"/>
      <c r="L13" s="444"/>
      <c r="M13" s="441"/>
      <c r="N13" s="149"/>
      <c r="O13" s="444"/>
      <c r="P13" s="75"/>
      <c r="Q13" s="450">
        <v>-13.941032297665527886881720490</v>
      </c>
      <c r="R13" s="150">
        <v>-8.137391789726848081435367870</v>
      </c>
      <c r="S13" s="500">
        <v>-5.5664987660727587153338530200</v>
      </c>
      <c r="T13" s="450"/>
      <c r="U13" s="150"/>
      <c r="V13" s="500"/>
      <c r="W13" s="450"/>
      <c r="X13" s="150"/>
      <c r="Y13" s="500"/>
      <c r="Z13" s="450"/>
      <c r="AA13" s="150"/>
      <c r="AB13" s="500"/>
      <c r="AC13" s="75"/>
      <c r="AD13" s="450" t="s">
        <v>194</v>
      </c>
      <c r="AE13" s="150"/>
      <c r="AF13" s="150"/>
      <c r="AG13" s="451"/>
    </row>
    <row r="14" ht="20.1" customHeight="1">
      <c r="A14" s="58"/>
      <c r="B14" s="288"/>
      <c r="C14" s="289" t="s">
        <v>201</v>
      </c>
      <c r="D14" s="439">
        <v>96.24590818363273453093812375</v>
      </c>
      <c r="E14" s="147">
        <v>89.98810427528675703858185611</v>
      </c>
      <c r="F14" s="440">
        <v>111.43333552588304939814510294</v>
      </c>
      <c r="G14" s="439"/>
      <c r="H14" s="147"/>
      <c r="I14" s="440"/>
      <c r="J14" s="439"/>
      <c r="K14" s="147"/>
      <c r="L14" s="440"/>
      <c r="M14" s="439"/>
      <c r="N14" s="147"/>
      <c r="O14" s="440"/>
      <c r="P14" s="75"/>
      <c r="Q14" s="448">
        <v>-14.670641235738720270177646790</v>
      </c>
      <c r="R14" s="148">
        <v>-9.072350318056681266795621380</v>
      </c>
      <c r="S14" s="449">
        <v>-0.3739576169539448148689023800</v>
      </c>
      <c r="T14" s="448"/>
      <c r="U14" s="148"/>
      <c r="V14" s="449"/>
      <c r="W14" s="448"/>
      <c r="X14" s="148"/>
      <c r="Y14" s="449"/>
      <c r="Z14" s="448"/>
      <c r="AA14" s="148"/>
      <c r="AB14" s="449"/>
      <c r="AC14" s="75"/>
      <c r="AD14" s="448" t="s">
        <v>194</v>
      </c>
      <c r="AE14" s="148"/>
      <c r="AF14" s="148"/>
      <c r="AG14" s="449"/>
    </row>
    <row r="15" ht="20.1" customHeight="1">
      <c r="A15" s="58"/>
      <c r="B15" s="290">
        <v>2019</v>
      </c>
      <c r="C15" s="291" t="s">
        <v>202</v>
      </c>
      <c r="D15" s="441">
        <v>132.13094836314546068174147823</v>
      </c>
      <c r="E15" s="149">
        <v>115.68131804925469863901490602</v>
      </c>
      <c r="F15" s="444">
        <v>139.76093488513616309143465693</v>
      </c>
      <c r="G15" s="441"/>
      <c r="H15" s="149"/>
      <c r="I15" s="444"/>
      <c r="J15" s="441"/>
      <c r="K15" s="149"/>
      <c r="L15" s="444"/>
      <c r="M15" s="441"/>
      <c r="N15" s="149"/>
      <c r="O15" s="444"/>
      <c r="P15" s="75"/>
      <c r="Q15" s="450">
        <v>-9.366326453501398846429167310</v>
      </c>
      <c r="R15" s="150">
        <v>-3.4756564412653059804146825300</v>
      </c>
      <c r="S15" s="500">
        <v>-1.8400920626885848302205253600</v>
      </c>
      <c r="T15" s="450"/>
      <c r="U15" s="150"/>
      <c r="V15" s="500"/>
      <c r="W15" s="450"/>
      <c r="X15" s="150"/>
      <c r="Y15" s="500"/>
      <c r="Z15" s="450"/>
      <c r="AA15" s="150"/>
      <c r="AB15" s="500"/>
      <c r="AC15" s="75"/>
      <c r="AD15" s="450" t="s">
        <v>199</v>
      </c>
      <c r="AE15" s="150"/>
      <c r="AF15" s="150"/>
      <c r="AG15" s="451"/>
    </row>
    <row r="16" ht="20.1" customHeight="1">
      <c r="A16" s="58"/>
      <c r="B16" s="288"/>
      <c r="C16" s="289" t="s">
        <v>203</v>
      </c>
      <c r="D16" s="439">
        <v>182.02686461647225167903852952</v>
      </c>
      <c r="E16" s="147">
        <v>159.18252069404648201209805793</v>
      </c>
      <c r="F16" s="440">
        <v>182.03771861910150278919262303</v>
      </c>
      <c r="G16" s="439"/>
      <c r="H16" s="147"/>
      <c r="I16" s="440"/>
      <c r="J16" s="439"/>
      <c r="K16" s="147"/>
      <c r="L16" s="440"/>
      <c r="M16" s="439"/>
      <c r="N16" s="147"/>
      <c r="O16" s="440"/>
      <c r="P16" s="75"/>
      <c r="Q16" s="448">
        <v>-3.6783412807846137329182784900</v>
      </c>
      <c r="R16" s="148">
        <v>2.7905704428998343562626484100</v>
      </c>
      <c r="S16" s="449">
        <v>-0.3011580950399109736688297400</v>
      </c>
      <c r="T16" s="448"/>
      <c r="U16" s="148"/>
      <c r="V16" s="449"/>
      <c r="W16" s="448"/>
      <c r="X16" s="148"/>
      <c r="Y16" s="449"/>
      <c r="Z16" s="448"/>
      <c r="AA16" s="148"/>
      <c r="AB16" s="449"/>
      <c r="AC16" s="75"/>
      <c r="AD16" s="448" t="s">
        <v>199</v>
      </c>
      <c r="AE16" s="148"/>
      <c r="AF16" s="148"/>
      <c r="AG16" s="449"/>
    </row>
    <row r="17" ht="20.1" customHeight="1">
      <c r="A17" s="58"/>
      <c r="B17" s="290"/>
      <c r="C17" s="291" t="s">
        <v>204</v>
      </c>
      <c r="D17" s="441">
        <v>188.43098408574212406625527769</v>
      </c>
      <c r="E17" s="149">
        <v>176.61564229517091698317959847</v>
      </c>
      <c r="F17" s="444">
        <v>190.55540151621507791660817071</v>
      </c>
      <c r="G17" s="441"/>
      <c r="H17" s="149"/>
      <c r="I17" s="444"/>
      <c r="J17" s="441"/>
      <c r="K17" s="149"/>
      <c r="L17" s="444"/>
      <c r="M17" s="441"/>
      <c r="N17" s="149"/>
      <c r="O17" s="444"/>
      <c r="P17" s="75"/>
      <c r="Q17" s="450">
        <v>-6.7251536326305378113337927100</v>
      </c>
      <c r="R17" s="150">
        <v>5.08449561056329283807852600</v>
      </c>
      <c r="S17" s="500">
        <v>-0.2405110064016417624519021200</v>
      </c>
      <c r="T17" s="450"/>
      <c r="U17" s="150"/>
      <c r="V17" s="500"/>
      <c r="W17" s="450"/>
      <c r="X17" s="150"/>
      <c r="Y17" s="500"/>
      <c r="Z17" s="450"/>
      <c r="AA17" s="150"/>
      <c r="AB17" s="500"/>
      <c r="AC17" s="75"/>
      <c r="AD17" s="450" t="s">
        <v>194</v>
      </c>
      <c r="AE17" s="150"/>
      <c r="AF17" s="150"/>
      <c r="AG17" s="451"/>
    </row>
    <row r="18" ht="20.1" customHeight="1">
      <c r="A18" s="58"/>
      <c r="B18" s="288"/>
      <c r="C18" s="289" t="s">
        <v>205</v>
      </c>
      <c r="D18" s="439">
        <v>120.78447359092520382842963488</v>
      </c>
      <c r="E18" s="147">
        <v>104.61536953364531224786186864</v>
      </c>
      <c r="F18" s="440">
        <v>124.43667109410621890054120492</v>
      </c>
      <c r="G18" s="439"/>
      <c r="H18" s="147"/>
      <c r="I18" s="440"/>
      <c r="J18" s="439"/>
      <c r="K18" s="147"/>
      <c r="L18" s="440"/>
      <c r="M18" s="439"/>
      <c r="N18" s="147"/>
      <c r="O18" s="440"/>
      <c r="P18" s="75"/>
      <c r="Q18" s="448">
        <v>5.4638077669698511000623466700</v>
      </c>
      <c r="R18" s="148">
        <v>4.4572961211956478883362466900</v>
      </c>
      <c r="S18" s="449">
        <v>4.5824596305529337875760068200</v>
      </c>
      <c r="T18" s="448"/>
      <c r="U18" s="148"/>
      <c r="V18" s="449"/>
      <c r="W18" s="448"/>
      <c r="X18" s="148"/>
      <c r="Y18" s="449"/>
      <c r="Z18" s="448"/>
      <c r="AA18" s="148"/>
      <c r="AB18" s="449"/>
      <c r="AC18" s="75"/>
      <c r="AD18" s="448" t="s">
        <v>199</v>
      </c>
      <c r="AE18" s="148"/>
      <c r="AF18" s="148"/>
      <c r="AG18" s="449"/>
    </row>
    <row r="19" ht="20.1" customHeight="1">
      <c r="A19" s="58"/>
      <c r="B19" s="290"/>
      <c r="C19" s="291" t="s">
        <v>206</v>
      </c>
      <c r="D19" s="441">
        <v>93.51405451448040885860306644</v>
      </c>
      <c r="E19" s="149">
        <v>88.47767529941652165011771932</v>
      </c>
      <c r="F19" s="444">
        <v>104.05283053449105363238562166</v>
      </c>
      <c r="G19" s="441"/>
      <c r="H19" s="149"/>
      <c r="I19" s="444"/>
      <c r="J19" s="441"/>
      <c r="K19" s="149"/>
      <c r="L19" s="444"/>
      <c r="M19" s="441"/>
      <c r="N19" s="149"/>
      <c r="O19" s="444"/>
      <c r="P19" s="75"/>
      <c r="Q19" s="450">
        <v>-6.1794544083744763253143794300</v>
      </c>
      <c r="R19" s="150">
        <v>0.9098034251437237225733246600</v>
      </c>
      <c r="S19" s="500">
        <v>-1.1977133065114588486773212900</v>
      </c>
      <c r="T19" s="450"/>
      <c r="U19" s="150"/>
      <c r="V19" s="500"/>
      <c r="W19" s="450"/>
      <c r="X19" s="150"/>
      <c r="Y19" s="500"/>
      <c r="Z19" s="450"/>
      <c r="AA19" s="150"/>
      <c r="AB19" s="500"/>
      <c r="AC19" s="75"/>
      <c r="AD19" s="450" t="s">
        <v>194</v>
      </c>
      <c r="AE19" s="150"/>
      <c r="AF19" s="150"/>
      <c r="AG19" s="451"/>
    </row>
    <row r="20" ht="20.1" customHeight="1">
      <c r="A20" s="58"/>
      <c r="B20" s="288"/>
      <c r="C20" s="289" t="s">
        <v>207</v>
      </c>
      <c r="D20" s="439">
        <v>88.45437262357414448669201521</v>
      </c>
      <c r="E20" s="147">
        <v>85.41298634625887493173129437</v>
      </c>
      <c r="F20" s="440">
        <v>100.98140019343798824492225281</v>
      </c>
      <c r="G20" s="439"/>
      <c r="H20" s="147"/>
      <c r="I20" s="440"/>
      <c r="J20" s="439"/>
      <c r="K20" s="147"/>
      <c r="L20" s="440"/>
      <c r="M20" s="439"/>
      <c r="N20" s="147"/>
      <c r="O20" s="440"/>
      <c r="P20" s="75"/>
      <c r="Q20" s="448">
        <v>-9.624712958272404181961544860</v>
      </c>
      <c r="R20" s="148">
        <v>-1.0112674190015167731661118300</v>
      </c>
      <c r="S20" s="449">
        <v>-1.2121760916277951240358998500</v>
      </c>
      <c r="T20" s="448"/>
      <c r="U20" s="148"/>
      <c r="V20" s="449"/>
      <c r="W20" s="448"/>
      <c r="X20" s="148"/>
      <c r="Y20" s="449"/>
      <c r="Z20" s="448"/>
      <c r="AA20" s="148"/>
      <c r="AB20" s="449"/>
      <c r="AC20" s="75"/>
      <c r="AD20" s="448" t="s">
        <v>194</v>
      </c>
      <c r="AE20" s="148"/>
      <c r="AF20" s="148"/>
      <c r="AG20" s="449"/>
    </row>
    <row r="21" ht="20.1" customHeight="1">
      <c r="A21" s="58"/>
      <c r="B21" s="290"/>
      <c r="C21" s="291" t="s">
        <v>192</v>
      </c>
      <c r="D21" s="441">
        <v>87.34485321441843180973615756</v>
      </c>
      <c r="E21" s="149">
        <v>84.13681711186163135810050148</v>
      </c>
      <c r="F21" s="444">
        <v>100.94091740469772814786291875</v>
      </c>
      <c r="G21" s="441"/>
      <c r="H21" s="149"/>
      <c r="I21" s="444"/>
      <c r="J21" s="441"/>
      <c r="K21" s="149"/>
      <c r="L21" s="444"/>
      <c r="M21" s="441"/>
      <c r="N21" s="149"/>
      <c r="O21" s="444"/>
      <c r="P21" s="75"/>
      <c r="Q21" s="450">
        <v>-7.3930283355132908205482269100</v>
      </c>
      <c r="R21" s="150">
        <v>0.9777287622278614470019525400</v>
      </c>
      <c r="S21" s="500">
        <v>1.3641928120291224248075488700</v>
      </c>
      <c r="T21" s="450"/>
      <c r="U21" s="150"/>
      <c r="V21" s="500"/>
      <c r="W21" s="450"/>
      <c r="X21" s="150"/>
      <c r="Y21" s="500"/>
      <c r="Z21" s="450"/>
      <c r="AA21" s="150"/>
      <c r="AB21" s="500"/>
      <c r="AC21" s="75"/>
      <c r="AD21" s="450" t="s">
        <v>194</v>
      </c>
      <c r="AE21" s="150"/>
      <c r="AF21" s="150"/>
      <c r="AG21" s="451"/>
    </row>
    <row r="22" ht="20.1" customHeight="1">
      <c r="A22" s="58"/>
      <c r="B22" s="288"/>
      <c r="C22" s="289" t="s">
        <v>195</v>
      </c>
      <c r="D22" s="439">
        <v>86.04865938430983118172790467</v>
      </c>
      <c r="E22" s="147">
        <v>81.24882890173410404624277458</v>
      </c>
      <c r="F22" s="440">
        <v>95.98644516075708736259194975</v>
      </c>
      <c r="G22" s="439"/>
      <c r="H22" s="147"/>
      <c r="I22" s="440"/>
      <c r="J22" s="439"/>
      <c r="K22" s="147"/>
      <c r="L22" s="440"/>
      <c r="M22" s="439"/>
      <c r="N22" s="147"/>
      <c r="O22" s="440"/>
      <c r="P22" s="75"/>
      <c r="Q22" s="448">
        <v>2.2927917619324064989624108200</v>
      </c>
      <c r="R22" s="148">
        <v>5.2706050161378770433387728200</v>
      </c>
      <c r="S22" s="449">
        <v>1.0527546596900862352610338900</v>
      </c>
      <c r="T22" s="448"/>
      <c r="U22" s="148"/>
      <c r="V22" s="449"/>
      <c r="W22" s="448"/>
      <c r="X22" s="148"/>
      <c r="Y22" s="449"/>
      <c r="Z22" s="448"/>
      <c r="AA22" s="148"/>
      <c r="AB22" s="449"/>
      <c r="AC22" s="75"/>
      <c r="AD22" s="448" t="s">
        <v>194</v>
      </c>
      <c r="AE22" s="148"/>
      <c r="AF22" s="148"/>
      <c r="AG22" s="449"/>
    </row>
    <row r="23" ht="20.1" customHeight="1">
      <c r="A23" s="58"/>
      <c r="B23" s="290"/>
      <c r="C23" s="291" t="s">
        <v>197</v>
      </c>
      <c r="D23" s="441">
        <v>87.11735941320293398533007335</v>
      </c>
      <c r="E23" s="149">
        <v>84.16091948371235402581438229</v>
      </c>
      <c r="F23" s="444">
        <v>95.82750073768073177928592505</v>
      </c>
      <c r="G23" s="441"/>
      <c r="H23" s="149"/>
      <c r="I23" s="444"/>
      <c r="J23" s="441"/>
      <c r="K23" s="149"/>
      <c r="L23" s="444"/>
      <c r="M23" s="441"/>
      <c r="N23" s="149"/>
      <c r="O23" s="444"/>
      <c r="P23" s="75"/>
      <c r="Q23" s="450">
        <v>10.641815167500220501506140200</v>
      </c>
      <c r="R23" s="150">
        <v>5.1210652475082257049040060200</v>
      </c>
      <c r="S23" s="500">
        <v>3.1794381446450632476769700800</v>
      </c>
      <c r="T23" s="450"/>
      <c r="U23" s="150"/>
      <c r="V23" s="500"/>
      <c r="W23" s="450"/>
      <c r="X23" s="150"/>
      <c r="Y23" s="500"/>
      <c r="Z23" s="450"/>
      <c r="AA23" s="150"/>
      <c r="AB23" s="500"/>
      <c r="AC23" s="75"/>
      <c r="AD23" s="450" t="s">
        <v>194</v>
      </c>
      <c r="AE23" s="150"/>
      <c r="AF23" s="150"/>
      <c r="AG23" s="451"/>
    </row>
    <row r="24" ht="20.1" customHeight="1">
      <c r="A24" s="59"/>
      <c r="B24" s="288"/>
      <c r="C24" s="289" t="s">
        <v>198</v>
      </c>
      <c r="D24" s="439">
        <v>95.87401007919366450683945284</v>
      </c>
      <c r="E24" s="147">
        <v>88.68091371942903900354577689</v>
      </c>
      <c r="F24" s="440">
        <v>104.41828522880135935619380266</v>
      </c>
      <c r="G24" s="439"/>
      <c r="H24" s="147"/>
      <c r="I24" s="440"/>
      <c r="J24" s="439"/>
      <c r="K24" s="147"/>
      <c r="L24" s="440"/>
      <c r="M24" s="439"/>
      <c r="N24" s="147"/>
      <c r="O24" s="440"/>
      <c r="P24" s="96"/>
      <c r="Q24" s="448">
        <v>0.1718620636535339906506968700</v>
      </c>
      <c r="R24" s="148">
        <v>-0.0989130506720861017311661800</v>
      </c>
      <c r="S24" s="449">
        <v>0.2018849627407353690821483100</v>
      </c>
      <c r="T24" s="448"/>
      <c r="U24" s="148"/>
      <c r="V24" s="449"/>
      <c r="W24" s="448"/>
      <c r="X24" s="148"/>
      <c r="Y24" s="449"/>
      <c r="Z24" s="448"/>
      <c r="AA24" s="148"/>
      <c r="AB24" s="449"/>
      <c r="AC24" s="96"/>
      <c r="AD24" s="448" t="s">
        <v>194</v>
      </c>
      <c r="AE24" s="148"/>
      <c r="AF24" s="148"/>
      <c r="AG24" s="449"/>
    </row>
    <row r="25" ht="20.1" customHeight="1">
      <c r="A25" s="60"/>
      <c r="B25" s="290"/>
      <c r="C25" s="291" t="s">
        <v>200</v>
      </c>
      <c r="D25" s="441">
        <v>96.79068914956011730205278592</v>
      </c>
      <c r="E25" s="149">
        <v>87.33713507625272331154684095</v>
      </c>
      <c r="F25" s="444">
        <v>105.67446218068831384454827922</v>
      </c>
      <c r="G25" s="441"/>
      <c r="H25" s="149"/>
      <c r="I25" s="444"/>
      <c r="J25" s="441"/>
      <c r="K25" s="149"/>
      <c r="L25" s="444"/>
      <c r="M25" s="441"/>
      <c r="N25" s="149"/>
      <c r="O25" s="444"/>
      <c r="P25" s="96"/>
      <c r="Q25" s="450">
        <v>2.682101639429969292842099500</v>
      </c>
      <c r="R25" s="150">
        <v>-3.011114541570600120799287100</v>
      </c>
      <c r="S25" s="500">
        <v>2.2173885432316962398369309600</v>
      </c>
      <c r="T25" s="450"/>
      <c r="U25" s="150"/>
      <c r="V25" s="500"/>
      <c r="W25" s="450"/>
      <c r="X25" s="150"/>
      <c r="Y25" s="500"/>
      <c r="Z25" s="450"/>
      <c r="AA25" s="150"/>
      <c r="AB25" s="500"/>
      <c r="AC25" s="96"/>
      <c r="AD25" s="450" t="s">
        <v>194</v>
      </c>
      <c r="AE25" s="150"/>
      <c r="AF25" s="150"/>
      <c r="AG25" s="451"/>
    </row>
    <row r="26" ht="20.1" customHeight="1">
      <c r="A26" s="60"/>
      <c r="B26" s="292"/>
      <c r="C26" s="293" t="s">
        <v>201</v>
      </c>
      <c r="D26" s="445">
        <v>108.25859491778774289985052317</v>
      </c>
      <c r="E26" s="446">
        <v>94.30581577232239843580273735</v>
      </c>
      <c r="F26" s="447">
        <v>115.21720255053588386921720255</v>
      </c>
      <c r="G26" s="445">
        <v>0</v>
      </c>
      <c r="H26" s="446"/>
      <c r="I26" s="447">
        <v>1.8576846240690042281660506091</v>
      </c>
      <c r="J26" s="445">
        <v>0</v>
      </c>
      <c r="K26" s="446"/>
      <c r="L26" s="447">
        <v>1.0455670900843307285318188524</v>
      </c>
      <c r="M26" s="445">
        <v>108.25859491778774289985052317</v>
      </c>
      <c r="N26" s="446"/>
      <c r="O26" s="447">
        <v>118.12045426468921882591507201</v>
      </c>
      <c r="P26" s="184"/>
      <c r="Q26" s="452">
        <v>12.481244097396180759583552010</v>
      </c>
      <c r="R26" s="453">
        <v>4.798091405311896745586330200</v>
      </c>
      <c r="S26" s="454">
        <v>3.3956329197145329326364014400</v>
      </c>
      <c r="T26" s="452"/>
      <c r="U26" s="453"/>
      <c r="V26" s="454"/>
      <c r="W26" s="452"/>
      <c r="X26" s="453"/>
      <c r="Y26" s="454"/>
      <c r="Z26" s="452"/>
      <c r="AA26" s="453"/>
      <c r="AB26" s="454"/>
      <c r="AC26" s="184"/>
      <c r="AD26" s="452" t="s">
        <v>209</v>
      </c>
      <c r="AE26" s="453"/>
      <c r="AF26" s="453"/>
      <c r="AG26" s="454"/>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8" t="s">
        <v>60</v>
      </c>
      <c r="C28" s="858"/>
      <c r="D28" s="858"/>
      <c r="E28" s="858"/>
      <c r="F28" s="858"/>
      <c r="G28" s="858"/>
      <c r="H28" s="858"/>
      <c r="I28" s="858"/>
      <c r="J28" s="858"/>
      <c r="K28" s="858"/>
      <c r="L28" s="858"/>
      <c r="M28" s="858"/>
      <c r="N28" s="858"/>
      <c r="O28" s="993"/>
      <c r="P28" s="435"/>
      <c r="Q28" s="847"/>
      <c r="R28" s="847"/>
      <c r="S28" s="847"/>
      <c r="T28" s="847"/>
      <c r="U28" s="847"/>
      <c r="V28" s="847"/>
      <c r="W28" s="847"/>
      <c r="X28" s="847"/>
      <c r="Y28" s="847"/>
      <c r="Z28" s="847"/>
      <c r="AA28" s="847"/>
      <c r="AB28" s="991"/>
      <c r="AC28" s="435"/>
      <c r="AD28" s="847"/>
      <c r="AE28" s="847"/>
      <c r="AF28" s="847"/>
      <c r="AG28" s="991"/>
      <c r="AH28" s="9"/>
    </row>
    <row r="29" ht="20.1" customHeight="1">
      <c r="A29" s="58"/>
      <c r="B29" s="286">
        <v>2017</v>
      </c>
      <c r="C29" s="287"/>
      <c r="D29" s="456">
        <v>116.82787924911212582445459158</v>
      </c>
      <c r="E29" s="457">
        <v>103.34691323971915747241725176</v>
      </c>
      <c r="F29" s="438">
        <v>120.62261301962776060961192319</v>
      </c>
      <c r="G29" s="456"/>
      <c r="H29" s="457"/>
      <c r="I29" s="438"/>
      <c r="J29" s="456"/>
      <c r="K29" s="457"/>
      <c r="L29" s="438"/>
      <c r="M29" s="456"/>
      <c r="N29" s="457"/>
      <c r="O29" s="438"/>
      <c r="P29" s="217"/>
      <c r="Q29" s="462">
        <v>3.0185621108748093924663855800</v>
      </c>
      <c r="R29" s="463">
        <v>-0.478532517640005606228120500</v>
      </c>
      <c r="S29" s="419">
        <v>1.0492663564626424944645303200</v>
      </c>
      <c r="T29" s="462"/>
      <c r="U29" s="463"/>
      <c r="V29" s="419"/>
      <c r="W29" s="462"/>
      <c r="X29" s="463"/>
      <c r="Y29" s="419"/>
      <c r="Z29" s="462"/>
      <c r="AA29" s="463"/>
      <c r="AB29" s="419"/>
      <c r="AC29" s="75"/>
      <c r="AD29" s="462" t="s">
        <v>199</v>
      </c>
      <c r="AE29" s="463"/>
      <c r="AF29" s="463"/>
      <c r="AG29" s="464"/>
    </row>
    <row r="30" ht="20.1" customHeight="1">
      <c r="A30" s="58"/>
      <c r="B30" s="288">
        <v>2018</v>
      </c>
      <c r="C30" s="289"/>
      <c r="D30" s="439">
        <v>121.26367840145812940898504742</v>
      </c>
      <c r="E30" s="147">
        <v>107.90167750192365069644006847</v>
      </c>
      <c r="F30" s="440">
        <v>124.66779437920512583422625685</v>
      </c>
      <c r="G30" s="439"/>
      <c r="H30" s="147"/>
      <c r="I30" s="440"/>
      <c r="J30" s="439"/>
      <c r="K30" s="147"/>
      <c r="L30" s="440"/>
      <c r="M30" s="439"/>
      <c r="N30" s="147"/>
      <c r="O30" s="440"/>
      <c r="P30" s="217"/>
      <c r="Q30" s="448">
        <v>3.7968669643378080799892857200</v>
      </c>
      <c r="R30" s="148">
        <v>4.4072571878750296349986246500</v>
      </c>
      <c r="S30" s="449">
        <v>3.3535845877581276322444842800</v>
      </c>
      <c r="T30" s="448"/>
      <c r="U30" s="148"/>
      <c r="V30" s="449"/>
      <c r="W30" s="448"/>
      <c r="X30" s="148"/>
      <c r="Y30" s="449"/>
      <c r="Z30" s="448"/>
      <c r="AA30" s="148"/>
      <c r="AB30" s="449"/>
      <c r="AC30" s="75"/>
      <c r="AD30" s="448" t="s">
        <v>199</v>
      </c>
      <c r="AE30" s="148"/>
      <c r="AF30" s="148"/>
      <c r="AG30" s="449"/>
    </row>
    <row r="31" ht="20.1" customHeight="1">
      <c r="A31" s="58"/>
      <c r="B31" s="427">
        <v>2019</v>
      </c>
      <c r="C31" s="428"/>
      <c r="D31" s="459">
        <v>116.6432820707550155053477628</v>
      </c>
      <c r="E31" s="460">
        <v>108.8166299509500973957396209</v>
      </c>
      <c r="F31" s="501">
        <v>125.58465752400183227229809948</v>
      </c>
      <c r="G31" s="459"/>
      <c r="H31" s="460"/>
      <c r="I31" s="501"/>
      <c r="J31" s="459"/>
      <c r="K31" s="460"/>
      <c r="L31" s="501"/>
      <c r="M31" s="459"/>
      <c r="N31" s="460"/>
      <c r="O31" s="501"/>
      <c r="P31" s="498"/>
      <c r="Q31" s="465">
        <v>-3.8102063137213526625412910900</v>
      </c>
      <c r="R31" s="466">
        <v>0.8479501618592862933993603400</v>
      </c>
      <c r="S31" s="502">
        <v>0.7354450677196237575071175600</v>
      </c>
      <c r="T31" s="465"/>
      <c r="U31" s="466"/>
      <c r="V31" s="502"/>
      <c r="W31" s="465"/>
      <c r="X31" s="466"/>
      <c r="Y31" s="502"/>
      <c r="Z31" s="465"/>
      <c r="AA31" s="466"/>
      <c r="AB31" s="502"/>
      <c r="AC31" s="184"/>
      <c r="AD31" s="465" t="s">
        <v>194</v>
      </c>
      <c r="AE31" s="466"/>
      <c r="AF31" s="466"/>
      <c r="AG31" s="467"/>
    </row>
    <row r="32" ht="21" customHeight="1"/>
    <row r="33" ht="24.95" customHeight="1">
      <c r="A33" s="112"/>
      <c r="B33" s="853" t="s">
        <v>44</v>
      </c>
      <c r="C33" s="853"/>
      <c r="D33" s="853"/>
      <c r="E33" s="853"/>
      <c r="F33" s="853"/>
      <c r="G33" s="853"/>
      <c r="H33" s="853"/>
      <c r="I33" s="853"/>
      <c r="J33" s="853"/>
      <c r="K33" s="853"/>
      <c r="L33" s="853"/>
      <c r="M33" s="853"/>
      <c r="N33" s="853"/>
      <c r="O33" s="992"/>
      <c r="P33" s="435"/>
      <c r="Q33" s="847"/>
      <c r="R33" s="847"/>
      <c r="S33" s="847"/>
      <c r="T33" s="847"/>
      <c r="U33" s="847"/>
      <c r="V33" s="847"/>
      <c r="W33" s="847"/>
      <c r="X33" s="847"/>
      <c r="Y33" s="847"/>
      <c r="Z33" s="847"/>
      <c r="AA33" s="847"/>
      <c r="AB33" s="991"/>
      <c r="AC33" s="435"/>
      <c r="AD33" s="847"/>
      <c r="AE33" s="847"/>
      <c r="AF33" s="847"/>
      <c r="AG33" s="991"/>
      <c r="AH33" s="9"/>
    </row>
    <row r="34" ht="20.1" customHeight="1">
      <c r="A34" s="58"/>
      <c r="B34" s="286">
        <v>2017</v>
      </c>
      <c r="C34" s="287"/>
      <c r="D34" s="456">
        <v>112.61650317368724754760530871</v>
      </c>
      <c r="E34" s="457">
        <v>98.73804644389944819129368486</v>
      </c>
      <c r="F34" s="438">
        <v>112.41519886906353876131891644</v>
      </c>
      <c r="G34" s="456"/>
      <c r="H34" s="457"/>
      <c r="I34" s="438"/>
      <c r="J34" s="456"/>
      <c r="K34" s="457"/>
      <c r="L34" s="438"/>
      <c r="M34" s="456"/>
      <c r="N34" s="457"/>
      <c r="O34" s="438"/>
      <c r="P34" s="75"/>
      <c r="Q34" s="462">
        <v>19.410964822669863136931743090</v>
      </c>
      <c r="R34" s="463">
        <v>15.914144217543985827337755710</v>
      </c>
      <c r="S34" s="419">
        <v>10.206563770278996256289569240</v>
      </c>
      <c r="T34" s="462"/>
      <c r="U34" s="463"/>
      <c r="V34" s="419"/>
      <c r="W34" s="462"/>
      <c r="X34" s="463"/>
      <c r="Y34" s="419"/>
      <c r="Z34" s="462"/>
      <c r="AA34" s="463"/>
      <c r="AB34" s="419"/>
      <c r="AC34" s="75"/>
      <c r="AD34" s="462" t="s">
        <v>199</v>
      </c>
      <c r="AE34" s="463"/>
      <c r="AF34" s="463"/>
      <c r="AG34" s="464"/>
    </row>
    <row r="35" ht="20.1" customHeight="1">
      <c r="A35" s="58"/>
      <c r="B35" s="288">
        <v>2018</v>
      </c>
      <c r="C35" s="289"/>
      <c r="D35" s="439">
        <v>95.41553912679592690751848235</v>
      </c>
      <c r="E35" s="147">
        <v>89.62548452269283498087885129</v>
      </c>
      <c r="F35" s="440">
        <v>106.42532965579778592209166131</v>
      </c>
      <c r="G35" s="439"/>
      <c r="H35" s="147"/>
      <c r="I35" s="440"/>
      <c r="J35" s="439"/>
      <c r="K35" s="147"/>
      <c r="L35" s="440"/>
      <c r="M35" s="439"/>
      <c r="N35" s="147"/>
      <c r="O35" s="440"/>
      <c r="P35" s="75"/>
      <c r="Q35" s="448">
        <v>-15.273928387176482324271470660</v>
      </c>
      <c r="R35" s="148">
        <v>-9.229027967840288218536985200</v>
      </c>
      <c r="S35" s="449">
        <v>-5.3283446309092943397637431200</v>
      </c>
      <c r="T35" s="448"/>
      <c r="U35" s="148"/>
      <c r="V35" s="449"/>
      <c r="W35" s="448"/>
      <c r="X35" s="148"/>
      <c r="Y35" s="449"/>
      <c r="Z35" s="448"/>
      <c r="AA35" s="148"/>
      <c r="AB35" s="449"/>
      <c r="AC35" s="75"/>
      <c r="AD35" s="448" t="s">
        <v>194</v>
      </c>
      <c r="AE35" s="148"/>
      <c r="AF35" s="148"/>
      <c r="AG35" s="449"/>
    </row>
    <row r="36" ht="20.1" customHeight="1">
      <c r="A36" s="58"/>
      <c r="B36" s="427">
        <v>2019</v>
      </c>
      <c r="C36" s="428"/>
      <c r="D36" s="459">
        <v>100.23013933023710584209239795</v>
      </c>
      <c r="E36" s="460">
        <v>89.94195624195624195624195624</v>
      </c>
      <c r="F36" s="501">
        <v>108.53877757067412239826032929</v>
      </c>
      <c r="G36" s="459"/>
      <c r="H36" s="460"/>
      <c r="I36" s="501"/>
      <c r="J36" s="459"/>
      <c r="K36" s="460"/>
      <c r="L36" s="501"/>
      <c r="M36" s="459"/>
      <c r="N36" s="460"/>
      <c r="O36" s="501"/>
      <c r="P36" s="184"/>
      <c r="Q36" s="465">
        <v>5.0459288366469812585281434800</v>
      </c>
      <c r="R36" s="466">
        <v>0.3531046118732864740952416300</v>
      </c>
      <c r="S36" s="502">
        <v>1.9858504753630341391893256400</v>
      </c>
      <c r="T36" s="465"/>
      <c r="U36" s="466"/>
      <c r="V36" s="502"/>
      <c r="W36" s="465"/>
      <c r="X36" s="466"/>
      <c r="Y36" s="502"/>
      <c r="Z36" s="465"/>
      <c r="AA36" s="466"/>
      <c r="AB36" s="502"/>
      <c r="AC36" s="184"/>
      <c r="AD36" s="465" t="s">
        <v>199</v>
      </c>
      <c r="AE36" s="466"/>
      <c r="AF36" s="466"/>
      <c r="AG36" s="467"/>
    </row>
    <row r="37" ht="21" customHeight="1"/>
    <row r="38" ht="24.95" customHeight="1">
      <c r="A38" s="112"/>
      <c r="B38" s="853" t="s">
        <v>45</v>
      </c>
      <c r="C38" s="853"/>
      <c r="D38" s="853"/>
      <c r="E38" s="853"/>
      <c r="F38" s="853"/>
      <c r="G38" s="853"/>
      <c r="H38" s="853"/>
      <c r="I38" s="853"/>
      <c r="J38" s="853"/>
      <c r="K38" s="853"/>
      <c r="L38" s="853"/>
      <c r="M38" s="853"/>
      <c r="N38" s="853"/>
      <c r="O38" s="992"/>
      <c r="P38" s="435"/>
      <c r="Q38" s="847"/>
      <c r="R38" s="847"/>
      <c r="S38" s="847"/>
      <c r="T38" s="847"/>
      <c r="U38" s="847"/>
      <c r="V38" s="847"/>
      <c r="W38" s="847"/>
      <c r="X38" s="847"/>
      <c r="Y38" s="847"/>
      <c r="Z38" s="847"/>
      <c r="AA38" s="847"/>
      <c r="AB38" s="991"/>
      <c r="AC38" s="435"/>
      <c r="AD38" s="847"/>
      <c r="AE38" s="847"/>
      <c r="AF38" s="847"/>
      <c r="AG38" s="991"/>
      <c r="AH38" s="9"/>
    </row>
    <row r="39" ht="20.1" customHeight="1">
      <c r="A39" s="58"/>
      <c r="B39" s="286">
        <v>2017</v>
      </c>
      <c r="C39" s="287"/>
      <c r="D39" s="456">
        <v>116.82787924911212582445459158</v>
      </c>
      <c r="E39" s="457">
        <v>103.34691323971915747241725176</v>
      </c>
      <c r="F39" s="438">
        <v>120.62261301962776060961192319</v>
      </c>
      <c r="G39" s="456"/>
      <c r="H39" s="457"/>
      <c r="I39" s="438"/>
      <c r="J39" s="456"/>
      <c r="K39" s="457"/>
      <c r="L39" s="438"/>
      <c r="M39" s="456"/>
      <c r="N39" s="457"/>
      <c r="O39" s="438"/>
      <c r="P39" s="75"/>
      <c r="Q39" s="462">
        <v>3.0185621108748093924663855800</v>
      </c>
      <c r="R39" s="463">
        <v>-0.478532517640005606228120500</v>
      </c>
      <c r="S39" s="419">
        <v>1.0492663564626424944645303200</v>
      </c>
      <c r="T39" s="462"/>
      <c r="U39" s="463"/>
      <c r="V39" s="419"/>
      <c r="W39" s="462"/>
      <c r="X39" s="463"/>
      <c r="Y39" s="419"/>
      <c r="Z39" s="462"/>
      <c r="AA39" s="463"/>
      <c r="AB39" s="419"/>
      <c r="AC39" s="75"/>
      <c r="AD39" s="462" t="s">
        <v>199</v>
      </c>
      <c r="AE39" s="463"/>
      <c r="AF39" s="463"/>
      <c r="AG39" s="464"/>
    </row>
    <row r="40" ht="20.1" customHeight="1">
      <c r="A40" s="58"/>
      <c r="B40" s="288">
        <v>2018</v>
      </c>
      <c r="C40" s="289"/>
      <c r="D40" s="439">
        <v>121.26367840145812940898504742</v>
      </c>
      <c r="E40" s="147">
        <v>107.90167750192365069644006847</v>
      </c>
      <c r="F40" s="440">
        <v>124.66779437920512583422625685</v>
      </c>
      <c r="G40" s="439"/>
      <c r="H40" s="147"/>
      <c r="I40" s="440"/>
      <c r="J40" s="439"/>
      <c r="K40" s="147"/>
      <c r="L40" s="440"/>
      <c r="M40" s="439"/>
      <c r="N40" s="147"/>
      <c r="O40" s="440"/>
      <c r="P40" s="75"/>
      <c r="Q40" s="448">
        <v>3.7968669643378080799892857200</v>
      </c>
      <c r="R40" s="148">
        <v>4.4072571878750296349986246500</v>
      </c>
      <c r="S40" s="449">
        <v>3.3535845877581276322444842800</v>
      </c>
      <c r="T40" s="448"/>
      <c r="U40" s="148"/>
      <c r="V40" s="449"/>
      <c r="W40" s="448"/>
      <c r="X40" s="148"/>
      <c r="Y40" s="449"/>
      <c r="Z40" s="448"/>
      <c r="AA40" s="148"/>
      <c r="AB40" s="449"/>
      <c r="AC40" s="75"/>
      <c r="AD40" s="448" t="s">
        <v>199</v>
      </c>
      <c r="AE40" s="148"/>
      <c r="AF40" s="148"/>
      <c r="AG40" s="449"/>
    </row>
    <row r="41" ht="20.1" customHeight="1">
      <c r="A41" s="58"/>
      <c r="B41" s="427">
        <v>2019</v>
      </c>
      <c r="C41" s="428"/>
      <c r="D41" s="459">
        <v>116.6432820707550155053477628</v>
      </c>
      <c r="E41" s="460">
        <v>108.8166299509500973957396209</v>
      </c>
      <c r="F41" s="501">
        <v>125.58465752400183227229809948</v>
      </c>
      <c r="G41" s="459"/>
      <c r="H41" s="460"/>
      <c r="I41" s="501"/>
      <c r="J41" s="459"/>
      <c r="K41" s="460"/>
      <c r="L41" s="501"/>
      <c r="M41" s="459"/>
      <c r="N41" s="460"/>
      <c r="O41" s="501"/>
      <c r="P41" s="184"/>
      <c r="Q41" s="465">
        <v>-3.8102063137213526625412910900</v>
      </c>
      <c r="R41" s="466">
        <v>0.8479501618592862933993603400</v>
      </c>
      <c r="S41" s="502">
        <v>0.7354450677196237575071175600</v>
      </c>
      <c r="T41" s="465"/>
      <c r="U41" s="466"/>
      <c r="V41" s="502"/>
      <c r="W41" s="465"/>
      <c r="X41" s="466"/>
      <c r="Y41" s="502"/>
      <c r="Z41" s="465"/>
      <c r="AA41" s="466"/>
      <c r="AB41" s="502"/>
      <c r="AC41" s="184"/>
      <c r="AD41" s="465" t="s">
        <v>194</v>
      </c>
      <c r="AE41" s="466"/>
      <c r="AF41" s="466"/>
      <c r="AG41" s="467"/>
    </row>
    <row r="42" ht="14.1" customHeight="1"/>
    <row r="43" ht="20.1" customHeight="1">
      <c r="B43" s="167" t="s">
        <v>105</v>
      </c>
    </row>
    <row r="44" ht="14.1" customHeight="1">
      <c r="B44" s="167"/>
    </row>
    <row r="45" ht="24" customHeight="1">
      <c r="B45" s="828" t="s">
        <v>138</v>
      </c>
      <c r="C45" s="828"/>
      <c r="D45" s="828"/>
      <c r="E45" s="828"/>
      <c r="F45" s="828"/>
      <c r="G45" s="828"/>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c r="AF45" s="828"/>
      <c r="AG45" s="828"/>
    </row>
    <row r="46" ht="14.1" customHeight="1"/>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row>
    <row r="49">
      <c r="A49" s="237"/>
      <c r="B49" s="237"/>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row>
    <row r="50">
      <c r="A50" s="237"/>
      <c r="B50" s="237"/>
      <c r="C50" s="237"/>
      <c r="D50" s="237"/>
      <c r="E50" s="237"/>
      <c r="F50" s="237"/>
      <c r="G50" s="237"/>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row>
    <row r="51">
      <c r="A51" s="237"/>
      <c r="B51" s="237"/>
      <c r="C51" s="237"/>
      <c r="D51" s="237"/>
      <c r="E51" s="237"/>
      <c r="F51" s="237"/>
      <c r="G51" s="237"/>
      <c r="H51" s="237"/>
      <c r="I51" s="237"/>
      <c r="J51" s="237"/>
      <c r="K51" s="237"/>
      <c r="L51" s="237"/>
      <c r="M51" s="237"/>
      <c r="N51" s="237"/>
      <c r="O51" s="237"/>
      <c r="P51" s="237"/>
      <c r="Q51" s="237"/>
      <c r="R51" s="237"/>
      <c r="S51" s="237"/>
      <c r="T51" s="237"/>
      <c r="U51" s="237"/>
      <c r="V51" s="237"/>
      <c r="W51" s="237"/>
      <c r="X51" s="237"/>
      <c r="Y51" s="237"/>
      <c r="Z51" s="237"/>
      <c r="AA51" s="237"/>
      <c r="AB51" s="237"/>
      <c r="AC51" s="237"/>
      <c r="AD51" s="237"/>
      <c r="AE51" s="237"/>
      <c r="AF51" s="237"/>
      <c r="AG51" s="237"/>
      <c r="AH51" s="237"/>
    </row>
    <row r="52">
      <c r="A52" s="237"/>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37"/>
      <c r="AG52" s="237"/>
      <c r="AH52" s="237"/>
    </row>
    <row r="53">
      <c r="A53" s="237"/>
      <c r="B53" s="237"/>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c r="AD55" s="237"/>
      <c r="AE55" s="237"/>
      <c r="AF55" s="237"/>
      <c r="AG55" s="237"/>
      <c r="AH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c r="AD60" s="237"/>
      <c r="AE60" s="237"/>
      <c r="AF60" s="237"/>
      <c r="AG60" s="237"/>
      <c r="AH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c r="AD61" s="237"/>
      <c r="AE61" s="237"/>
      <c r="AF61" s="237"/>
      <c r="AG61" s="237"/>
      <c r="AH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sheetData>
  <mergeCells count="24">
    <mergeCell ref="B8:C8"/>
    <mergeCell ref="AD38:AG38"/>
    <mergeCell ref="AD33:AG33"/>
    <mergeCell ref="AD28:AG28"/>
    <mergeCell ref="Q38:AB38"/>
    <mergeCell ref="B45:AG45"/>
    <mergeCell ref="B33:O33"/>
    <mergeCell ref="Q28:AB28"/>
    <mergeCell ref="B38:O38"/>
    <mergeCell ref="B28:O28"/>
    <mergeCell ref="Q33:AB33"/>
    <mergeCell ref="M7:O7"/>
    <mergeCell ref="T7:V7"/>
    <mergeCell ref="W7:Y7"/>
    <mergeCell ref="D6:O6"/>
    <mergeCell ref="Z7:AB7"/>
    <mergeCell ref="D7:F7"/>
    <mergeCell ref="G7:I7"/>
    <mergeCell ref="J7:L7"/>
    <mergeCell ref="U3:AG3"/>
    <mergeCell ref="AD6:AG6"/>
    <mergeCell ref="Q6:AB6"/>
    <mergeCell ref="Q7:S7"/>
    <mergeCell ref="AD7:AG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7" max="16383" man="1"/>
  </rowBreaks>
  <colBreaks count="1" manualBreakCount="1">
    <brk id="3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5">
    <pageSetUpPr fitToPage="1"/>
  </sheetPr>
  <dimension ref="A1:AW78"/>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8" width="9.140625" style="237" customWidth="1"/>
  </cols>
  <sheetData>
    <row r="1" ht="39.95" customHeight="1">
      <c r="B1" s="662" t="s">
        <v>173</v>
      </c>
      <c r="AD1" s="75"/>
      <c r="AG1" s="694"/>
      <c r="AI1" s="237"/>
    </row>
    <row r="2" ht="21" customHeight="1">
      <c r="B2" s="66" t="s">
        <v>182</v>
      </c>
    </row>
    <row r="3" ht="21" customHeight="1">
      <c r="B3" s="66" t="s">
        <v>183</v>
      </c>
      <c r="U3" s="99" t="s">
        <v>277</v>
      </c>
      <c r="V3" s="99"/>
      <c r="W3" s="99"/>
      <c r="X3" s="99"/>
      <c r="Y3" s="99"/>
      <c r="Z3" s="99"/>
      <c r="AA3" s="99"/>
      <c r="AB3" s="99"/>
      <c r="AC3" s="99"/>
      <c r="AD3" s="99"/>
      <c r="AE3" s="99"/>
      <c r="AF3" s="99"/>
      <c r="AG3" s="99"/>
    </row>
    <row r="4" ht="21" customHeight="1">
      <c r="A4" s="54"/>
      <c r="B4" s="211" t="s">
        <v>184</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4" t="s">
        <v>95</v>
      </c>
      <c r="E6" s="814"/>
      <c r="F6" s="814"/>
      <c r="G6" s="814"/>
      <c r="H6" s="814"/>
      <c r="I6" s="814"/>
      <c r="J6" s="814"/>
      <c r="K6" s="814"/>
      <c r="L6" s="814"/>
      <c r="M6" s="814"/>
      <c r="N6" s="814"/>
      <c r="O6" s="979"/>
      <c r="Q6" s="814" t="s">
        <v>72</v>
      </c>
      <c r="R6" s="814"/>
      <c r="S6" s="814"/>
      <c r="T6" s="814"/>
      <c r="U6" s="814"/>
      <c r="V6" s="814"/>
      <c r="W6" s="814"/>
      <c r="X6" s="814"/>
      <c r="Y6" s="814"/>
      <c r="Z6" s="814"/>
      <c r="AA6" s="814"/>
      <c r="AB6" s="979"/>
      <c r="AD6" s="814" t="s">
        <v>80</v>
      </c>
      <c r="AE6" s="814"/>
      <c r="AF6" s="814"/>
      <c r="AG6" s="979"/>
    </row>
    <row r="7" ht="24.95" customHeight="1">
      <c r="D7" s="850" t="s">
        <v>20</v>
      </c>
      <c r="E7" s="850"/>
      <c r="F7" s="285"/>
      <c r="G7" s="850" t="s">
        <v>18</v>
      </c>
      <c r="H7" s="850"/>
      <c r="I7" s="285"/>
      <c r="J7" s="850" t="s">
        <v>17</v>
      </c>
      <c r="K7" s="850"/>
      <c r="L7" s="285"/>
      <c r="M7" s="850" t="s">
        <v>106</v>
      </c>
      <c r="N7" s="850"/>
      <c r="O7" s="285"/>
      <c r="Q7" s="850" t="s">
        <v>20</v>
      </c>
      <c r="R7" s="850"/>
      <c r="S7" s="285"/>
      <c r="T7" s="850" t="s">
        <v>18</v>
      </c>
      <c r="U7" s="850"/>
      <c r="V7" s="285"/>
      <c r="W7" s="850" t="s">
        <v>17</v>
      </c>
      <c r="X7" s="850"/>
      <c r="Y7" s="285"/>
      <c r="Z7" s="850" t="s">
        <v>106</v>
      </c>
      <c r="AA7" s="850"/>
      <c r="AB7" s="285"/>
      <c r="AD7" s="850" t="s">
        <v>81</v>
      </c>
      <c r="AE7" s="850"/>
      <c r="AF7" s="850"/>
      <c r="AG7" s="285"/>
    </row>
    <row r="8" ht="30" customHeight="1">
      <c r="A8" s="57"/>
      <c r="B8" s="856"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c r="AC8" s="63"/>
      <c r="AD8" s="414" t="s">
        <v>20</v>
      </c>
      <c r="AE8" s="415" t="s">
        <v>18</v>
      </c>
      <c r="AF8" s="415" t="s">
        <v>17</v>
      </c>
      <c r="AG8" s="416" t="s">
        <v>12</v>
      </c>
    </row>
    <row r="9" ht="20.1" customHeight="1">
      <c r="A9" s="57"/>
      <c r="B9" s="286">
        <v>2018</v>
      </c>
      <c r="C9" s="287" t="s">
        <v>192</v>
      </c>
      <c r="D9" s="436">
        <v>57.262325015216068167985392575</v>
      </c>
      <c r="E9" s="437">
        <v>51.978057731450070930734595695</v>
      </c>
      <c r="F9" s="438">
        <v>70.295693433062044877920195064</v>
      </c>
      <c r="G9" s="436"/>
      <c r="H9" s="437"/>
      <c r="I9" s="438"/>
      <c r="J9" s="436"/>
      <c r="K9" s="437"/>
      <c r="L9" s="438"/>
      <c r="M9" s="436"/>
      <c r="N9" s="437"/>
      <c r="O9" s="438"/>
      <c r="P9" s="75"/>
      <c r="Q9" s="417">
        <v>-13.115109873618787719273942940</v>
      </c>
      <c r="R9" s="418">
        <v>-9.394069579553858388838838990</v>
      </c>
      <c r="S9" s="419">
        <v>-5.48857649468003220665419600</v>
      </c>
      <c r="T9" s="417"/>
      <c r="U9" s="418"/>
      <c r="V9" s="419"/>
      <c r="W9" s="417"/>
      <c r="X9" s="418"/>
      <c r="Y9" s="419"/>
      <c r="Z9" s="417"/>
      <c r="AA9" s="418"/>
      <c r="AB9" s="419"/>
      <c r="AC9" s="75"/>
      <c r="AD9" s="462" t="s">
        <v>194</v>
      </c>
      <c r="AE9" s="463"/>
      <c r="AF9" s="463"/>
      <c r="AG9" s="464"/>
    </row>
    <row r="10" ht="20.1" customHeight="1">
      <c r="A10" s="58"/>
      <c r="B10" s="288"/>
      <c r="C10" s="289" t="s">
        <v>195</v>
      </c>
      <c r="D10" s="439">
        <v>56.549300060864272671941570298</v>
      </c>
      <c r="E10" s="147">
        <v>38.716615061987294146672423364</v>
      </c>
      <c r="F10" s="440">
        <v>60.147039441167748525486836469</v>
      </c>
      <c r="G10" s="439"/>
      <c r="H10" s="147"/>
      <c r="I10" s="440">
        <v>5.2208817703505492892517649862</v>
      </c>
      <c r="J10" s="439"/>
      <c r="K10" s="147"/>
      <c r="L10" s="440">
        <v>0.5094614090026430230304951957</v>
      </c>
      <c r="M10" s="439"/>
      <c r="N10" s="147"/>
      <c r="O10" s="440">
        <v>65.877382620520940837769096651</v>
      </c>
      <c r="P10" s="75"/>
      <c r="Q10" s="448">
        <v>20.204803767457806930725093310</v>
      </c>
      <c r="R10" s="148">
        <v>-6.6991516212688113147882323200</v>
      </c>
      <c r="S10" s="449">
        <v>1.523489858232156662087530100</v>
      </c>
      <c r="T10" s="448"/>
      <c r="U10" s="148"/>
      <c r="V10" s="449"/>
      <c r="W10" s="448"/>
      <c r="X10" s="148"/>
      <c r="Y10" s="449"/>
      <c r="Z10" s="448"/>
      <c r="AA10" s="148"/>
      <c r="AB10" s="449"/>
      <c r="AC10" s="75"/>
      <c r="AD10" s="448" t="s">
        <v>196</v>
      </c>
      <c r="AE10" s="148"/>
      <c r="AF10" s="148"/>
      <c r="AG10" s="449"/>
    </row>
    <row r="11" ht="20.1" customHeight="1">
      <c r="A11" s="58"/>
      <c r="B11" s="290"/>
      <c r="C11" s="291" t="s">
        <v>197</v>
      </c>
      <c r="D11" s="441">
        <v>51.353144654088050314465408805</v>
      </c>
      <c r="E11" s="149">
        <v>36.509628425748884639898024219</v>
      </c>
      <c r="F11" s="444">
        <v>54.725502213142662580864828056</v>
      </c>
      <c r="G11" s="441"/>
      <c r="H11" s="149"/>
      <c r="I11" s="444">
        <v>5.4189424496082907621096884556</v>
      </c>
      <c r="J11" s="441"/>
      <c r="K11" s="149"/>
      <c r="L11" s="444">
        <v>2.1189095755064809761243848378</v>
      </c>
      <c r="M11" s="441"/>
      <c r="N11" s="149"/>
      <c r="O11" s="444">
        <v>62.26335423825743431909890135</v>
      </c>
      <c r="P11" s="75"/>
      <c r="Q11" s="499">
        <v>-39.607995414285978439747785730</v>
      </c>
      <c r="R11" s="216">
        <v>-43.274822871735655771470870450</v>
      </c>
      <c r="S11" s="500">
        <v>-29.168993123969069098315828530</v>
      </c>
      <c r="T11" s="499"/>
      <c r="U11" s="216"/>
      <c r="V11" s="500"/>
      <c r="W11" s="499"/>
      <c r="X11" s="216"/>
      <c r="Y11" s="500"/>
      <c r="Z11" s="499"/>
      <c r="AA11" s="216"/>
      <c r="AB11" s="500"/>
      <c r="AC11" s="75"/>
      <c r="AD11" s="450" t="s">
        <v>196</v>
      </c>
      <c r="AE11" s="150"/>
      <c r="AF11" s="150"/>
      <c r="AG11" s="451"/>
    </row>
    <row r="12" ht="20.1" customHeight="1">
      <c r="A12" s="58"/>
      <c r="B12" s="288"/>
      <c r="C12" s="289" t="s">
        <v>198</v>
      </c>
      <c r="D12" s="439">
        <v>66.379184418746195982958003652</v>
      </c>
      <c r="E12" s="147">
        <v>47.688615925491889224696231419</v>
      </c>
      <c r="F12" s="440">
        <v>73.840686678309005239052357574</v>
      </c>
      <c r="G12" s="439"/>
      <c r="H12" s="147"/>
      <c r="I12" s="440">
        <v>5.8194389798969242687714254661</v>
      </c>
      <c r="J12" s="439"/>
      <c r="K12" s="147"/>
      <c r="L12" s="440">
        <v>0.2346536531143357055725498575</v>
      </c>
      <c r="M12" s="439"/>
      <c r="N12" s="147"/>
      <c r="O12" s="440">
        <v>79.8947793113202652133963329</v>
      </c>
      <c r="P12" s="75"/>
      <c r="Q12" s="448">
        <v>-40.440602251069012030822497580</v>
      </c>
      <c r="R12" s="148">
        <v>-44.595759783315843636976690410</v>
      </c>
      <c r="S12" s="449">
        <v>-29.662944165304358074489469720</v>
      </c>
      <c r="T12" s="448"/>
      <c r="U12" s="148"/>
      <c r="V12" s="449"/>
      <c r="W12" s="448"/>
      <c r="X12" s="148"/>
      <c r="Y12" s="449"/>
      <c r="Z12" s="448"/>
      <c r="AA12" s="148"/>
      <c r="AB12" s="449"/>
      <c r="AC12" s="75"/>
      <c r="AD12" s="448" t="s">
        <v>199</v>
      </c>
      <c r="AE12" s="148"/>
      <c r="AF12" s="148"/>
      <c r="AG12" s="449"/>
    </row>
    <row r="13" ht="20.1" customHeight="1">
      <c r="A13" s="58"/>
      <c r="B13" s="290"/>
      <c r="C13" s="291" t="s">
        <v>200</v>
      </c>
      <c r="D13" s="441">
        <v>70.696855345911949685534591195</v>
      </c>
      <c r="E13" s="149">
        <v>54.052117909496494582536647546</v>
      </c>
      <c r="F13" s="444">
        <v>76.939921688798093292475314947</v>
      </c>
      <c r="G13" s="441"/>
      <c r="H13" s="149"/>
      <c r="I13" s="444"/>
      <c r="J13" s="441"/>
      <c r="K13" s="149"/>
      <c r="L13" s="444"/>
      <c r="M13" s="441"/>
      <c r="N13" s="149"/>
      <c r="O13" s="444"/>
      <c r="P13" s="75"/>
      <c r="Q13" s="450">
        <v>-24.373383209260237291898637940</v>
      </c>
      <c r="R13" s="150">
        <v>-30.442028933562265254137183990</v>
      </c>
      <c r="S13" s="500">
        <v>-17.858750050890141271032168390</v>
      </c>
      <c r="T13" s="450"/>
      <c r="U13" s="150"/>
      <c r="V13" s="500"/>
      <c r="W13" s="450"/>
      <c r="X13" s="150"/>
      <c r="Y13" s="500"/>
      <c r="Z13" s="450"/>
      <c r="AA13" s="150"/>
      <c r="AB13" s="500"/>
      <c r="AC13" s="75"/>
      <c r="AD13" s="450" t="s">
        <v>199</v>
      </c>
      <c r="AE13" s="150"/>
      <c r="AF13" s="150"/>
      <c r="AG13" s="451"/>
    </row>
    <row r="14" ht="20.1" customHeight="1">
      <c r="A14" s="58"/>
      <c r="B14" s="288"/>
      <c r="C14" s="289" t="s">
        <v>201</v>
      </c>
      <c r="D14" s="439">
        <v>73.370663420572124163116250761</v>
      </c>
      <c r="E14" s="147">
        <v>53.228021957688274841176833405</v>
      </c>
      <c r="F14" s="440">
        <v>83.73196810438564697354113809</v>
      </c>
      <c r="G14" s="439"/>
      <c r="H14" s="147"/>
      <c r="I14" s="440"/>
      <c r="J14" s="439"/>
      <c r="K14" s="147"/>
      <c r="L14" s="440"/>
      <c r="M14" s="439"/>
      <c r="N14" s="147"/>
      <c r="O14" s="440"/>
      <c r="P14" s="75"/>
      <c r="Q14" s="448">
        <v>-22.806051388777715520691587290</v>
      </c>
      <c r="R14" s="148">
        <v>-30.974735973257624740645136480</v>
      </c>
      <c r="S14" s="449">
        <v>-12.058600571941637520783366590</v>
      </c>
      <c r="T14" s="448"/>
      <c r="U14" s="148"/>
      <c r="V14" s="449"/>
      <c r="W14" s="448"/>
      <c r="X14" s="148"/>
      <c r="Y14" s="449"/>
      <c r="Z14" s="448"/>
      <c r="AA14" s="148"/>
      <c r="AB14" s="449"/>
      <c r="AC14" s="75"/>
      <c r="AD14" s="448" t="s">
        <v>199</v>
      </c>
      <c r="AE14" s="148"/>
      <c r="AF14" s="148"/>
      <c r="AG14" s="449"/>
    </row>
    <row r="15" ht="20.1" customHeight="1">
      <c r="A15" s="58"/>
      <c r="B15" s="290">
        <v>2019</v>
      </c>
      <c r="C15" s="291" t="s">
        <v>202</v>
      </c>
      <c r="D15" s="441">
        <v>119.1430310407790626902008521</v>
      </c>
      <c r="E15" s="149">
        <v>88.07563004995990871522852032</v>
      </c>
      <c r="F15" s="444">
        <v>121.07794326007446703351016508</v>
      </c>
      <c r="G15" s="441"/>
      <c r="H15" s="149"/>
      <c r="I15" s="444"/>
      <c r="J15" s="441"/>
      <c r="K15" s="149"/>
      <c r="L15" s="444"/>
      <c r="M15" s="441"/>
      <c r="N15" s="149"/>
      <c r="O15" s="444"/>
      <c r="P15" s="75"/>
      <c r="Q15" s="450">
        <v>-10.781536638446725841185921180</v>
      </c>
      <c r="R15" s="150">
        <v>-12.953207416056322108579693250</v>
      </c>
      <c r="S15" s="500">
        <v>-5.6562556163187758350663688400</v>
      </c>
      <c r="T15" s="450"/>
      <c r="U15" s="150"/>
      <c r="V15" s="500"/>
      <c r="W15" s="450"/>
      <c r="X15" s="150"/>
      <c r="Y15" s="500"/>
      <c r="Z15" s="450"/>
      <c r="AA15" s="150"/>
      <c r="AB15" s="500"/>
      <c r="AC15" s="75"/>
      <c r="AD15" s="450" t="s">
        <v>199</v>
      </c>
      <c r="AE15" s="150"/>
      <c r="AF15" s="150"/>
      <c r="AG15" s="451"/>
    </row>
    <row r="16" ht="20.1" customHeight="1">
      <c r="A16" s="58"/>
      <c r="B16" s="288"/>
      <c r="C16" s="289" t="s">
        <v>203</v>
      </c>
      <c r="D16" s="439">
        <v>173.50202156334231805929919137</v>
      </c>
      <c r="E16" s="147">
        <v>136.57260243102977328598743513</v>
      </c>
      <c r="F16" s="440">
        <v>167.25860936815992995768276667</v>
      </c>
      <c r="G16" s="439"/>
      <c r="H16" s="147"/>
      <c r="I16" s="440"/>
      <c r="J16" s="439"/>
      <c r="K16" s="147"/>
      <c r="L16" s="440"/>
      <c r="M16" s="439"/>
      <c r="N16" s="147"/>
      <c r="O16" s="440"/>
      <c r="P16" s="75"/>
      <c r="Q16" s="448">
        <v>-5.3840373206040528647311839800</v>
      </c>
      <c r="R16" s="148">
        <v>-5.1512392006027086624497712300</v>
      </c>
      <c r="S16" s="449">
        <v>-3.3889971090826892537294877300</v>
      </c>
      <c r="T16" s="448"/>
      <c r="U16" s="148"/>
      <c r="V16" s="449"/>
      <c r="W16" s="448"/>
      <c r="X16" s="148"/>
      <c r="Y16" s="449"/>
      <c r="Z16" s="448"/>
      <c r="AA16" s="148"/>
      <c r="AB16" s="449"/>
      <c r="AC16" s="75"/>
      <c r="AD16" s="448" t="s">
        <v>199</v>
      </c>
      <c r="AE16" s="148"/>
      <c r="AF16" s="148"/>
      <c r="AG16" s="449"/>
    </row>
    <row r="17" ht="20.1" customHeight="1">
      <c r="A17" s="58"/>
      <c r="B17" s="290"/>
      <c r="C17" s="291" t="s">
        <v>204</v>
      </c>
      <c r="D17" s="441">
        <v>176.56086427267194157029823494</v>
      </c>
      <c r="E17" s="149">
        <v>160.61315179177203478689940171</v>
      </c>
      <c r="F17" s="444">
        <v>178.89566377804870012191505486</v>
      </c>
      <c r="G17" s="441"/>
      <c r="H17" s="149"/>
      <c r="I17" s="444"/>
      <c r="J17" s="441"/>
      <c r="K17" s="149"/>
      <c r="L17" s="444"/>
      <c r="M17" s="441"/>
      <c r="N17" s="149"/>
      <c r="O17" s="444"/>
      <c r="P17" s="75"/>
      <c r="Q17" s="450">
        <v>-9.942536229184517378832470290</v>
      </c>
      <c r="R17" s="150">
        <v>2.3629626904165690806441455800</v>
      </c>
      <c r="S17" s="500">
        <v>-2.6493351917798259100517037700</v>
      </c>
      <c r="T17" s="450"/>
      <c r="U17" s="150"/>
      <c r="V17" s="500"/>
      <c r="W17" s="450"/>
      <c r="X17" s="150"/>
      <c r="Y17" s="500"/>
      <c r="Z17" s="450"/>
      <c r="AA17" s="150"/>
      <c r="AB17" s="500"/>
      <c r="AC17" s="75"/>
      <c r="AD17" s="450" t="s">
        <v>199</v>
      </c>
      <c r="AE17" s="150"/>
      <c r="AF17" s="150"/>
      <c r="AG17" s="451"/>
    </row>
    <row r="18" ht="20.1" customHeight="1">
      <c r="A18" s="58"/>
      <c r="B18" s="288"/>
      <c r="C18" s="289" t="s">
        <v>205</v>
      </c>
      <c r="D18" s="439">
        <v>107.14874213836477987421383648</v>
      </c>
      <c r="E18" s="147">
        <v>82.63880752071383046526449968</v>
      </c>
      <c r="F18" s="440">
        <v>106.86004426285325161729656112</v>
      </c>
      <c r="G18" s="439"/>
      <c r="H18" s="147"/>
      <c r="I18" s="440"/>
      <c r="J18" s="439"/>
      <c r="K18" s="147"/>
      <c r="L18" s="440"/>
      <c r="M18" s="439"/>
      <c r="N18" s="147"/>
      <c r="O18" s="440"/>
      <c r="P18" s="75"/>
      <c r="Q18" s="448">
        <v>10.558677707403177240161976950</v>
      </c>
      <c r="R18" s="148">
        <v>9.391105038115662013353564990</v>
      </c>
      <c r="S18" s="449">
        <v>5.3405153982424448691433009700</v>
      </c>
      <c r="T18" s="448"/>
      <c r="U18" s="148"/>
      <c r="V18" s="449"/>
      <c r="W18" s="448"/>
      <c r="X18" s="148"/>
      <c r="Y18" s="449"/>
      <c r="Z18" s="448"/>
      <c r="AA18" s="148"/>
      <c r="AB18" s="449"/>
      <c r="AC18" s="75"/>
      <c r="AD18" s="448" t="s">
        <v>199</v>
      </c>
      <c r="AE18" s="148"/>
      <c r="AF18" s="148"/>
      <c r="AG18" s="449"/>
    </row>
    <row r="19" ht="20.1" customHeight="1">
      <c r="A19" s="58"/>
      <c r="B19" s="290"/>
      <c r="C19" s="291" t="s">
        <v>206</v>
      </c>
      <c r="D19" s="441">
        <v>66.820146074254412659768715764</v>
      </c>
      <c r="E19" s="149">
        <v>53.311442052673780299759452291</v>
      </c>
      <c r="F19" s="444">
        <v>74.826221621799729809878414445</v>
      </c>
      <c r="G19" s="441"/>
      <c r="H19" s="149"/>
      <c r="I19" s="444"/>
      <c r="J19" s="441"/>
      <c r="K19" s="149"/>
      <c r="L19" s="444"/>
      <c r="M19" s="441"/>
      <c r="N19" s="149"/>
      <c r="O19" s="444"/>
      <c r="P19" s="75"/>
      <c r="Q19" s="450">
        <v>-6.418589188981848093389194100</v>
      </c>
      <c r="R19" s="150">
        <v>-1.4704777950795565171595393700</v>
      </c>
      <c r="S19" s="500">
        <v>-4.4230971170586114818916802600</v>
      </c>
      <c r="T19" s="450"/>
      <c r="U19" s="150"/>
      <c r="V19" s="500"/>
      <c r="W19" s="450"/>
      <c r="X19" s="150"/>
      <c r="Y19" s="500"/>
      <c r="Z19" s="450"/>
      <c r="AA19" s="150"/>
      <c r="AB19" s="500"/>
      <c r="AC19" s="75"/>
      <c r="AD19" s="450" t="s">
        <v>199</v>
      </c>
      <c r="AE19" s="150"/>
      <c r="AF19" s="150"/>
      <c r="AG19" s="451"/>
    </row>
    <row r="20" ht="20.1" customHeight="1">
      <c r="A20" s="58"/>
      <c r="B20" s="288"/>
      <c r="C20" s="289" t="s">
        <v>207</v>
      </c>
      <c r="D20" s="439">
        <v>73.155660377358490566037735849</v>
      </c>
      <c r="E20" s="147">
        <v>49.837851497769279796048438496</v>
      </c>
      <c r="F20" s="440">
        <v>69.320275791624106230847803882</v>
      </c>
      <c r="G20" s="439"/>
      <c r="H20" s="147"/>
      <c r="I20" s="440"/>
      <c r="J20" s="439"/>
      <c r="K20" s="147"/>
      <c r="L20" s="440"/>
      <c r="M20" s="439"/>
      <c r="N20" s="147"/>
      <c r="O20" s="440"/>
      <c r="P20" s="75"/>
      <c r="Q20" s="448">
        <v>15.606519902599016051284599710</v>
      </c>
      <c r="R20" s="148">
        <v>-9.030129815394387277488029890</v>
      </c>
      <c r="S20" s="449">
        <v>-7.448387001456960566600826900</v>
      </c>
      <c r="T20" s="448"/>
      <c r="U20" s="148"/>
      <c r="V20" s="449"/>
      <c r="W20" s="448"/>
      <c r="X20" s="148"/>
      <c r="Y20" s="449"/>
      <c r="Z20" s="448"/>
      <c r="AA20" s="148"/>
      <c r="AB20" s="449"/>
      <c r="AC20" s="75"/>
      <c r="AD20" s="448" t="s">
        <v>196</v>
      </c>
      <c r="AE20" s="148"/>
      <c r="AF20" s="148"/>
      <c r="AG20" s="449"/>
    </row>
    <row r="21" ht="20.1" customHeight="1">
      <c r="A21" s="58"/>
      <c r="B21" s="290"/>
      <c r="C21" s="291" t="s">
        <v>192</v>
      </c>
      <c r="D21" s="441">
        <v>71.529214850882531953743152769</v>
      </c>
      <c r="E21" s="149">
        <v>50.706275211250231295873681614</v>
      </c>
      <c r="F21" s="444">
        <v>69.101074170483376717519522884</v>
      </c>
      <c r="G21" s="441"/>
      <c r="H21" s="149"/>
      <c r="I21" s="444"/>
      <c r="J21" s="441"/>
      <c r="K21" s="149"/>
      <c r="L21" s="444"/>
      <c r="M21" s="441"/>
      <c r="N21" s="149"/>
      <c r="O21" s="444"/>
      <c r="P21" s="75"/>
      <c r="Q21" s="450">
        <v>24.914967794051997193937203710</v>
      </c>
      <c r="R21" s="150">
        <v>-2.446768070424319339662242600</v>
      </c>
      <c r="S21" s="500">
        <v>-1.6994202692035826313253373500</v>
      </c>
      <c r="T21" s="450"/>
      <c r="U21" s="150"/>
      <c r="V21" s="500"/>
      <c r="W21" s="450"/>
      <c r="X21" s="150"/>
      <c r="Y21" s="500"/>
      <c r="Z21" s="450"/>
      <c r="AA21" s="150"/>
      <c r="AB21" s="500"/>
      <c r="AC21" s="75"/>
      <c r="AD21" s="450" t="s">
        <v>196</v>
      </c>
      <c r="AE21" s="150"/>
      <c r="AF21" s="150"/>
      <c r="AG21" s="451"/>
    </row>
    <row r="22" ht="20.1" customHeight="1">
      <c r="A22" s="58"/>
      <c r="B22" s="288"/>
      <c r="C22" s="289" t="s">
        <v>195</v>
      </c>
      <c r="D22" s="439">
        <v>52.739500912964090079123554474</v>
      </c>
      <c r="E22" s="147">
        <v>43.348076851908961944118916919</v>
      </c>
      <c r="F22" s="440">
        <v>57.399255329664898349204257142</v>
      </c>
      <c r="G22" s="439"/>
      <c r="H22" s="147"/>
      <c r="I22" s="440"/>
      <c r="J22" s="439"/>
      <c r="K22" s="147"/>
      <c r="L22" s="440"/>
      <c r="M22" s="439"/>
      <c r="N22" s="147"/>
      <c r="O22" s="440"/>
      <c r="P22" s="75"/>
      <c r="Q22" s="448">
        <v>-6.7371287421766108243955204200</v>
      </c>
      <c r="R22" s="148">
        <v>11.962465681740149566565890170</v>
      </c>
      <c r="S22" s="449">
        <v>-4.5684444937486389987961559200</v>
      </c>
      <c r="T22" s="448"/>
      <c r="U22" s="148"/>
      <c r="V22" s="449"/>
      <c r="W22" s="448"/>
      <c r="X22" s="148"/>
      <c r="Y22" s="449"/>
      <c r="Z22" s="448"/>
      <c r="AA22" s="148"/>
      <c r="AB22" s="449"/>
      <c r="AC22" s="75"/>
      <c r="AD22" s="448" t="s">
        <v>199</v>
      </c>
      <c r="AE22" s="148"/>
      <c r="AF22" s="148"/>
      <c r="AG22" s="449"/>
    </row>
    <row r="23" ht="20.1" customHeight="1">
      <c r="A23" s="58"/>
      <c r="B23" s="290"/>
      <c r="C23" s="291" t="s">
        <v>197</v>
      </c>
      <c r="D23" s="441">
        <v>56.023584905660377358490566038</v>
      </c>
      <c r="E23" s="149">
        <v>43.636015296367112810707456979</v>
      </c>
      <c r="F23" s="444">
        <v>55.2876064010895471569628873</v>
      </c>
      <c r="G23" s="441"/>
      <c r="H23" s="149"/>
      <c r="I23" s="444"/>
      <c r="J23" s="441"/>
      <c r="K23" s="149"/>
      <c r="L23" s="444"/>
      <c r="M23" s="441"/>
      <c r="N23" s="149"/>
      <c r="O23" s="444"/>
      <c r="P23" s="75"/>
      <c r="Q23" s="450">
        <v>9.094750249536138344059815190</v>
      </c>
      <c r="R23" s="150">
        <v>19.519198572813335584820976790</v>
      </c>
      <c r="S23" s="500">
        <v>1.0271339050624405831437800800</v>
      </c>
      <c r="T23" s="450"/>
      <c r="U23" s="150"/>
      <c r="V23" s="500"/>
      <c r="W23" s="450"/>
      <c r="X23" s="150"/>
      <c r="Y23" s="500"/>
      <c r="Z23" s="450"/>
      <c r="AA23" s="150"/>
      <c r="AB23" s="500"/>
      <c r="AC23" s="75"/>
      <c r="AD23" s="450" t="s">
        <v>199</v>
      </c>
      <c r="AE23" s="150"/>
      <c r="AF23" s="150"/>
      <c r="AG23" s="451"/>
    </row>
    <row r="24" ht="20.1" customHeight="1">
      <c r="A24" s="59"/>
      <c r="B24" s="288"/>
      <c r="C24" s="289" t="s">
        <v>198</v>
      </c>
      <c r="D24" s="439">
        <v>81.05234327449786975045648205</v>
      </c>
      <c r="E24" s="147">
        <v>60.161683217171405662122987726</v>
      </c>
      <c r="F24" s="440">
        <v>72.893933902270256021615209727</v>
      </c>
      <c r="G24" s="439"/>
      <c r="H24" s="147"/>
      <c r="I24" s="440"/>
      <c r="J24" s="439"/>
      <c r="K24" s="147"/>
      <c r="L24" s="440"/>
      <c r="M24" s="439"/>
      <c r="N24" s="147"/>
      <c r="O24" s="440"/>
      <c r="P24" s="96"/>
      <c r="Q24" s="448">
        <v>22.105060470745729454158681850</v>
      </c>
      <c r="R24" s="148">
        <v>26.155230236011219858445339060</v>
      </c>
      <c r="S24" s="449">
        <v>-1.2821559747451016090649181500</v>
      </c>
      <c r="T24" s="448"/>
      <c r="U24" s="148"/>
      <c r="V24" s="449"/>
      <c r="W24" s="448"/>
      <c r="X24" s="148"/>
      <c r="Y24" s="449"/>
      <c r="Z24" s="448"/>
      <c r="AA24" s="148"/>
      <c r="AB24" s="449"/>
      <c r="AC24" s="96"/>
      <c r="AD24" s="448" t="s">
        <v>196</v>
      </c>
      <c r="AE24" s="148"/>
      <c r="AF24" s="148"/>
      <c r="AG24" s="449"/>
    </row>
    <row r="25" ht="20.1" customHeight="1">
      <c r="A25" s="60"/>
      <c r="B25" s="290"/>
      <c r="C25" s="291" t="s">
        <v>200</v>
      </c>
      <c r="D25" s="441">
        <v>83.03301886792452830188679245</v>
      </c>
      <c r="E25" s="149">
        <v>56.209712555768005098789037604</v>
      </c>
      <c r="F25" s="444">
        <v>72.16295756397797214123744736</v>
      </c>
      <c r="G25" s="441"/>
      <c r="H25" s="149"/>
      <c r="I25" s="444"/>
      <c r="J25" s="441"/>
      <c r="K25" s="149"/>
      <c r="L25" s="444"/>
      <c r="M25" s="441"/>
      <c r="N25" s="149"/>
      <c r="O25" s="444"/>
      <c r="P25" s="96"/>
      <c r="Q25" s="450">
        <v>17.449380826987403031812682370</v>
      </c>
      <c r="R25" s="150">
        <v>3.9916930727564323614534719600</v>
      </c>
      <c r="S25" s="500">
        <v>-6.2086937703702046205105961300</v>
      </c>
      <c r="T25" s="450"/>
      <c r="U25" s="150"/>
      <c r="V25" s="500"/>
      <c r="W25" s="450"/>
      <c r="X25" s="150"/>
      <c r="Y25" s="500"/>
      <c r="Z25" s="450"/>
      <c r="AA25" s="150"/>
      <c r="AB25" s="500"/>
      <c r="AC25" s="96"/>
      <c r="AD25" s="450" t="s">
        <v>196</v>
      </c>
      <c r="AE25" s="150"/>
      <c r="AF25" s="150"/>
      <c r="AG25" s="451"/>
    </row>
    <row r="26" ht="20.1" customHeight="1">
      <c r="A26" s="60"/>
      <c r="B26" s="292"/>
      <c r="C26" s="293" t="s">
        <v>201</v>
      </c>
      <c r="D26" s="445">
        <v>88.16189896530736457699330493</v>
      </c>
      <c r="E26" s="446">
        <v>67.483819665759813447337738049</v>
      </c>
      <c r="F26" s="447">
        <v>84.29439205955334987593052109</v>
      </c>
      <c r="G26" s="445">
        <v>0</v>
      </c>
      <c r="H26" s="446"/>
      <c r="I26" s="447">
        <v>1.3591060410930650288647105747</v>
      </c>
      <c r="J26" s="445">
        <v>0</v>
      </c>
      <c r="K26" s="446"/>
      <c r="L26" s="447">
        <v>0.7649503742939555136484403733</v>
      </c>
      <c r="M26" s="445">
        <v>88.16189896530736457699330493</v>
      </c>
      <c r="N26" s="446"/>
      <c r="O26" s="447">
        <v>86.41844847494037041844367204</v>
      </c>
      <c r="P26" s="455"/>
      <c r="Q26" s="452">
        <v>20.159604472907057769519195670</v>
      </c>
      <c r="R26" s="453">
        <v>26.782505123717876581542228060</v>
      </c>
      <c r="S26" s="454">
        <v>0.6716956114856264845551325100</v>
      </c>
      <c r="T26" s="452"/>
      <c r="U26" s="453"/>
      <c r="V26" s="454"/>
      <c r="W26" s="452"/>
      <c r="X26" s="453"/>
      <c r="Y26" s="454"/>
      <c r="Z26" s="452"/>
      <c r="AA26" s="453"/>
      <c r="AB26" s="454"/>
      <c r="AC26" s="455"/>
      <c r="AD26" s="452" t="s">
        <v>208</v>
      </c>
      <c r="AE26" s="453"/>
      <c r="AF26" s="453"/>
      <c r="AG26" s="454"/>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8" t="s">
        <v>60</v>
      </c>
      <c r="C28" s="858"/>
      <c r="D28" s="858"/>
      <c r="E28" s="858"/>
      <c r="F28" s="858"/>
      <c r="G28" s="858"/>
      <c r="H28" s="858"/>
      <c r="I28" s="858"/>
      <c r="J28" s="858"/>
      <c r="K28" s="858"/>
      <c r="L28" s="858"/>
      <c r="M28" s="858"/>
      <c r="N28" s="858"/>
      <c r="O28" s="993"/>
      <c r="P28" s="503"/>
      <c r="Q28" s="847"/>
      <c r="R28" s="847"/>
      <c r="S28" s="847"/>
      <c r="T28" s="847"/>
      <c r="U28" s="847"/>
      <c r="V28" s="847"/>
      <c r="W28" s="847"/>
      <c r="X28" s="847"/>
      <c r="Y28" s="847"/>
      <c r="Z28" s="847"/>
      <c r="AA28" s="847"/>
      <c r="AB28" s="991"/>
      <c r="AC28" s="503"/>
      <c r="AD28" s="847"/>
      <c r="AE28" s="847"/>
      <c r="AF28" s="847"/>
      <c r="AG28" s="991"/>
      <c r="AH28" s="9"/>
    </row>
    <row r="29" ht="20.1" customHeight="1">
      <c r="A29" s="58"/>
      <c r="B29" s="286">
        <v>2017</v>
      </c>
      <c r="C29" s="287"/>
      <c r="D29" s="456">
        <v>95.22574308606875161540449729</v>
      </c>
      <c r="E29" s="457">
        <v>77.724977815029204536525314964</v>
      </c>
      <c r="F29" s="438">
        <v>98.36497544321155218492451061</v>
      </c>
      <c r="G29" s="456"/>
      <c r="H29" s="457"/>
      <c r="I29" s="438"/>
      <c r="J29" s="456"/>
      <c r="K29" s="457"/>
      <c r="L29" s="438"/>
      <c r="M29" s="456"/>
      <c r="N29" s="457"/>
      <c r="O29" s="438"/>
      <c r="P29" s="75"/>
      <c r="Q29" s="462">
        <v>10.674169474942333023011008370</v>
      </c>
      <c r="R29" s="463">
        <v>5.8392501712581774202076373100</v>
      </c>
      <c r="S29" s="419">
        <v>6.3795902866668930496959778800</v>
      </c>
      <c r="T29" s="462"/>
      <c r="U29" s="463"/>
      <c r="V29" s="419"/>
      <c r="W29" s="462"/>
      <c r="X29" s="463"/>
      <c r="Y29" s="419"/>
      <c r="Z29" s="462"/>
      <c r="AA29" s="463"/>
      <c r="AB29" s="419"/>
      <c r="AC29" s="75"/>
      <c r="AD29" s="462" t="s">
        <v>199</v>
      </c>
      <c r="AE29" s="463"/>
      <c r="AF29" s="463"/>
      <c r="AG29" s="464"/>
    </row>
    <row r="30" ht="20.1" customHeight="1">
      <c r="A30" s="58"/>
      <c r="B30" s="288">
        <v>2018</v>
      </c>
      <c r="C30" s="289"/>
      <c r="D30" s="439">
        <v>92.85807702248643060222279659</v>
      </c>
      <c r="E30" s="147">
        <v>71.990222111632049032190471201</v>
      </c>
      <c r="F30" s="440">
        <v>96.21453817845998852617291897</v>
      </c>
      <c r="G30" s="439"/>
      <c r="H30" s="147"/>
      <c r="I30" s="440"/>
      <c r="J30" s="439"/>
      <c r="K30" s="147"/>
      <c r="L30" s="440"/>
      <c r="M30" s="439"/>
      <c r="N30" s="147"/>
      <c r="O30" s="440"/>
      <c r="P30" s="75"/>
      <c r="Q30" s="448">
        <v>-2.4863718432129553530618160800</v>
      </c>
      <c r="R30" s="148">
        <v>-7.3782661180615490612622949900</v>
      </c>
      <c r="S30" s="449">
        <v>-2.1861818752682578690124768900</v>
      </c>
      <c r="T30" s="448"/>
      <c r="U30" s="148"/>
      <c r="V30" s="449"/>
      <c r="W30" s="448"/>
      <c r="X30" s="148"/>
      <c r="Y30" s="449"/>
      <c r="Z30" s="448"/>
      <c r="AA30" s="148"/>
      <c r="AB30" s="449"/>
      <c r="AC30" s="75"/>
      <c r="AD30" s="448" t="s">
        <v>199</v>
      </c>
      <c r="AE30" s="148"/>
      <c r="AF30" s="148"/>
      <c r="AG30" s="449"/>
    </row>
    <row r="31" ht="20.1" customHeight="1">
      <c r="A31" s="58"/>
      <c r="B31" s="427">
        <v>2019</v>
      </c>
      <c r="C31" s="428"/>
      <c r="D31" s="459">
        <v>95.27425691393124838459550271</v>
      </c>
      <c r="E31" s="460">
        <v>74.167653921417031464112995676</v>
      </c>
      <c r="F31" s="501">
        <v>93.62632035259582226360496333</v>
      </c>
      <c r="G31" s="459"/>
      <c r="H31" s="460"/>
      <c r="I31" s="501"/>
      <c r="J31" s="459"/>
      <c r="K31" s="460"/>
      <c r="L31" s="501"/>
      <c r="M31" s="459"/>
      <c r="N31" s="460"/>
      <c r="O31" s="501"/>
      <c r="P31" s="455"/>
      <c r="Q31" s="465">
        <v>2.6020137062064270144925277100</v>
      </c>
      <c r="R31" s="466">
        <v>3.0246216026511702678354635900</v>
      </c>
      <c r="S31" s="502">
        <v>-2.6900485881494393922132531600</v>
      </c>
      <c r="T31" s="465"/>
      <c r="U31" s="466"/>
      <c r="V31" s="502"/>
      <c r="W31" s="465"/>
      <c r="X31" s="466"/>
      <c r="Y31" s="502"/>
      <c r="Z31" s="465"/>
      <c r="AA31" s="466"/>
      <c r="AB31" s="502"/>
      <c r="AC31" s="455"/>
      <c r="AD31" s="465" t="s">
        <v>199</v>
      </c>
      <c r="AE31" s="466"/>
      <c r="AF31" s="466"/>
      <c r="AG31" s="467"/>
    </row>
    <row r="32" ht="21" customHeight="1"/>
    <row r="33" ht="24.95" customHeight="1">
      <c r="A33" s="112"/>
      <c r="B33" s="853" t="s">
        <v>44</v>
      </c>
      <c r="C33" s="853"/>
      <c r="D33" s="853"/>
      <c r="E33" s="853"/>
      <c r="F33" s="853"/>
      <c r="G33" s="853"/>
      <c r="H33" s="853"/>
      <c r="I33" s="853"/>
      <c r="J33" s="853"/>
      <c r="K33" s="853"/>
      <c r="L33" s="853"/>
      <c r="M33" s="853"/>
      <c r="N33" s="853"/>
      <c r="O33" s="992"/>
      <c r="P33" s="503"/>
      <c r="Q33" s="847"/>
      <c r="R33" s="847"/>
      <c r="S33" s="847"/>
      <c r="T33" s="847"/>
      <c r="U33" s="847"/>
      <c r="V33" s="847"/>
      <c r="W33" s="847"/>
      <c r="X33" s="847"/>
      <c r="Y33" s="847"/>
      <c r="Z33" s="847"/>
      <c r="AA33" s="847"/>
      <c r="AB33" s="991"/>
      <c r="AC33" s="503"/>
      <c r="AD33" s="847"/>
      <c r="AE33" s="847"/>
      <c r="AF33" s="847"/>
      <c r="AG33" s="991"/>
      <c r="AH33" s="9"/>
    </row>
    <row r="34" ht="20.1" customHeight="1">
      <c r="A34" s="58"/>
      <c r="B34" s="286">
        <v>2017</v>
      </c>
      <c r="C34" s="287"/>
      <c r="D34" s="456">
        <v>100.06378178835110746513535685</v>
      </c>
      <c r="E34" s="457">
        <v>80.32675388644110067337268268</v>
      </c>
      <c r="F34" s="438">
        <v>98.00072167695518941244393125</v>
      </c>
      <c r="G34" s="456"/>
      <c r="H34" s="457"/>
      <c r="I34" s="438"/>
      <c r="J34" s="456"/>
      <c r="K34" s="457"/>
      <c r="L34" s="438"/>
      <c r="M34" s="456"/>
      <c r="N34" s="457"/>
      <c r="O34" s="438"/>
      <c r="P34" s="75"/>
      <c r="Q34" s="462">
        <v>48.300990424026711205606070510</v>
      </c>
      <c r="R34" s="463">
        <v>38.913855471069460283051437670</v>
      </c>
      <c r="S34" s="419">
        <v>30.492881141240889832951565500</v>
      </c>
      <c r="T34" s="462"/>
      <c r="U34" s="463"/>
      <c r="V34" s="419"/>
      <c r="W34" s="462"/>
      <c r="X34" s="463"/>
      <c r="Y34" s="419"/>
      <c r="Z34" s="462"/>
      <c r="AA34" s="463"/>
      <c r="AB34" s="419"/>
      <c r="AC34" s="75"/>
      <c r="AD34" s="462" t="s">
        <v>196</v>
      </c>
      <c r="AE34" s="463"/>
      <c r="AF34" s="463"/>
      <c r="AG34" s="464"/>
    </row>
    <row r="35" ht="20.1" customHeight="1">
      <c r="A35" s="58"/>
      <c r="B35" s="288">
        <v>2018</v>
      </c>
      <c r="C35" s="289"/>
      <c r="D35" s="439">
        <v>70.142945036915504511894995898</v>
      </c>
      <c r="E35" s="147">
        <v>51.630209909385651342588743869</v>
      </c>
      <c r="F35" s="440">
        <v>78.184238575298663232224541458</v>
      </c>
      <c r="G35" s="439"/>
      <c r="H35" s="147"/>
      <c r="I35" s="440"/>
      <c r="J35" s="439"/>
      <c r="K35" s="147"/>
      <c r="L35" s="440"/>
      <c r="M35" s="439"/>
      <c r="N35" s="147"/>
      <c r="O35" s="440"/>
      <c r="P35" s="75"/>
      <c r="Q35" s="448">
        <v>-29.901764871052302571575553740</v>
      </c>
      <c r="R35" s="148">
        <v>-35.724764899156885061348052200</v>
      </c>
      <c r="S35" s="449">
        <v>-20.220752217497557702292661300</v>
      </c>
      <c r="T35" s="448"/>
      <c r="U35" s="148"/>
      <c r="V35" s="449"/>
      <c r="W35" s="448"/>
      <c r="X35" s="148"/>
      <c r="Y35" s="449"/>
      <c r="Z35" s="448"/>
      <c r="AA35" s="148"/>
      <c r="AB35" s="449"/>
      <c r="AC35" s="75"/>
      <c r="AD35" s="448" t="s">
        <v>199</v>
      </c>
      <c r="AE35" s="148"/>
      <c r="AF35" s="148"/>
      <c r="AG35" s="449"/>
    </row>
    <row r="36" ht="20.1" customHeight="1">
      <c r="A36" s="58"/>
      <c r="B36" s="427">
        <v>2019</v>
      </c>
      <c r="C36" s="428"/>
      <c r="D36" s="459">
        <v>84.09382690730106644790812141</v>
      </c>
      <c r="E36" s="460">
        <v>60.880787616154395997140814868</v>
      </c>
      <c r="F36" s="501">
        <v>76.415363501159179388478194305</v>
      </c>
      <c r="G36" s="459"/>
      <c r="H36" s="460"/>
      <c r="I36" s="501"/>
      <c r="J36" s="459"/>
      <c r="K36" s="460"/>
      <c r="L36" s="501"/>
      <c r="M36" s="459"/>
      <c r="N36" s="460"/>
      <c r="O36" s="501"/>
      <c r="P36" s="455"/>
      <c r="Q36" s="465">
        <v>19.889216033121160644061552490</v>
      </c>
      <c r="R36" s="466">
        <v>17.916986436824690841500513170</v>
      </c>
      <c r="S36" s="502">
        <v>-2.262444587774418641658058600</v>
      </c>
      <c r="T36" s="465"/>
      <c r="U36" s="466"/>
      <c r="V36" s="502"/>
      <c r="W36" s="465"/>
      <c r="X36" s="466"/>
      <c r="Y36" s="502"/>
      <c r="Z36" s="465"/>
      <c r="AA36" s="466"/>
      <c r="AB36" s="502"/>
      <c r="AC36" s="455"/>
      <c r="AD36" s="465" t="s">
        <v>196</v>
      </c>
      <c r="AE36" s="466"/>
      <c r="AF36" s="466"/>
      <c r="AG36" s="467"/>
    </row>
    <row r="37" ht="21" customHeight="1"/>
    <row r="38" ht="24.95" customHeight="1">
      <c r="A38" s="112"/>
      <c r="B38" s="853" t="s">
        <v>45</v>
      </c>
      <c r="C38" s="853"/>
      <c r="D38" s="853"/>
      <c r="E38" s="853"/>
      <c r="F38" s="853"/>
      <c r="G38" s="853"/>
      <c r="H38" s="853"/>
      <c r="I38" s="853"/>
      <c r="J38" s="853"/>
      <c r="K38" s="853"/>
      <c r="L38" s="853"/>
      <c r="M38" s="853"/>
      <c r="N38" s="853"/>
      <c r="O38" s="992"/>
      <c r="P38" s="503"/>
      <c r="Q38" s="847"/>
      <c r="R38" s="847"/>
      <c r="S38" s="847"/>
      <c r="T38" s="847"/>
      <c r="U38" s="847"/>
      <c r="V38" s="847"/>
      <c r="W38" s="847"/>
      <c r="X38" s="847"/>
      <c r="Y38" s="847"/>
      <c r="Z38" s="847"/>
      <c r="AA38" s="847"/>
      <c r="AB38" s="991"/>
      <c r="AC38" s="503"/>
      <c r="AD38" s="847"/>
      <c r="AE38" s="847"/>
      <c r="AF38" s="847"/>
      <c r="AG38" s="991"/>
      <c r="AH38" s="9"/>
    </row>
    <row r="39" ht="20.1" customHeight="1">
      <c r="A39" s="58"/>
      <c r="B39" s="286">
        <v>2017</v>
      </c>
      <c r="C39" s="287"/>
      <c r="D39" s="456">
        <v>95.22574308606875161540449729</v>
      </c>
      <c r="E39" s="457">
        <v>77.724977815029204536525314964</v>
      </c>
      <c r="F39" s="438">
        <v>98.36497544321155218492451061</v>
      </c>
      <c r="G39" s="456"/>
      <c r="H39" s="457"/>
      <c r="I39" s="438"/>
      <c r="J39" s="456"/>
      <c r="K39" s="457"/>
      <c r="L39" s="438"/>
      <c r="M39" s="456"/>
      <c r="N39" s="457"/>
      <c r="O39" s="438"/>
      <c r="P39" s="75"/>
      <c r="Q39" s="462">
        <v>10.674169474942333023011008370</v>
      </c>
      <c r="R39" s="463">
        <v>5.8392501712581774202076373100</v>
      </c>
      <c r="S39" s="419">
        <v>6.3795902866668930496959778800</v>
      </c>
      <c r="T39" s="462"/>
      <c r="U39" s="463"/>
      <c r="V39" s="419"/>
      <c r="W39" s="462"/>
      <c r="X39" s="463"/>
      <c r="Y39" s="419"/>
      <c r="Z39" s="462"/>
      <c r="AA39" s="463"/>
      <c r="AB39" s="419"/>
      <c r="AC39" s="75"/>
      <c r="AD39" s="462" t="s">
        <v>199</v>
      </c>
      <c r="AE39" s="463"/>
      <c r="AF39" s="463"/>
      <c r="AG39" s="464"/>
    </row>
    <row r="40" ht="20.1" customHeight="1">
      <c r="A40" s="58"/>
      <c r="B40" s="288">
        <v>2018</v>
      </c>
      <c r="C40" s="289"/>
      <c r="D40" s="439">
        <v>92.85807702248643060222279659</v>
      </c>
      <c r="E40" s="147">
        <v>71.990222111632049032190471201</v>
      </c>
      <c r="F40" s="440">
        <v>96.21453817845998852617291897</v>
      </c>
      <c r="G40" s="439"/>
      <c r="H40" s="147"/>
      <c r="I40" s="440"/>
      <c r="J40" s="439"/>
      <c r="K40" s="147"/>
      <c r="L40" s="440"/>
      <c r="M40" s="439"/>
      <c r="N40" s="147"/>
      <c r="O40" s="440"/>
      <c r="P40" s="75"/>
      <c r="Q40" s="448">
        <v>-2.4863718432129553530618160800</v>
      </c>
      <c r="R40" s="148">
        <v>-7.3782661180615490612622949900</v>
      </c>
      <c r="S40" s="449">
        <v>-2.1861818752682578690124768900</v>
      </c>
      <c r="T40" s="448"/>
      <c r="U40" s="148"/>
      <c r="V40" s="449"/>
      <c r="W40" s="448"/>
      <c r="X40" s="148"/>
      <c r="Y40" s="449"/>
      <c r="Z40" s="448"/>
      <c r="AA40" s="148"/>
      <c r="AB40" s="449"/>
      <c r="AC40" s="75"/>
      <c r="AD40" s="448" t="s">
        <v>199</v>
      </c>
      <c r="AE40" s="148"/>
      <c r="AF40" s="148"/>
      <c r="AG40" s="449"/>
    </row>
    <row r="41" ht="20.1" customHeight="1">
      <c r="A41" s="58"/>
      <c r="B41" s="427">
        <v>2019</v>
      </c>
      <c r="C41" s="428"/>
      <c r="D41" s="459">
        <v>95.27425691393124838459550271</v>
      </c>
      <c r="E41" s="460">
        <v>74.167653921417031464112995676</v>
      </c>
      <c r="F41" s="501">
        <v>93.62632035259582226360496333</v>
      </c>
      <c r="G41" s="459"/>
      <c r="H41" s="460"/>
      <c r="I41" s="501"/>
      <c r="J41" s="459"/>
      <c r="K41" s="460"/>
      <c r="L41" s="501"/>
      <c r="M41" s="459"/>
      <c r="N41" s="460"/>
      <c r="O41" s="501"/>
      <c r="P41" s="455"/>
      <c r="Q41" s="465">
        <v>2.6020137062064270144925277100</v>
      </c>
      <c r="R41" s="466">
        <v>3.0246216026511702678354635900</v>
      </c>
      <c r="S41" s="502">
        <v>-2.6900485881494393922132531600</v>
      </c>
      <c r="T41" s="465"/>
      <c r="U41" s="466"/>
      <c r="V41" s="502"/>
      <c r="W41" s="465"/>
      <c r="X41" s="466"/>
      <c r="Y41" s="502"/>
      <c r="Z41" s="465"/>
      <c r="AA41" s="466"/>
      <c r="AB41" s="502"/>
      <c r="AC41" s="455"/>
      <c r="AD41" s="465" t="s">
        <v>199</v>
      </c>
      <c r="AE41" s="466"/>
      <c r="AF41" s="466"/>
      <c r="AG41" s="467"/>
    </row>
    <row r="42" ht="12.75" customHeight="1"/>
    <row r="43" ht="20.1" customHeight="1">
      <c r="B43" s="167" t="s">
        <v>107</v>
      </c>
    </row>
    <row r="44" ht="14.1" customHeight="1">
      <c r="B44" s="167"/>
      <c r="AW44" s="237"/>
    </row>
    <row r="45" ht="24" customHeight="1">
      <c r="B45" s="828" t="s">
        <v>138</v>
      </c>
      <c r="C45" s="828"/>
      <c r="D45" s="828"/>
      <c r="E45" s="828"/>
      <c r="F45" s="828"/>
      <c r="G45" s="828"/>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c r="AF45" s="828"/>
      <c r="AG45" s="828"/>
      <c r="AW45" s="237"/>
    </row>
    <row r="46" ht="14.1" customHeight="1">
      <c r="A46"/>
      <c r="AW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sheetData>
  <mergeCells count="24">
    <mergeCell ref="U3:AG3"/>
    <mergeCell ref="Q6:AB6"/>
    <mergeCell ref="Q28:AB28"/>
    <mergeCell ref="Q33:AB33"/>
    <mergeCell ref="AD6:AG6"/>
    <mergeCell ref="AD7:AG7"/>
    <mergeCell ref="B8:C8"/>
    <mergeCell ref="Q7:S7"/>
    <mergeCell ref="Q38:AB38"/>
    <mergeCell ref="Z7:AB7"/>
    <mergeCell ref="T7:V7"/>
    <mergeCell ref="W7:Y7"/>
    <mergeCell ref="B38:O38"/>
    <mergeCell ref="B33:O33"/>
    <mergeCell ref="B45:AG45"/>
    <mergeCell ref="AD38:AG38"/>
    <mergeCell ref="AD33:AG33"/>
    <mergeCell ref="AD28:AG28"/>
    <mergeCell ref="B28:O28"/>
    <mergeCell ref="D6:O6"/>
    <mergeCell ref="D7:F7"/>
    <mergeCell ref="G7:I7"/>
    <mergeCell ref="J7:L7"/>
    <mergeCell ref="M7:O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6" max="16383" man="1"/>
  </rowBreaks>
  <colBreaks count="1" manualBreakCount="1">
    <brk id="35"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5">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7" customWidth="1"/>
    <col min="70" max="75" width="9.140625" style="237" customWidth="1"/>
  </cols>
  <sheetData>
    <row r="1" ht="23.25" customHeight="1">
      <c r="B1" s="6" t="s">
        <v>145</v>
      </c>
      <c r="D1" s="65"/>
      <c r="E1" s="65"/>
      <c r="AS1" s="237"/>
    </row>
    <row r="2" ht="15" customHeight="1">
      <c r="B2" s="199"/>
      <c r="C2" s="4" t="s">
        <v>182</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199"/>
    </row>
    <row r="3" ht="15" customHeight="1">
      <c r="B3" s="199"/>
      <c r="C3" s="4" t="s">
        <v>183</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199"/>
    </row>
    <row r="4" ht="15" customHeight="1">
      <c r="B4" s="199"/>
      <c r="C4" s="4" t="s">
        <v>214</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199"/>
    </row>
    <row r="5" ht="12.75" customHeight="1">
      <c r="C5" s="67"/>
      <c r="D5" s="67"/>
      <c r="E5" s="67"/>
    </row>
    <row r="6" ht="18" customHeight="1">
      <c r="B6" s="68"/>
      <c r="C6" s="68" t="s">
        <v>7</v>
      </c>
      <c r="D6" s="69"/>
      <c r="E6" s="69"/>
      <c r="F6" s="69"/>
      <c r="H6" s="1007" t="s">
        <v>216</v>
      </c>
      <c r="I6" s="1007"/>
      <c r="J6" s="1007"/>
      <c r="K6" s="1007"/>
      <c r="L6" s="1007"/>
      <c r="M6" s="1007"/>
      <c r="N6" s="1007"/>
      <c r="O6" s="1007"/>
      <c r="P6" s="1007"/>
      <c r="Q6" s="1007"/>
      <c r="R6" s="1007"/>
      <c r="S6" s="1007"/>
      <c r="T6" s="1007"/>
      <c r="U6" s="1007"/>
      <c r="Z6" s="1007" t="s">
        <v>217</v>
      </c>
      <c r="AA6" s="1007"/>
      <c r="AB6" s="1007"/>
      <c r="AC6" s="1007"/>
      <c r="AD6" s="1007"/>
      <c r="AE6" s="1007"/>
      <c r="AF6" s="1007"/>
      <c r="AG6" s="1007"/>
      <c r="AH6" s="1007"/>
      <c r="AI6" s="1007"/>
      <c r="AJ6" s="1007"/>
      <c r="AK6" s="1007"/>
      <c r="AL6" s="1007"/>
      <c r="AM6" s="1007"/>
    </row>
    <row r="7" ht="15" customHeight="1">
      <c r="D7" s="174" t="s">
        <v>219</v>
      </c>
      <c r="E7" s="71"/>
      <c r="F7" s="71"/>
      <c r="H7" s="918" t="s">
        <v>0</v>
      </c>
      <c r="I7" s="918"/>
      <c r="J7" s="918" t="s">
        <v>1</v>
      </c>
      <c r="K7" s="918"/>
      <c r="L7" s="918" t="s">
        <v>2</v>
      </c>
      <c r="M7" s="918"/>
      <c r="N7" s="918" t="s">
        <v>3</v>
      </c>
      <c r="O7" s="918"/>
      <c r="P7" s="918" t="s">
        <v>4</v>
      </c>
      <c r="Q7" s="918"/>
      <c r="R7" s="918" t="s">
        <v>5</v>
      </c>
      <c r="S7" s="918"/>
      <c r="T7" s="918" t="s">
        <v>6</v>
      </c>
      <c r="U7" s="918"/>
      <c r="Z7" s="918" t="s">
        <v>0</v>
      </c>
      <c r="AA7" s="918"/>
      <c r="AB7" s="918" t="s">
        <v>1</v>
      </c>
      <c r="AC7" s="918"/>
      <c r="AD7" s="918" t="s">
        <v>2</v>
      </c>
      <c r="AE7" s="918"/>
      <c r="AF7" s="918" t="s">
        <v>3</v>
      </c>
      <c r="AG7" s="918"/>
      <c r="AH7" s="918" t="s">
        <v>4</v>
      </c>
      <c r="AI7" s="918"/>
      <c r="AJ7" s="918" t="s">
        <v>5</v>
      </c>
      <c r="AK7" s="918"/>
      <c r="AL7" s="918" t="s">
        <v>6</v>
      </c>
      <c r="AM7" s="918"/>
    </row>
    <row r="8" ht="15" customHeight="1">
      <c r="D8" s="175" t="s">
        <v>221</v>
      </c>
      <c r="E8" s="71"/>
      <c r="F8" s="71"/>
      <c r="G8" s="71"/>
      <c r="H8" s="921">
        <v>1</v>
      </c>
      <c r="I8" s="921"/>
      <c r="J8" s="920">
        <v>2</v>
      </c>
      <c r="K8" s="920"/>
      <c r="L8" s="920">
        <v>3</v>
      </c>
      <c r="M8" s="920"/>
      <c r="N8" s="920">
        <v>4</v>
      </c>
      <c r="O8" s="920"/>
      <c r="P8" s="920">
        <v>5</v>
      </c>
      <c r="Q8" s="920"/>
      <c r="R8" s="920">
        <v>6</v>
      </c>
      <c r="S8" s="920"/>
      <c r="T8" s="920">
        <v>7</v>
      </c>
      <c r="U8" s="923"/>
      <c r="Z8" s="921"/>
      <c r="AA8" s="921"/>
      <c r="AB8" s="920"/>
      <c r="AC8" s="920"/>
      <c r="AD8" s="920"/>
      <c r="AE8" s="920"/>
      <c r="AF8" s="920"/>
      <c r="AG8" s="920"/>
      <c r="AH8" s="920"/>
      <c r="AI8" s="920"/>
      <c r="AJ8" s="920"/>
      <c r="AK8" s="920"/>
      <c r="AL8" s="920">
        <v>1</v>
      </c>
      <c r="AM8" s="923"/>
    </row>
    <row r="9" ht="15" customHeight="1">
      <c r="D9" s="175" t="s">
        <v>223</v>
      </c>
      <c r="H9" s="916">
        <v>8</v>
      </c>
      <c r="I9" s="916"/>
      <c r="J9" s="915">
        <v>9</v>
      </c>
      <c r="K9" s="915"/>
      <c r="L9" s="915">
        <v>10</v>
      </c>
      <c r="M9" s="915"/>
      <c r="N9" s="915">
        <v>11</v>
      </c>
      <c r="O9" s="915"/>
      <c r="P9" s="915">
        <v>12</v>
      </c>
      <c r="Q9" s="915"/>
      <c r="R9" s="915">
        <v>13</v>
      </c>
      <c r="S9" s="915"/>
      <c r="T9" s="915">
        <v>14</v>
      </c>
      <c r="U9" s="919"/>
      <c r="Z9" s="916">
        <v>2</v>
      </c>
      <c r="AA9" s="916"/>
      <c r="AB9" s="915">
        <v>3</v>
      </c>
      <c r="AC9" s="915"/>
      <c r="AD9" s="915">
        <v>4</v>
      </c>
      <c r="AE9" s="915"/>
      <c r="AF9" s="915">
        <v>5</v>
      </c>
      <c r="AG9" s="915"/>
      <c r="AH9" s="915">
        <v>6</v>
      </c>
      <c r="AI9" s="915"/>
      <c r="AJ9" s="915">
        <v>7</v>
      </c>
      <c r="AK9" s="915"/>
      <c r="AL9" s="915">
        <v>8</v>
      </c>
      <c r="AM9" s="919"/>
    </row>
    <row r="10" ht="15" customHeight="1">
      <c r="D10" t="s">
        <v>225</v>
      </c>
      <c r="H10" s="924">
        <v>15</v>
      </c>
      <c r="I10" s="924"/>
      <c r="J10" s="911">
        <v>16</v>
      </c>
      <c r="K10" s="911"/>
      <c r="L10" s="911">
        <v>17</v>
      </c>
      <c r="M10" s="911"/>
      <c r="N10" s="911">
        <v>18</v>
      </c>
      <c r="O10" s="911"/>
      <c r="P10" s="911">
        <v>19</v>
      </c>
      <c r="Q10" s="911"/>
      <c r="R10" s="911">
        <v>20</v>
      </c>
      <c r="S10" s="911"/>
      <c r="T10" s="911">
        <v>21</v>
      </c>
      <c r="U10" s="917"/>
      <c r="Z10" s="924">
        <v>9</v>
      </c>
      <c r="AA10" s="924"/>
      <c r="AB10" s="911">
        <v>10</v>
      </c>
      <c r="AC10" s="911"/>
      <c r="AD10" s="911">
        <v>11</v>
      </c>
      <c r="AE10" s="911"/>
      <c r="AF10" s="911">
        <v>12</v>
      </c>
      <c r="AG10" s="911"/>
      <c r="AH10" s="911">
        <v>13</v>
      </c>
      <c r="AI10" s="911"/>
      <c r="AJ10" s="911">
        <v>14</v>
      </c>
      <c r="AK10" s="911"/>
      <c r="AL10" s="911">
        <v>15</v>
      </c>
      <c r="AM10" s="917"/>
    </row>
    <row r="11" ht="15" customHeight="1">
      <c r="D11" t="s">
        <v>227</v>
      </c>
      <c r="H11" s="916">
        <v>22</v>
      </c>
      <c r="I11" s="916"/>
      <c r="J11" s="915">
        <v>23</v>
      </c>
      <c r="K11" s="915"/>
      <c r="L11" s="915">
        <v>24</v>
      </c>
      <c r="M11" s="915"/>
      <c r="N11" s="915">
        <v>25</v>
      </c>
      <c r="O11" s="915"/>
      <c r="P11" s="915">
        <v>26</v>
      </c>
      <c r="Q11" s="915"/>
      <c r="R11" s="915">
        <v>27</v>
      </c>
      <c r="S11" s="915"/>
      <c r="T11" s="915">
        <v>28</v>
      </c>
      <c r="U11" s="919"/>
      <c r="Z11" s="916">
        <v>16</v>
      </c>
      <c r="AA11" s="916"/>
      <c r="AB11" s="915">
        <v>17</v>
      </c>
      <c r="AC11" s="915"/>
      <c r="AD11" s="915">
        <v>18</v>
      </c>
      <c r="AE11" s="915"/>
      <c r="AF11" s="915">
        <v>19</v>
      </c>
      <c r="AG11" s="915"/>
      <c r="AH11" s="915">
        <v>20</v>
      </c>
      <c r="AI11" s="915"/>
      <c r="AJ11" s="915">
        <v>21</v>
      </c>
      <c r="AK11" s="915"/>
      <c r="AL11" s="915">
        <v>22</v>
      </c>
      <c r="AM11" s="919"/>
      <c r="AN11" t="s">
        <v>27</v>
      </c>
    </row>
    <row r="12" ht="15" customHeight="1">
      <c r="A12" s="68"/>
      <c r="H12" s="924">
        <v>29</v>
      </c>
      <c r="I12" s="924"/>
      <c r="J12" s="911">
        <v>30</v>
      </c>
      <c r="K12" s="911"/>
      <c r="L12" s="911">
        <v>31</v>
      </c>
      <c r="M12" s="911"/>
      <c r="N12" s="911"/>
      <c r="O12" s="911"/>
      <c r="P12" s="911"/>
      <c r="Q12" s="911"/>
      <c r="R12" s="911"/>
      <c r="S12" s="911"/>
      <c r="T12" s="911"/>
      <c r="U12" s="917"/>
      <c r="Z12" s="924">
        <v>23</v>
      </c>
      <c r="AA12" s="924"/>
      <c r="AB12" s="911">
        <v>24</v>
      </c>
      <c r="AC12" s="911"/>
      <c r="AD12" s="911">
        <v>25</v>
      </c>
      <c r="AE12" s="911"/>
      <c r="AF12" s="911">
        <v>26</v>
      </c>
      <c r="AG12" s="911"/>
      <c r="AH12" s="911">
        <v>27</v>
      </c>
      <c r="AI12" s="911"/>
      <c r="AJ12" s="911">
        <v>28</v>
      </c>
      <c r="AK12" s="911"/>
      <c r="AL12" s="911">
        <v>29</v>
      </c>
      <c r="AM12" s="917"/>
    </row>
    <row r="13" ht="15" customHeight="1">
      <c r="C13" s="72"/>
      <c r="D13" s="73"/>
      <c r="E13" s="73"/>
      <c r="F13" s="73"/>
      <c r="G13" s="73"/>
      <c r="H13" s="914" t="s">
        <v>27</v>
      </c>
      <c r="I13" s="914"/>
      <c r="J13" s="912" t="s">
        <v>27</v>
      </c>
      <c r="K13" s="912"/>
      <c r="L13" s="912" t="s">
        <v>27</v>
      </c>
      <c r="M13" s="912"/>
      <c r="N13" s="912" t="s">
        <v>27</v>
      </c>
      <c r="O13" s="912"/>
      <c r="P13" s="912" t="s">
        <v>27</v>
      </c>
      <c r="Q13" s="912"/>
      <c r="R13" s="912" t="s">
        <v>27</v>
      </c>
      <c r="S13" s="912"/>
      <c r="T13" s="912" t="s">
        <v>27</v>
      </c>
      <c r="U13" s="913"/>
      <c r="Z13" s="914" t="n">
        <v>30</v>
      </c>
      <c r="AA13" s="914"/>
      <c r="AB13" s="912" t="n">
        <v>31</v>
      </c>
      <c r="AC13" s="912"/>
      <c r="AD13" s="912" t="s">
        <v>27</v>
      </c>
      <c r="AE13" s="912"/>
      <c r="AF13" s="912" t="s">
        <v>27</v>
      </c>
      <c r="AG13" s="912"/>
      <c r="AH13" s="912" t="s">
        <v>27</v>
      </c>
      <c r="AI13" s="912"/>
      <c r="AJ13" s="912" t="s">
        <v>27</v>
      </c>
      <c r="AK13" s="912"/>
      <c r="AL13" s="912" t="s">
        <v>27</v>
      </c>
      <c r="AM13" s="913"/>
    </row>
    <row r="14" ht="15" customHeight="1">
      <c r="A14" s="68"/>
      <c r="C14" s="68" t="s">
        <v>8</v>
      </c>
      <c r="F14" s="64"/>
    </row>
    <row r="15" ht="15" customHeight="1">
      <c r="D15" s="70" t="s">
        <v>229</v>
      </c>
      <c r="F15" s="64"/>
      <c r="P15" s="235"/>
      <c r="Q15" s="235"/>
      <c r="R15" s="235"/>
      <c r="S15" s="235"/>
      <c r="T15" s="235"/>
      <c r="U15" s="235"/>
      <c r="V15" s="235"/>
      <c r="W15" s="47"/>
      <c r="X15" s="235"/>
      <c r="Y15" s="235"/>
      <c r="Z15" s="235"/>
      <c r="AA15" s="235"/>
      <c r="AB15" s="235"/>
      <c r="AC15" s="235"/>
      <c r="AD15" s="235"/>
      <c r="AE15" s="47"/>
      <c r="AF15" s="235"/>
      <c r="AG15" s="235"/>
      <c r="AH15" s="235"/>
      <c r="AI15" s="235"/>
      <c r="AJ15" s="235"/>
      <c r="AK15" s="235"/>
      <c r="AL15" s="235"/>
      <c r="AM15" s="47"/>
      <c r="AN15" s="47"/>
    </row>
    <row r="16" ht="15" customHeight="1">
      <c r="C16" s="70"/>
      <c r="D16" s="73" t="s">
        <v>221</v>
      </c>
      <c r="F16" s="64"/>
      <c r="P16" s="21"/>
      <c r="Q16" s="21"/>
      <c r="R16" s="21"/>
      <c r="S16" s="21"/>
      <c r="T16" s="21"/>
      <c r="U16" s="21"/>
      <c r="V16" s="21"/>
      <c r="W16" s="47"/>
      <c r="X16" s="21"/>
      <c r="Y16" s="21"/>
      <c r="Z16" s="21"/>
      <c r="AA16" s="21"/>
      <c r="AB16" s="21"/>
      <c r="AC16" s="21"/>
      <c r="AD16" s="21"/>
      <c r="AE16" s="47"/>
      <c r="AF16" s="21"/>
      <c r="AG16" s="21"/>
      <c r="AH16" s="21"/>
      <c r="AI16" s="21"/>
      <c r="AJ16" s="21"/>
      <c r="AK16" s="21"/>
      <c r="AL16" s="21"/>
      <c r="AM16" s="47"/>
      <c r="AN16" s="47"/>
    </row>
    <row r="17" ht="15" customHeight="1">
      <c r="C17" s="70"/>
      <c r="D17" s="73" t="s">
        <v>232</v>
      </c>
      <c r="F17" s="64"/>
      <c r="P17" s="21"/>
      <c r="Q17" s="21"/>
      <c r="R17" s="21"/>
      <c r="S17" s="21"/>
      <c r="T17" s="21"/>
      <c r="U17" s="21"/>
      <c r="V17" s="21"/>
      <c r="W17" s="47"/>
      <c r="X17" s="21"/>
      <c r="Y17" s="21"/>
      <c r="Z17" s="21"/>
      <c r="AA17" s="21"/>
      <c r="AB17" s="21"/>
      <c r="AC17" s="21"/>
      <c r="AD17" s="21"/>
      <c r="AE17" s="47"/>
      <c r="AF17" s="21"/>
      <c r="AG17" s="21"/>
      <c r="AH17" s="21"/>
      <c r="AI17" s="21"/>
      <c r="AJ17" s="21"/>
      <c r="AK17" s="21"/>
      <c r="AL17" s="21"/>
      <c r="AM17" s="47"/>
      <c r="AN17" s="47"/>
    </row>
    <row r="18" ht="15" customHeight="1">
      <c r="C18" s="70"/>
      <c r="D18" s="71" t="s">
        <v>225</v>
      </c>
      <c r="F18" s="64"/>
      <c r="P18" s="21"/>
      <c r="Q18" s="21"/>
      <c r="R18" s="21"/>
      <c r="S18" s="21"/>
      <c r="T18" s="21"/>
      <c r="U18" s="21"/>
      <c r="V18" s="21"/>
      <c r="W18" s="47"/>
      <c r="X18" s="21"/>
      <c r="Y18" s="21"/>
      <c r="Z18" s="21"/>
      <c r="AA18" s="21"/>
      <c r="AB18" s="21"/>
      <c r="AC18" s="21"/>
      <c r="AD18" s="21"/>
      <c r="AE18" s="47"/>
      <c r="AF18" s="21"/>
      <c r="AG18" s="21"/>
      <c r="AH18" s="21"/>
      <c r="AI18" s="21"/>
      <c r="AJ18" s="21"/>
      <c r="AK18" s="21"/>
      <c r="AL18" s="21"/>
      <c r="AM18" s="47"/>
      <c r="AN18" s="47"/>
    </row>
    <row r="19" ht="15" customHeight="1">
      <c r="C19" s="74"/>
      <c r="D19" s="71" t="s">
        <v>227</v>
      </c>
      <c r="F19" s="64"/>
      <c r="P19" s="21"/>
      <c r="Q19" s="21"/>
      <c r="R19" s="21"/>
      <c r="S19" s="21"/>
      <c r="T19" s="21"/>
      <c r="U19" s="21"/>
      <c r="V19" s="21"/>
      <c r="W19" s="47"/>
      <c r="X19" s="21"/>
      <c r="Y19" s="21"/>
      <c r="Z19" s="21"/>
      <c r="AA19" s="21"/>
      <c r="AB19" s="21"/>
      <c r="AC19" s="21"/>
      <c r="AD19" s="21"/>
      <c r="AE19" s="47"/>
      <c r="AF19" s="21"/>
      <c r="AG19" s="21"/>
      <c r="AH19" s="21"/>
      <c r="AI19" s="21"/>
      <c r="AJ19" s="21"/>
      <c r="AK19" s="21"/>
      <c r="AL19" s="21"/>
      <c r="AM19" s="47"/>
      <c r="AN19" s="47"/>
    </row>
    <row r="20" ht="15" customHeight="1">
      <c r="C20" s="74"/>
      <c r="D20" s="71"/>
      <c r="F20" s="64"/>
      <c r="P20" s="21"/>
      <c r="Q20" s="21"/>
      <c r="R20" s="21"/>
      <c r="S20" s="21"/>
      <c r="T20" s="21"/>
      <c r="U20" s="21"/>
      <c r="V20" s="21"/>
      <c r="W20" s="47"/>
      <c r="X20" s="21"/>
      <c r="Y20" s="21"/>
      <c r="Z20" s="21"/>
      <c r="AA20" s="21"/>
      <c r="AB20" s="21"/>
      <c r="AC20" s="21"/>
      <c r="AD20" s="21"/>
      <c r="AE20" s="47"/>
      <c r="AF20" s="21"/>
      <c r="AG20" s="21"/>
      <c r="AH20" s="21"/>
      <c r="AI20" s="21"/>
      <c r="AJ20" s="21"/>
      <c r="AK20" s="21"/>
      <c r="AL20" s="21"/>
      <c r="AM20" s="47"/>
      <c r="AN20" s="47"/>
    </row>
    <row r="21" ht="30" customHeight="1">
      <c r="R21" s="1014">
        <v>2018</v>
      </c>
      <c r="S21" s="1014"/>
      <c r="T21" s="1014"/>
      <c r="U21" s="1014"/>
      <c r="V21" s="1014"/>
      <c r="W21" s="1014"/>
      <c r="X21" s="1014"/>
      <c r="Y21" s="1014"/>
      <c r="Z21" s="1014"/>
      <c r="AA21" s="1014"/>
      <c r="AB21" s="1014"/>
      <c r="AC21" s="1014"/>
      <c r="AD21" s="1016">
        <v>2019</v>
      </c>
      <c r="AE21" s="1016"/>
      <c r="AF21" s="1016"/>
      <c r="AG21" s="1016"/>
      <c r="AH21" s="1016"/>
      <c r="AI21" s="1016"/>
      <c r="AJ21" s="1016"/>
      <c r="AK21" s="1016"/>
      <c r="AL21" s="1016"/>
      <c r="AM21" s="1016"/>
      <c r="AN21" s="1016"/>
      <c r="AO21" s="1016"/>
    </row>
    <row r="22" s="5" customFormat="1" ht="30" customHeight="1">
      <c r="B22" s="76"/>
      <c r="C22" s="77" t="s">
        <v>73</v>
      </c>
      <c r="D22" s="77" t="s">
        <v>21</v>
      </c>
      <c r="E22" s="177" t="s">
        <v>215</v>
      </c>
      <c r="F22" s="158" t="s">
        <v>62</v>
      </c>
      <c r="G22" s="158" t="s">
        <v>63</v>
      </c>
      <c r="H22" s="910" t="s">
        <v>34</v>
      </c>
      <c r="I22" s="910"/>
      <c r="J22" s="910"/>
      <c r="K22" s="910"/>
      <c r="L22" s="910" t="s">
        <v>64</v>
      </c>
      <c r="M22" s="910"/>
      <c r="N22" s="910"/>
      <c r="O22" s="910"/>
      <c r="R22" s="619" t="s">
        <v>202</v>
      </c>
      <c r="S22" s="620" t="s">
        <v>203</v>
      </c>
      <c r="T22" s="620" t="s">
        <v>204</v>
      </c>
      <c r="U22" s="620" t="s">
        <v>205</v>
      </c>
      <c r="V22" s="620" t="s">
        <v>206</v>
      </c>
      <c r="W22" s="620" t="s">
        <v>207</v>
      </c>
      <c r="X22" s="620" t="s">
        <v>192</v>
      </c>
      <c r="Y22" s="620" t="s">
        <v>195</v>
      </c>
      <c r="Z22" s="620" t="s">
        <v>197</v>
      </c>
      <c r="AA22" s="620" t="s">
        <v>198</v>
      </c>
      <c r="AB22" s="620" t="s">
        <v>200</v>
      </c>
      <c r="AC22" s="1036" t="s">
        <v>201</v>
      </c>
      <c r="AD22" s="620" t="s">
        <v>202</v>
      </c>
      <c r="AE22" s="620" t="s">
        <v>203</v>
      </c>
      <c r="AF22" s="620" t="s">
        <v>204</v>
      </c>
      <c r="AG22" s="620" t="s">
        <v>205</v>
      </c>
      <c r="AH22" s="620" t="s">
        <v>206</v>
      </c>
      <c r="AI22" s="620" t="s">
        <v>207</v>
      </c>
      <c r="AJ22" s="620" t="s">
        <v>192</v>
      </c>
      <c r="AK22" s="620" t="s">
        <v>195</v>
      </c>
      <c r="AL22" s="620" t="s">
        <v>197</v>
      </c>
      <c r="AM22" s="620" t="s">
        <v>198</v>
      </c>
      <c r="AN22" s="620" t="s">
        <v>200</v>
      </c>
      <c r="AO22" s="1036" t="s">
        <v>201</v>
      </c>
      <c r="AP22" s="78"/>
      <c r="AQ22" s="78"/>
      <c r="AR22" s="78"/>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row>
    <row r="23" s="0" customFormat="1" ht="18" customHeight="1">
      <c r="B23" s="33"/>
      <c r="C23" s="1037">
        <v>54260</v>
      </c>
      <c r="D23" s="1037" t="s">
        <v>188</v>
      </c>
      <c r="E23" s="1037" t="s">
        <v>235</v>
      </c>
      <c r="F23" s="1037" t="s">
        <v>236</v>
      </c>
      <c r="G23" s="1037" t="s">
        <v>237</v>
      </c>
      <c r="H23" s="1038" t="s">
        <v>238</v>
      </c>
      <c r="I23" s="1038"/>
      <c r="J23" s="1038"/>
      <c r="K23" s="1038"/>
      <c r="L23" s="1038" t="s">
        <v>239</v>
      </c>
      <c r="M23" s="1038"/>
      <c r="N23" s="1038"/>
      <c r="O23" s="1038"/>
      <c r="P23" s="80"/>
      <c r="Q23" s="90"/>
      <c r="R23" s="1039" t="s">
        <v>240</v>
      </c>
      <c r="S23" s="1040" t="s">
        <v>240</v>
      </c>
      <c r="T23" s="1040" t="s">
        <v>240</v>
      </c>
      <c r="U23" s="1040" t="s">
        <v>240</v>
      </c>
      <c r="V23" s="1040" t="s">
        <v>240</v>
      </c>
      <c r="W23" s="1040" t="s">
        <v>240</v>
      </c>
      <c r="X23" s="1040" t="s">
        <v>240</v>
      </c>
      <c r="Y23" s="1040" t="s">
        <v>240</v>
      </c>
      <c r="Z23" s="1040" t="s">
        <v>240</v>
      </c>
      <c r="AA23" s="1040" t="s">
        <v>240</v>
      </c>
      <c r="AB23" s="1040" t="s">
        <v>240</v>
      </c>
      <c r="AC23" s="1040" t="s">
        <v>240</v>
      </c>
      <c r="AD23" s="1040" t="s">
        <v>240</v>
      </c>
      <c r="AE23" s="1040" t="s">
        <v>240</v>
      </c>
      <c r="AF23" s="1040" t="s">
        <v>240</v>
      </c>
      <c r="AG23" s="1040" t="s">
        <v>240</v>
      </c>
      <c r="AH23" s="1040" t="s">
        <v>240</v>
      </c>
      <c r="AI23" s="1040" t="s">
        <v>240</v>
      </c>
      <c r="AJ23" s="1040" t="s">
        <v>240</v>
      </c>
      <c r="AK23" s="1040" t="s">
        <v>240</v>
      </c>
      <c r="AL23" s="1040" t="s">
        <v>240</v>
      </c>
      <c r="AM23" s="1040" t="s">
        <v>240</v>
      </c>
      <c r="AN23" s="1040" t="s">
        <v>240</v>
      </c>
      <c r="AO23" s="1041" t="s">
        <v>240</v>
      </c>
      <c r="AP23" s="79"/>
      <c r="AQ23" s="79"/>
      <c r="AR23" s="79"/>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row>
    <row r="24" s="0" customFormat="1" ht="18" customHeight="1">
      <c r="B24" s="33"/>
      <c r="C24" s="1042">
        <v>19037</v>
      </c>
      <c r="D24" s="1042" t="s">
        <v>241</v>
      </c>
      <c r="E24" s="1042" t="s">
        <v>235</v>
      </c>
      <c r="F24" s="1042" t="s">
        <v>242</v>
      </c>
      <c r="G24" s="1042" t="s">
        <v>243</v>
      </c>
      <c r="H24" s="1043" t="s">
        <v>244</v>
      </c>
      <c r="I24" s="1043"/>
      <c r="J24" s="1043"/>
      <c r="K24" s="1043"/>
      <c r="L24" s="1043" t="s">
        <v>245</v>
      </c>
      <c r="M24" s="1043"/>
      <c r="N24" s="1043"/>
      <c r="O24" s="1043"/>
      <c r="P24" s="80"/>
      <c r="Q24" s="90"/>
      <c r="R24" s="1044" t="s">
        <v>240</v>
      </c>
      <c r="S24" s="1045" t="s">
        <v>240</v>
      </c>
      <c r="T24" s="1045" t="s">
        <v>240</v>
      </c>
      <c r="U24" s="1045" t="s">
        <v>240</v>
      </c>
      <c r="V24" s="1045" t="s">
        <v>240</v>
      </c>
      <c r="W24" s="1045" t="s">
        <v>240</v>
      </c>
      <c r="X24" s="1045" t="s">
        <v>240</v>
      </c>
      <c r="Y24" s="1045" t="s">
        <v>240</v>
      </c>
      <c r="Z24" s="1045" t="s">
        <v>240</v>
      </c>
      <c r="AA24" s="1045" t="s">
        <v>240</v>
      </c>
      <c r="AB24" s="1045" t="s">
        <v>240</v>
      </c>
      <c r="AC24" s="1045" t="s">
        <v>240</v>
      </c>
      <c r="AD24" s="1045" t="s">
        <v>240</v>
      </c>
      <c r="AE24" s="1045" t="s">
        <v>240</v>
      </c>
      <c r="AF24" s="1045" t="s">
        <v>240</v>
      </c>
      <c r="AG24" s="1045" t="s">
        <v>240</v>
      </c>
      <c r="AH24" s="1045" t="s">
        <v>240</v>
      </c>
      <c r="AI24" s="1045" t="s">
        <v>240</v>
      </c>
      <c r="AJ24" s="1045" t="s">
        <v>240</v>
      </c>
      <c r="AK24" s="1045" t="s">
        <v>240</v>
      </c>
      <c r="AL24" s="1045" t="s">
        <v>240</v>
      </c>
      <c r="AM24" s="1045" t="s">
        <v>240</v>
      </c>
      <c r="AN24" s="1045" t="s">
        <v>240</v>
      </c>
      <c r="AO24" s="1046" t="s">
        <v>240</v>
      </c>
      <c r="AP24" s="79"/>
      <c r="AQ24" s="79"/>
      <c r="AR24" s="79"/>
      <c r="AS24" s="237"/>
      <c r="AT24" s="237"/>
      <c r="AU24" s="237"/>
      <c r="AV24" s="237"/>
      <c r="AW24" s="237"/>
      <c r="AX24" s="237"/>
      <c r="AY24" s="237"/>
      <c r="AZ24" s="237"/>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row>
    <row r="25" s="0" customFormat="1" ht="18" customHeight="1">
      <c r="B25" s="33"/>
      <c r="C25" s="1037">
        <v>30140</v>
      </c>
      <c r="D25" s="1037" t="s">
        <v>246</v>
      </c>
      <c r="E25" s="1037" t="s">
        <v>235</v>
      </c>
      <c r="F25" s="1037" t="s">
        <v>247</v>
      </c>
      <c r="G25" s="1037" t="s">
        <v>248</v>
      </c>
      <c r="H25" s="1038" t="s">
        <v>249</v>
      </c>
      <c r="I25" s="1038"/>
      <c r="J25" s="1038"/>
      <c r="K25" s="1038"/>
      <c r="L25" s="1038" t="s">
        <v>250</v>
      </c>
      <c r="M25" s="1038"/>
      <c r="N25" s="1038"/>
      <c r="O25" s="1038"/>
      <c r="P25" s="80"/>
      <c r="Q25" s="90"/>
      <c r="R25" s="1039" t="s">
        <v>240</v>
      </c>
      <c r="S25" s="1040" t="s">
        <v>240</v>
      </c>
      <c r="T25" s="1040" t="s">
        <v>240</v>
      </c>
      <c r="U25" s="1040" t="s">
        <v>240</v>
      </c>
      <c r="V25" s="1040" t="s">
        <v>240</v>
      </c>
      <c r="W25" s="1040" t="s">
        <v>240</v>
      </c>
      <c r="X25" s="1040" t="s">
        <v>240</v>
      </c>
      <c r="Y25" s="1040" t="s">
        <v>240</v>
      </c>
      <c r="Z25" s="1040" t="s">
        <v>240</v>
      </c>
      <c r="AA25" s="1040" t="s">
        <v>240</v>
      </c>
      <c r="AB25" s="1040" t="s">
        <v>240</v>
      </c>
      <c r="AC25" s="1040" t="s">
        <v>240</v>
      </c>
      <c r="AD25" s="1040" t="s">
        <v>240</v>
      </c>
      <c r="AE25" s="1040" t="s">
        <v>240</v>
      </c>
      <c r="AF25" s="1040" t="s">
        <v>240</v>
      </c>
      <c r="AG25" s="1040" t="s">
        <v>240</v>
      </c>
      <c r="AH25" s="1040" t="s">
        <v>240</v>
      </c>
      <c r="AI25" s="1040" t="s">
        <v>240</v>
      </c>
      <c r="AJ25" s="1040" t="s">
        <v>240</v>
      </c>
      <c r="AK25" s="1040" t="s">
        <v>240</v>
      </c>
      <c r="AL25" s="1040" t="s">
        <v>240</v>
      </c>
      <c r="AM25" s="1040" t="s">
        <v>240</v>
      </c>
      <c r="AN25" s="1040" t="s">
        <v>240</v>
      </c>
      <c r="AO25" s="1041" t="s">
        <v>240</v>
      </c>
      <c r="AP25" s="79"/>
      <c r="AQ25" s="79"/>
      <c r="AR25" s="79"/>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row>
    <row r="26" s="0" customFormat="1" ht="18" customHeight="1">
      <c r="B26" s="33"/>
      <c r="C26" s="1042">
        <v>34361</v>
      </c>
      <c r="D26" s="1042" t="s">
        <v>251</v>
      </c>
      <c r="E26" s="1042" t="s">
        <v>235</v>
      </c>
      <c r="F26" s="1042" t="s">
        <v>252</v>
      </c>
      <c r="G26" s="1042" t="s">
        <v>253</v>
      </c>
      <c r="H26" s="1043" t="s">
        <v>238</v>
      </c>
      <c r="I26" s="1043"/>
      <c r="J26" s="1043"/>
      <c r="K26" s="1043"/>
      <c r="L26" s="1043" t="s">
        <v>254</v>
      </c>
      <c r="M26" s="1043"/>
      <c r="N26" s="1043"/>
      <c r="O26" s="1043"/>
      <c r="P26" s="80"/>
      <c r="Q26" s="90"/>
      <c r="R26" s="1044" t="s">
        <v>240</v>
      </c>
      <c r="S26" s="1045" t="s">
        <v>240</v>
      </c>
      <c r="T26" s="1045" t="s">
        <v>240</v>
      </c>
      <c r="U26" s="1045" t="s">
        <v>240</v>
      </c>
      <c r="V26" s="1045" t="s">
        <v>240</v>
      </c>
      <c r="W26" s="1045" t="s">
        <v>240</v>
      </c>
      <c r="X26" s="1045" t="s">
        <v>240</v>
      </c>
      <c r="Y26" s="1045" t="s">
        <v>240</v>
      </c>
      <c r="Z26" s="1045" t="s">
        <v>240</v>
      </c>
      <c r="AA26" s="1045" t="s">
        <v>240</v>
      </c>
      <c r="AB26" s="1045" t="s">
        <v>240</v>
      </c>
      <c r="AC26" s="1045" t="s">
        <v>240</v>
      </c>
      <c r="AD26" s="1045" t="s">
        <v>240</v>
      </c>
      <c r="AE26" s="1045" t="s">
        <v>240</v>
      </c>
      <c r="AF26" s="1045" t="s">
        <v>240</v>
      </c>
      <c r="AG26" s="1045" t="s">
        <v>240</v>
      </c>
      <c r="AH26" s="1045" t="s">
        <v>240</v>
      </c>
      <c r="AI26" s="1045" t="s">
        <v>240</v>
      </c>
      <c r="AJ26" s="1045" t="s">
        <v>240</v>
      </c>
      <c r="AK26" s="1045" t="s">
        <v>240</v>
      </c>
      <c r="AL26" s="1045" t="s">
        <v>240</v>
      </c>
      <c r="AM26" s="1045" t="s">
        <v>240</v>
      </c>
      <c r="AN26" s="1045" t="s">
        <v>240</v>
      </c>
      <c r="AO26" s="1046" t="s">
        <v>240</v>
      </c>
      <c r="AP26" s="79"/>
      <c r="AQ26" s="79"/>
      <c r="AR26" s="79"/>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row>
    <row r="27" s="0" customFormat="1" ht="18" customHeight="1">
      <c r="B27" s="33"/>
      <c r="C27" s="1037">
        <v>54608</v>
      </c>
      <c r="D27" s="1037" t="s">
        <v>255</v>
      </c>
      <c r="E27" s="1037" t="s">
        <v>235</v>
      </c>
      <c r="F27" s="1037" t="s">
        <v>236</v>
      </c>
      <c r="G27" s="1037" t="s">
        <v>256</v>
      </c>
      <c r="H27" s="1038" t="s">
        <v>257</v>
      </c>
      <c r="I27" s="1038"/>
      <c r="J27" s="1038"/>
      <c r="K27" s="1038"/>
      <c r="L27" s="1038" t="s">
        <v>258</v>
      </c>
      <c r="M27" s="1038"/>
      <c r="N27" s="1038"/>
      <c r="O27" s="1038"/>
      <c r="P27" s="80"/>
      <c r="Q27" s="90"/>
      <c r="R27" s="1039" t="s">
        <v>240</v>
      </c>
      <c r="S27" s="1040" t="s">
        <v>240</v>
      </c>
      <c r="T27" s="1040" t="s">
        <v>240</v>
      </c>
      <c r="U27" s="1040" t="s">
        <v>240</v>
      </c>
      <c r="V27" s="1040" t="s">
        <v>240</v>
      </c>
      <c r="W27" s="1040" t="s">
        <v>240</v>
      </c>
      <c r="X27" s="1040" t="s">
        <v>240</v>
      </c>
      <c r="Y27" s="1040" t="s">
        <v>240</v>
      </c>
      <c r="Z27" s="1040" t="s">
        <v>240</v>
      </c>
      <c r="AA27" s="1040" t="s">
        <v>240</v>
      </c>
      <c r="AB27" s="1040" t="s">
        <v>240</v>
      </c>
      <c r="AC27" s="1040" t="s">
        <v>240</v>
      </c>
      <c r="AD27" s="1040" t="s">
        <v>240</v>
      </c>
      <c r="AE27" s="1040" t="s">
        <v>240</v>
      </c>
      <c r="AF27" s="1040" t="s">
        <v>240</v>
      </c>
      <c r="AG27" s="1040" t="s">
        <v>240</v>
      </c>
      <c r="AH27" s="1040" t="s">
        <v>240</v>
      </c>
      <c r="AI27" s="1040" t="s">
        <v>240</v>
      </c>
      <c r="AJ27" s="1040" t="s">
        <v>240</v>
      </c>
      <c r="AK27" s="1040" t="s">
        <v>240</v>
      </c>
      <c r="AL27" s="1040" t="s">
        <v>240</v>
      </c>
      <c r="AM27" s="1040" t="s">
        <v>240</v>
      </c>
      <c r="AN27" s="1040" t="s">
        <v>240</v>
      </c>
      <c r="AO27" s="1041" t="s">
        <v>240</v>
      </c>
      <c r="AP27" s="79"/>
      <c r="AQ27" s="79"/>
      <c r="AR27" s="79"/>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row>
    <row r="28" s="0" customFormat="1" ht="18" customHeight="1">
      <c r="B28" s="33"/>
      <c r="C28" s="1042">
        <v>58900</v>
      </c>
      <c r="D28" s="1042" t="s">
        <v>259</v>
      </c>
      <c r="E28" s="1042" t="s">
        <v>235</v>
      </c>
      <c r="F28" s="1042" t="s">
        <v>260</v>
      </c>
      <c r="G28" s="1042" t="s">
        <v>261</v>
      </c>
      <c r="H28" s="1043" t="s">
        <v>262</v>
      </c>
      <c r="I28" s="1043"/>
      <c r="J28" s="1043"/>
      <c r="K28" s="1043"/>
      <c r="L28" s="1043" t="s">
        <v>263</v>
      </c>
      <c r="M28" s="1043"/>
      <c r="N28" s="1043"/>
      <c r="O28" s="1043"/>
      <c r="P28" s="80"/>
      <c r="Q28" s="90"/>
      <c r="R28" s="1044" t="s">
        <v>240</v>
      </c>
      <c r="S28" s="1045" t="s">
        <v>240</v>
      </c>
      <c r="T28" s="1045" t="s">
        <v>240</v>
      </c>
      <c r="U28" s="1045" t="s">
        <v>240</v>
      </c>
      <c r="V28" s="1045" t="s">
        <v>240</v>
      </c>
      <c r="W28" s="1045" t="s">
        <v>240</v>
      </c>
      <c r="X28" s="1045" t="s">
        <v>240</v>
      </c>
      <c r="Y28" s="1045" t="s">
        <v>240</v>
      </c>
      <c r="Z28" s="1045" t="s">
        <v>240</v>
      </c>
      <c r="AA28" s="1045" t="s">
        <v>240</v>
      </c>
      <c r="AB28" s="1045" t="s">
        <v>240</v>
      </c>
      <c r="AC28" s="1045" t="s">
        <v>240</v>
      </c>
      <c r="AD28" s="1045" t="s">
        <v>240</v>
      </c>
      <c r="AE28" s="1045" t="s">
        <v>240</v>
      </c>
      <c r="AF28" s="1045" t="s">
        <v>240</v>
      </c>
      <c r="AG28" s="1045" t="s">
        <v>240</v>
      </c>
      <c r="AH28" s="1045" t="s">
        <v>240</v>
      </c>
      <c r="AI28" s="1045" t="s">
        <v>240</v>
      </c>
      <c r="AJ28" s="1045" t="s">
        <v>240</v>
      </c>
      <c r="AK28" s="1045" t="s">
        <v>240</v>
      </c>
      <c r="AL28" s="1045" t="s">
        <v>240</v>
      </c>
      <c r="AM28" s="1045" t="s">
        <v>240</v>
      </c>
      <c r="AN28" s="1045" t="s">
        <v>240</v>
      </c>
      <c r="AO28" s="1046" t="s">
        <v>261</v>
      </c>
      <c r="AP28" s="79"/>
      <c r="AQ28" s="79"/>
      <c r="AR28" s="79"/>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row>
    <row r="29" s="0" customFormat="1" ht="18" customHeight="1">
      <c r="B29" s="33"/>
      <c r="C29" s="181"/>
      <c r="D29" s="183"/>
      <c r="E29" s="183"/>
      <c r="F29" s="201"/>
      <c r="G29" s="181"/>
      <c r="H29" s="1038">
        <v>521</v>
      </c>
      <c r="I29" s="1038"/>
      <c r="J29" s="1038"/>
      <c r="K29" s="1038"/>
      <c r="L29" s="908"/>
      <c r="M29" s="908"/>
      <c r="N29" s="908"/>
      <c r="O29" s="908"/>
      <c r="P29" s="80"/>
      <c r="Q29" s="90"/>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row>
    <row r="30" s="0" customFormat="1" ht="18" customHeight="1">
      <c r="B30" s="33"/>
      <c r="C30" s="181"/>
      <c r="D30" s="183"/>
      <c r="E30" s="183"/>
      <c r="F30" s="201"/>
      <c r="G30" s="181"/>
      <c r="H30" s="181"/>
      <c r="I30" s="181"/>
      <c r="J30" s="181"/>
      <c r="K30" s="181"/>
      <c r="L30" s="908"/>
      <c r="M30" s="908"/>
      <c r="N30" s="908"/>
      <c r="O30" s="908"/>
      <c r="P30" s="80"/>
      <c r="Q30" s="90"/>
      <c r="R30" s="182"/>
      <c r="S30" s="182"/>
      <c r="T30" s="182"/>
      <c r="U30" s="182"/>
      <c r="V30" s="182"/>
      <c r="W30" s="182"/>
      <c r="X30" s="1047" t="s">
        <v>264</v>
      </c>
      <c r="Y30" s="182"/>
      <c r="Z30" s="182"/>
      <c r="AA30" s="182"/>
      <c r="AB30" s="182"/>
      <c r="AC30" s="182"/>
      <c r="AD30" s="182"/>
      <c r="AE30" s="182"/>
      <c r="AF30" s="182"/>
      <c r="AG30" s="182"/>
      <c r="AH30" s="182"/>
      <c r="AI30" s="182"/>
      <c r="AJ30" s="182"/>
      <c r="AK30" s="182"/>
      <c r="AL30" s="182"/>
      <c r="AM30" s="182"/>
      <c r="AN30" s="182"/>
      <c r="AO30" s="182"/>
      <c r="AP30" s="79"/>
      <c r="AQ30" s="79"/>
      <c r="AR30" s="79"/>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row>
    <row r="31" s="0" customFormat="1" ht="18" customHeight="1">
      <c r="B31" s="33"/>
      <c r="C31" s="181"/>
      <c r="D31" s="183"/>
      <c r="E31" s="183"/>
      <c r="F31" s="201"/>
      <c r="G31" s="181"/>
      <c r="H31" s="181"/>
      <c r="I31" s="181"/>
      <c r="J31" s="181"/>
      <c r="K31" s="181"/>
      <c r="L31" s="908"/>
      <c r="M31" s="908"/>
      <c r="N31" s="908"/>
      <c r="O31" s="908"/>
      <c r="P31" s="80"/>
      <c r="Q31" s="90"/>
      <c r="R31" s="182"/>
      <c r="S31" s="182"/>
      <c r="T31" s="182"/>
      <c r="U31" s="182"/>
      <c r="V31" s="182"/>
      <c r="W31" s="182"/>
      <c r="X31" s="182"/>
      <c r="Y31" s="182"/>
      <c r="Z31" s="182"/>
      <c r="AA31" s="1048" t="s">
        <v>265</v>
      </c>
      <c r="AB31" s="1047" t="s">
        <v>266</v>
      </c>
      <c r="AC31" s="182"/>
      <c r="AD31" s="182"/>
      <c r="AE31" s="182"/>
      <c r="AF31" s="182"/>
      <c r="AG31" s="182"/>
      <c r="AH31" s="182"/>
      <c r="AI31" s="182"/>
      <c r="AJ31" s="182"/>
      <c r="AK31" s="182"/>
      <c r="AL31" s="182"/>
      <c r="AM31" s="182"/>
      <c r="AN31" s="182"/>
      <c r="AO31" s="182"/>
      <c r="AP31" s="48"/>
      <c r="AQ31" s="48"/>
      <c r="AR31" s="48"/>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row>
    <row r="32" s="0" customFormat="1" ht="18" customHeight="1">
      <c r="B32" s="33"/>
      <c r="C32" s="181"/>
      <c r="D32" s="183"/>
      <c r="E32" s="183"/>
      <c r="F32" s="201"/>
      <c r="G32" s="181"/>
      <c r="H32" s="181"/>
      <c r="I32" s="181"/>
      <c r="J32" s="181"/>
      <c r="K32" s="181"/>
      <c r="L32" s="908"/>
      <c r="M32" s="908"/>
      <c r="N32" s="908"/>
      <c r="O32" s="908"/>
      <c r="P32" s="80"/>
      <c r="Q32" s="90"/>
      <c r="R32" s="182"/>
      <c r="S32" s="182"/>
      <c r="T32" s="182"/>
      <c r="U32" s="182"/>
      <c r="V32" s="182"/>
      <c r="W32" s="182"/>
      <c r="X32" s="182"/>
      <c r="Y32" s="182"/>
      <c r="Z32" s="182"/>
      <c r="AA32" s="1048" t="s">
        <v>240</v>
      </c>
      <c r="AB32" s="1047" t="s">
        <v>267</v>
      </c>
      <c r="AC32" s="182"/>
      <c r="AD32" s="182"/>
      <c r="AE32" s="182"/>
      <c r="AF32" s="182"/>
      <c r="AG32" s="182"/>
      <c r="AH32" s="182"/>
      <c r="AI32" s="182"/>
      <c r="AJ32" s="182"/>
      <c r="AK32" s="182"/>
      <c r="AL32" s="182"/>
      <c r="AM32" s="182"/>
      <c r="AN32" s="182"/>
      <c r="AO32" s="182"/>
      <c r="AP32" s="79"/>
      <c r="AQ32" s="79"/>
      <c r="AR32" s="79"/>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row>
    <row r="33" s="0" customFormat="1" ht="18" customHeight="1">
      <c r="B33" s="33"/>
      <c r="C33" s="181"/>
      <c r="D33" s="183"/>
      <c r="E33" s="183"/>
      <c r="F33" s="201"/>
      <c r="G33" s="181"/>
      <c r="H33" s="181"/>
      <c r="I33" s="181"/>
      <c r="J33" s="181"/>
      <c r="K33" s="181"/>
      <c r="L33" s="908"/>
      <c r="M33" s="908"/>
      <c r="N33" s="908"/>
      <c r="O33" s="908"/>
      <c r="P33" s="80"/>
      <c r="Q33" s="90"/>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79"/>
      <c r="AQ33" s="79"/>
      <c r="AR33" s="79"/>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row>
    <row r="34" s="0" customFormat="1" ht="18" customHeight="1">
      <c r="B34" s="33"/>
      <c r="C34" s="181"/>
      <c r="D34" s="183"/>
      <c r="E34" s="183"/>
      <c r="F34" s="201"/>
      <c r="G34" s="181"/>
      <c r="H34" s="181"/>
      <c r="I34" s="181"/>
      <c r="J34" s="181"/>
      <c r="K34" s="181"/>
      <c r="L34" s="908"/>
      <c r="M34" s="908"/>
      <c r="N34" s="908"/>
      <c r="O34" s="908"/>
      <c r="P34" s="80"/>
      <c r="Q34" s="90"/>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row>
    <row r="35" s="0" customFormat="1" ht="18" customHeight="1">
      <c r="B35" s="33"/>
      <c r="C35" s="181"/>
      <c r="D35" s="183"/>
      <c r="E35" s="183"/>
      <c r="F35" s="201"/>
      <c r="G35" s="181"/>
      <c r="H35" s="181"/>
      <c r="I35" s="181"/>
      <c r="J35" s="181"/>
      <c r="K35" s="181"/>
      <c r="L35" s="908"/>
      <c r="M35" s="908"/>
      <c r="N35" s="908"/>
      <c r="O35" s="908"/>
      <c r="P35" s="80"/>
      <c r="Q35" s="90"/>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row>
    <row r="36" s="0" customFormat="1" ht="18" customHeight="1">
      <c r="B36" s="33"/>
      <c r="C36" s="181"/>
      <c r="D36" s="183"/>
      <c r="E36" s="183"/>
      <c r="F36" s="201"/>
      <c r="G36" s="181"/>
      <c r="H36" s="181"/>
      <c r="I36" s="181"/>
      <c r="J36" s="181"/>
      <c r="K36" s="181"/>
      <c r="L36" s="908"/>
      <c r="M36" s="908"/>
      <c r="N36" s="908"/>
      <c r="O36" s="908"/>
      <c r="P36" s="80"/>
      <c r="Q36" s="90"/>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row>
    <row r="37" s="0" customFormat="1" ht="18" customHeight="1">
      <c r="B37" s="33"/>
      <c r="C37" s="181"/>
      <c r="D37" s="183"/>
      <c r="E37" s="183"/>
      <c r="F37" s="201"/>
      <c r="G37" s="181"/>
      <c r="H37" s="181"/>
      <c r="I37" s="181"/>
      <c r="J37" s="181"/>
      <c r="K37" s="181"/>
      <c r="L37" s="908"/>
      <c r="M37" s="908"/>
      <c r="N37" s="908"/>
      <c r="O37" s="908"/>
      <c r="P37" s="80"/>
      <c r="Q37" s="90"/>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row>
    <row r="38" s="0" customFormat="1" ht="18" customHeight="1">
      <c r="B38" s="33"/>
      <c r="C38" s="181"/>
      <c r="D38" s="183"/>
      <c r="E38" s="183"/>
      <c r="F38" s="201"/>
      <c r="G38" s="181"/>
      <c r="H38" s="181"/>
      <c r="I38" s="181"/>
      <c r="J38" s="181"/>
      <c r="K38" s="181"/>
      <c r="L38" s="908"/>
      <c r="M38" s="908"/>
      <c r="N38" s="908"/>
      <c r="O38" s="908"/>
      <c r="P38" s="80"/>
      <c r="Q38" s="90"/>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row>
    <row r="39" ht="18" customHeight="1">
      <c r="C39" s="181"/>
      <c r="D39" s="183"/>
      <c r="E39" s="183"/>
      <c r="F39" s="201"/>
      <c r="G39" s="181"/>
      <c r="H39" s="181"/>
      <c r="I39" s="181"/>
      <c r="J39" s="181"/>
      <c r="K39" s="181"/>
      <c r="L39" s="908"/>
      <c r="M39" s="908"/>
      <c r="N39" s="908"/>
      <c r="O39" s="908"/>
      <c r="P39" s="80"/>
      <c r="Q39" s="90"/>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86"/>
      <c r="AQ39" s="79"/>
      <c r="AR39" s="79"/>
    </row>
    <row r="40" ht="18" customHeight="1">
      <c r="C40" s="181"/>
      <c r="D40" s="183"/>
      <c r="E40" s="183"/>
      <c r="F40" s="201"/>
      <c r="G40" s="181"/>
      <c r="H40" s="181"/>
      <c r="I40" s="181"/>
      <c r="J40" s="181"/>
      <c r="K40" s="181"/>
      <c r="L40" s="908"/>
      <c r="M40" s="908"/>
      <c r="N40" s="908"/>
      <c r="O40" s="908"/>
      <c r="P40" s="80"/>
      <c r="Q40" s="90"/>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86"/>
      <c r="AQ40" s="79"/>
      <c r="AR40" s="79"/>
    </row>
    <row r="41" ht="18" customHeight="1">
      <c r="C41" s="181"/>
      <c r="D41" s="183"/>
      <c r="E41" s="183"/>
      <c r="F41" s="201"/>
      <c r="G41" s="181"/>
      <c r="H41" s="181"/>
      <c r="I41" s="181"/>
      <c r="J41" s="181"/>
      <c r="K41" s="181"/>
      <c r="L41" s="908"/>
      <c r="M41" s="908"/>
      <c r="N41" s="908"/>
      <c r="O41" s="908"/>
      <c r="P41" s="80"/>
      <c r="Q41" s="90"/>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86"/>
      <c r="AQ41" s="79"/>
      <c r="AR41" s="79"/>
    </row>
    <row r="42" ht="18" customHeight="1">
      <c r="C42" s="181"/>
      <c r="D42" s="183"/>
      <c r="E42" s="183"/>
      <c r="F42" s="201"/>
      <c r="G42" s="181"/>
      <c r="H42" s="181"/>
      <c r="I42" s="181"/>
      <c r="J42" s="181"/>
      <c r="K42" s="181"/>
      <c r="L42" s="908"/>
      <c r="M42" s="908"/>
      <c r="N42" s="908"/>
      <c r="O42" s="908"/>
      <c r="P42" s="80"/>
      <c r="Q42" s="90"/>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86"/>
      <c r="AQ42" s="79"/>
      <c r="AR42" s="79"/>
    </row>
    <row r="43" ht="18" customHeight="1">
      <c r="C43" s="181"/>
      <c r="D43" s="183"/>
      <c r="E43" s="183"/>
      <c r="F43" s="201"/>
      <c r="G43" s="181"/>
      <c r="H43" s="181"/>
      <c r="I43" s="181"/>
      <c r="J43" s="181"/>
      <c r="K43" s="181"/>
      <c r="L43" s="908"/>
      <c r="M43" s="908"/>
      <c r="N43" s="908"/>
      <c r="O43" s="908"/>
      <c r="P43" s="80"/>
      <c r="Q43" s="90"/>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86"/>
      <c r="AQ43" s="79"/>
      <c r="AR43" s="79"/>
    </row>
    <row r="44" ht="18" customHeight="1">
      <c r="C44" s="181"/>
      <c r="D44" s="183"/>
      <c r="E44" s="183"/>
      <c r="F44" s="201"/>
      <c r="G44" s="181"/>
      <c r="H44" s="181"/>
      <c r="I44" s="181"/>
      <c r="J44" s="181"/>
      <c r="K44" s="181"/>
      <c r="L44" s="908"/>
      <c r="M44" s="908"/>
      <c r="N44" s="908"/>
      <c r="O44" s="908"/>
      <c r="P44" s="80"/>
      <c r="Q44" s="90"/>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86"/>
      <c r="AQ44" s="79"/>
      <c r="AR44" s="79"/>
    </row>
    <row r="45" ht="18" customHeight="1">
      <c r="C45" s="181"/>
      <c r="D45" s="183"/>
      <c r="E45" s="183"/>
      <c r="F45" s="201"/>
      <c r="G45" s="181"/>
      <c r="H45" s="181"/>
      <c r="I45" s="181"/>
      <c r="J45" s="181"/>
      <c r="K45" s="181"/>
      <c r="L45" s="908"/>
      <c r="M45" s="908"/>
      <c r="N45" s="908"/>
      <c r="O45" s="908"/>
      <c r="P45" s="80"/>
      <c r="Q45" s="90"/>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86"/>
      <c r="AQ45" s="79"/>
      <c r="AR45" s="79"/>
    </row>
    <row r="46" ht="18" customHeight="1">
      <c r="C46" s="181"/>
      <c r="D46" s="183"/>
      <c r="E46" s="183"/>
      <c r="F46" s="201"/>
      <c r="G46" s="181"/>
      <c r="H46" s="181"/>
      <c r="I46" s="181"/>
      <c r="J46" s="181"/>
      <c r="K46" s="181"/>
      <c r="L46" s="908"/>
      <c r="M46" s="908"/>
      <c r="N46" s="908"/>
      <c r="O46" s="908"/>
      <c r="P46" s="80"/>
      <c r="Q46" s="90"/>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86"/>
      <c r="AQ46" s="79"/>
      <c r="AR46" s="79"/>
    </row>
    <row r="47" ht="0" hidden="1" customHeight="1">
      <c r="C47" s="181"/>
      <c r="D47" s="183"/>
      <c r="E47" s="183"/>
      <c r="F47" s="201"/>
      <c r="G47" s="181"/>
      <c r="H47" s="181"/>
      <c r="I47" s="181"/>
      <c r="J47" s="181"/>
      <c r="K47" s="181"/>
      <c r="L47" s="908"/>
      <c r="M47" s="908"/>
      <c r="N47" s="908"/>
      <c r="O47" s="908"/>
      <c r="P47" s="80"/>
      <c r="Q47" s="90"/>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86"/>
      <c r="AQ47" s="79"/>
      <c r="AR47" s="79"/>
    </row>
    <row r="48" ht="0" hidden="1" customHeight="1">
      <c r="C48" s="181"/>
      <c r="D48" s="183"/>
      <c r="E48" s="183"/>
      <c r="F48" s="201"/>
      <c r="G48" s="181"/>
      <c r="H48" s="181"/>
      <c r="I48" s="181"/>
      <c r="J48" s="181"/>
      <c r="K48" s="181"/>
      <c r="L48" s="908"/>
      <c r="M48" s="908"/>
      <c r="N48" s="908"/>
      <c r="O48" s="908"/>
      <c r="P48" s="80"/>
      <c r="Q48" s="90"/>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86"/>
      <c r="AQ48" s="79"/>
      <c r="AR48" s="79"/>
    </row>
    <row r="49" ht="0" hidden="1" customHeight="1">
      <c r="C49" s="181"/>
      <c r="D49" s="183"/>
      <c r="E49" s="183"/>
      <c r="F49" s="201"/>
      <c r="G49" s="181"/>
      <c r="H49" s="181"/>
      <c r="I49" s="181"/>
      <c r="J49" s="181"/>
      <c r="K49" s="181"/>
      <c r="L49" s="908"/>
      <c r="M49" s="908"/>
      <c r="N49" s="908"/>
      <c r="O49" s="908"/>
      <c r="P49" s="80"/>
      <c r="Q49" s="90"/>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86"/>
      <c r="AQ49" s="79"/>
      <c r="AR49" s="79"/>
    </row>
    <row r="50" ht="0" hidden="1" customHeight="1">
      <c r="C50" s="181"/>
      <c r="D50" s="183"/>
      <c r="E50" s="183"/>
      <c r="F50" s="201"/>
      <c r="G50" s="181"/>
      <c r="H50" s="181"/>
      <c r="I50" s="181"/>
      <c r="J50" s="181"/>
      <c r="K50" s="181"/>
      <c r="L50" s="908"/>
      <c r="M50" s="908"/>
      <c r="N50" s="908"/>
      <c r="O50" s="908"/>
      <c r="P50" s="80"/>
      <c r="Q50" s="90"/>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86"/>
      <c r="AQ50" s="79"/>
      <c r="AR50" s="79"/>
    </row>
    <row r="51" ht="0" hidden="1" customHeight="1">
      <c r="C51" s="181"/>
      <c r="D51" s="183"/>
      <c r="E51" s="183"/>
      <c r="F51" s="201"/>
      <c r="G51" s="181"/>
      <c r="H51" s="181"/>
      <c r="I51" s="181"/>
      <c r="J51" s="181"/>
      <c r="K51" s="181"/>
      <c r="L51" s="908"/>
      <c r="M51" s="908"/>
      <c r="N51" s="908"/>
      <c r="O51" s="908"/>
      <c r="P51" s="80"/>
      <c r="Q51" s="90"/>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86"/>
      <c r="AQ51" s="79"/>
      <c r="AR51" s="79"/>
    </row>
    <row r="52" s="0" customFormat="1" ht="0" hidden="1" customHeight="1">
      <c r="B52" s="33"/>
      <c r="C52" s="181"/>
      <c r="D52" s="183"/>
      <c r="E52" s="183"/>
      <c r="F52" s="201"/>
      <c r="G52" s="181"/>
      <c r="H52" s="181"/>
      <c r="I52" s="181"/>
      <c r="J52" s="181"/>
      <c r="K52" s="181"/>
      <c r="L52" s="908"/>
      <c r="M52" s="908"/>
      <c r="N52" s="908"/>
      <c r="O52" s="908"/>
      <c r="P52" s="80"/>
      <c r="Q52" s="90"/>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row>
    <row r="53" s="0" customFormat="1" ht="0" hidden="1" customHeight="1">
      <c r="B53" s="33"/>
      <c r="C53" s="181"/>
      <c r="D53" s="183"/>
      <c r="E53" s="183"/>
      <c r="F53" s="201"/>
      <c r="G53" s="181"/>
      <c r="H53" s="181"/>
      <c r="I53" s="181"/>
      <c r="J53" s="181"/>
      <c r="K53" s="181"/>
      <c r="L53" s="908"/>
      <c r="M53" s="908"/>
      <c r="N53" s="908"/>
      <c r="O53" s="908"/>
      <c r="P53" s="80"/>
      <c r="Q53" s="90"/>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row>
    <row r="54" s="0" customFormat="1" ht="0" hidden="1" customHeight="1">
      <c r="B54" s="33"/>
      <c r="C54" s="181"/>
      <c r="D54" s="183"/>
      <c r="E54" s="183"/>
      <c r="F54" s="201"/>
      <c r="G54" s="181"/>
      <c r="H54" s="181"/>
      <c r="I54" s="181"/>
      <c r="J54" s="181"/>
      <c r="K54" s="181"/>
      <c r="L54" s="908"/>
      <c r="M54" s="908"/>
      <c r="N54" s="908"/>
      <c r="O54" s="908"/>
      <c r="P54" s="80"/>
      <c r="Q54" s="90"/>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row>
    <row r="55" s="0" customFormat="1" ht="0" hidden="1" customHeight="1">
      <c r="B55" s="33"/>
      <c r="C55" s="181"/>
      <c r="D55" s="183"/>
      <c r="E55" s="183"/>
      <c r="F55" s="201"/>
      <c r="G55" s="181"/>
      <c r="H55" s="181"/>
      <c r="I55" s="181"/>
      <c r="J55" s="181"/>
      <c r="K55" s="181"/>
      <c r="L55" s="908"/>
      <c r="M55" s="908"/>
      <c r="N55" s="908"/>
      <c r="O55" s="908"/>
      <c r="P55" s="80"/>
      <c r="Q55" s="90"/>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row>
    <row r="56" s="0" customFormat="1" ht="0" hidden="1" customHeight="1">
      <c r="B56" s="33"/>
      <c r="C56" s="181"/>
      <c r="D56" s="183"/>
      <c r="E56" s="183"/>
      <c r="F56" s="201"/>
      <c r="G56" s="181"/>
      <c r="H56" s="181"/>
      <c r="I56" s="181"/>
      <c r="J56" s="181"/>
      <c r="K56" s="181"/>
      <c r="L56" s="908"/>
      <c r="M56" s="908"/>
      <c r="N56" s="908"/>
      <c r="O56" s="908"/>
      <c r="P56" s="80"/>
      <c r="Q56" s="90"/>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row>
    <row r="57" s="0" customFormat="1" ht="0" hidden="1" customHeight="1">
      <c r="B57" s="33"/>
      <c r="C57" s="181"/>
      <c r="D57" s="183"/>
      <c r="E57" s="183"/>
      <c r="F57" s="201"/>
      <c r="G57" s="181"/>
      <c r="H57" s="181"/>
      <c r="I57" s="181"/>
      <c r="J57" s="181"/>
      <c r="K57" s="181"/>
      <c r="L57" s="908"/>
      <c r="M57" s="908"/>
      <c r="N57" s="908"/>
      <c r="O57" s="908"/>
      <c r="P57" s="80"/>
      <c r="Q57" s="90"/>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row>
    <row r="58" s="0" customFormat="1" ht="0" hidden="1" customHeight="1">
      <c r="B58" s="33"/>
      <c r="C58" s="181"/>
      <c r="D58" s="183"/>
      <c r="E58" s="183"/>
      <c r="F58" s="201"/>
      <c r="G58" s="181"/>
      <c r="H58" s="181"/>
      <c r="I58" s="181"/>
      <c r="J58" s="181"/>
      <c r="K58" s="181"/>
      <c r="L58" s="908"/>
      <c r="M58" s="908"/>
      <c r="N58" s="908"/>
      <c r="O58" s="908"/>
      <c r="P58" s="80"/>
      <c r="Q58" s="90"/>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row>
    <row r="59" ht="0" hidden="1" customHeight="1">
      <c r="C59" s="181"/>
      <c r="D59" s="183"/>
      <c r="E59" s="183"/>
      <c r="F59" s="201"/>
      <c r="G59" s="181"/>
      <c r="H59" s="181"/>
      <c r="I59" s="181"/>
      <c r="J59" s="181"/>
      <c r="K59" s="181"/>
      <c r="L59" s="908"/>
      <c r="M59" s="908"/>
      <c r="N59" s="908"/>
      <c r="O59" s="908"/>
      <c r="P59" s="80"/>
      <c r="Q59" s="90"/>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86"/>
      <c r="AQ59" s="79"/>
      <c r="AR59" s="79"/>
    </row>
    <row r="60" ht="0" hidden="1" customHeight="1">
      <c r="C60" s="181"/>
      <c r="D60" s="183"/>
      <c r="E60" s="183"/>
      <c r="F60" s="201"/>
      <c r="G60" s="181"/>
      <c r="H60" s="181"/>
      <c r="I60" s="181"/>
      <c r="J60" s="181"/>
      <c r="K60" s="181"/>
      <c r="L60" s="908"/>
      <c r="M60" s="908"/>
      <c r="N60" s="908"/>
      <c r="O60" s="908"/>
      <c r="P60" s="80"/>
      <c r="Q60" s="90"/>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86"/>
      <c r="AQ60" s="79"/>
      <c r="AR60" s="79"/>
    </row>
    <row r="61" ht="0" hidden="1" customHeight="1">
      <c r="C61" s="181"/>
      <c r="D61" s="183"/>
      <c r="E61" s="183"/>
      <c r="F61" s="201"/>
      <c r="G61" s="181"/>
      <c r="H61" s="181"/>
      <c r="I61" s="181"/>
      <c r="J61" s="181"/>
      <c r="K61" s="181"/>
      <c r="L61" s="908"/>
      <c r="M61" s="908"/>
      <c r="N61" s="908"/>
      <c r="O61" s="908"/>
      <c r="P61" s="80"/>
      <c r="Q61" s="90"/>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86"/>
      <c r="AQ61" s="79"/>
      <c r="AR61" s="79"/>
    </row>
    <row r="62" ht="0" hidden="1" customHeight="1">
      <c r="C62" s="181"/>
      <c r="D62" s="183"/>
      <c r="E62" s="183"/>
      <c r="F62" s="201"/>
      <c r="G62" s="181"/>
      <c r="H62" s="181"/>
      <c r="I62" s="181"/>
      <c r="J62" s="181"/>
      <c r="K62" s="181"/>
      <c r="L62" s="908"/>
      <c r="M62" s="908"/>
      <c r="N62" s="908"/>
      <c r="O62" s="908"/>
      <c r="P62" s="80"/>
      <c r="Q62" s="90"/>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86"/>
      <c r="AQ62" s="79"/>
      <c r="AR62" s="79"/>
    </row>
    <row r="63" ht="0" hidden="1" customHeight="1">
      <c r="C63" s="181"/>
      <c r="D63" s="183"/>
      <c r="E63" s="183"/>
      <c r="F63" s="201"/>
      <c r="G63" s="181"/>
      <c r="H63" s="181"/>
      <c r="I63" s="181"/>
      <c r="J63" s="181"/>
      <c r="K63" s="181"/>
      <c r="L63" s="908"/>
      <c r="M63" s="908"/>
      <c r="N63" s="908"/>
      <c r="O63" s="908"/>
      <c r="P63" s="80"/>
      <c r="Q63" s="90"/>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86"/>
      <c r="AQ63" s="79"/>
      <c r="AR63" s="79"/>
    </row>
    <row r="64" ht="0" hidden="1" customHeight="1">
      <c r="C64" s="181"/>
      <c r="D64" s="183"/>
      <c r="E64" s="183"/>
      <c r="F64" s="201"/>
      <c r="G64" s="181"/>
      <c r="H64" s="181"/>
      <c r="I64" s="181"/>
      <c r="J64" s="181"/>
      <c r="K64" s="181"/>
      <c r="L64" s="908"/>
      <c r="M64" s="908"/>
      <c r="N64" s="908"/>
      <c r="O64" s="908"/>
      <c r="P64" s="80"/>
      <c r="Q64" s="90"/>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86"/>
      <c r="AQ64" s="79"/>
      <c r="AR64" s="79"/>
    </row>
    <row r="65" ht="0" hidden="1" customHeight="1">
      <c r="C65" s="181"/>
      <c r="D65" s="183"/>
      <c r="E65" s="183"/>
      <c r="F65" s="201"/>
      <c r="G65" s="181"/>
      <c r="H65" s="181"/>
      <c r="I65" s="181"/>
      <c r="J65" s="181"/>
      <c r="K65" s="181"/>
      <c r="L65" s="908"/>
      <c r="M65" s="908"/>
      <c r="N65" s="908"/>
      <c r="O65" s="908"/>
      <c r="P65" s="80"/>
      <c r="Q65" s="90"/>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86"/>
      <c r="AQ65" s="79"/>
      <c r="AR65" s="79"/>
    </row>
    <row r="66" ht="0" hidden="1" customHeight="1">
      <c r="C66" s="181"/>
      <c r="D66" s="183"/>
      <c r="E66" s="183"/>
      <c r="F66" s="201"/>
      <c r="G66" s="181"/>
      <c r="H66" s="181"/>
      <c r="I66" s="181"/>
      <c r="J66" s="181"/>
      <c r="K66" s="181"/>
      <c r="L66" s="908"/>
      <c r="M66" s="908"/>
      <c r="N66" s="908"/>
      <c r="O66" s="908"/>
      <c r="P66" s="80"/>
      <c r="Q66" s="90"/>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86"/>
      <c r="AQ66" s="79"/>
      <c r="AR66" s="79"/>
    </row>
    <row r="67" ht="0" hidden="1" customHeight="1">
      <c r="C67" s="181"/>
      <c r="D67" s="183"/>
      <c r="E67" s="183"/>
      <c r="F67" s="201"/>
      <c r="G67" s="181"/>
      <c r="H67" s="181"/>
      <c r="I67" s="181"/>
      <c r="J67" s="181"/>
      <c r="K67" s="181"/>
      <c r="L67" s="908"/>
      <c r="M67" s="908"/>
      <c r="N67" s="908"/>
      <c r="O67" s="908"/>
      <c r="P67" s="80"/>
      <c r="Q67" s="90"/>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86"/>
      <c r="AQ67" s="79"/>
      <c r="AR67" s="79"/>
    </row>
    <row r="68" ht="0" hidden="1" customHeight="1">
      <c r="C68" s="181"/>
      <c r="D68" s="183"/>
      <c r="E68" s="183"/>
      <c r="F68" s="201"/>
      <c r="G68" s="181"/>
      <c r="H68" s="181"/>
      <c r="I68" s="181"/>
      <c r="J68" s="181"/>
      <c r="K68" s="181"/>
      <c r="L68" s="908"/>
      <c r="M68" s="908"/>
      <c r="N68" s="908"/>
      <c r="O68" s="908"/>
      <c r="P68" s="80"/>
      <c r="Q68" s="90"/>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86"/>
      <c r="AQ68" s="79"/>
      <c r="AR68" s="79"/>
    </row>
    <row r="69" ht="0" hidden="1" customHeight="1">
      <c r="C69" s="181"/>
      <c r="D69" s="183"/>
      <c r="E69" s="183"/>
      <c r="F69" s="201"/>
      <c r="G69" s="181"/>
      <c r="H69" s="181"/>
      <c r="I69" s="181"/>
      <c r="J69" s="181"/>
      <c r="K69" s="181"/>
      <c r="L69" s="908"/>
      <c r="M69" s="908"/>
      <c r="N69" s="908"/>
      <c r="O69" s="908"/>
      <c r="P69" s="80"/>
      <c r="Q69" s="90"/>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86"/>
      <c r="AQ69" s="79"/>
      <c r="AR69" s="79"/>
    </row>
    <row r="70" ht="0" hidden="1" customHeight="1">
      <c r="C70" s="181"/>
      <c r="D70" s="183"/>
      <c r="E70" s="183"/>
      <c r="F70" s="201"/>
      <c r="G70" s="181"/>
      <c r="H70" s="181"/>
      <c r="I70" s="181"/>
      <c r="J70" s="181"/>
      <c r="K70" s="181"/>
      <c r="L70" s="908"/>
      <c r="M70" s="908"/>
      <c r="N70" s="908"/>
      <c r="O70" s="908"/>
      <c r="P70" s="80"/>
      <c r="Q70" s="90"/>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86"/>
      <c r="AQ70" s="79"/>
      <c r="AR70" s="79"/>
    </row>
    <row r="71" ht="0" hidden="1" customHeight="1">
      <c r="C71" s="181"/>
      <c r="D71" s="183"/>
      <c r="E71" s="183"/>
      <c r="F71" s="201"/>
      <c r="G71" s="181"/>
      <c r="H71" s="181"/>
      <c r="I71" s="181"/>
      <c r="J71" s="181"/>
      <c r="K71" s="181"/>
      <c r="L71" s="908"/>
      <c r="M71" s="908"/>
      <c r="N71" s="908"/>
      <c r="O71" s="908"/>
      <c r="P71" s="80"/>
      <c r="Q71" s="90"/>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86"/>
      <c r="AQ71" s="79"/>
      <c r="AR71" s="79"/>
    </row>
    <row r="72" ht="0" hidden="1" customHeight="1">
      <c r="C72" s="181"/>
      <c r="D72" s="183"/>
      <c r="E72" s="183"/>
      <c r="F72" s="201"/>
      <c r="G72" s="181"/>
      <c r="H72" s="181"/>
      <c r="I72" s="181"/>
      <c r="J72" s="181"/>
      <c r="K72" s="181"/>
      <c r="L72" s="908"/>
      <c r="M72" s="908"/>
      <c r="N72" s="908"/>
      <c r="O72" s="908"/>
      <c r="P72" s="80"/>
      <c r="Q72" s="90"/>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86"/>
      <c r="AQ72" s="79"/>
      <c r="AR72" s="79"/>
    </row>
    <row r="73" ht="0" hidden="1" customHeight="1">
      <c r="C73" s="181"/>
      <c r="D73" s="183"/>
      <c r="E73" s="183"/>
      <c r="F73" s="201"/>
      <c r="G73" s="181"/>
      <c r="H73" s="181"/>
      <c r="I73" s="181"/>
      <c r="J73" s="181"/>
      <c r="K73" s="181"/>
      <c r="L73" s="908"/>
      <c r="M73" s="908"/>
      <c r="N73" s="908"/>
      <c r="O73" s="908"/>
      <c r="P73" s="80"/>
      <c r="Q73" s="90"/>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86"/>
      <c r="AQ73" s="79"/>
      <c r="AR73" s="79"/>
    </row>
    <row r="74" ht="0" hidden="1" customHeight="1">
      <c r="C74" s="181"/>
      <c r="D74" s="183"/>
      <c r="E74" s="183"/>
      <c r="F74" s="201"/>
      <c r="G74" s="181"/>
      <c r="H74" s="181"/>
      <c r="I74" s="181"/>
      <c r="J74" s="181"/>
      <c r="K74" s="181"/>
      <c r="L74" s="908"/>
      <c r="M74" s="908"/>
      <c r="N74" s="908"/>
      <c r="O74" s="908"/>
      <c r="P74" s="80"/>
      <c r="Q74" s="90"/>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86"/>
      <c r="AQ74" s="79"/>
      <c r="AR74" s="79"/>
    </row>
    <row r="75" ht="0" hidden="1" customHeight="1">
      <c r="C75" s="181"/>
      <c r="D75" s="183"/>
      <c r="E75" s="183"/>
      <c r="F75" s="201"/>
      <c r="G75" s="181"/>
      <c r="H75" s="181"/>
      <c r="I75" s="181"/>
      <c r="J75" s="181"/>
      <c r="K75" s="181"/>
      <c r="L75" s="908"/>
      <c r="M75" s="908"/>
      <c r="N75" s="908"/>
      <c r="O75" s="908"/>
      <c r="P75" s="80"/>
      <c r="Q75" s="90"/>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86"/>
      <c r="AQ75" s="79"/>
      <c r="AR75" s="79"/>
    </row>
    <row r="76" ht="0" hidden="1" customHeight="1">
      <c r="C76" s="181"/>
      <c r="D76" s="183"/>
      <c r="E76" s="183"/>
      <c r="F76" s="201"/>
      <c r="G76" s="181"/>
      <c r="H76" s="181"/>
      <c r="I76" s="181"/>
      <c r="J76" s="181"/>
      <c r="K76" s="181"/>
      <c r="L76" s="908"/>
      <c r="M76" s="908"/>
      <c r="N76" s="908"/>
      <c r="O76" s="908"/>
      <c r="P76" s="80"/>
      <c r="Q76" s="90"/>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86"/>
      <c r="AQ76" s="79"/>
      <c r="AR76" s="79"/>
    </row>
    <row r="77" ht="0" hidden="1" customHeight="1">
      <c r="C77" s="181"/>
      <c r="D77" s="183"/>
      <c r="E77" s="183"/>
      <c r="F77" s="201"/>
      <c r="G77" s="181"/>
      <c r="H77" s="181"/>
      <c r="I77" s="181"/>
      <c r="J77" s="181"/>
      <c r="K77" s="181"/>
      <c r="L77" s="908"/>
      <c r="M77" s="908"/>
      <c r="N77" s="908"/>
      <c r="O77" s="908"/>
      <c r="P77" s="80"/>
      <c r="Q77" s="90"/>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86"/>
      <c r="AQ77" s="79"/>
      <c r="AR77" s="79"/>
    </row>
    <row r="78" ht="0" hidden="1" customHeight="1">
      <c r="C78" s="181"/>
      <c r="D78" s="183"/>
      <c r="E78" s="183"/>
      <c r="F78" s="201"/>
      <c r="G78" s="181"/>
      <c r="H78" s="181"/>
      <c r="I78" s="181"/>
      <c r="J78" s="181"/>
      <c r="K78" s="181"/>
      <c r="L78" s="908"/>
      <c r="M78" s="908"/>
      <c r="N78" s="908"/>
      <c r="O78" s="908"/>
      <c r="P78" s="80"/>
      <c r="Q78" s="90"/>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86"/>
      <c r="AQ78" s="79"/>
      <c r="AR78" s="79"/>
    </row>
    <row r="79" ht="0" hidden="1" customHeight="1">
      <c r="C79" s="181"/>
      <c r="D79" s="183"/>
      <c r="E79" s="183"/>
      <c r="F79" s="201"/>
      <c r="G79" s="181"/>
      <c r="H79" s="181"/>
      <c r="I79" s="181"/>
      <c r="J79" s="181"/>
      <c r="K79" s="181"/>
      <c r="L79" s="908"/>
      <c r="M79" s="908"/>
      <c r="N79" s="908"/>
      <c r="O79" s="908"/>
      <c r="P79" s="80"/>
      <c r="Q79" s="90"/>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86"/>
      <c r="AQ79" s="79"/>
      <c r="AR79" s="79"/>
    </row>
    <row r="80" ht="0" hidden="1" customHeight="1">
      <c r="C80" s="181"/>
      <c r="D80" s="183"/>
      <c r="E80" s="183"/>
      <c r="F80" s="201"/>
      <c r="G80" s="181"/>
      <c r="H80" s="181"/>
      <c r="I80" s="181"/>
      <c r="J80" s="181"/>
      <c r="K80" s="181"/>
      <c r="L80" s="908"/>
      <c r="M80" s="908"/>
      <c r="N80" s="908"/>
      <c r="O80" s="908"/>
      <c r="P80" s="80"/>
      <c r="Q80" s="90"/>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86"/>
      <c r="AQ80" s="79"/>
      <c r="AR80" s="79"/>
    </row>
    <row r="81" ht="0" hidden="1" customHeight="1">
      <c r="C81" s="181"/>
      <c r="D81" s="183"/>
      <c r="E81" s="183"/>
      <c r="F81" s="201"/>
      <c r="G81" s="181"/>
      <c r="H81" s="181"/>
      <c r="I81" s="181"/>
      <c r="J81" s="181"/>
      <c r="K81" s="181"/>
      <c r="L81" s="908"/>
      <c r="M81" s="908"/>
      <c r="N81" s="908"/>
      <c r="O81" s="908"/>
      <c r="P81" s="80"/>
      <c r="Q81" s="90"/>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86"/>
      <c r="AQ81" s="79"/>
      <c r="AR81" s="79"/>
    </row>
    <row r="82" ht="0" hidden="1" customHeight="1">
      <c r="C82" s="181"/>
      <c r="D82" s="183"/>
      <c r="E82" s="183"/>
      <c r="F82" s="201"/>
      <c r="G82" s="181"/>
      <c r="H82" s="181"/>
      <c r="I82" s="181"/>
      <c r="J82" s="181"/>
      <c r="K82" s="181"/>
      <c r="L82" s="908"/>
      <c r="M82" s="908"/>
      <c r="N82" s="908"/>
      <c r="O82" s="908"/>
      <c r="P82" s="80"/>
      <c r="Q82" s="90"/>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86"/>
      <c r="AQ82" s="79"/>
      <c r="AR82" s="79"/>
    </row>
    <row r="83" ht="0" hidden="1" customHeight="1">
      <c r="C83" s="181"/>
      <c r="D83" s="183"/>
      <c r="E83" s="183"/>
      <c r="F83" s="201"/>
      <c r="G83" s="181"/>
      <c r="H83" s="181"/>
      <c r="I83" s="181"/>
      <c r="J83" s="181"/>
      <c r="K83" s="181"/>
      <c r="L83" s="908"/>
      <c r="M83" s="908"/>
      <c r="N83" s="908"/>
      <c r="O83" s="908"/>
      <c r="P83" s="80"/>
      <c r="Q83" s="90"/>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86"/>
      <c r="AQ83" s="79"/>
      <c r="AR83" s="79"/>
    </row>
    <row r="84" ht="0" hidden="1" customHeight="1">
      <c r="C84" s="181"/>
      <c r="D84" s="183"/>
      <c r="E84" s="183"/>
      <c r="F84" s="201"/>
      <c r="G84" s="181"/>
      <c r="H84" s="181"/>
      <c r="I84" s="181"/>
      <c r="J84" s="181"/>
      <c r="K84" s="181"/>
      <c r="L84" s="908"/>
      <c r="M84" s="908"/>
      <c r="N84" s="908"/>
      <c r="O84" s="908"/>
      <c r="P84" s="80"/>
      <c r="Q84" s="90"/>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86"/>
      <c r="AQ84" s="79"/>
      <c r="AR84" s="79"/>
    </row>
    <row r="85" ht="0" hidden="1" customHeight="1">
      <c r="C85" s="181"/>
      <c r="D85" s="183"/>
      <c r="E85" s="183"/>
      <c r="F85" s="201"/>
      <c r="G85" s="181"/>
      <c r="H85" s="181"/>
      <c r="I85" s="181"/>
      <c r="J85" s="181"/>
      <c r="K85" s="181"/>
      <c r="L85" s="908"/>
      <c r="M85" s="908"/>
      <c r="N85" s="908"/>
      <c r="O85" s="908"/>
      <c r="P85" s="80"/>
      <c r="Q85" s="90"/>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86"/>
      <c r="AQ85" s="79"/>
      <c r="AR85" s="79"/>
    </row>
    <row r="86" ht="0" hidden="1" customHeight="1">
      <c r="C86" s="181"/>
      <c r="D86" s="183"/>
      <c r="E86" s="183"/>
      <c r="F86" s="201"/>
      <c r="G86" s="181"/>
      <c r="H86" s="181"/>
      <c r="I86" s="181"/>
      <c r="J86" s="181"/>
      <c r="K86" s="181"/>
      <c r="L86" s="908"/>
      <c r="M86" s="908"/>
      <c r="N86" s="908"/>
      <c r="O86" s="908"/>
      <c r="P86" s="80"/>
      <c r="Q86" s="90"/>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86"/>
      <c r="AQ86" s="79"/>
      <c r="AR86" s="79"/>
    </row>
    <row r="87" ht="0" hidden="1" customHeight="1">
      <c r="C87" s="181"/>
      <c r="D87" s="183"/>
      <c r="E87" s="183"/>
      <c r="F87" s="201"/>
      <c r="G87" s="181"/>
      <c r="H87" s="181"/>
      <c r="I87" s="181"/>
      <c r="J87" s="181"/>
      <c r="K87" s="181"/>
      <c r="L87" s="908"/>
      <c r="M87" s="908"/>
      <c r="N87" s="908"/>
      <c r="O87" s="908"/>
      <c r="P87" s="80"/>
      <c r="Q87" s="90"/>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86"/>
      <c r="AQ87" s="79"/>
      <c r="AR87" s="79"/>
    </row>
    <row r="88" ht="0" hidden="1" customHeight="1">
      <c r="C88" s="181"/>
      <c r="D88" s="183"/>
      <c r="E88" s="183"/>
      <c r="F88" s="201"/>
      <c r="G88" s="181"/>
      <c r="H88" s="181"/>
      <c r="I88" s="181"/>
      <c r="J88" s="181"/>
      <c r="K88" s="181"/>
      <c r="L88" s="908"/>
      <c r="M88" s="908"/>
      <c r="N88" s="908"/>
      <c r="O88" s="908"/>
      <c r="P88" s="80"/>
      <c r="Q88" s="90"/>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86"/>
      <c r="AQ88" s="79"/>
      <c r="AR88" s="79"/>
    </row>
    <row r="89" ht="0" hidden="1" customHeight="1">
      <c r="C89" s="181"/>
      <c r="D89" s="183"/>
      <c r="E89" s="183"/>
      <c r="F89" s="201"/>
      <c r="G89" s="181"/>
      <c r="H89" s="181"/>
      <c r="I89" s="181"/>
      <c r="J89" s="181"/>
      <c r="K89" s="181"/>
      <c r="L89" s="908"/>
      <c r="M89" s="908"/>
      <c r="N89" s="908"/>
      <c r="O89" s="908"/>
      <c r="P89" s="80"/>
      <c r="Q89" s="90"/>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86"/>
      <c r="AQ89" s="79"/>
      <c r="AR89" s="79"/>
    </row>
    <row r="90" ht="0" hidden="1" customHeight="1">
      <c r="C90" s="181"/>
      <c r="D90" s="183"/>
      <c r="E90" s="183"/>
      <c r="F90" s="201"/>
      <c r="G90" s="181"/>
      <c r="H90" s="181"/>
      <c r="I90" s="181"/>
      <c r="J90" s="181"/>
      <c r="K90" s="181"/>
      <c r="L90" s="908"/>
      <c r="M90" s="908"/>
      <c r="N90" s="908"/>
      <c r="O90" s="908"/>
      <c r="P90" s="80"/>
      <c r="Q90" s="90"/>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86"/>
      <c r="AQ90" s="79"/>
      <c r="AR90" s="79"/>
    </row>
    <row r="91" ht="0" hidden="1" customHeight="1">
      <c r="C91" s="181"/>
      <c r="D91" s="183"/>
      <c r="E91" s="183"/>
      <c r="F91" s="201"/>
      <c r="G91" s="181"/>
      <c r="H91" s="181"/>
      <c r="I91" s="181"/>
      <c r="J91" s="181"/>
      <c r="K91" s="181"/>
      <c r="L91" s="908"/>
      <c r="M91" s="908"/>
      <c r="N91" s="908"/>
      <c r="O91" s="908"/>
      <c r="P91" s="80"/>
      <c r="Q91" s="90"/>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86"/>
      <c r="AQ91" s="79"/>
      <c r="AR91" s="79"/>
    </row>
    <row r="92" ht="0" hidden="1" customHeight="1">
      <c r="C92" s="181"/>
      <c r="D92" s="183"/>
      <c r="E92" s="183"/>
      <c r="F92" s="201"/>
      <c r="G92" s="181"/>
      <c r="H92" s="181"/>
      <c r="I92" s="181"/>
      <c r="J92" s="181"/>
      <c r="K92" s="181"/>
      <c r="L92" s="908"/>
      <c r="M92" s="908"/>
      <c r="N92" s="908"/>
      <c r="O92" s="908"/>
      <c r="P92" s="80"/>
      <c r="Q92" s="90"/>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86"/>
      <c r="AQ92" s="79"/>
      <c r="AR92" s="79"/>
    </row>
    <row r="93" ht="0" hidden="1" customHeight="1">
      <c r="C93" s="181"/>
      <c r="D93" s="183"/>
      <c r="E93" s="183"/>
      <c r="F93" s="201"/>
      <c r="G93" s="181"/>
      <c r="H93" s="181"/>
      <c r="I93" s="181"/>
      <c r="J93" s="181"/>
      <c r="K93" s="181"/>
      <c r="L93" s="908"/>
      <c r="M93" s="908"/>
      <c r="N93" s="908"/>
      <c r="O93" s="908"/>
      <c r="P93" s="80"/>
      <c r="Q93" s="90"/>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86"/>
      <c r="AQ93" s="79"/>
      <c r="AR93" s="79"/>
    </row>
    <row r="94" ht="0" hidden="1" customHeight="1">
      <c r="C94" s="181"/>
      <c r="D94" s="183"/>
      <c r="E94" s="183"/>
      <c r="F94" s="201"/>
      <c r="G94" s="181"/>
      <c r="H94" s="181"/>
      <c r="I94" s="181"/>
      <c r="J94" s="181"/>
      <c r="K94" s="181"/>
      <c r="L94" s="908"/>
      <c r="M94" s="908"/>
      <c r="N94" s="908"/>
      <c r="O94" s="908"/>
      <c r="P94" s="80"/>
      <c r="Q94" s="90"/>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86"/>
      <c r="AQ94" s="79"/>
      <c r="AR94" s="79"/>
    </row>
    <row r="95" ht="0" hidden="1" customHeight="1">
      <c r="C95" s="181"/>
      <c r="D95" s="183"/>
      <c r="E95" s="183"/>
      <c r="F95" s="201"/>
      <c r="G95" s="181"/>
      <c r="H95" s="181"/>
      <c r="I95" s="181"/>
      <c r="J95" s="181"/>
      <c r="K95" s="181"/>
      <c r="L95" s="908"/>
      <c r="M95" s="908"/>
      <c r="N95" s="908"/>
      <c r="O95" s="908"/>
      <c r="P95" s="80"/>
      <c r="Q95" s="90"/>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86"/>
      <c r="AQ95" s="79"/>
      <c r="AR95" s="79"/>
    </row>
    <row r="96" ht="0" hidden="1" customHeight="1">
      <c r="C96" s="181"/>
      <c r="D96" s="183"/>
      <c r="E96" s="183"/>
      <c r="F96" s="201"/>
      <c r="G96" s="181"/>
      <c r="H96" s="181"/>
      <c r="I96" s="181"/>
      <c r="J96" s="181"/>
      <c r="K96" s="181"/>
      <c r="L96" s="908"/>
      <c r="M96" s="908"/>
      <c r="N96" s="908"/>
      <c r="O96" s="908"/>
      <c r="P96" s="80"/>
      <c r="Q96" s="90"/>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86"/>
      <c r="AQ96" s="79"/>
      <c r="AR96" s="79"/>
    </row>
    <row r="97" ht="0" hidden="1" customHeight="1">
      <c r="C97" s="181"/>
      <c r="D97" s="183"/>
      <c r="E97" s="183"/>
      <c r="F97" s="201"/>
      <c r="G97" s="181"/>
      <c r="H97" s="181"/>
      <c r="I97" s="181"/>
      <c r="J97" s="181"/>
      <c r="K97" s="181"/>
      <c r="L97" s="908"/>
      <c r="M97" s="908"/>
      <c r="N97" s="908"/>
      <c r="O97" s="908"/>
      <c r="P97" s="80"/>
      <c r="Q97" s="90"/>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86"/>
      <c r="AQ97" s="79"/>
      <c r="AR97" s="79"/>
    </row>
    <row r="98" ht="0" hidden="1" customHeight="1">
      <c r="C98" s="181"/>
      <c r="D98" s="183"/>
      <c r="E98" s="183"/>
      <c r="F98" s="201"/>
      <c r="G98" s="181"/>
      <c r="H98" s="181"/>
      <c r="I98" s="181"/>
      <c r="J98" s="181"/>
      <c r="K98" s="181"/>
      <c r="L98" s="908"/>
      <c r="M98" s="908"/>
      <c r="N98" s="908"/>
      <c r="O98" s="908"/>
      <c r="P98" s="80"/>
      <c r="Q98" s="90"/>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86"/>
      <c r="AQ98" s="79"/>
      <c r="AR98" s="79"/>
    </row>
    <row r="99" ht="0" hidden="1" customHeight="1">
      <c r="C99" s="181"/>
      <c r="D99" s="183"/>
      <c r="E99" s="183"/>
      <c r="F99" s="201"/>
      <c r="G99" s="181"/>
      <c r="H99" s="181"/>
      <c r="I99" s="181"/>
      <c r="J99" s="181"/>
      <c r="K99" s="181"/>
      <c r="L99" s="908"/>
      <c r="M99" s="908"/>
      <c r="N99" s="908"/>
      <c r="O99" s="908"/>
      <c r="P99" s="80"/>
      <c r="Q99" s="90"/>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86"/>
      <c r="AQ99" s="79"/>
      <c r="AR99" s="79"/>
    </row>
    <row r="100" ht="0" hidden="1" customHeight="1">
      <c r="C100" s="181"/>
      <c r="D100" s="183"/>
      <c r="E100" s="183"/>
      <c r="F100" s="201"/>
      <c r="G100" s="181"/>
      <c r="H100" s="181"/>
      <c r="I100" s="181"/>
      <c r="J100" s="181"/>
      <c r="K100" s="181"/>
      <c r="L100" s="908"/>
      <c r="M100" s="908"/>
      <c r="N100" s="908"/>
      <c r="O100" s="908"/>
      <c r="P100" s="80"/>
      <c r="Q100" s="90"/>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86"/>
      <c r="AQ100" s="48"/>
      <c r="AR100" s="48"/>
    </row>
    <row r="101" ht="0" hidden="1" customHeight="1">
      <c r="C101" s="181"/>
      <c r="D101" s="183"/>
      <c r="E101" s="183"/>
      <c r="F101" s="201"/>
      <c r="G101" s="181"/>
      <c r="H101" s="181"/>
      <c r="I101" s="181"/>
      <c r="J101" s="181"/>
      <c r="K101" s="181"/>
      <c r="L101" s="908"/>
      <c r="M101" s="908"/>
      <c r="N101" s="908"/>
      <c r="O101" s="908"/>
      <c r="P101" s="80"/>
      <c r="Q101" s="54"/>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79"/>
      <c r="AR101" s="79"/>
    </row>
    <row r="102" ht="18" customHeight="1">
      <c r="C102" s="181"/>
      <c r="D102" s="183"/>
      <c r="E102" s="183"/>
      <c r="F102" s="201"/>
      <c r="G102" s="181"/>
      <c r="H102" s="181"/>
      <c r="I102" s="181"/>
      <c r="J102" s="181"/>
      <c r="K102" s="181"/>
      <c r="L102" s="908"/>
      <c r="M102" s="908"/>
      <c r="N102" s="908"/>
      <c r="O102" s="908"/>
      <c r="P102" s="80"/>
      <c r="Q102" s="54"/>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79"/>
      <c r="AR102" s="79"/>
    </row>
    <row r="103" ht="18" customHeight="1">
      <c r="C103" s="181"/>
      <c r="D103" s="183"/>
      <c r="E103" s="183"/>
      <c r="F103" s="201"/>
      <c r="G103" s="181"/>
      <c r="H103" s="181"/>
      <c r="I103" s="181"/>
      <c r="J103" s="181"/>
      <c r="K103" s="181"/>
      <c r="L103" s="908"/>
      <c r="M103" s="908"/>
      <c r="N103" s="908"/>
      <c r="O103" s="908"/>
      <c r="P103" s="80"/>
      <c r="Q103" s="54"/>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ht="9" customHeight="1">
      <c r="E104" s="81"/>
      <c r="F104" s="202"/>
      <c r="R104" s="47"/>
      <c r="S104" s="47"/>
      <c r="T104" s="47"/>
      <c r="U104" s="47"/>
      <c r="V104" s="47"/>
      <c r="W104" s="47"/>
      <c r="X104" s="47"/>
      <c r="Y104" s="47"/>
      <c r="Z104" s="87"/>
      <c r="AA104" s="47"/>
      <c r="AB104" s="47"/>
      <c r="AC104" s="88"/>
      <c r="AD104" s="88"/>
      <c r="AE104" s="88"/>
      <c r="AF104" s="83"/>
      <c r="AG104" s="47"/>
      <c r="AH104" s="47"/>
      <c r="AI104" s="47"/>
      <c r="AJ104" s="88"/>
      <c r="AK104" s="47"/>
      <c r="AL104" s="47"/>
      <c r="AM104" s="47"/>
      <c r="AN104" s="47"/>
      <c r="AO104" s="47"/>
      <c r="AP104" s="47"/>
    </row>
    <row r="105" ht="24" customHeight="1">
      <c r="B105" s="34"/>
      <c r="C105" s="1006" t="s">
        <v>138</v>
      </c>
      <c r="D105" s="1006"/>
      <c r="E105" s="1006"/>
      <c r="F105" s="1006"/>
      <c r="G105" s="1006"/>
      <c r="H105" s="1006"/>
      <c r="I105" s="1006"/>
      <c r="J105" s="1006"/>
      <c r="K105" s="1006"/>
      <c r="L105" s="1006"/>
      <c r="M105" s="1006"/>
      <c r="N105" s="1006"/>
      <c r="O105" s="1006"/>
      <c r="P105" s="1006"/>
      <c r="Q105" s="1006"/>
      <c r="R105" s="1006"/>
      <c r="S105" s="1006"/>
      <c r="T105" s="1006"/>
      <c r="U105" s="1006"/>
      <c r="V105" s="1006"/>
      <c r="W105" s="1006"/>
      <c r="X105" s="1006"/>
      <c r="Y105" s="1006"/>
      <c r="Z105" s="1006"/>
      <c r="AA105" s="1006"/>
      <c r="AB105" s="1006"/>
      <c r="AC105" s="1006"/>
      <c r="AD105" s="1006"/>
      <c r="AE105" s="1006"/>
      <c r="AF105" s="1006"/>
      <c r="AG105" s="1006"/>
      <c r="AH105" s="1006"/>
      <c r="AI105" s="1006"/>
      <c r="AJ105" s="1006"/>
      <c r="AK105" s="1006"/>
      <c r="AL105" s="1006"/>
      <c r="AM105" s="1006"/>
      <c r="AN105" s="1006"/>
      <c r="AO105" s="1006"/>
      <c r="AP105" s="234"/>
    </row>
    <row r="106" s="84" customFormat="1" ht="12" customHeight="1">
      <c r="B106" s="85"/>
      <c r="E106" s="46"/>
      <c r="F106" s="202"/>
      <c r="G106"/>
      <c r="H106"/>
      <c r="I106"/>
      <c r="J106"/>
      <c r="K106"/>
      <c r="L106"/>
      <c r="M106"/>
      <c r="N106"/>
      <c r="O106"/>
      <c r="P106"/>
      <c r="Q106"/>
      <c r="R106"/>
      <c r="S106"/>
      <c r="T106"/>
      <c r="U106"/>
      <c r="V106"/>
      <c r="W106"/>
      <c r="X106"/>
      <c r="Y106"/>
      <c r="Z106"/>
      <c r="AA106"/>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37"/>
      <c r="BR106" s="237"/>
      <c r="BS106" s="237"/>
      <c r="BT106" s="237"/>
      <c r="BU106" s="237"/>
      <c r="BV106" s="237"/>
      <c r="BW106" s="237"/>
    </row>
    <row r="107" s="237" customFormat="1" ht="12.75" customHeight="1">
      <c r="A107" s="237"/>
    </row>
    <row r="108" s="237" customFormat="1" ht="12.75" customHeight="1"/>
    <row r="109" s="237" customFormat="1" ht="12.75" customHeight="1"/>
    <row r="110" s="237" customFormat="1" ht="12.75" customHeight="1"/>
    <row r="111" s="237" customFormat="1" ht="12.75" customHeight="1"/>
    <row r="112" s="237" customFormat="1" ht="12.75" customHeight="1"/>
    <row r="113" s="237" customFormat="1" ht="12.75" customHeight="1"/>
    <row r="114" s="237" customFormat="1" ht="12.75" customHeight="1"/>
    <row r="115" s="237" customFormat="1" ht="12.75" customHeight="1"/>
    <row r="116" s="237" customFormat="1" ht="12.75" customHeight="1"/>
    <row r="117" s="237" customFormat="1" ht="12.75" customHeight="1"/>
    <row r="118" s="237" customFormat="1" ht="12.75" customHeight="1"/>
    <row r="119" s="237" customFormat="1" ht="12.75" customHeight="1"/>
    <row r="120" s="237" customFormat="1" ht="12.75" customHeight="1"/>
    <row r="121" s="237" customFormat="1" ht="12.75" customHeight="1"/>
    <row r="122" s="237" customFormat="1" ht="12.75" customHeight="1"/>
    <row r="123" s="237" customFormat="1" ht="12.75" customHeight="1"/>
    <row r="124" s="237" customFormat="1" ht="12.75" customHeight="1"/>
    <row r="125" s="237" customFormat="1" ht="12.75" customHeight="1"/>
    <row r="126" s="237" customFormat="1" ht="12.75" customHeight="1"/>
    <row r="127" s="237" customFormat="1" ht="12.75" customHeight="1"/>
    <row r="128" s="237" customFormat="1" ht="12.75" customHeight="1"/>
    <row r="129" s="237" customFormat="1" ht="12.75" customHeight="1"/>
    <row r="130" s="237" customFormat="1" ht="12.75" customHeight="1"/>
    <row r="131" s="237" customFormat="1" ht="12.75" customHeight="1"/>
    <row r="132" s="237" customFormat="1" ht="12.75" customHeight="1"/>
    <row r="133" s="237" customFormat="1" ht="12.75" customHeight="1"/>
    <row r="134" s="237" customFormat="1" ht="12.75" customHeight="1"/>
    <row r="135" s="237" customFormat="1" ht="12.75" customHeight="1"/>
    <row r="136" s="237" customFormat="1" ht="12.75" customHeight="1"/>
    <row r="137" s="237" customFormat="1" ht="12.75" customHeight="1"/>
    <row r="138" s="237" customFormat="1" ht="12.75" customHeight="1"/>
    <row r="139" s="237" customFormat="1" ht="12.75" customHeight="1"/>
    <row r="140" s="237" customFormat="1" ht="12.75" customHeight="1"/>
    <row r="141" s="237" customFormat="1" ht="12.75" customHeight="1"/>
    <row r="142" s="237" customFormat="1" ht="12.75" customHeight="1"/>
    <row r="143" s="237" customFormat="1" ht="12.75" customHeight="1"/>
    <row r="144" s="237" customFormat="1" ht="12.75" customHeight="1"/>
    <row r="145" s="237" customFormat="1" ht="12.75" customHeight="1"/>
    <row r="146" s="237" customFormat="1" ht="12.75" customHeight="1"/>
    <row r="147" s="237" customFormat="1" ht="12.75" customHeight="1"/>
    <row r="148" s="237" customFormat="1" ht="12.75" customHeight="1"/>
    <row r="149" s="237" customFormat="1" ht="12.75" customHeight="1"/>
    <row r="150" s="237" customFormat="1" ht="12.75" customHeight="1"/>
    <row r="151" s="237" customFormat="1" ht="12.75" customHeight="1"/>
    <row r="152" s="237" customFormat="1" ht="12.75" customHeight="1"/>
    <row r="153" s="237" customFormat="1" ht="12.75" customHeight="1"/>
  </sheetData>
  <mergeCells count="273">
    <mergeCell ref="H95:K95"/>
    <mergeCell ref="L95:O95"/>
    <mergeCell ref="H101:K101"/>
    <mergeCell ref="L101:O101"/>
    <mergeCell ref="L102:O102"/>
    <mergeCell ref="H102:K102"/>
    <mergeCell ref="H99:K99"/>
    <mergeCell ref="C105:AO105"/>
    <mergeCell ref="H98:K98"/>
    <mergeCell ref="L98:O98"/>
    <mergeCell ref="H96:K96"/>
    <mergeCell ref="L96:O96"/>
    <mergeCell ref="H97:K97"/>
    <mergeCell ref="L97:O97"/>
    <mergeCell ref="H103:K103"/>
    <mergeCell ref="H100:K100"/>
    <mergeCell ref="L100:O100"/>
    <mergeCell ref="L103:O103"/>
    <mergeCell ref="L99:O99"/>
    <mergeCell ref="H90:K90"/>
    <mergeCell ref="L90:O90"/>
    <mergeCell ref="H87:K87"/>
    <mergeCell ref="L87:O87"/>
    <mergeCell ref="H88:K88"/>
    <mergeCell ref="L88:O88"/>
    <mergeCell ref="H93:K93"/>
    <mergeCell ref="L93:O93"/>
    <mergeCell ref="H94:K94"/>
    <mergeCell ref="L94:O94"/>
    <mergeCell ref="H91:K91"/>
    <mergeCell ref="L91:O91"/>
    <mergeCell ref="H92:K92"/>
    <mergeCell ref="L92:O92"/>
    <mergeCell ref="H85:K85"/>
    <mergeCell ref="L85:O85"/>
    <mergeCell ref="H86:K86"/>
    <mergeCell ref="L86:O86"/>
    <mergeCell ref="H83:K83"/>
    <mergeCell ref="L83:O83"/>
    <mergeCell ref="H84:K84"/>
    <mergeCell ref="L84:O84"/>
    <mergeCell ref="H89:K89"/>
    <mergeCell ref="L89:O89"/>
    <mergeCell ref="H81:K81"/>
    <mergeCell ref="L81:O81"/>
    <mergeCell ref="H82:K82"/>
    <mergeCell ref="L82:O82"/>
    <mergeCell ref="L78:O78"/>
    <mergeCell ref="H79:K79"/>
    <mergeCell ref="L79:O79"/>
    <mergeCell ref="H80:K80"/>
    <mergeCell ref="L80:O80"/>
    <mergeCell ref="H78:K78"/>
    <mergeCell ref="H50:K50"/>
    <mergeCell ref="L50:O50"/>
    <mergeCell ref="H68:K68"/>
    <mergeCell ref="L68:O68"/>
    <mergeCell ref="H72:K72"/>
    <mergeCell ref="L72:O72"/>
    <mergeCell ref="H51:K51"/>
    <mergeCell ref="L51:O51"/>
    <mergeCell ref="H69:K69"/>
    <mergeCell ref="L69:O69"/>
    <mergeCell ref="H67:K67"/>
    <mergeCell ref="L67:O67"/>
    <mergeCell ref="L56:O56"/>
    <mergeCell ref="L57:O57"/>
    <mergeCell ref="L58:O58"/>
    <mergeCell ref="H59:K59"/>
    <mergeCell ref="H63:K63"/>
    <mergeCell ref="L65:O65"/>
    <mergeCell ref="L59:O59"/>
    <mergeCell ref="L60:O60"/>
    <mergeCell ref="H60:K60"/>
    <mergeCell ref="H48:K48"/>
    <mergeCell ref="L48:O48"/>
    <mergeCell ref="H45:K45"/>
    <mergeCell ref="L45:O45"/>
    <mergeCell ref="H46:K46"/>
    <mergeCell ref="L46:O46"/>
    <mergeCell ref="H47:K47"/>
    <mergeCell ref="L47:O47"/>
    <mergeCell ref="H49:K49"/>
    <mergeCell ref="L49:O49"/>
    <mergeCell ref="L30:O30"/>
    <mergeCell ref="H33:K33"/>
    <mergeCell ref="L33:O33"/>
    <mergeCell ref="H32:K32"/>
    <mergeCell ref="L32:O32"/>
    <mergeCell ref="H44:K44"/>
    <mergeCell ref="L44:O44"/>
    <mergeCell ref="H40:K40"/>
    <mergeCell ref="L40:O40"/>
    <mergeCell ref="H41:K41"/>
    <mergeCell ref="L41:O41"/>
    <mergeCell ref="H42:K42"/>
    <mergeCell ref="L42:O42"/>
    <mergeCell ref="H43:K43"/>
    <mergeCell ref="L43:O43"/>
    <mergeCell ref="L38:O38"/>
    <mergeCell ref="H39:K39"/>
    <mergeCell ref="L39:O39"/>
    <mergeCell ref="H30:K30"/>
    <mergeCell ref="H26:K26"/>
    <mergeCell ref="L26:O26"/>
    <mergeCell ref="AF11:AG11"/>
    <mergeCell ref="Z10:AA10"/>
    <mergeCell ref="L11:M11"/>
    <mergeCell ref="N13:O13"/>
    <mergeCell ref="H10:I10"/>
    <mergeCell ref="L13:M13"/>
    <mergeCell ref="H23:K23"/>
    <mergeCell ref="L23:O23"/>
    <mergeCell ref="T11:U11"/>
    <mergeCell ref="T10:U10"/>
    <mergeCell ref="N11:O11"/>
    <mergeCell ref="N10:O10"/>
    <mergeCell ref="P10:Q10"/>
    <mergeCell ref="Z12:AA12"/>
    <mergeCell ref="H12:I12"/>
    <mergeCell ref="H13:I13"/>
    <mergeCell ref="AB10:AC10"/>
    <mergeCell ref="AB11:AC11"/>
    <mergeCell ref="Z11:AA11"/>
    <mergeCell ref="AJ8:AK8"/>
    <mergeCell ref="AL8:AM8"/>
    <mergeCell ref="AD8:AE8"/>
    <mergeCell ref="AH8:AI8"/>
    <mergeCell ref="AH9:AI9"/>
    <mergeCell ref="AJ9:AK9"/>
    <mergeCell ref="AL9:AM9"/>
    <mergeCell ref="AH10:AI10"/>
    <mergeCell ref="AL12:AM12"/>
    <mergeCell ref="AL11:AM11"/>
    <mergeCell ref="AF8:AG8"/>
    <mergeCell ref="AL10:AM10"/>
    <mergeCell ref="AD10:AE10"/>
    <mergeCell ref="AD12:AE12"/>
    <mergeCell ref="AJ10:AK10"/>
    <mergeCell ref="AH11:AI11"/>
    <mergeCell ref="AJ11:AK11"/>
    <mergeCell ref="H6:U6"/>
    <mergeCell ref="T8:U8"/>
    <mergeCell ref="R8:S8"/>
    <mergeCell ref="P8:Q8"/>
    <mergeCell ref="N8:O8"/>
    <mergeCell ref="AH12:AI12"/>
    <mergeCell ref="AF12:AG12"/>
    <mergeCell ref="H11:I11"/>
    <mergeCell ref="H9:I9"/>
    <mergeCell ref="P7:Q7"/>
    <mergeCell ref="N7:O7"/>
    <mergeCell ref="P9:Q9"/>
    <mergeCell ref="P11:Q11"/>
    <mergeCell ref="AD9:AE9"/>
    <mergeCell ref="Z8:AA8"/>
    <mergeCell ref="AB8:AC8"/>
    <mergeCell ref="Z6:AM6"/>
    <mergeCell ref="Z7:AA7"/>
    <mergeCell ref="AB7:AC7"/>
    <mergeCell ref="AD7:AE7"/>
    <mergeCell ref="AF7:AG7"/>
    <mergeCell ref="AH7:AI7"/>
    <mergeCell ref="AJ7:AK7"/>
    <mergeCell ref="AL7:AM7"/>
    <mergeCell ref="T7:U7"/>
    <mergeCell ref="J7:K7"/>
    <mergeCell ref="H7:I7"/>
    <mergeCell ref="R9:S9"/>
    <mergeCell ref="T9:U9"/>
    <mergeCell ref="L9:M9"/>
    <mergeCell ref="L7:M7"/>
    <mergeCell ref="J9:K9"/>
    <mergeCell ref="N9:O9"/>
    <mergeCell ref="L8:M8"/>
    <mergeCell ref="J8:K8"/>
    <mergeCell ref="R7:S7"/>
    <mergeCell ref="H8:I8"/>
    <mergeCell ref="AB9:AC9"/>
    <mergeCell ref="Z9:AA9"/>
    <mergeCell ref="AF9:AG9"/>
    <mergeCell ref="AD11:AE11"/>
    <mergeCell ref="J12:K12"/>
    <mergeCell ref="AF10:AG10"/>
    <mergeCell ref="R13:S13"/>
    <mergeCell ref="AB12:AC12"/>
    <mergeCell ref="T13:U13"/>
    <mergeCell ref="T12:U12"/>
    <mergeCell ref="AD13:AE13"/>
    <mergeCell ref="AB13:AC13"/>
    <mergeCell ref="J13:K13"/>
    <mergeCell ref="L12:M12"/>
    <mergeCell ref="P12:Q12"/>
    <mergeCell ref="J11:K11"/>
    <mergeCell ref="R11:S11"/>
    <mergeCell ref="R10:S10"/>
    <mergeCell ref="L10:M10"/>
    <mergeCell ref="J10:K10"/>
    <mergeCell ref="P13:Q13"/>
    <mergeCell ref="AL13:AM13"/>
    <mergeCell ref="AJ12:AK12"/>
    <mergeCell ref="AH13:AI13"/>
    <mergeCell ref="AJ13:AK13"/>
    <mergeCell ref="Z13:AA13"/>
    <mergeCell ref="AF13:AG13"/>
    <mergeCell ref="H56:K56"/>
    <mergeCell ref="H57:K57"/>
    <mergeCell ref="H58:K58"/>
    <mergeCell ref="L29:O29"/>
    <mergeCell ref="H27:K27"/>
    <mergeCell ref="L27:O27"/>
    <mergeCell ref="H28:K28"/>
    <mergeCell ref="L31:O31"/>
    <mergeCell ref="H37:K37"/>
    <mergeCell ref="L37:O37"/>
    <mergeCell ref="H34:K34"/>
    <mergeCell ref="L34:O34"/>
    <mergeCell ref="H35:K35"/>
    <mergeCell ref="L35:O35"/>
    <mergeCell ref="H36:K36"/>
    <mergeCell ref="L36:O36"/>
    <mergeCell ref="H38:K38"/>
    <mergeCell ref="H77:K77"/>
    <mergeCell ref="L77:O77"/>
    <mergeCell ref="L61:O61"/>
    <mergeCell ref="H62:K62"/>
    <mergeCell ref="L62:O62"/>
    <mergeCell ref="H61:K61"/>
    <mergeCell ref="H71:K71"/>
    <mergeCell ref="L71:O71"/>
    <mergeCell ref="H73:K73"/>
    <mergeCell ref="H76:K76"/>
    <mergeCell ref="H65:K65"/>
    <mergeCell ref="H74:K74"/>
    <mergeCell ref="L74:O74"/>
    <mergeCell ref="H75:K75"/>
    <mergeCell ref="L76:O76"/>
    <mergeCell ref="L73:O73"/>
    <mergeCell ref="H70:K70"/>
    <mergeCell ref="L66:O66"/>
    <mergeCell ref="H66:K66"/>
    <mergeCell ref="L63:O63"/>
    <mergeCell ref="L75:O75"/>
    <mergeCell ref="L64:O64"/>
    <mergeCell ref="L70:O70"/>
    <mergeCell ref="H64:K64"/>
    <mergeCell ref="C2:AP2"/>
    <mergeCell ref="H55:K55"/>
    <mergeCell ref="L55:O55"/>
    <mergeCell ref="H31:K31"/>
    <mergeCell ref="H52:K52"/>
    <mergeCell ref="C4:AP4"/>
    <mergeCell ref="C3:AP3"/>
    <mergeCell ref="L25:O25"/>
    <mergeCell ref="H25:K25"/>
    <mergeCell ref="L28:O28"/>
    <mergeCell ref="H53:K53"/>
    <mergeCell ref="H54:K54"/>
    <mergeCell ref="H24:K24"/>
    <mergeCell ref="L52:O52"/>
    <mergeCell ref="L53:O53"/>
    <mergeCell ref="L54:O54"/>
    <mergeCell ref="X15:AD15"/>
    <mergeCell ref="P15:V15"/>
    <mergeCell ref="H22:K22"/>
    <mergeCell ref="L24:O24"/>
    <mergeCell ref="L22:O22"/>
    <mergeCell ref="N12:O12"/>
    <mergeCell ref="AF15:AL15"/>
    <mergeCell ref="R12:S12"/>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pageSetUpPr fitToPage="1"/>
  </sheetPr>
  <dimension ref="A1:M43"/>
  <sheetViews>
    <sheetView showGridLines="0" zoomScaleNormal="100" workbookViewId="0">
      <selection activeCell="A2" sqref="A2"/>
    </sheetView>
  </sheetViews>
  <sheetFormatPr defaultColWidth="8.85546875" defaultRowHeight="15"/>
  <cols>
    <col min="1" max="1" width="4.28515625" style="642" customWidth="1"/>
    <col min="2" max="2" width="3.42578125" style="642" customWidth="1"/>
    <col min="3" max="3" width="6.85546875" style="642" customWidth="1"/>
    <col min="4" max="4" width="8.85546875" style="642" customWidth="1"/>
    <col min="5" max="5" width="39" style="642" customWidth="1"/>
    <col min="6" max="6" width="22.42578125" style="642" customWidth="1"/>
    <col min="7" max="9" width="8.85546875" style="642" customWidth="1"/>
    <col min="10" max="10" width="12" style="642" customWidth="1"/>
    <col min="11" max="11" width="8.85546875" style="642" customWidth="1"/>
    <col min="12" max="12" width="18.28515625" style="642" customWidth="1"/>
    <col min="13" max="16384" width="8.85546875" style="642" customWidth="1"/>
  </cols>
  <sheetData>
    <row r="1">
      <c r="M1" s="642"/>
    </row>
    <row r="2" ht="84" customHeight="1">
      <c r="B2" s="643"/>
      <c r="C2" s="644"/>
      <c r="K2" s="645"/>
      <c r="M2" s="645"/>
    </row>
    <row r="3" ht="15" customHeight="1">
      <c r="B3" s="643"/>
    </row>
    <row r="4">
      <c r="A4" s="646" t="s">
        <v>122</v>
      </c>
      <c r="B4" s="647"/>
      <c r="C4" s="647"/>
      <c r="D4" s="647"/>
      <c r="E4" s="647"/>
      <c r="F4" s="647"/>
      <c r="G4" s="647"/>
      <c r="H4" s="647"/>
      <c r="I4" s="647"/>
      <c r="J4" s="647"/>
      <c r="K4" s="647"/>
    </row>
    <row r="5">
      <c r="A5" s="1010" t="s">
        <v>123</v>
      </c>
      <c r="B5" s="1010"/>
      <c r="C5" s="1010"/>
      <c r="D5" s="1010"/>
      <c r="E5" s="1010"/>
      <c r="F5" s="1010"/>
      <c r="G5" s="647"/>
      <c r="H5" s="647"/>
      <c r="I5" s="647"/>
      <c r="J5" s="647"/>
      <c r="K5" s="647"/>
    </row>
    <row r="6">
      <c r="A6" s="647"/>
      <c r="B6" s="647"/>
      <c r="C6" s="647"/>
      <c r="D6" s="647"/>
      <c r="E6" s="647"/>
      <c r="F6" s="647"/>
      <c r="G6" s="647"/>
      <c r="H6" s="647"/>
      <c r="I6" s="647"/>
      <c r="J6" s="647"/>
      <c r="K6" s="647"/>
    </row>
    <row r="7">
      <c r="A7" s="647"/>
      <c r="B7" s="647"/>
      <c r="C7" s="647"/>
      <c r="D7" s="647"/>
      <c r="E7" s="647"/>
      <c r="F7" s="647"/>
      <c r="G7" s="647"/>
      <c r="H7" s="647"/>
      <c r="I7" s="647"/>
      <c r="J7" s="647"/>
      <c r="K7" s="647"/>
    </row>
    <row r="8">
      <c r="A8" s="646" t="s">
        <v>124</v>
      </c>
      <c r="B8" s="647"/>
      <c r="C8" s="647"/>
      <c r="D8" s="647"/>
      <c r="E8" s="647"/>
      <c r="F8" s="647"/>
      <c r="G8" s="647"/>
      <c r="H8" s="647"/>
      <c r="I8" s="647"/>
      <c r="J8" s="647"/>
      <c r="K8" s="647"/>
    </row>
    <row r="9">
      <c r="A9" s="1010" t="s">
        <v>125</v>
      </c>
      <c r="B9" s="1010"/>
      <c r="C9" s="1010"/>
      <c r="D9" s="1010"/>
      <c r="E9" s="1010"/>
      <c r="F9" s="1010"/>
      <c r="G9" s="647"/>
      <c r="H9" s="647"/>
      <c r="I9" s="647"/>
      <c r="J9" s="647"/>
      <c r="K9" s="647"/>
    </row>
    <row r="10">
      <c r="A10" s="647"/>
      <c r="B10" s="647"/>
      <c r="C10" s="647"/>
      <c r="D10" s="647"/>
      <c r="E10" s="647"/>
      <c r="F10" s="647"/>
      <c r="G10" s="647"/>
      <c r="H10" s="647"/>
      <c r="I10" s="647"/>
      <c r="J10" s="647"/>
      <c r="K10" s="647"/>
    </row>
    <row r="11">
      <c r="A11" s="647"/>
      <c r="B11" s="647"/>
      <c r="C11" s="647"/>
      <c r="D11" s="647"/>
      <c r="E11" s="647"/>
      <c r="F11" s="647"/>
      <c r="G11" s="647"/>
      <c r="H11" s="647"/>
      <c r="I11" s="647"/>
      <c r="J11" s="647"/>
      <c r="K11" s="647"/>
    </row>
    <row r="12">
      <c r="A12" s="1011" t="s">
        <v>126</v>
      </c>
      <c r="B12" s="1011"/>
      <c r="C12" s="1011"/>
      <c r="D12" s="1011"/>
      <c r="E12" s="1011"/>
      <c r="F12" s="1011"/>
      <c r="G12" s="1011"/>
      <c r="H12" s="1011"/>
      <c r="I12" s="1011"/>
      <c r="J12" s="1011"/>
      <c r="K12" s="647"/>
    </row>
    <row r="13" s="642" customFormat="1" ht="19.5" customHeight="1">
      <c r="A13" s="648" t="s">
        <v>127</v>
      </c>
      <c r="B13" s="648"/>
      <c r="C13" s="648"/>
      <c r="D13" s="648"/>
      <c r="E13" s="648"/>
      <c r="F13" s="648" t="s">
        <v>128</v>
      </c>
      <c r="G13" s="648"/>
      <c r="H13" s="648"/>
      <c r="I13" s="648"/>
      <c r="J13" s="648"/>
      <c r="K13" s="648"/>
    </row>
    <row r="14" ht="18" customHeight="1">
      <c r="A14" s="650" t="s">
        <v>112</v>
      </c>
      <c r="B14" s="650"/>
      <c r="C14" s="650"/>
      <c r="D14" s="650"/>
      <c r="E14" s="647"/>
      <c r="F14" s="650" t="s">
        <v>114</v>
      </c>
      <c r="G14" s="650"/>
      <c r="H14" s="650"/>
      <c r="I14" s="650"/>
      <c r="J14" s="650"/>
      <c r="K14" s="647"/>
    </row>
    <row r="15">
      <c r="A15" s="650" t="s">
        <v>113</v>
      </c>
      <c r="B15" s="650"/>
      <c r="C15" s="650"/>
      <c r="D15" s="650"/>
      <c r="E15" s="647"/>
      <c r="F15" s="650" t="s">
        <v>129</v>
      </c>
      <c r="G15" s="650"/>
      <c r="H15" s="650"/>
      <c r="I15" s="650"/>
      <c r="J15" s="650"/>
      <c r="K15" s="647"/>
    </row>
    <row r="16">
      <c r="A16" s="946" t="s">
        <v>130</v>
      </c>
      <c r="B16" s="946"/>
      <c r="C16" s="946"/>
      <c r="D16" s="946"/>
      <c r="E16" s="647"/>
      <c r="F16" s="651" t="s">
        <v>131</v>
      </c>
      <c r="G16" s="650"/>
      <c r="H16" s="650"/>
      <c r="I16" s="650"/>
      <c r="J16" s="650"/>
      <c r="K16" s="647"/>
    </row>
    <row r="17">
      <c r="A17" s="650"/>
      <c r="B17" s="650"/>
      <c r="C17" s="650"/>
      <c r="D17" s="650"/>
      <c r="E17" s="647"/>
      <c r="F17" s="650"/>
      <c r="G17" s="650"/>
      <c r="H17" s="650"/>
      <c r="I17" s="650"/>
      <c r="J17" s="650"/>
      <c r="K17" s="647"/>
    </row>
    <row r="18">
      <c r="A18" s="650" t="s">
        <v>132</v>
      </c>
      <c r="B18" s="650"/>
      <c r="C18" s="650"/>
      <c r="D18" s="650"/>
      <c r="E18" s="647"/>
      <c r="F18" s="650"/>
      <c r="G18" s="650"/>
      <c r="H18" s="650"/>
      <c r="I18" s="650"/>
      <c r="J18" s="650"/>
      <c r="K18" s="647"/>
    </row>
    <row r="19">
      <c r="A19" s="650" t="s">
        <v>133</v>
      </c>
      <c r="B19" s="647"/>
      <c r="C19" s="650"/>
      <c r="D19" s="650"/>
      <c r="E19" s="650"/>
      <c r="F19" s="650"/>
      <c r="G19" s="650"/>
      <c r="H19" s="650"/>
      <c r="I19" s="650"/>
      <c r="J19" s="650"/>
      <c r="K19" s="647"/>
    </row>
    <row r="20">
      <c r="A20" s="650" t="s">
        <v>137</v>
      </c>
      <c r="B20" s="647"/>
      <c r="C20" s="650"/>
      <c r="D20" s="650"/>
      <c r="E20" s="650"/>
      <c r="F20" s="650"/>
      <c r="G20" s="650"/>
      <c r="H20" s="650"/>
      <c r="I20" s="650"/>
      <c r="J20" s="650"/>
      <c r="K20" s="647"/>
    </row>
    <row r="21">
      <c r="A21" s="946" t="s">
        <v>134</v>
      </c>
      <c r="B21" s="946"/>
      <c r="C21" s="946"/>
      <c r="D21" s="946"/>
      <c r="E21" s="650"/>
      <c r="F21" s="650"/>
      <c r="G21" s="650"/>
      <c r="H21" s="650"/>
      <c r="I21" s="650"/>
      <c r="J21" s="650"/>
      <c r="K21" s="647"/>
    </row>
    <row r="22">
      <c r="A22" s="647"/>
      <c r="B22" s="647"/>
      <c r="C22" s="647"/>
      <c r="D22" s="647"/>
      <c r="E22" s="647"/>
      <c r="F22" s="647"/>
      <c r="G22" s="647"/>
      <c r="H22" s="647"/>
      <c r="I22" s="647"/>
      <c r="J22" s="647"/>
      <c r="K22" s="647"/>
    </row>
    <row r="23" ht="16.5" customHeight="1">
      <c r="A23" s="1009" t="s">
        <v>135</v>
      </c>
      <c r="B23" s="1009"/>
      <c r="C23" s="1009"/>
      <c r="D23" s="1009"/>
      <c r="E23" s="1009"/>
      <c r="F23" s="1009"/>
      <c r="G23" s="1009"/>
      <c r="H23" s="1009"/>
      <c r="I23" s="1009"/>
      <c r="J23" s="652"/>
      <c r="K23" s="647"/>
    </row>
    <row r="24" ht="15" customHeight="1">
      <c r="A24" s="1009" t="s">
        <v>136</v>
      </c>
      <c r="B24" s="1009"/>
      <c r="C24" s="1009"/>
      <c r="D24" s="1009"/>
      <c r="E24" s="1009"/>
      <c r="F24" s="1009"/>
      <c r="G24" s="1009"/>
      <c r="H24" s="1009"/>
      <c r="I24" s="1009"/>
      <c r="J24" s="652"/>
      <c r="K24" s="652"/>
      <c r="L24" s="652"/>
    </row>
    <row r="25">
      <c r="C25" s="653"/>
      <c r="D25" s="653"/>
      <c r="E25" s="653"/>
      <c r="F25" s="653"/>
      <c r="G25" s="653"/>
      <c r="H25" s="653"/>
      <c r="I25" s="653"/>
      <c r="J25" s="653"/>
      <c r="K25" s="653"/>
      <c r="L25" s="653"/>
    </row>
    <row r="43">
      <c r="A43" s="642"/>
    </row>
  </sheetData>
  <mergeCells count="7">
    <mergeCell ref="A24:I24"/>
    <mergeCell ref="A5:F5"/>
    <mergeCell ref="A9:F9"/>
    <mergeCell ref="A12:J12"/>
    <mergeCell ref="A16:D16"/>
    <mergeCell ref="A21:D21"/>
    <mergeCell ref="A23:I23"/>
  </mergeCells>
  <hyperlinks>
    <hyperlink ref="A16" r:id="rId83"/>
    <hyperlink ref="F16" r:id="rId84"/>
    <hyperlink ref="A21" r:id="rId85"/>
    <hyperlink ref="A5:F5" r:id="rId86" display="For all STR definitions, please visit www.str.com/resources/glossary "/>
    <hyperlink ref="A12:J12" r:id="rId87" display="Please visit our website at www.str.com, or if you need additional assistance please reach out to our Customer Support team."/>
    <hyperlink ref="A23:I23" r:id="rId88" display="For the latest in industry news, visit HotelNewsNow.com."/>
    <hyperlink ref="A24:I24" r:id="rId89" display="To learn more about the Hotel Data Conference, visit HotelDataConference.com."/>
    <hyperlink ref="A9:F9" r:id="rId90" display="For all STR FAQ's, please click here or visit www.str.com/resources/faq"/>
  </hyperlinks>
  <printOptions horizontalCentered="1" verticalCentered="1"/>
  <pageMargins left="0.25" right="0.25" top="0.25" bottom="0.25" header="0" footer="0"/>
  <pageSetup scale="93" fitToWidth="1" fitToHeight="1" orientation="landscape" r:id="rId9"/>
  <headerFooter>
    <oddHeader/>
    <oddFooter/>
  </headerFooter>
  <rowBreaks count="1" manualBreakCount="1">
    <brk id="43" max="16383" man="1"/>
  </rowBreaks>
  <colBreaks count="1" manualBreakCount="1">
    <brk id="13" max="1048575" man="1"/>
  </colBreaks>
  <drawing r:id="rId10"/>
</worksheet>
</file>

<file path=xl/worksheets/sheet2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0">
    <pageSetUpPr fitToPage="1"/>
  </sheetPr>
  <dimension ref="A1:AV94"/>
  <sheetViews>
    <sheetView showGridLines="0" zoomScale="70" zoomScaleNormal="75" workbookViewId="0"/>
  </sheetViews>
  <sheetFormatPr defaultRowHeight="12.75"/>
  <cols>
    <col min="1" max="1" width="1.85546875" customWidth="1"/>
    <col min="2" max="2" width="22.5703125" customWidth="1"/>
    <col min="3" max="20" width="10.28515625" customWidth="1"/>
    <col min="21" max="21" width="2.7109375" customWidth="1"/>
    <col min="22" max="24" width="10.28515625" customWidth="1"/>
    <col min="25" max="25" width="2.7109375" customWidth="1"/>
    <col min="26" max="28" width="10.28515625" customWidth="1"/>
    <col min="29" max="29" width="2.7109375" customWidth="1"/>
    <col min="30" max="32" width="10.28515625" customWidth="1"/>
    <col min="33" max="33" width="2.7109375" customWidth="1"/>
    <col min="34" max="37" width="9.28515625" style="237" customWidth="1"/>
    <col min="38" max="48" width="9.140625" style="237" customWidth="1"/>
  </cols>
  <sheetData>
    <row r="1" ht="39.95" customHeight="1">
      <c r="A1" s="7"/>
      <c r="B1" s="662" t="s">
        <v>143</v>
      </c>
      <c r="AA1" s="1019"/>
      <c r="AB1" s="1019"/>
      <c r="AC1" s="1019"/>
      <c r="AD1" s="1019"/>
      <c r="AE1" s="1019"/>
      <c r="AF1" s="1019"/>
      <c r="AH1" s="237"/>
    </row>
    <row r="2" ht="20.1" customHeight="1">
      <c r="A2" s="6"/>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c r="AC2" s="1020"/>
      <c r="AD2" s="1020"/>
      <c r="AE2" s="1020"/>
      <c r="AF2" s="26"/>
    </row>
    <row r="3" ht="20.1" customHeight="1">
      <c r="A3" s="6"/>
      <c r="B3" s="1020" t="s">
        <v>183</v>
      </c>
      <c r="C3" s="1020"/>
      <c r="D3" s="1020"/>
      <c r="E3" s="1020"/>
      <c r="F3" s="1020"/>
      <c r="G3" s="1020"/>
      <c r="H3" s="1020"/>
      <c r="I3" s="1020"/>
      <c r="J3" s="1020"/>
      <c r="K3" s="1020"/>
      <c r="L3" s="1020"/>
      <c r="M3" s="1020"/>
      <c r="N3" s="1020"/>
      <c r="O3" s="1020"/>
      <c r="P3" s="1020"/>
      <c r="Q3" s="1020"/>
      <c r="R3" s="1020"/>
      <c r="S3" s="1020"/>
      <c r="T3" s="1020"/>
      <c r="U3" s="1021"/>
      <c r="V3" s="1021"/>
      <c r="W3" s="1021"/>
      <c r="X3" s="1021"/>
      <c r="Y3" s="1021"/>
      <c r="Z3" s="1021"/>
      <c r="AA3" s="1021"/>
      <c r="AB3" s="1021"/>
      <c r="AC3" s="1021"/>
      <c r="AD3" s="1021"/>
      <c r="AE3" s="1021"/>
      <c r="AF3" s="1021"/>
    </row>
    <row r="4" ht="20.1" customHeight="1">
      <c r="A4" s="6"/>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c r="AC4" s="1020"/>
      <c r="AD4" s="1020"/>
      <c r="AE4" s="1020"/>
      <c r="AF4" s="26"/>
    </row>
    <row r="5" ht="20.1"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ht="24.95" customHeight="1">
      <c r="A6" s="6"/>
      <c r="B6" s="4"/>
      <c r="C6" s="4"/>
      <c r="D6" s="4"/>
      <c r="E6" s="4"/>
      <c r="F6" s="4"/>
      <c r="G6" s="4"/>
      <c r="H6" s="4"/>
      <c r="I6" s="4"/>
      <c r="J6" s="4"/>
      <c r="K6" s="4"/>
      <c r="L6" s="4"/>
      <c r="M6" s="4"/>
      <c r="N6" s="4"/>
      <c r="O6" s="4"/>
      <c r="P6" s="4"/>
      <c r="Q6" s="4"/>
      <c r="R6" s="4"/>
      <c r="S6" s="4"/>
      <c r="T6" s="4"/>
      <c r="U6" s="4"/>
      <c r="V6" s="4"/>
      <c r="W6" s="4"/>
      <c r="X6" s="4"/>
      <c r="Y6" s="24"/>
      <c r="Z6" s="24"/>
      <c r="AA6" s="24"/>
      <c r="AB6" s="24"/>
      <c r="AC6" s="24"/>
      <c r="AD6" s="24"/>
      <c r="AE6" s="24"/>
      <c r="AF6" s="24"/>
      <c r="AG6" s="24"/>
    </row>
    <row r="7" ht="24.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ht="24.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ht="24.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ht="24.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row>
    <row r="11" ht="24.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ht="24.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ht="24.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row>
    <row r="14" ht="24.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ht="24.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ht="24.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row>
    <row r="17" ht="20.2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ht="28.5" customHeight="1">
      <c r="A18" s="8"/>
      <c r="B18" s="25"/>
      <c r="X18" s="1022"/>
      <c r="Y18" s="1022"/>
      <c r="Z18" s="1022"/>
      <c r="AA18" s="1022"/>
      <c r="AB18" s="1022"/>
      <c r="AC18" s="1022"/>
      <c r="AD18" s="1022"/>
      <c r="AE18" s="1022"/>
      <c r="AF18" s="1022"/>
      <c r="AG18" s="1022"/>
    </row>
    <row r="19" s="117" customFormat="1" ht="15.95" customHeight="1">
      <c r="B19" s="983" t="s">
        <v>22</v>
      </c>
      <c r="C19" s="1023">
        <v>2018</v>
      </c>
      <c r="D19" s="1023"/>
      <c r="E19" s="1023"/>
      <c r="F19" s="1023"/>
      <c r="G19" s="1023"/>
      <c r="H19" s="1023"/>
      <c r="I19" s="1023">
        <v>2019</v>
      </c>
      <c r="J19" s="1023"/>
      <c r="K19" s="1023"/>
      <c r="L19" s="1023"/>
      <c r="M19" s="1023"/>
      <c r="N19" s="1023"/>
      <c r="O19" s="1023"/>
      <c r="P19" s="1023"/>
      <c r="Q19" s="1023"/>
      <c r="R19" s="1023"/>
      <c r="S19" s="1023"/>
      <c r="T19" s="1023"/>
      <c r="U19" s="119"/>
      <c r="V19" s="1024" t="s">
        <v>60</v>
      </c>
      <c r="W19" s="1024"/>
      <c r="X19" s="1024"/>
      <c r="Y19" s="119"/>
      <c r="Z19" s="1024" t="s">
        <v>44</v>
      </c>
      <c r="AA19" s="1024"/>
      <c r="AB19" s="1024"/>
      <c r="AC19" s="119"/>
      <c r="AD19" s="1025" t="s">
        <v>45</v>
      </c>
      <c r="AE19" s="1025"/>
      <c r="AF19" s="1025"/>
      <c r="AG19" s="119"/>
      <c r="AH19" s="237"/>
      <c r="AI19" s="237"/>
      <c r="AJ19" s="237"/>
      <c r="AK19" s="237"/>
      <c r="AL19" s="237"/>
      <c r="AM19" s="237"/>
      <c r="AN19" s="237"/>
      <c r="AO19" s="237"/>
      <c r="AP19" s="237"/>
      <c r="AQ19" s="237"/>
      <c r="AR19" s="237"/>
      <c r="AS19" s="237"/>
      <c r="AT19" s="237"/>
      <c r="AU19" s="237"/>
      <c r="AV19" s="237"/>
    </row>
    <row r="20" s="118" customFormat="1" ht="15.95" customHeight="1">
      <c r="B20" s="983"/>
      <c r="C20" s="271" t="s">
        <v>192</v>
      </c>
      <c r="D20" s="271" t="s">
        <v>195</v>
      </c>
      <c r="E20" s="271" t="s">
        <v>197</v>
      </c>
      <c r="F20" s="271" t="s">
        <v>198</v>
      </c>
      <c r="G20" s="271" t="s">
        <v>200</v>
      </c>
      <c r="H20" s="1026" t="s">
        <v>201</v>
      </c>
      <c r="I20" s="271" t="s">
        <v>202</v>
      </c>
      <c r="J20" s="271" t="s">
        <v>203</v>
      </c>
      <c r="K20" s="271" t="s">
        <v>204</v>
      </c>
      <c r="L20" s="271" t="s">
        <v>205</v>
      </c>
      <c r="M20" s="271" t="s">
        <v>206</v>
      </c>
      <c r="N20" s="271" t="s">
        <v>207</v>
      </c>
      <c r="O20" s="271" t="s">
        <v>192</v>
      </c>
      <c r="P20" s="271" t="s">
        <v>195</v>
      </c>
      <c r="Q20" s="271" t="s">
        <v>197</v>
      </c>
      <c r="R20" s="271" t="s">
        <v>198</v>
      </c>
      <c r="S20" s="271" t="s">
        <v>200</v>
      </c>
      <c r="T20" s="1026" t="s">
        <v>201</v>
      </c>
      <c r="U20" s="144"/>
      <c r="V20" s="270">
        <v>2017</v>
      </c>
      <c r="W20" s="271">
        <v>2018</v>
      </c>
      <c r="X20" s="272">
        <v>2019</v>
      </c>
      <c r="Y20" s="144"/>
      <c r="Z20" s="270">
        <v>2017</v>
      </c>
      <c r="AA20" s="271">
        <v>2018</v>
      </c>
      <c r="AB20" s="272">
        <v>2019</v>
      </c>
      <c r="AC20" s="144"/>
      <c r="AD20" s="270">
        <v>2017</v>
      </c>
      <c r="AE20" s="271">
        <v>2018</v>
      </c>
      <c r="AF20" s="272">
        <v>2019</v>
      </c>
      <c r="AG20" s="144"/>
      <c r="AH20" s="237"/>
      <c r="AI20" s="237"/>
      <c r="AJ20" s="237"/>
      <c r="AK20" s="237"/>
      <c r="AL20" s="237"/>
      <c r="AM20" s="237"/>
      <c r="AN20" s="237"/>
      <c r="AO20" s="237"/>
      <c r="AP20" s="237"/>
      <c r="AQ20" s="237"/>
      <c r="AR20" s="237"/>
      <c r="AS20" s="237"/>
      <c r="AT20" s="237"/>
      <c r="AU20" s="237"/>
      <c r="AV20" s="237"/>
    </row>
    <row r="21" ht="21.95" customHeight="1">
      <c r="B21" s="265" t="s">
        <v>19</v>
      </c>
      <c r="C21" s="575">
        <v>60.712111990261716372489348750</v>
      </c>
      <c r="D21" s="576">
        <v>67.224589166159464394400486910</v>
      </c>
      <c r="E21" s="576">
        <v>65.220125786163522012578616350</v>
      </c>
      <c r="F21" s="576">
        <v>69.354838709677419354838709680</v>
      </c>
      <c r="G21" s="576">
        <v>75.00</v>
      </c>
      <c r="H21" s="1027">
        <v>76.232501521606816798539257460</v>
      </c>
      <c r="I21" s="576">
        <v>90.17041996348143639683505782</v>
      </c>
      <c r="J21" s="576">
        <v>95.31671159029649595687331536</v>
      </c>
      <c r="K21" s="576">
        <v>93.70054777845404747413268411</v>
      </c>
      <c r="L21" s="576">
        <v>88.71069182389937106918238994</v>
      </c>
      <c r="M21" s="576">
        <v>71.454656116859403530127814970</v>
      </c>
      <c r="N21" s="576">
        <v>82.70440251572327044025157233</v>
      </c>
      <c r="O21" s="576">
        <v>81.89287888009738283627510651</v>
      </c>
      <c r="P21" s="576">
        <v>61.290322580645161290322580650</v>
      </c>
      <c r="Q21" s="576">
        <v>64.308176100628930817610062890</v>
      </c>
      <c r="R21" s="576">
        <v>84.54047474132684114424832623</v>
      </c>
      <c r="S21" s="576">
        <v>85.78616352201257861635220126</v>
      </c>
      <c r="T21" s="1027">
        <v>81.43639683505782105903834449</v>
      </c>
      <c r="U21" s="113"/>
      <c r="V21" s="575">
        <v>81.50943396226415094339622642</v>
      </c>
      <c r="W21" s="576">
        <v>76.575342465753424657534246580</v>
      </c>
      <c r="X21" s="577">
        <v>81.68002067717756526234169036</v>
      </c>
      <c r="Y21" s="113"/>
      <c r="Z21" s="575">
        <v>88.85356849876948318293683347</v>
      </c>
      <c r="AA21" s="576">
        <v>73.513125512715340442986054140</v>
      </c>
      <c r="AB21" s="577">
        <v>83.90073831009023789991796555</v>
      </c>
      <c r="AC21" s="113"/>
      <c r="AD21" s="575">
        <v>81.50943396226415094339622642</v>
      </c>
      <c r="AE21" s="576">
        <v>76.575342465753424657534246580</v>
      </c>
      <c r="AF21" s="577">
        <v>81.68002067717756526234169036</v>
      </c>
      <c r="AG21" s="113"/>
    </row>
    <row r="22" ht="21.95" customHeight="1">
      <c r="B22" s="38" t="s">
        <v>35</v>
      </c>
      <c r="C22" s="273">
        <v>62.382039104422377104792450500</v>
      </c>
      <c r="D22" s="92">
        <v>50.163449084068340220810460740</v>
      </c>
      <c r="E22" s="92">
        <v>45.602294455066921606118546850</v>
      </c>
      <c r="F22" s="92">
        <v>53.722321593782766915438228580</v>
      </c>
      <c r="G22" s="92">
        <v>60.025493945188017845761631610</v>
      </c>
      <c r="H22" s="1028">
        <v>59.150064762844630851785604140</v>
      </c>
      <c r="I22" s="92">
        <v>76.136433726022327761672731760</v>
      </c>
      <c r="J22" s="92">
        <v>85.79623053810434307566238733</v>
      </c>
      <c r="K22" s="92">
        <v>90.93936964164559304262011966</v>
      </c>
      <c r="L22" s="92">
        <v>78.992989165073295092415551310</v>
      </c>
      <c r="M22" s="92">
        <v>60.254117066551532720656263490</v>
      </c>
      <c r="N22" s="92">
        <v>58.349267049075844486934353090</v>
      </c>
      <c r="O22" s="92">
        <v>60.266452846481218775057052980</v>
      </c>
      <c r="P22" s="92">
        <v>53.352248195892185283414543880</v>
      </c>
      <c r="Q22" s="92">
        <v>51.848311026131293817718291910</v>
      </c>
      <c r="R22" s="92">
        <v>67.840621723308456177141799790</v>
      </c>
      <c r="S22" s="92">
        <v>64.359464627151051625239005740</v>
      </c>
      <c r="T22" s="1028">
        <v>71.558492032646715895841430240</v>
      </c>
      <c r="U22" s="113"/>
      <c r="V22" s="273">
        <v>75.207836768904371513135493330</v>
      </c>
      <c r="W22" s="92">
        <v>66.718353021294428874512166370</v>
      </c>
      <c r="X22" s="274">
        <v>68.158381632337494068153582840</v>
      </c>
      <c r="Y22" s="113"/>
      <c r="Z22" s="273">
        <v>81.35339595976390389891096517</v>
      </c>
      <c r="AA22" s="92">
        <v>57.606617341424889849530301770</v>
      </c>
      <c r="AB22" s="274">
        <v>67.688974267333809864188706220</v>
      </c>
      <c r="AC22" s="113"/>
      <c r="AD22" s="273">
        <v>75.207836768904371513135493330</v>
      </c>
      <c r="AE22" s="92">
        <v>66.718353021294428874512166370</v>
      </c>
      <c r="AF22" s="274">
        <v>68.158381632337494068153582840</v>
      </c>
      <c r="AG22" s="113"/>
    </row>
    <row r="23" ht="21.95" customHeight="1">
      <c r="B23" s="40" t="s">
        <v>100</v>
      </c>
      <c r="C23" s="578">
        <v>97.32306423750377768906167800</v>
      </c>
      <c r="D23" s="113">
        <v>134.01109850620231110616194446</v>
      </c>
      <c r="E23" s="113">
        <v>143.01939532982608810305499517</v>
      </c>
      <c r="F23" s="113">
        <v>129.09873708381171067738231918</v>
      </c>
      <c r="G23" s="113">
        <v>124.94691017201104268422170313</v>
      </c>
      <c r="H23" s="1029">
        <v>128.87982765065811478151376239</v>
      </c>
      <c r="I23" s="113">
        <v>118.43268137296861052348402401</v>
      </c>
      <c r="J23" s="113">
        <v>111.09661927159359175361770376</v>
      </c>
      <c r="K23" s="113">
        <v>103.03628466712394680535222514</v>
      </c>
      <c r="L23" s="113">
        <v>112.30198117774577473579729693</v>
      </c>
      <c r="M23" s="113">
        <v>118.58883607561075948755883552</v>
      </c>
      <c r="N23" s="113">
        <v>141.74025947260492771245736427</v>
      </c>
      <c r="O23" s="113">
        <v>135.88468378702475365106215350</v>
      </c>
      <c r="P23" s="113">
        <v>114.87861271676300578034682083</v>
      </c>
      <c r="Q23" s="113">
        <v>124.03138082592107246813790862</v>
      </c>
      <c r="R23" s="113">
        <v>124.61630302583253709170816558</v>
      </c>
      <c r="S23" s="113">
        <v>133.29222674394705471287047313</v>
      </c>
      <c r="T23" s="1029">
        <v>113.80395886193991613344865325</v>
      </c>
      <c r="U23" s="113"/>
      <c r="V23" s="578">
        <v>108.37891031585322003747090329</v>
      </c>
      <c r="W23" s="113">
        <v>114.77402993043450950833058528</v>
      </c>
      <c r="X23" s="579">
        <v>119.83855649299158119250246032</v>
      </c>
      <c r="Y23" s="113"/>
      <c r="Z23" s="578">
        <v>109.21924948617393349760343039</v>
      </c>
      <c r="AA23" s="113">
        <v>127.61229335340974531909650700</v>
      </c>
      <c r="AB23" s="579">
        <v>123.95037628835824077825718515</v>
      </c>
      <c r="AC23" s="113"/>
      <c r="AD23" s="578">
        <v>108.37891031585322003747090329</v>
      </c>
      <c r="AE23" s="113">
        <v>114.77402993043450950833058528</v>
      </c>
      <c r="AF23" s="579">
        <v>119.83855649299158119250246032</v>
      </c>
      <c r="AG23" s="113"/>
    </row>
    <row r="24" ht="21.95" customHeight="1">
      <c r="A24" s="23"/>
      <c r="B24" s="39" t="s">
        <v>23</v>
      </c>
      <c r="C24" s="275" t="s">
        <v>193</v>
      </c>
      <c r="D24" s="276" t="s">
        <v>196</v>
      </c>
      <c r="E24" s="276" t="s">
        <v>196</v>
      </c>
      <c r="F24" s="276" t="s">
        <v>199</v>
      </c>
      <c r="G24" s="276" t="s">
        <v>196</v>
      </c>
      <c r="H24" s="1030" t="s">
        <v>196</v>
      </c>
      <c r="I24" s="276" t="s">
        <v>194</v>
      </c>
      <c r="J24" s="276" t="s">
        <v>196</v>
      </c>
      <c r="K24" s="276" t="s">
        <v>194</v>
      </c>
      <c r="L24" s="276" t="s">
        <v>194</v>
      </c>
      <c r="M24" s="276" t="s">
        <v>196</v>
      </c>
      <c r="N24" s="276" t="s">
        <v>196</v>
      </c>
      <c r="O24" s="276" t="s">
        <v>196</v>
      </c>
      <c r="P24" s="276" t="s">
        <v>199</v>
      </c>
      <c r="Q24" s="276" t="s">
        <v>199</v>
      </c>
      <c r="R24" s="276" t="s">
        <v>196</v>
      </c>
      <c r="S24" s="276" t="s">
        <v>196</v>
      </c>
      <c r="T24" s="1030" t="s">
        <v>208</v>
      </c>
      <c r="U24" s="113"/>
      <c r="V24" s="275" t="s">
        <v>199</v>
      </c>
      <c r="W24" s="276" t="s">
        <v>196</v>
      </c>
      <c r="X24" s="277" t="s">
        <v>196</v>
      </c>
      <c r="Y24" s="113"/>
      <c r="Z24" s="275" t="s">
        <v>199</v>
      </c>
      <c r="AA24" s="276" t="s">
        <v>196</v>
      </c>
      <c r="AB24" s="277" t="s">
        <v>196</v>
      </c>
      <c r="AC24" s="113"/>
      <c r="AD24" s="275" t="s">
        <v>199</v>
      </c>
      <c r="AE24" s="276" t="s">
        <v>196</v>
      </c>
      <c r="AF24" s="277" t="s">
        <v>196</v>
      </c>
      <c r="AG24" s="113"/>
    </row>
    <row r="25" ht="21.95" customHeight="1">
      <c r="B25" s="25" t="s">
        <v>70</v>
      </c>
      <c r="F25" s="4"/>
      <c r="G25" s="4"/>
      <c r="H25" s="4"/>
      <c r="I25" s="4"/>
      <c r="J25" s="4"/>
      <c r="K25" s="4"/>
      <c r="L25" s="4"/>
      <c r="M25" s="4"/>
      <c r="N25" s="4"/>
      <c r="O25" s="4"/>
      <c r="P25" s="4"/>
      <c r="Q25" s="4"/>
      <c r="R25" s="98"/>
      <c r="S25" s="98"/>
      <c r="T25" s="98"/>
      <c r="U25" s="9"/>
      <c r="V25" s="98"/>
      <c r="W25" s="98"/>
      <c r="X25" s="98"/>
      <c r="Y25" s="9"/>
      <c r="Z25" s="98"/>
      <c r="AA25" s="98"/>
      <c r="AB25" s="98"/>
      <c r="AC25" s="9"/>
      <c r="AD25" s="98"/>
      <c r="AE25" s="98"/>
      <c r="AF25" s="98"/>
      <c r="AG25" s="9"/>
    </row>
    <row r="26" ht="21.95" customHeight="1">
      <c r="B26" s="37" t="s">
        <v>19</v>
      </c>
      <c r="C26" s="575">
        <v>-9.769335142469470827679782910</v>
      </c>
      <c r="D26" s="576">
        <v>13.573264781491002570694087400</v>
      </c>
      <c r="E26" s="576">
        <v>-24.581818181818181818181818180</v>
      </c>
      <c r="F26" s="576">
        <v>-28.378378378378378378378378370</v>
      </c>
      <c r="G26" s="576">
        <v>-12.122328666175386882829771550</v>
      </c>
      <c r="H26" s="1027">
        <v>-9.534127843986998916576381360</v>
      </c>
      <c r="I26" s="576">
        <v>-1.5614617940199335548172757500</v>
      </c>
      <c r="J26" s="576">
        <v>-1.7708333333333333333333333400</v>
      </c>
      <c r="K26" s="576">
        <v>-3.4493571652555660081530260300</v>
      </c>
      <c r="L26" s="576">
        <v>4.8309178743961352657004830900</v>
      </c>
      <c r="M26" s="576">
        <v>-0.2548853016142735768903993200</v>
      </c>
      <c r="N26" s="576">
        <v>27.918287937743190661478599220</v>
      </c>
      <c r="O26" s="576">
        <v>34.887218045112781954887218050</v>
      </c>
      <c r="P26" s="576">
        <v>-8.827523766410140334993209580</v>
      </c>
      <c r="Q26" s="576">
        <v>-1.3982642237222757955641272900</v>
      </c>
      <c r="R26" s="576">
        <v>21.895568231680561649846423860</v>
      </c>
      <c r="S26" s="576">
        <v>14.381551362683438155136268350</v>
      </c>
      <c r="T26" s="1027">
        <v>6.8263473053892215568862275400</v>
      </c>
      <c r="U26" s="113"/>
      <c r="V26" s="575">
        <v>7.4312892814676405639544759700</v>
      </c>
      <c r="W26" s="576">
        <v>-6.053399289700659563673262300</v>
      </c>
      <c r="X26" s="577">
        <v>6.6662166267256218989435312300</v>
      </c>
      <c r="Y26" s="113"/>
      <c r="Z26" s="575">
        <v>24.193779561416081410348287230</v>
      </c>
      <c r="AA26" s="576">
        <v>-17.264858626658972879399884600</v>
      </c>
      <c r="AB26" s="577">
        <v>14.130283163621146603431440940</v>
      </c>
      <c r="AC26" s="113"/>
      <c r="AD26" s="575">
        <v>7.4312892814676405639544759700</v>
      </c>
      <c r="AE26" s="576">
        <v>-6.053399289700659563673262300</v>
      </c>
      <c r="AF26" s="577">
        <v>6.6662166267256218989435312300</v>
      </c>
      <c r="AG26" s="113"/>
    </row>
    <row r="27" ht="21.95" customHeight="1">
      <c r="B27" s="38" t="s">
        <v>35</v>
      </c>
      <c r="C27" s="273">
        <v>-6.3951874132346136048125867700</v>
      </c>
      <c r="D27" s="92">
        <v>-5.8789491956949427149635458900</v>
      </c>
      <c r="E27" s="92">
        <v>-35.852608929532006455083378150</v>
      </c>
      <c r="F27" s="92">
        <v>-38.108434591060896752646912530</v>
      </c>
      <c r="G27" s="92">
        <v>-24.280430937449750763788390420</v>
      </c>
      <c r="H27" s="1028">
        <v>-24.087706799651705849758568830</v>
      </c>
      <c r="I27" s="92">
        <v>-9.818819403857393337229690240</v>
      </c>
      <c r="J27" s="92">
        <v>-7.7262044653349001175088131500</v>
      </c>
      <c r="K27" s="92">
        <v>-2.5898520084566596194503171200</v>
      </c>
      <c r="L27" s="92">
        <v>4.7232784114913392479932403900</v>
      </c>
      <c r="M27" s="92">
        <v>-2.3588205897051474262868565700</v>
      </c>
      <c r="N27" s="92">
        <v>-8.100782975306163420999799240</v>
      </c>
      <c r="O27" s="92">
        <v>-3.3913387383824401819260431100</v>
      </c>
      <c r="P27" s="92">
        <v>6.3568179023730480757408090400</v>
      </c>
      <c r="Q27" s="92">
        <v>13.696715583508036338225017470</v>
      </c>
      <c r="R27" s="92">
        <v>26.280137772675086107921928820</v>
      </c>
      <c r="S27" s="92">
        <v>7.2202166064981949458483754600</v>
      </c>
      <c r="T27" s="1028">
        <v>20.977876050604922296066434680</v>
      </c>
      <c r="U27" s="113"/>
      <c r="V27" s="273">
        <v>6.3481607021299187837878756100</v>
      </c>
      <c r="W27" s="92">
        <v>-11.288030758943497158141089940</v>
      </c>
      <c r="X27" s="274">
        <v>2.1583695427605245688680940700</v>
      </c>
      <c r="Y27" s="113"/>
      <c r="Z27" s="273">
        <v>19.842023084223739399320331870</v>
      </c>
      <c r="AA27" s="92">
        <v>-29.189658696096464336807684450</v>
      </c>
      <c r="AB27" s="274">
        <v>17.502081169169261686460198730</v>
      </c>
      <c r="AC27" s="113"/>
      <c r="AD27" s="273">
        <v>6.3481607021299187837878756100</v>
      </c>
      <c r="AE27" s="92">
        <v>-11.288030758943497158141089940</v>
      </c>
      <c r="AF27" s="274">
        <v>2.1583695427605245688680940700</v>
      </c>
      <c r="AG27" s="113"/>
    </row>
    <row r="28" ht="21.95" customHeight="1">
      <c r="B28" s="40" t="s">
        <v>100</v>
      </c>
      <c r="C28" s="578">
        <v>-3.6046733453018224533399302200</v>
      </c>
      <c r="D28" s="113">
        <v>20.667229924611306186323325860</v>
      </c>
      <c r="E28" s="113">
        <v>17.570146750524109014675052400</v>
      </c>
      <c r="F28" s="113">
        <v>15.721134452477736059825612070</v>
      </c>
      <c r="G28" s="113">
        <v>16.056750483129171581159832390</v>
      </c>
      <c r="H28" s="1029">
        <v>19.171570693108680155045941020</v>
      </c>
      <c r="I28" s="113">
        <v>9.156408859644778799551290470</v>
      </c>
      <c r="J28" s="113">
        <v>6.4540220736495808129045951200</v>
      </c>
      <c r="K28" s="113">
        <v>-0.882356894554276119058885100</v>
      </c>
      <c r="L28" s="113">
        <v>0.1027846573727820614462818600</v>
      </c>
      <c r="M28" s="113">
        <v>2.1547622640341071617577597300</v>
      </c>
      <c r="N28" s="113">
        <v>39.194099883757254546111393270</v>
      </c>
      <c r="O28" s="113">
        <v>39.622282602422543925056731480</v>
      </c>
      <c r="P28" s="113">
        <v>-14.276791999099846398208066300</v>
      </c>
      <c r="Q28" s="113">
        <v>-13.276531102732991188354189400</v>
      </c>
      <c r="R28" s="113">
        <v>-3.4720975272354130402616281600</v>
      </c>
      <c r="S28" s="113">
        <v>6.6790899914589642052954421800</v>
      </c>
      <c r="T28" s="1029">
        <v>-11.697617124056741319429291350</v>
      </c>
      <c r="U28" s="113"/>
      <c r="V28" s="578">
        <v>1.0184742003873971154298635900</v>
      </c>
      <c r="W28" s="113">
        <v>5.9007048474133235012213774800</v>
      </c>
      <c r="X28" s="579">
        <v>4.4126067243841862095964751900</v>
      </c>
      <c r="Y28" s="113"/>
      <c r="Z28" s="578">
        <v>3.6312441706144866928828455400</v>
      </c>
      <c r="AA28" s="113">
        <v>16.840478170072197330571142130</v>
      </c>
      <c r="AB28" s="579">
        <v>-2.8695644979204189654139031900</v>
      </c>
      <c r="AC28" s="113"/>
      <c r="AD28" s="578">
        <v>1.0184742003873971154298635900</v>
      </c>
      <c r="AE28" s="113">
        <v>5.9007048474133235012213774800</v>
      </c>
      <c r="AF28" s="579">
        <v>4.4126067243841862095964751900</v>
      </c>
      <c r="AG28" s="113"/>
    </row>
    <row r="29" ht="21.95" customHeight="1">
      <c r="A29" s="23"/>
      <c r="B29" s="39" t="s">
        <v>23</v>
      </c>
      <c r="C29" s="275" t="s">
        <v>210</v>
      </c>
      <c r="D29" s="276" t="s">
        <v>199</v>
      </c>
      <c r="E29" s="276" t="s">
        <v>196</v>
      </c>
      <c r="F29" s="276" t="s">
        <v>199</v>
      </c>
      <c r="G29" s="276" t="s">
        <v>199</v>
      </c>
      <c r="H29" s="1030" t="s">
        <v>196</v>
      </c>
      <c r="I29" s="276" t="s">
        <v>194</v>
      </c>
      <c r="J29" s="276" t="s">
        <v>199</v>
      </c>
      <c r="K29" s="276" t="s">
        <v>193</v>
      </c>
      <c r="L29" s="276" t="s">
        <v>210</v>
      </c>
      <c r="M29" s="276" t="s">
        <v>194</v>
      </c>
      <c r="N29" s="276" t="s">
        <v>196</v>
      </c>
      <c r="O29" s="276" t="s">
        <v>196</v>
      </c>
      <c r="P29" s="276" t="s">
        <v>193</v>
      </c>
      <c r="Q29" s="276" t="s">
        <v>193</v>
      </c>
      <c r="R29" s="276" t="s">
        <v>194</v>
      </c>
      <c r="S29" s="276" t="s">
        <v>194</v>
      </c>
      <c r="T29" s="1030" t="s">
        <v>212</v>
      </c>
      <c r="U29" s="113"/>
      <c r="V29" s="275" t="s">
        <v>194</v>
      </c>
      <c r="W29" s="276" t="s">
        <v>196</v>
      </c>
      <c r="X29" s="277" t="s">
        <v>199</v>
      </c>
      <c r="Y29" s="113"/>
      <c r="Z29" s="275" t="s">
        <v>194</v>
      </c>
      <c r="AA29" s="276" t="s">
        <v>199</v>
      </c>
      <c r="AB29" s="277" t="s">
        <v>194</v>
      </c>
      <c r="AC29" s="113"/>
      <c r="AD29" s="275" t="s">
        <v>194</v>
      </c>
      <c r="AE29" s="276" t="s">
        <v>196</v>
      </c>
      <c r="AF29" s="277" t="s">
        <v>199</v>
      </c>
      <c r="AG29" s="113"/>
    </row>
    <row r="30" ht="21.95" customHeight="1">
      <c r="A30" s="8"/>
      <c r="B30" s="25"/>
      <c r="F30" s="4"/>
      <c r="G30" s="4"/>
      <c r="H30" s="4"/>
      <c r="I30" s="4"/>
      <c r="J30" s="4"/>
      <c r="K30" s="4"/>
      <c r="L30" s="4"/>
      <c r="M30" s="4"/>
      <c r="N30" s="4"/>
      <c r="O30" s="4"/>
      <c r="P30" s="4"/>
      <c r="Q30" s="4"/>
      <c r="U30" s="9"/>
      <c r="X30" s="102"/>
      <c r="Y30" s="116"/>
      <c r="Z30" s="4"/>
      <c r="AA30" s="4"/>
      <c r="AB30" s="102"/>
      <c r="AC30" s="116"/>
      <c r="AF30" s="102"/>
      <c r="AG30" s="116"/>
    </row>
    <row r="31" s="117" customFormat="1" ht="15.95" customHeight="1">
      <c r="B31" s="983" t="s">
        <v>9</v>
      </c>
      <c r="C31" s="1023">
        <v>2018</v>
      </c>
      <c r="D31" s="1023"/>
      <c r="E31" s="1023"/>
      <c r="F31" s="1023"/>
      <c r="G31" s="1023"/>
      <c r="H31" s="1023"/>
      <c r="I31" s="1023">
        <v>2019</v>
      </c>
      <c r="J31" s="1023"/>
      <c r="K31" s="1023"/>
      <c r="L31" s="1023"/>
      <c r="M31" s="1023"/>
      <c r="N31" s="1023"/>
      <c r="O31" s="1023"/>
      <c r="P31" s="1023"/>
      <c r="Q31" s="1023"/>
      <c r="R31" s="1023"/>
      <c r="S31" s="1023"/>
      <c r="T31" s="1023"/>
      <c r="U31" s="119"/>
      <c r="V31" s="1024" t="s">
        <v>60</v>
      </c>
      <c r="W31" s="1024"/>
      <c r="X31" s="1024"/>
      <c r="Y31" s="119"/>
      <c r="Z31" s="1024" t="s">
        <v>44</v>
      </c>
      <c r="AA31" s="1024"/>
      <c r="AB31" s="1024"/>
      <c r="AC31" s="119"/>
      <c r="AD31" s="1025" t="s">
        <v>45</v>
      </c>
      <c r="AE31" s="1025"/>
      <c r="AF31" s="1025"/>
      <c r="AG31" s="119"/>
      <c r="AH31" s="237"/>
      <c r="AI31" s="237"/>
      <c r="AJ31" s="237"/>
      <c r="AK31" s="237"/>
      <c r="AL31" s="237"/>
      <c r="AM31" s="237"/>
      <c r="AN31" s="237"/>
      <c r="AO31" s="237"/>
      <c r="AP31" s="237"/>
      <c r="AQ31" s="237"/>
      <c r="AR31" s="237"/>
      <c r="AS31" s="237"/>
      <c r="AT31" s="237"/>
      <c r="AU31" s="237"/>
      <c r="AV31" s="237"/>
    </row>
    <row r="32" s="118" customFormat="1" ht="15.95" customHeight="1">
      <c r="B32" s="983"/>
      <c r="C32" s="271" t="s">
        <v>192</v>
      </c>
      <c r="D32" s="271" t="s">
        <v>195</v>
      </c>
      <c r="E32" s="271" t="s">
        <v>197</v>
      </c>
      <c r="F32" s="271" t="s">
        <v>198</v>
      </c>
      <c r="G32" s="271" t="s">
        <v>200</v>
      </c>
      <c r="H32" s="1026" t="s">
        <v>201</v>
      </c>
      <c r="I32" s="271" t="s">
        <v>202</v>
      </c>
      <c r="J32" s="271" t="s">
        <v>203</v>
      </c>
      <c r="K32" s="271" t="s">
        <v>204</v>
      </c>
      <c r="L32" s="271" t="s">
        <v>205</v>
      </c>
      <c r="M32" s="271" t="s">
        <v>206</v>
      </c>
      <c r="N32" s="271" t="s">
        <v>207</v>
      </c>
      <c r="O32" s="271" t="s">
        <v>192</v>
      </c>
      <c r="P32" s="271" t="s">
        <v>195</v>
      </c>
      <c r="Q32" s="271" t="s">
        <v>197</v>
      </c>
      <c r="R32" s="271" t="s">
        <v>198</v>
      </c>
      <c r="S32" s="271" t="s">
        <v>200</v>
      </c>
      <c r="T32" s="1026" t="s">
        <v>201</v>
      </c>
      <c r="U32" s="144"/>
      <c r="V32" s="270">
        <v>2017</v>
      </c>
      <c r="W32" s="271">
        <v>2018</v>
      </c>
      <c r="X32" s="272">
        <v>2019</v>
      </c>
      <c r="Y32" s="144"/>
      <c r="Z32" s="270">
        <v>2017</v>
      </c>
      <c r="AA32" s="271">
        <v>2018</v>
      </c>
      <c r="AB32" s="272">
        <v>2019</v>
      </c>
      <c r="AC32" s="144"/>
      <c r="AD32" s="270">
        <v>2017</v>
      </c>
      <c r="AE32" s="271">
        <v>2018</v>
      </c>
      <c r="AF32" s="272">
        <v>2019</v>
      </c>
      <c r="AG32" s="144"/>
      <c r="AH32" s="237"/>
      <c r="AI32" s="237"/>
      <c r="AJ32" s="237"/>
      <c r="AK32" s="237"/>
      <c r="AL32" s="237"/>
      <c r="AM32" s="237"/>
      <c r="AN32" s="237"/>
      <c r="AO32" s="237"/>
      <c r="AP32" s="237"/>
      <c r="AQ32" s="237"/>
      <c r="AR32" s="237"/>
      <c r="AS32" s="237"/>
      <c r="AT32" s="237"/>
      <c r="AU32" s="237"/>
      <c r="AV32" s="237"/>
    </row>
    <row r="33" ht="21.95" customHeight="1">
      <c r="B33" s="265" t="s">
        <v>19</v>
      </c>
      <c r="C33" s="580">
        <v>94.31779448621553884711779449</v>
      </c>
      <c r="D33" s="581">
        <v>84.11996378451788139429606157</v>
      </c>
      <c r="E33" s="581">
        <v>78.738187078109932497589199614</v>
      </c>
      <c r="F33" s="581">
        <v>95.70952172005265467310223782</v>
      </c>
      <c r="G33" s="581">
        <v>94.26247379454926624737945493</v>
      </c>
      <c r="H33" s="1031">
        <v>96.24590818363273453093812375</v>
      </c>
      <c r="I33" s="581">
        <v>132.13094836314546068174147823</v>
      </c>
      <c r="J33" s="581">
        <v>182.02686461647225167903852952</v>
      </c>
      <c r="K33" s="581">
        <v>188.43098408574212406625527769</v>
      </c>
      <c r="L33" s="581">
        <v>120.78447359092520382842963488</v>
      </c>
      <c r="M33" s="581">
        <v>93.51405451448040885860306644</v>
      </c>
      <c r="N33" s="581">
        <v>88.45437262357414448669201521</v>
      </c>
      <c r="O33" s="581">
        <v>87.34485321441843180973615756</v>
      </c>
      <c r="P33" s="581">
        <v>86.04865938430983118172790467</v>
      </c>
      <c r="Q33" s="581">
        <v>87.11735941320293398533007335</v>
      </c>
      <c r="R33" s="581">
        <v>95.87401007919366450683945284</v>
      </c>
      <c r="S33" s="581">
        <v>96.79068914956011730205278592</v>
      </c>
      <c r="T33" s="1031">
        <v>108.25859491778774289985052317</v>
      </c>
      <c r="U33" s="113"/>
      <c r="V33" s="580">
        <v>116.82787924911212582445459158</v>
      </c>
      <c r="W33" s="581">
        <v>121.26367840145812940898504742</v>
      </c>
      <c r="X33" s="582">
        <v>116.6432820707550155053477628</v>
      </c>
      <c r="Y33" s="113"/>
      <c r="Z33" s="580">
        <v>112.61650317368724754760530871</v>
      </c>
      <c r="AA33" s="581">
        <v>95.41553912679592690751848235</v>
      </c>
      <c r="AB33" s="582">
        <v>100.23013933023710584209239795</v>
      </c>
      <c r="AC33" s="113"/>
      <c r="AD33" s="580">
        <v>116.82787924911212582445459158</v>
      </c>
      <c r="AE33" s="581">
        <v>121.26367840145812940898504742</v>
      </c>
      <c r="AF33" s="582">
        <v>116.6432820707550155053477628</v>
      </c>
      <c r="AG33" s="113"/>
    </row>
    <row r="34" ht="21.95" customHeight="1">
      <c r="B34" s="38" t="s">
        <v>35</v>
      </c>
      <c r="C34" s="278">
        <v>83.32215246193395293652363061</v>
      </c>
      <c r="D34" s="94">
        <v>77.180927087175703922291897209</v>
      </c>
      <c r="E34" s="94">
        <v>80.06094619147449336128581411</v>
      </c>
      <c r="F34" s="94">
        <v>88.76871756601607347876004592</v>
      </c>
      <c r="G34" s="94">
        <v>90.04860161393077086430239966</v>
      </c>
      <c r="H34" s="1032">
        <v>89.98810427528675703858185611</v>
      </c>
      <c r="I34" s="94">
        <v>115.68131804925469863901490602</v>
      </c>
      <c r="J34" s="94">
        <v>159.18252069404648201209805793</v>
      </c>
      <c r="K34" s="94">
        <v>176.61564229517091698317959847</v>
      </c>
      <c r="L34" s="94">
        <v>104.61536953364531224786186864</v>
      </c>
      <c r="M34" s="94">
        <v>88.47767529941652165011771932</v>
      </c>
      <c r="N34" s="94">
        <v>85.41298634625887493173129437</v>
      </c>
      <c r="O34" s="94">
        <v>84.13681711186163135810050148</v>
      </c>
      <c r="P34" s="94">
        <v>81.24882890173410404624277458</v>
      </c>
      <c r="Q34" s="94">
        <v>84.16091948371235402581438229</v>
      </c>
      <c r="R34" s="94">
        <v>88.68091371942903900354577689</v>
      </c>
      <c r="S34" s="94">
        <v>87.33713507625272331154684095</v>
      </c>
      <c r="T34" s="1032">
        <v>94.30581577232239843580273735</v>
      </c>
      <c r="U34" s="113"/>
      <c r="V34" s="278">
        <v>103.34691323971915747241725176</v>
      </c>
      <c r="W34" s="94">
        <v>107.90167750192365069644006847</v>
      </c>
      <c r="X34" s="279">
        <v>108.8166299509500973957396209</v>
      </c>
      <c r="Y34" s="113"/>
      <c r="Z34" s="278">
        <v>98.73804644389944819129368486</v>
      </c>
      <c r="AA34" s="94">
        <v>89.62548452269283498087885129</v>
      </c>
      <c r="AB34" s="279">
        <v>89.94195624195624195624195624</v>
      </c>
      <c r="AC34" s="113"/>
      <c r="AD34" s="278">
        <v>103.34691323971915747241725176</v>
      </c>
      <c r="AE34" s="94">
        <v>107.90167750192365069644006847</v>
      </c>
      <c r="AF34" s="279">
        <v>108.8166299509500973957396209</v>
      </c>
      <c r="AG34" s="113"/>
    </row>
    <row r="35" ht="21.95" customHeight="1">
      <c r="B35" s="40" t="s">
        <v>101</v>
      </c>
      <c r="C35" s="578">
        <v>113.19654101507397738451750429</v>
      </c>
      <c r="D35" s="113">
        <v>108.99061071073239285919723450</v>
      </c>
      <c r="E35" s="113">
        <v>98.34780979205387101762825851</v>
      </c>
      <c r="F35" s="113">
        <v>107.81897536018226316638868427</v>
      </c>
      <c r="G35" s="113">
        <v>104.67955315806547467268356481</v>
      </c>
      <c r="H35" s="1029">
        <v>106.95403460128734477518435140</v>
      </c>
      <c r="I35" s="113">
        <v>114.21978119828030630355223363</v>
      </c>
      <c r="J35" s="113">
        <v>114.35103792980717718433652896</v>
      </c>
      <c r="K35" s="113">
        <v>106.68986146245454389563312453</v>
      </c>
      <c r="L35" s="113">
        <v>115.45576345938323307682561889</v>
      </c>
      <c r="M35" s="113">
        <v>105.69225988139982280085104120</v>
      </c>
      <c r="N35" s="113">
        <v>103.56080077212811745374350966</v>
      </c>
      <c r="O35" s="113">
        <v>103.81288027367573267689788464</v>
      </c>
      <c r="P35" s="113">
        <v>105.90756881970674625385033566</v>
      </c>
      <c r="Q35" s="113">
        <v>103.51284176506975923646317421</v>
      </c>
      <c r="R35" s="113">
        <v>108.11121137353447800783047309</v>
      </c>
      <c r="S35" s="113">
        <v>110.82420904355706174453621360</v>
      </c>
      <c r="T35" s="1029">
        <v>114.79524781287170011855199368</v>
      </c>
      <c r="U35" s="113"/>
      <c r="V35" s="578">
        <v>113.04438186569064336359901432</v>
      </c>
      <c r="W35" s="113">
        <v>112.38349691022761299330842295</v>
      </c>
      <c r="X35" s="579">
        <v>107.19251471336030124376068919</v>
      </c>
      <c r="Y35" s="113"/>
      <c r="Z35" s="578">
        <v>114.05583483735745193357611364</v>
      </c>
      <c r="AA35" s="113">
        <v>106.46027704613086015423834084</v>
      </c>
      <c r="AB35" s="579">
        <v>111.43869170535298932860430967</v>
      </c>
      <c r="AC35" s="113"/>
      <c r="AD35" s="578">
        <v>113.04438186569064336359901432</v>
      </c>
      <c r="AE35" s="113">
        <v>112.38349691022761299330842295</v>
      </c>
      <c r="AF35" s="579">
        <v>107.19251471336030124376068919</v>
      </c>
      <c r="AG35" s="113"/>
    </row>
    <row r="36" ht="21.95" customHeight="1">
      <c r="A36" s="23"/>
      <c r="B36" s="39" t="s">
        <v>23</v>
      </c>
      <c r="C36" s="275" t="s">
        <v>194</v>
      </c>
      <c r="D36" s="276" t="s">
        <v>194</v>
      </c>
      <c r="E36" s="276" t="s">
        <v>194</v>
      </c>
      <c r="F36" s="276" t="s">
        <v>194</v>
      </c>
      <c r="G36" s="276" t="s">
        <v>194</v>
      </c>
      <c r="H36" s="1030" t="s">
        <v>194</v>
      </c>
      <c r="I36" s="276" t="s">
        <v>199</v>
      </c>
      <c r="J36" s="276" t="s">
        <v>199</v>
      </c>
      <c r="K36" s="276" t="s">
        <v>194</v>
      </c>
      <c r="L36" s="276" t="s">
        <v>199</v>
      </c>
      <c r="M36" s="276" t="s">
        <v>194</v>
      </c>
      <c r="N36" s="276" t="s">
        <v>194</v>
      </c>
      <c r="O36" s="276" t="s">
        <v>194</v>
      </c>
      <c r="P36" s="276" t="s">
        <v>194</v>
      </c>
      <c r="Q36" s="276" t="s">
        <v>194</v>
      </c>
      <c r="R36" s="276" t="s">
        <v>194</v>
      </c>
      <c r="S36" s="276" t="s">
        <v>194</v>
      </c>
      <c r="T36" s="1030" t="s">
        <v>209</v>
      </c>
      <c r="U36" s="113"/>
      <c r="V36" s="275" t="s">
        <v>199</v>
      </c>
      <c r="W36" s="276" t="s">
        <v>199</v>
      </c>
      <c r="X36" s="277" t="s">
        <v>194</v>
      </c>
      <c r="Y36" s="113"/>
      <c r="Z36" s="275" t="s">
        <v>199</v>
      </c>
      <c r="AA36" s="276" t="s">
        <v>194</v>
      </c>
      <c r="AB36" s="277" t="s">
        <v>199</v>
      </c>
      <c r="AC36" s="113"/>
      <c r="AD36" s="275" t="s">
        <v>199</v>
      </c>
      <c r="AE36" s="276" t="s">
        <v>199</v>
      </c>
      <c r="AF36" s="277" t="s">
        <v>194</v>
      </c>
      <c r="AG36" s="113"/>
    </row>
    <row r="37" ht="21.95" customHeight="1">
      <c r="B37" s="25" t="s">
        <v>70</v>
      </c>
      <c r="F37" s="4"/>
      <c r="G37" s="4"/>
      <c r="H37" s="4"/>
      <c r="I37" s="4"/>
      <c r="J37" s="4"/>
      <c r="K37" s="4"/>
      <c r="L37" s="4"/>
      <c r="M37" s="4"/>
      <c r="N37" s="4"/>
      <c r="O37" s="4"/>
      <c r="P37" s="4"/>
      <c r="Q37" s="4"/>
      <c r="S37" s="98"/>
      <c r="T37" s="98"/>
      <c r="U37" s="9"/>
      <c r="V37" s="98"/>
      <c r="W37" s="98"/>
      <c r="X37" s="98"/>
      <c r="Y37" s="9"/>
      <c r="Z37" s="98"/>
      <c r="AA37" s="98"/>
      <c r="AB37" s="98"/>
      <c r="AC37" s="9"/>
      <c r="AD37" s="98"/>
      <c r="AE37" s="98"/>
      <c r="AF37" s="98"/>
      <c r="AG37" s="9"/>
    </row>
    <row r="38" ht="21.95" customHeight="1">
      <c r="B38" s="37" t="s">
        <v>19</v>
      </c>
      <c r="C38" s="575">
        <v>-3.7080240253489421791051066800</v>
      </c>
      <c r="D38" s="576">
        <v>5.8389965268019169218018589900</v>
      </c>
      <c r="E38" s="576">
        <v>-19.923812627428370640938481560</v>
      </c>
      <c r="F38" s="576">
        <v>-16.841595595832205476997449460</v>
      </c>
      <c r="G38" s="576">
        <v>-13.941032297665527886881720490</v>
      </c>
      <c r="H38" s="1027">
        <v>-14.670641235738720270177646790</v>
      </c>
      <c r="I38" s="576">
        <v>-9.366326453501398846429167310</v>
      </c>
      <c r="J38" s="576">
        <v>-3.6783412807846137329182784900</v>
      </c>
      <c r="K38" s="576">
        <v>-6.7251536326305378113337927100</v>
      </c>
      <c r="L38" s="576">
        <v>5.4638077669698511000623466700</v>
      </c>
      <c r="M38" s="576">
        <v>-6.1794544083744763253143794300</v>
      </c>
      <c r="N38" s="576">
        <v>-9.624712958272404181961544860</v>
      </c>
      <c r="O38" s="576">
        <v>-7.3930283355132908205482269100</v>
      </c>
      <c r="P38" s="576">
        <v>2.2927917619324064989624108200</v>
      </c>
      <c r="Q38" s="576">
        <v>10.641815167500220501506140200</v>
      </c>
      <c r="R38" s="576">
        <v>0.1718620636535339906506968700</v>
      </c>
      <c r="S38" s="576">
        <v>2.682101639429969292842099500</v>
      </c>
      <c r="T38" s="1027">
        <v>12.481244097396180759583552010</v>
      </c>
      <c r="U38" s="113"/>
      <c r="V38" s="575">
        <v>3.0185621108748093924663855800</v>
      </c>
      <c r="W38" s="576">
        <v>3.7968669643378080799892857200</v>
      </c>
      <c r="X38" s="577">
        <v>-3.8102063137213526625412910900</v>
      </c>
      <c r="Y38" s="113"/>
      <c r="Z38" s="575">
        <v>19.410964822669863136931743090</v>
      </c>
      <c r="AA38" s="576">
        <v>-15.273928387176482324271470660</v>
      </c>
      <c r="AB38" s="577">
        <v>5.0459288366469812585281434800</v>
      </c>
      <c r="AC38" s="113"/>
      <c r="AD38" s="575">
        <v>3.0185621108748093924663855800</v>
      </c>
      <c r="AE38" s="576">
        <v>3.7968669643378080799892857200</v>
      </c>
      <c r="AF38" s="577">
        <v>-3.8102063137213526625412910900</v>
      </c>
      <c r="AG38" s="113"/>
    </row>
    <row r="39" ht="21.95" customHeight="1">
      <c r="B39" s="38" t="s">
        <v>35</v>
      </c>
      <c r="C39" s="273">
        <v>-3.2037692116946252611631061200</v>
      </c>
      <c r="D39" s="92">
        <v>-0.8714335619554652122322778100</v>
      </c>
      <c r="E39" s="92">
        <v>-11.570562447426904888188132640</v>
      </c>
      <c r="F39" s="92">
        <v>-10.481759750930409587046264540</v>
      </c>
      <c r="G39" s="92">
        <v>-8.137391789726848081435367870</v>
      </c>
      <c r="H39" s="1028">
        <v>-9.072350318056681266795621380</v>
      </c>
      <c r="I39" s="92">
        <v>-3.4756564412653059804146825300</v>
      </c>
      <c r="J39" s="92">
        <v>2.7905704428998343562626484100</v>
      </c>
      <c r="K39" s="92">
        <v>5.08449561056329283807852600</v>
      </c>
      <c r="L39" s="92">
        <v>4.4572961211956478883362466900</v>
      </c>
      <c r="M39" s="92">
        <v>0.9098034251437237225733246600</v>
      </c>
      <c r="N39" s="92">
        <v>-1.0112674190015167731661118300</v>
      </c>
      <c r="O39" s="92">
        <v>0.9777287622278614470019525400</v>
      </c>
      <c r="P39" s="92">
        <v>5.2706050161378770433387728200</v>
      </c>
      <c r="Q39" s="92">
        <v>5.1210652475082257049040060200</v>
      </c>
      <c r="R39" s="92">
        <v>-0.0989130506720861017311661800</v>
      </c>
      <c r="S39" s="92">
        <v>-3.011114541570600120799287100</v>
      </c>
      <c r="T39" s="1028">
        <v>4.798091405311896745586330200</v>
      </c>
      <c r="U39" s="113"/>
      <c r="V39" s="273">
        <v>-0.478532517640005606228120500</v>
      </c>
      <c r="W39" s="92">
        <v>4.4072571878750296349986246500</v>
      </c>
      <c r="X39" s="274">
        <v>0.8479501618592862933993603400</v>
      </c>
      <c r="Y39" s="113"/>
      <c r="Z39" s="273">
        <v>15.914144217543985827337755710</v>
      </c>
      <c r="AA39" s="92">
        <v>-9.229027967840288218536985200</v>
      </c>
      <c r="AB39" s="274">
        <v>0.3531046118732864740952416300</v>
      </c>
      <c r="AC39" s="113"/>
      <c r="AD39" s="273">
        <v>-0.478532517640005606228120500</v>
      </c>
      <c r="AE39" s="92">
        <v>4.4072571878750296349986246500</v>
      </c>
      <c r="AF39" s="274">
        <v>0.8479501618592862933993603400</v>
      </c>
      <c r="AG39" s="113"/>
    </row>
    <row r="40" ht="21.95" customHeight="1">
      <c r="B40" s="40" t="s">
        <v>101</v>
      </c>
      <c r="C40" s="578">
        <v>-0.5209446788864421836100455500</v>
      </c>
      <c r="D40" s="113">
        <v>6.7694210961392329488817859700</v>
      </c>
      <c r="E40" s="113">
        <v>-9.446232398611931699040051620</v>
      </c>
      <c r="F40" s="113">
        <v>-7.1045139261078101550736515400</v>
      </c>
      <c r="G40" s="113">
        <v>-6.3177397430891242687569064600</v>
      </c>
      <c r="H40" s="1029">
        <v>-6.1568631073874156792550414700</v>
      </c>
      <c r="I40" s="113">
        <v>-6.1027817388383922911888302400</v>
      </c>
      <c r="J40" s="113">
        <v>-6.2932929507166504037311285600</v>
      </c>
      <c r="K40" s="113">
        <v>-11.238241354804297414598141020</v>
      </c>
      <c r="L40" s="113">
        <v>0.9635627985300395247036018400</v>
      </c>
      <c r="M40" s="113">
        <v>-7.0253410401072763423841645300</v>
      </c>
      <c r="N40" s="113">
        <v>-8.701440370723862627114366440</v>
      </c>
      <c r="O40" s="113">
        <v>-8.289706255378118189531064600</v>
      </c>
      <c r="P40" s="113">
        <v>-2.8287224660188613819716698200</v>
      </c>
      <c r="Q40" s="113">
        <v>5.2518017268882821200883368300</v>
      </c>
      <c r="R40" s="113">
        <v>0.2710432114346897365120224200</v>
      </c>
      <c r="S40" s="113">
        <v>5.8699676298896641969178812700</v>
      </c>
      <c r="T40" s="1029">
        <v>7.3313860863832949109111910300</v>
      </c>
      <c r="U40" s="113"/>
      <c r="V40" s="578">
        <v>3.5139098296904322573918027600</v>
      </c>
      <c r="W40" s="113">
        <v>-0.5846243259114243653100085400</v>
      </c>
      <c r="X40" s="579">
        <v>-4.6189897445653333770511871200</v>
      </c>
      <c r="Y40" s="113"/>
      <c r="Z40" s="578">
        <v>3.0167333147567870706882035400</v>
      </c>
      <c r="AA40" s="113">
        <v>-6.659508303155016814601515800</v>
      </c>
      <c r="AB40" s="579">
        <v>4.6763119516069888185564415700</v>
      </c>
      <c r="AC40" s="113"/>
      <c r="AD40" s="578">
        <v>3.5139098296904322573918027600</v>
      </c>
      <c r="AE40" s="113">
        <v>-0.5846243259114243653100085400</v>
      </c>
      <c r="AF40" s="579">
        <v>-4.6189897445653333770511871200</v>
      </c>
      <c r="AG40" s="113"/>
    </row>
    <row r="41" ht="21.95" customHeight="1">
      <c r="A41" s="23"/>
      <c r="B41" s="39" t="s">
        <v>23</v>
      </c>
      <c r="C41" s="275" t="s">
        <v>210</v>
      </c>
      <c r="D41" s="276" t="s">
        <v>199</v>
      </c>
      <c r="E41" s="276" t="s">
        <v>193</v>
      </c>
      <c r="F41" s="276" t="s">
        <v>211</v>
      </c>
      <c r="G41" s="276" t="s">
        <v>193</v>
      </c>
      <c r="H41" s="1030" t="s">
        <v>193</v>
      </c>
      <c r="I41" s="276" t="s">
        <v>210</v>
      </c>
      <c r="J41" s="276" t="s">
        <v>193</v>
      </c>
      <c r="K41" s="276" t="s">
        <v>193</v>
      </c>
      <c r="L41" s="276" t="s">
        <v>194</v>
      </c>
      <c r="M41" s="276" t="s">
        <v>193</v>
      </c>
      <c r="N41" s="276" t="s">
        <v>193</v>
      </c>
      <c r="O41" s="276" t="s">
        <v>193</v>
      </c>
      <c r="P41" s="276" t="s">
        <v>194</v>
      </c>
      <c r="Q41" s="276" t="s">
        <v>196</v>
      </c>
      <c r="R41" s="276" t="s">
        <v>194</v>
      </c>
      <c r="S41" s="276" t="s">
        <v>199</v>
      </c>
      <c r="T41" s="1030" t="s">
        <v>209</v>
      </c>
      <c r="U41" s="113"/>
      <c r="V41" s="275" t="s">
        <v>196</v>
      </c>
      <c r="W41" s="276" t="s">
        <v>210</v>
      </c>
      <c r="X41" s="277" t="s">
        <v>193</v>
      </c>
      <c r="Y41" s="113"/>
      <c r="Z41" s="275" t="s">
        <v>199</v>
      </c>
      <c r="AA41" s="276" t="s">
        <v>193</v>
      </c>
      <c r="AB41" s="277" t="s">
        <v>199</v>
      </c>
      <c r="AC41" s="113"/>
      <c r="AD41" s="275" t="s">
        <v>196</v>
      </c>
      <c r="AE41" s="276" t="s">
        <v>210</v>
      </c>
      <c r="AF41" s="277" t="s">
        <v>193</v>
      </c>
      <c r="AG41" s="113"/>
    </row>
    <row r="42" ht="21.95" customHeight="1">
      <c r="A42" s="8"/>
      <c r="B42" s="25"/>
      <c r="F42" s="4"/>
      <c r="G42" s="4"/>
      <c r="H42" s="4"/>
      <c r="I42" s="4"/>
      <c r="J42" s="4"/>
      <c r="K42" s="4"/>
      <c r="L42" s="4"/>
      <c r="M42" s="4"/>
      <c r="N42" s="4"/>
      <c r="O42" s="4"/>
      <c r="P42" s="4"/>
      <c r="Q42" s="4"/>
      <c r="U42" s="9"/>
      <c r="X42" s="102"/>
      <c r="Y42" s="116"/>
      <c r="Z42" s="4"/>
      <c r="AA42" s="4"/>
      <c r="AB42" s="102"/>
      <c r="AC42" s="116"/>
      <c r="AF42" s="102"/>
      <c r="AG42" s="116"/>
    </row>
    <row r="43" s="117" customFormat="1" ht="15.95" customHeight="1">
      <c r="B43" s="983" t="s">
        <v>10</v>
      </c>
      <c r="C43" s="1023">
        <v>2018</v>
      </c>
      <c r="D43" s="1023"/>
      <c r="E43" s="1023"/>
      <c r="F43" s="1023"/>
      <c r="G43" s="1023"/>
      <c r="H43" s="1023"/>
      <c r="I43" s="1023">
        <v>2019</v>
      </c>
      <c r="J43" s="1023"/>
      <c r="K43" s="1023"/>
      <c r="L43" s="1023"/>
      <c r="M43" s="1023"/>
      <c r="N43" s="1023"/>
      <c r="O43" s="1023"/>
      <c r="P43" s="1023"/>
      <c r="Q43" s="1023"/>
      <c r="R43" s="1023"/>
      <c r="S43" s="1023"/>
      <c r="T43" s="1023"/>
      <c r="U43" s="119"/>
      <c r="V43" s="1024" t="s">
        <v>60</v>
      </c>
      <c r="W43" s="1024"/>
      <c r="X43" s="1024"/>
      <c r="Y43" s="119"/>
      <c r="Z43" s="1024" t="s">
        <v>44</v>
      </c>
      <c r="AA43" s="1024"/>
      <c r="AB43" s="1024"/>
      <c r="AC43" s="119"/>
      <c r="AD43" s="1025" t="s">
        <v>45</v>
      </c>
      <c r="AE43" s="1025"/>
      <c r="AF43" s="1025"/>
      <c r="AG43" s="119"/>
      <c r="AH43" s="237"/>
      <c r="AI43" s="237"/>
      <c r="AJ43" s="237"/>
      <c r="AK43" s="237"/>
      <c r="AL43" s="237"/>
      <c r="AM43" s="237"/>
      <c r="AN43" s="237"/>
      <c r="AO43" s="237"/>
      <c r="AP43" s="237"/>
      <c r="AQ43" s="237"/>
      <c r="AR43" s="237"/>
      <c r="AS43" s="237"/>
      <c r="AT43" s="237"/>
      <c r="AU43" s="237"/>
      <c r="AV43" s="237"/>
    </row>
    <row r="44" s="118" customFormat="1" ht="15.95" customHeight="1">
      <c r="B44" s="983"/>
      <c r="C44" s="271" t="s">
        <v>192</v>
      </c>
      <c r="D44" s="271" t="s">
        <v>195</v>
      </c>
      <c r="E44" s="271" t="s">
        <v>197</v>
      </c>
      <c r="F44" s="271" t="s">
        <v>198</v>
      </c>
      <c r="G44" s="271" t="s">
        <v>200</v>
      </c>
      <c r="H44" s="1026" t="s">
        <v>201</v>
      </c>
      <c r="I44" s="271" t="s">
        <v>202</v>
      </c>
      <c r="J44" s="271" t="s">
        <v>203</v>
      </c>
      <c r="K44" s="271" t="s">
        <v>204</v>
      </c>
      <c r="L44" s="271" t="s">
        <v>205</v>
      </c>
      <c r="M44" s="271" t="s">
        <v>206</v>
      </c>
      <c r="N44" s="271" t="s">
        <v>207</v>
      </c>
      <c r="O44" s="271" t="s">
        <v>192</v>
      </c>
      <c r="P44" s="271" t="s">
        <v>195</v>
      </c>
      <c r="Q44" s="271" t="s">
        <v>197</v>
      </c>
      <c r="R44" s="271" t="s">
        <v>198</v>
      </c>
      <c r="S44" s="271" t="s">
        <v>200</v>
      </c>
      <c r="T44" s="1026" t="s">
        <v>201</v>
      </c>
      <c r="U44" s="144"/>
      <c r="V44" s="270">
        <v>2017</v>
      </c>
      <c r="W44" s="271">
        <v>2018</v>
      </c>
      <c r="X44" s="272">
        <v>2019</v>
      </c>
      <c r="Y44" s="144"/>
      <c r="Z44" s="270">
        <v>2017</v>
      </c>
      <c r="AA44" s="271">
        <v>2018</v>
      </c>
      <c r="AB44" s="272">
        <v>2019</v>
      </c>
      <c r="AC44" s="144"/>
      <c r="AD44" s="270">
        <v>2017</v>
      </c>
      <c r="AE44" s="271">
        <v>2018</v>
      </c>
      <c r="AF44" s="272">
        <v>2019</v>
      </c>
      <c r="AG44" s="144"/>
      <c r="AH44" s="237"/>
      <c r="AI44" s="237"/>
      <c r="AJ44" s="237"/>
      <c r="AK44" s="237"/>
      <c r="AL44" s="237"/>
      <c r="AM44" s="237"/>
      <c r="AN44" s="237"/>
      <c r="AO44" s="237"/>
      <c r="AP44" s="237"/>
      <c r="AQ44" s="237"/>
      <c r="AR44" s="237"/>
      <c r="AS44" s="237"/>
      <c r="AT44" s="237"/>
      <c r="AU44" s="237"/>
      <c r="AV44" s="237"/>
    </row>
    <row r="45" ht="21.95" customHeight="1">
      <c r="B45" s="265" t="s">
        <v>19</v>
      </c>
      <c r="C45" s="580">
        <v>57.262325015216068167985392575</v>
      </c>
      <c r="D45" s="581">
        <v>56.549300060864272671941570298</v>
      </c>
      <c r="E45" s="581">
        <v>51.353144654088050314465408805</v>
      </c>
      <c r="F45" s="581">
        <v>66.379184418746195982958003652</v>
      </c>
      <c r="G45" s="581">
        <v>70.696855345911949685534591195</v>
      </c>
      <c r="H45" s="1031">
        <v>73.370663420572124163116250761</v>
      </c>
      <c r="I45" s="581">
        <v>119.1430310407790626902008521</v>
      </c>
      <c r="J45" s="581">
        <v>173.50202156334231805929919137</v>
      </c>
      <c r="K45" s="581">
        <v>176.56086427267194157029823494</v>
      </c>
      <c r="L45" s="581">
        <v>107.14874213836477987421383648</v>
      </c>
      <c r="M45" s="581">
        <v>66.820146074254412659768715764</v>
      </c>
      <c r="N45" s="581">
        <v>73.155660377358490566037735849</v>
      </c>
      <c r="O45" s="581">
        <v>71.529214850882531953743152769</v>
      </c>
      <c r="P45" s="581">
        <v>52.739500912964090079123554474</v>
      </c>
      <c r="Q45" s="581">
        <v>56.023584905660377358490566038</v>
      </c>
      <c r="R45" s="581">
        <v>81.05234327449786975045648205</v>
      </c>
      <c r="S45" s="581">
        <v>83.03301886792452830188679245</v>
      </c>
      <c r="T45" s="1031">
        <v>88.16189896530736457699330493</v>
      </c>
      <c r="U45" s="113"/>
      <c r="V45" s="580">
        <v>95.22574308606875161540449729</v>
      </c>
      <c r="W45" s="581">
        <v>92.85807702248643060222279659</v>
      </c>
      <c r="X45" s="582">
        <v>95.27425691393124838459550271</v>
      </c>
      <c r="Y45" s="113"/>
      <c r="Z45" s="580">
        <v>100.06378178835110746513535685</v>
      </c>
      <c r="AA45" s="581">
        <v>70.142945036915504511894995898</v>
      </c>
      <c r="AB45" s="582">
        <v>84.09382690730106644790812141</v>
      </c>
      <c r="AC45" s="113"/>
      <c r="AD45" s="580">
        <v>95.22574308606875161540449729</v>
      </c>
      <c r="AE45" s="581">
        <v>92.85807702248643060222279659</v>
      </c>
      <c r="AF45" s="582">
        <v>95.27425691393124838459550271</v>
      </c>
      <c r="AG45" s="113"/>
    </row>
    <row r="46" ht="21.95" customHeight="1">
      <c r="B46" s="38" t="s">
        <v>35</v>
      </c>
      <c r="C46" s="278">
        <v>51.978057731450070930734595695</v>
      </c>
      <c r="D46" s="94">
        <v>38.716615061987294146672423364</v>
      </c>
      <c r="E46" s="94">
        <v>36.509628425748884639898024219</v>
      </c>
      <c r="F46" s="94">
        <v>47.688615925491889224696231419</v>
      </c>
      <c r="G46" s="94">
        <v>54.052117909496494582536647546</v>
      </c>
      <c r="H46" s="1032">
        <v>53.228021957688274841176833405</v>
      </c>
      <c r="I46" s="94">
        <v>88.07563004995990871522852032</v>
      </c>
      <c r="J46" s="94">
        <v>136.57260243102977328598743513</v>
      </c>
      <c r="K46" s="94">
        <v>160.61315179177203478689940171</v>
      </c>
      <c r="L46" s="94">
        <v>82.63880752071383046526449968</v>
      </c>
      <c r="M46" s="94">
        <v>53.311442052673780299759452291</v>
      </c>
      <c r="N46" s="94">
        <v>49.837851497769279796048438496</v>
      </c>
      <c r="O46" s="94">
        <v>50.706275211250231295873681614</v>
      </c>
      <c r="P46" s="94">
        <v>43.348076851908961944118916919</v>
      </c>
      <c r="Q46" s="94">
        <v>43.636015296367112810707456979</v>
      </c>
      <c r="R46" s="94">
        <v>60.161683217171405662122987726</v>
      </c>
      <c r="S46" s="94">
        <v>56.209712555768005098789037604</v>
      </c>
      <c r="T46" s="1032">
        <v>67.483819665759813447337738049</v>
      </c>
      <c r="U46" s="113"/>
      <c r="V46" s="278">
        <v>77.724977815029204536525314964</v>
      </c>
      <c r="W46" s="94">
        <v>71.990222111632049032190471201</v>
      </c>
      <c r="X46" s="279">
        <v>74.167653921417031464112995676</v>
      </c>
      <c r="Y46" s="113"/>
      <c r="Z46" s="278">
        <v>80.32675388644110067337268268</v>
      </c>
      <c r="AA46" s="94">
        <v>51.630209909385651342588743869</v>
      </c>
      <c r="AB46" s="279">
        <v>60.880787616154395997140814868</v>
      </c>
      <c r="AC46" s="113"/>
      <c r="AD46" s="278">
        <v>77.724977815029204536525314964</v>
      </c>
      <c r="AE46" s="94">
        <v>71.990222111632049032190471201</v>
      </c>
      <c r="AF46" s="279">
        <v>74.167653921417031464112995676</v>
      </c>
      <c r="AG46" s="113"/>
    </row>
    <row r="47" ht="21.95" customHeight="1">
      <c r="B47" s="40" t="s">
        <v>102</v>
      </c>
      <c r="C47" s="578">
        <v>110.16634232673275778142831738</v>
      </c>
      <c r="D47" s="113">
        <v>146.05951468207107381873125722</v>
      </c>
      <c r="E47" s="113">
        <v>140.65644288472293817565682694</v>
      </c>
      <c r="F47" s="113">
        <v>139.19293552670143033001808958</v>
      </c>
      <c r="G47" s="113">
        <v>130.79386725287061724472327977</v>
      </c>
      <c r="H47" s="1029">
        <v>137.84217545956437493865528809</v>
      </c>
      <c r="I47" s="113">
        <v>135.27354953146122352849861769</v>
      </c>
      <c r="J47" s="113">
        <v>127.04013724199345819224231941</v>
      </c>
      <c r="K47" s="113">
        <v>109.92926936741483184869844477</v>
      </c>
      <c r="L47" s="113">
        <v>129.65910974877924236513271187</v>
      </c>
      <c r="M47" s="113">
        <v>125.33922081536175078148270522</v>
      </c>
      <c r="N47" s="113">
        <v>146.78734772632184111831833321</v>
      </c>
      <c r="O47" s="113">
        <v>141.06580409008686702789863782</v>
      </c>
      <c r="P47" s="113">
        <v>121.66514582213016618780471510</v>
      </c>
      <c r="Q47" s="113">
        <v>128.38840697336675319197346780</v>
      </c>
      <c r="R47" s="113">
        <v>134.72419477014205570206969706</v>
      </c>
      <c r="S47" s="113">
        <v>147.72005600552395626786415349</v>
      </c>
      <c r="T47" s="1029">
        <v>130.64153659642249092025374250</v>
      </c>
      <c r="U47" s="113"/>
      <c r="V47" s="578">
        <v>122.51626923932750344369467179</v>
      </c>
      <c r="W47" s="113">
        <v>128.98706838061358274793372674</v>
      </c>
      <c r="X47" s="579">
        <v>128.45796230102859729317364546</v>
      </c>
      <c r="Y47" s="113"/>
      <c r="Z47" s="578">
        <v>124.57092680455191905969843422</v>
      </c>
      <c r="AA47" s="113">
        <v>135.85640104896125239818251408</v>
      </c>
      <c r="AB47" s="579">
        <v>138.12867769960849334790640843</v>
      </c>
      <c r="AC47" s="113"/>
      <c r="AD47" s="578">
        <v>122.51626923932750344369467179</v>
      </c>
      <c r="AE47" s="113">
        <v>128.98706838061358274793372674</v>
      </c>
      <c r="AF47" s="579">
        <v>128.45796230102859729317364546</v>
      </c>
      <c r="AG47" s="113"/>
    </row>
    <row r="48" ht="21.95" customHeight="1">
      <c r="A48" s="23"/>
      <c r="B48" s="39" t="s">
        <v>23</v>
      </c>
      <c r="C48" s="275" t="s">
        <v>194</v>
      </c>
      <c r="D48" s="276" t="s">
        <v>196</v>
      </c>
      <c r="E48" s="276" t="s">
        <v>196</v>
      </c>
      <c r="F48" s="276" t="s">
        <v>199</v>
      </c>
      <c r="G48" s="276" t="s">
        <v>199</v>
      </c>
      <c r="H48" s="1030" t="s">
        <v>199</v>
      </c>
      <c r="I48" s="276" t="s">
        <v>199</v>
      </c>
      <c r="J48" s="276" t="s">
        <v>199</v>
      </c>
      <c r="K48" s="276" t="s">
        <v>199</v>
      </c>
      <c r="L48" s="276" t="s">
        <v>199</v>
      </c>
      <c r="M48" s="276" t="s">
        <v>199</v>
      </c>
      <c r="N48" s="276" t="s">
        <v>196</v>
      </c>
      <c r="O48" s="276" t="s">
        <v>196</v>
      </c>
      <c r="P48" s="276" t="s">
        <v>199</v>
      </c>
      <c r="Q48" s="276" t="s">
        <v>199</v>
      </c>
      <c r="R48" s="276" t="s">
        <v>196</v>
      </c>
      <c r="S48" s="276" t="s">
        <v>196</v>
      </c>
      <c r="T48" s="1030" t="s">
        <v>208</v>
      </c>
      <c r="U48" s="113"/>
      <c r="V48" s="275" t="s">
        <v>199</v>
      </c>
      <c r="W48" s="276" t="s">
        <v>199</v>
      </c>
      <c r="X48" s="277" t="s">
        <v>199</v>
      </c>
      <c r="Y48" s="113"/>
      <c r="Z48" s="275" t="s">
        <v>196</v>
      </c>
      <c r="AA48" s="276" t="s">
        <v>199</v>
      </c>
      <c r="AB48" s="277" t="s">
        <v>196</v>
      </c>
      <c r="AC48" s="113"/>
      <c r="AD48" s="275" t="s">
        <v>199</v>
      </c>
      <c r="AE48" s="276" t="s">
        <v>199</v>
      </c>
      <c r="AF48" s="277" t="s">
        <v>199</v>
      </c>
      <c r="AG48" s="113"/>
    </row>
    <row r="49" ht="21.95" customHeight="1">
      <c r="B49" s="25" t="s">
        <v>70</v>
      </c>
      <c r="F49" s="4"/>
      <c r="G49" s="4"/>
      <c r="H49" s="4"/>
      <c r="I49" s="4"/>
      <c r="J49" s="4"/>
      <c r="K49" s="4"/>
      <c r="L49" s="4"/>
      <c r="M49" s="4"/>
      <c r="N49" s="4"/>
      <c r="O49" s="4"/>
      <c r="P49" s="4"/>
      <c r="Q49" s="4"/>
      <c r="S49" s="98"/>
      <c r="T49" s="98"/>
      <c r="U49" s="9"/>
      <c r="V49" s="98"/>
      <c r="W49" s="98"/>
      <c r="X49" s="98"/>
      <c r="Y49" s="9"/>
      <c r="Z49" s="98"/>
      <c r="AA49" s="98"/>
      <c r="AB49" s="98"/>
      <c r="AC49" s="9"/>
      <c r="AD49" s="98"/>
      <c r="AE49" s="98"/>
      <c r="AF49" s="98"/>
      <c r="AG49" s="9"/>
    </row>
    <row r="50" ht="21.95" customHeight="1">
      <c r="B50" s="37" t="s">
        <v>19</v>
      </c>
      <c r="C50" s="575">
        <v>-13.115109873618787719273942940</v>
      </c>
      <c r="D50" s="576">
        <v>20.204803767457806930725093310</v>
      </c>
      <c r="E50" s="576">
        <v>-39.607995414285978439747785730</v>
      </c>
      <c r="F50" s="576">
        <v>-40.440602251069012030822497580</v>
      </c>
      <c r="G50" s="576">
        <v>-24.373383209260237291898637940</v>
      </c>
      <c r="H50" s="1027">
        <v>-22.806051388777715520691587290</v>
      </c>
      <c r="I50" s="576">
        <v>-10.781536638446725841185921180</v>
      </c>
      <c r="J50" s="576">
        <v>-5.3840373206040528647311839800</v>
      </c>
      <c r="K50" s="576">
        <v>-9.942536229184517378832470290</v>
      </c>
      <c r="L50" s="576">
        <v>10.558677707403177240161976950</v>
      </c>
      <c r="M50" s="576">
        <v>-6.418589188981848093389194100</v>
      </c>
      <c r="N50" s="576">
        <v>15.606519902599016051284599710</v>
      </c>
      <c r="O50" s="576">
        <v>24.914967794051997193937203710</v>
      </c>
      <c r="P50" s="576">
        <v>-6.7371287421766108243955204200</v>
      </c>
      <c r="Q50" s="576">
        <v>9.094750249536138344059815190</v>
      </c>
      <c r="R50" s="576">
        <v>22.105060470745729454158681850</v>
      </c>
      <c r="S50" s="576">
        <v>17.449380826987403031812682370</v>
      </c>
      <c r="T50" s="1027">
        <v>20.159604472907057769519195670</v>
      </c>
      <c r="U50" s="113"/>
      <c r="V50" s="575">
        <v>10.674169474942333023011008370</v>
      </c>
      <c r="W50" s="576">
        <v>-2.4863718432129553530618160800</v>
      </c>
      <c r="X50" s="577">
        <v>2.6020137062064270144925277100</v>
      </c>
      <c r="Y50" s="113"/>
      <c r="Z50" s="575">
        <v>48.300990424026711205606070510</v>
      </c>
      <c r="AA50" s="576">
        <v>-29.901764871052302571575553740</v>
      </c>
      <c r="AB50" s="577">
        <v>19.889216033121160644061552490</v>
      </c>
      <c r="AC50" s="113"/>
      <c r="AD50" s="575">
        <v>10.674169474942333023011008370</v>
      </c>
      <c r="AE50" s="576">
        <v>-2.4863718432129553530618160800</v>
      </c>
      <c r="AF50" s="577">
        <v>2.6020137062064270144925277100</v>
      </c>
      <c r="AG50" s="113"/>
    </row>
    <row r="51" ht="21.95" customHeight="1">
      <c r="B51" s="38" t="s">
        <v>35</v>
      </c>
      <c r="C51" s="273">
        <v>-9.394069579553858388838838990</v>
      </c>
      <c r="D51" s="92">
        <v>-6.6991516212688113147882323200</v>
      </c>
      <c r="E51" s="92">
        <v>-43.274822871735655771470870450</v>
      </c>
      <c r="F51" s="92">
        <v>-44.595759783315843636976690410</v>
      </c>
      <c r="G51" s="92">
        <v>-30.442028933562265254137183990</v>
      </c>
      <c r="H51" s="1028">
        <v>-30.974735973257624740645136480</v>
      </c>
      <c r="I51" s="92">
        <v>-12.953207416056322108579693250</v>
      </c>
      <c r="J51" s="92">
        <v>-5.1512392006027086624497712300</v>
      </c>
      <c r="K51" s="92">
        <v>2.3629626904165690806441455800</v>
      </c>
      <c r="L51" s="92">
        <v>9.391105038115662013353564990</v>
      </c>
      <c r="M51" s="92">
        <v>-1.4704777950795565171595393700</v>
      </c>
      <c r="N51" s="92">
        <v>-9.030129815394387277488029890</v>
      </c>
      <c r="O51" s="92">
        <v>-2.446768070424319339662242600</v>
      </c>
      <c r="P51" s="92">
        <v>11.962465681740149566565890170</v>
      </c>
      <c r="Q51" s="92">
        <v>19.519198572813335584820976790</v>
      </c>
      <c r="R51" s="92">
        <v>26.155230236011219858445339060</v>
      </c>
      <c r="S51" s="92">
        <v>3.9916930727564323614534719600</v>
      </c>
      <c r="T51" s="1028">
        <v>26.782505123717876581542228060</v>
      </c>
      <c r="U51" s="113"/>
      <c r="V51" s="273">
        <v>5.8392501712581774202076373100</v>
      </c>
      <c r="W51" s="92">
        <v>-7.3782661180615490612622949900</v>
      </c>
      <c r="X51" s="274">
        <v>3.0246216026511702678354635900</v>
      </c>
      <c r="Y51" s="113"/>
      <c r="Z51" s="273">
        <v>38.913855471069460283051437670</v>
      </c>
      <c r="AA51" s="92">
        <v>-35.724764899156885061348052200</v>
      </c>
      <c r="AB51" s="274">
        <v>17.916986436824690841500513170</v>
      </c>
      <c r="AC51" s="113"/>
      <c r="AD51" s="273">
        <v>5.8392501712581774202076373100</v>
      </c>
      <c r="AE51" s="92">
        <v>-7.3782661180615490612622949900</v>
      </c>
      <c r="AF51" s="274">
        <v>3.0246216026511702678354635900</v>
      </c>
      <c r="AG51" s="113"/>
    </row>
    <row r="52" ht="21.95" customHeight="1">
      <c r="B52" s="40" t="s">
        <v>102</v>
      </c>
      <c r="C52" s="578">
        <v>-4.1068396702046768847281896200</v>
      </c>
      <c r="D52" s="113">
        <v>28.835702843254777385859451340</v>
      </c>
      <c r="E52" s="113">
        <v>6.4641974570805073975556148100</v>
      </c>
      <c r="F52" s="113">
        <v>7.4997103398515123148995727100</v>
      </c>
      <c r="G52" s="113">
        <v>8.724587033318740667939119760</v>
      </c>
      <c r="H52" s="1029">
        <v>11.834340222610558285085678140</v>
      </c>
      <c r="I52" s="113">
        <v>2.4948314729866042700839555500</v>
      </c>
      <c r="J52" s="113">
        <v>-0.245441393265755243077316900</v>
      </c>
      <c r="K52" s="113">
        <v>-12.021436851937807927179175730</v>
      </c>
      <c r="L52" s="113">
        <v>1.0673378506238622775810044800</v>
      </c>
      <c r="M52" s="113">
        <v>-5.0219581737251020208028818800</v>
      </c>
      <c r="N52" s="113">
        <v>27.082208282806303658025635680</v>
      </c>
      <c r="O52" s="113">
        <v>28.048005507627808272612954400</v>
      </c>
      <c r="P52" s="113">
        <v>-16.701663642413387107069881710</v>
      </c>
      <c r="Q52" s="113">
        <v>-8.721986465568900184620809860</v>
      </c>
      <c r="R52" s="113">
        <v>-3.2104652004426866183756236300</v>
      </c>
      <c r="S52" s="113">
        <v>12.94111804181846993821679900</v>
      </c>
      <c r="T52" s="1029">
        <v>-5.223828511944932071490137700</v>
      </c>
      <c r="U52" s="113"/>
      <c r="V52" s="578">
        <v>4.568172295118103150550706600</v>
      </c>
      <c r="W52" s="113">
        <v>5.2815835655636862517279332900</v>
      </c>
      <c r="X52" s="579">
        <v>-0.4102008722484530142447843300</v>
      </c>
      <c r="Y52" s="113"/>
      <c r="Z52" s="578">
        <v>6.7575224380063647685336722800</v>
      </c>
      <c r="AA52" s="113">
        <v>9.059476824890214500822787200</v>
      </c>
      <c r="AB52" s="579">
        <v>1.6725576661112462189499752200</v>
      </c>
      <c r="AC52" s="113"/>
      <c r="AD52" s="578">
        <v>4.568172295118103150550706600</v>
      </c>
      <c r="AE52" s="113">
        <v>5.2815835655636862517279332900</v>
      </c>
      <c r="AF52" s="579">
        <v>-0.4102008722484530142447843300</v>
      </c>
      <c r="AG52" s="113"/>
    </row>
    <row r="53" ht="21.95" customHeight="1">
      <c r="A53" s="23"/>
      <c r="B53" s="39" t="s">
        <v>23</v>
      </c>
      <c r="C53" s="275" t="s">
        <v>193</v>
      </c>
      <c r="D53" s="276" t="s">
        <v>199</v>
      </c>
      <c r="E53" s="276" t="s">
        <v>194</v>
      </c>
      <c r="F53" s="276" t="s">
        <v>194</v>
      </c>
      <c r="G53" s="276" t="s">
        <v>199</v>
      </c>
      <c r="H53" s="1030" t="s">
        <v>199</v>
      </c>
      <c r="I53" s="276" t="s">
        <v>194</v>
      </c>
      <c r="J53" s="276" t="s">
        <v>194</v>
      </c>
      <c r="K53" s="276" t="s">
        <v>193</v>
      </c>
      <c r="L53" s="276" t="s">
        <v>194</v>
      </c>
      <c r="M53" s="276" t="s">
        <v>210</v>
      </c>
      <c r="N53" s="276" t="s">
        <v>196</v>
      </c>
      <c r="O53" s="276" t="s">
        <v>196</v>
      </c>
      <c r="P53" s="276" t="s">
        <v>193</v>
      </c>
      <c r="Q53" s="276" t="s">
        <v>193</v>
      </c>
      <c r="R53" s="276" t="s">
        <v>194</v>
      </c>
      <c r="S53" s="276" t="s">
        <v>199</v>
      </c>
      <c r="T53" s="1030" t="s">
        <v>213</v>
      </c>
      <c r="U53" s="113"/>
      <c r="V53" s="275" t="s">
        <v>196</v>
      </c>
      <c r="W53" s="276" t="s">
        <v>194</v>
      </c>
      <c r="X53" s="277" t="s">
        <v>194</v>
      </c>
      <c r="Y53" s="113"/>
      <c r="Z53" s="275" t="s">
        <v>194</v>
      </c>
      <c r="AA53" s="276" t="s">
        <v>199</v>
      </c>
      <c r="AB53" s="277" t="s">
        <v>199</v>
      </c>
      <c r="AC53" s="113"/>
      <c r="AD53" s="275" t="s">
        <v>196</v>
      </c>
      <c r="AE53" s="276" t="s">
        <v>194</v>
      </c>
      <c r="AF53" s="277" t="s">
        <v>194</v>
      </c>
      <c r="AG53" s="113"/>
    </row>
    <row r="54" ht="10" customHeight="1">
      <c r="A54" s="23"/>
      <c r="B54" s="146"/>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row>
    <row r="55" ht="10" customHeight="1">
      <c r="B55" s="1033" t="s">
        <v>103</v>
      </c>
      <c r="C55" s="1033"/>
      <c r="D55" s="1033"/>
      <c r="E55" s="1033"/>
      <c r="F55" s="1033"/>
      <c r="G55" s="1033"/>
      <c r="H55" s="1033"/>
      <c r="I55" s="1033"/>
      <c r="J55" s="1033"/>
      <c r="K55" s="1033"/>
      <c r="L55" s="1033"/>
      <c r="M55" s="1033"/>
      <c r="N55" s="1033"/>
      <c r="O55" s="1033"/>
      <c r="P55" s="1033"/>
      <c r="Q55" s="1033"/>
      <c r="R55" s="1033"/>
      <c r="S55" s="1033"/>
      <c r="T55" s="1033"/>
      <c r="AD55" s="233"/>
      <c r="AE55" s="234"/>
      <c r="AF55" s="5"/>
    </row>
    <row r="56" ht="10" customHeight="1">
      <c r="B56" s="146"/>
      <c r="C56" s="93"/>
      <c r="D56" s="93"/>
      <c r="E56" s="93"/>
      <c r="F56" s="4"/>
      <c r="G56" s="4"/>
      <c r="H56" s="4"/>
      <c r="I56" s="4"/>
      <c r="J56" s="4"/>
      <c r="K56" s="4"/>
      <c r="L56" s="4"/>
      <c r="M56" s="4"/>
      <c r="N56" s="4"/>
      <c r="O56" s="4"/>
      <c r="P56" s="4"/>
      <c r="Q56" s="4"/>
      <c r="R56" s="4"/>
      <c r="S56" s="4"/>
      <c r="T56" s="4"/>
      <c r="AD56" s="145"/>
    </row>
    <row r="57" ht="24.95" customHeight="1">
      <c r="B57" s="1034" t="s">
        <v>138</v>
      </c>
      <c r="C57" s="1034"/>
      <c r="D57" s="1034"/>
      <c r="E57" s="1034"/>
      <c r="F57" s="1034"/>
      <c r="G57" s="1034"/>
      <c r="H57" s="1034"/>
      <c r="I57" s="1034"/>
      <c r="J57" s="1034"/>
      <c r="K57" s="1034"/>
      <c r="L57" s="1034"/>
      <c r="M57" s="1034"/>
      <c r="N57" s="1034"/>
      <c r="O57" s="1034"/>
      <c r="P57" s="1034"/>
      <c r="Q57" s="1034"/>
      <c r="R57" s="1034"/>
      <c r="S57" s="1034"/>
      <c r="T57" s="1034"/>
      <c r="U57" s="1034"/>
      <c r="V57" s="1034"/>
      <c r="W57" s="1034"/>
      <c r="X57" s="1034"/>
      <c r="Y57" s="1034"/>
      <c r="Z57" s="1034"/>
      <c r="AA57" s="1034"/>
      <c r="AB57" s="1034"/>
      <c r="AC57" s="1034"/>
      <c r="AD57" s="1034"/>
      <c r="AE57" s="1034"/>
      <c r="AF57" s="1034"/>
    </row>
    <row r="58">
      <c r="A58"/>
    </row>
    <row r="59" s="283" customFormat="1">
      <c r="A59" s="1035"/>
      <c r="B59" s="1035" t="s">
        <v>117</v>
      </c>
      <c r="C59" s="1035"/>
      <c r="D59" s="1035"/>
      <c r="E59" s="1035"/>
      <c r="F59" s="1035"/>
      <c r="G59" s="1035"/>
      <c r="H59" s="1035"/>
      <c r="I59" s="1035"/>
      <c r="J59" s="1035"/>
      <c r="K59" s="1035"/>
      <c r="L59" s="1035"/>
      <c r="M59" s="1035"/>
      <c r="N59" s="1035"/>
      <c r="O59" s="1035"/>
      <c r="P59" s="1035"/>
      <c r="Q59" s="1035"/>
      <c r="R59" s="1035"/>
      <c r="S59" s="1035"/>
      <c r="T59" s="1035"/>
      <c r="U59" s="1035"/>
      <c r="V59" s="1035"/>
      <c r="W59" s="1035"/>
      <c r="X59" s="1035"/>
      <c r="Y59" s="1035"/>
      <c r="Z59" s="1035"/>
      <c r="AA59" s="1035"/>
      <c r="AB59" s="1035"/>
      <c r="AC59" s="1035"/>
      <c r="AD59" s="1035"/>
      <c r="AE59" s="1035"/>
      <c r="AF59" s="1035"/>
      <c r="AG59" s="1035"/>
    </row>
    <row r="60" s="283" customFormat="1">
      <c r="A60" s="1035"/>
      <c r="B60" s="1035" t="s">
        <v>118</v>
      </c>
      <c r="C60" s="1035">
        <v>100</v>
      </c>
      <c r="D60" s="1035">
        <v>100</v>
      </c>
      <c r="E60" s="1035">
        <v>100</v>
      </c>
      <c r="F60" s="1035">
        <v>100</v>
      </c>
      <c r="G60" s="1035">
        <v>100</v>
      </c>
      <c r="H60" s="1035">
        <v>100</v>
      </c>
      <c r="I60" s="1035">
        <v>100</v>
      </c>
      <c r="J60" s="1035">
        <v>100</v>
      </c>
      <c r="K60" s="1035">
        <v>100</v>
      </c>
      <c r="L60" s="1035">
        <v>100</v>
      </c>
      <c r="M60" s="1035">
        <v>100</v>
      </c>
      <c r="N60" s="1035">
        <v>100</v>
      </c>
      <c r="O60" s="1035">
        <v>100</v>
      </c>
      <c r="P60" s="1035">
        <v>100</v>
      </c>
      <c r="Q60" s="1035">
        <v>100</v>
      </c>
      <c r="R60" s="1035">
        <v>100</v>
      </c>
      <c r="S60" s="1035">
        <v>100</v>
      </c>
      <c r="T60" s="1035">
        <v>100</v>
      </c>
      <c r="U60" s="1035"/>
      <c r="V60" s="1035"/>
      <c r="W60" s="1035"/>
      <c r="X60" s="1035"/>
      <c r="Y60" s="1035"/>
      <c r="Z60" s="1035"/>
      <c r="AA60" s="1035"/>
      <c r="AB60" s="1035"/>
      <c r="AC60" s="1035"/>
      <c r="AD60" s="1035"/>
      <c r="AE60" s="1035"/>
      <c r="AF60" s="1035"/>
      <c r="AG60" s="1035"/>
    </row>
    <row r="61" s="283" customFormat="1">
      <c r="A61" s="1035"/>
      <c r="B61" s="1035" t="s">
        <v>119</v>
      </c>
      <c r="C61" s="1035"/>
      <c r="D61" s="1035"/>
      <c r="E61" s="1035"/>
      <c r="F61" s="1035"/>
      <c r="G61" s="1035"/>
      <c r="H61" s="1035"/>
      <c r="I61" s="1035"/>
      <c r="J61" s="1035"/>
      <c r="K61" s="1035"/>
      <c r="L61" s="1035"/>
      <c r="M61" s="1035"/>
      <c r="N61" s="1035"/>
      <c r="O61" s="1035"/>
      <c r="P61" s="1035"/>
      <c r="Q61" s="1035"/>
      <c r="R61" s="1035"/>
      <c r="S61" s="1035"/>
      <c r="T61" s="1035"/>
      <c r="U61" s="1035"/>
      <c r="V61" s="1035"/>
      <c r="W61" s="1035"/>
      <c r="X61" s="1035"/>
      <c r="Y61" s="1035"/>
      <c r="Z61" s="1035"/>
      <c r="AA61" s="1035"/>
      <c r="AB61" s="1035"/>
      <c r="AC61" s="1035"/>
      <c r="AD61" s="1035"/>
      <c r="AE61" s="1035"/>
      <c r="AF61" s="1035"/>
      <c r="AG61" s="1035"/>
    </row>
    <row r="62" s="283" customFormat="1">
      <c r="A62" s="1035"/>
      <c r="B62" s="1035"/>
      <c r="C62" s="1035"/>
      <c r="D62" s="1035"/>
      <c r="E62" s="1035"/>
      <c r="F62" s="1035"/>
      <c r="G62" s="1035"/>
      <c r="H62" s="1035"/>
      <c r="I62" s="1035"/>
      <c r="J62" s="1035"/>
      <c r="K62" s="1035"/>
      <c r="L62" s="1035"/>
      <c r="M62" s="1035"/>
      <c r="N62" s="1035"/>
      <c r="O62" s="1035"/>
      <c r="P62" s="1035"/>
      <c r="Q62" s="1035"/>
      <c r="R62" s="1035"/>
      <c r="S62" s="1035"/>
      <c r="T62" s="1035"/>
      <c r="U62" s="1035"/>
      <c r="V62" s="1035"/>
      <c r="W62" s="1035"/>
      <c r="X62" s="1035"/>
      <c r="Y62" s="1035"/>
      <c r="Z62" s="1035"/>
      <c r="AA62" s="1035"/>
      <c r="AB62" s="1035"/>
      <c r="AC62" s="1035"/>
      <c r="AD62" s="1035"/>
      <c r="AE62" s="1035"/>
      <c r="AF62" s="1035"/>
      <c r="AG62" s="1035"/>
    </row>
    <row r="63" s="283" customFormat="1">
      <c r="A63" s="1035"/>
      <c r="B63" s="1035"/>
      <c r="C63" s="1035"/>
      <c r="D63" s="1035"/>
      <c r="E63" s="1035"/>
      <c r="F63" s="1035"/>
      <c r="G63" s="1035"/>
      <c r="H63" s="1035"/>
      <c r="I63" s="1035"/>
      <c r="J63" s="1035"/>
      <c r="K63" s="1035"/>
      <c r="L63" s="1035"/>
      <c r="M63" s="1035"/>
      <c r="N63" s="1035"/>
      <c r="O63" s="1035"/>
      <c r="P63" s="1035"/>
      <c r="Q63" s="1035"/>
      <c r="R63" s="1035"/>
      <c r="S63" s="1035"/>
      <c r="T63" s="1035"/>
      <c r="U63" s="1035"/>
      <c r="V63" s="1035"/>
      <c r="W63" s="1035"/>
      <c r="X63" s="1035"/>
      <c r="Y63" s="1035"/>
      <c r="Z63" s="1035"/>
      <c r="AA63" s="1035"/>
      <c r="AB63" s="1035"/>
      <c r="AC63" s="1035"/>
      <c r="AD63" s="1035"/>
      <c r="AE63" s="1035"/>
      <c r="AF63" s="1035"/>
      <c r="AG63" s="1035"/>
    </row>
    <row r="64" s="283" customFormat="1">
      <c r="A64" s="1035"/>
      <c r="B64" s="1035"/>
      <c r="C64" s="1035"/>
      <c r="D64" s="1035"/>
      <c r="E64" s="1035"/>
      <c r="F64" s="1035"/>
      <c r="G64" s="1035"/>
      <c r="H64" s="1035"/>
      <c r="I64" s="1035"/>
      <c r="J64" s="1035"/>
      <c r="K64" s="1035"/>
      <c r="L64" s="1035"/>
      <c r="M64" s="1035"/>
      <c r="N64" s="1035"/>
      <c r="O64" s="1035"/>
      <c r="P64" s="1035"/>
      <c r="Q64" s="1035"/>
      <c r="R64" s="1035"/>
      <c r="S64" s="1035"/>
      <c r="T64" s="1035"/>
      <c r="U64" s="1035"/>
      <c r="V64" s="1035"/>
      <c r="W64" s="1035"/>
      <c r="X64" s="1035"/>
      <c r="Y64" s="1035"/>
      <c r="Z64" s="1035"/>
      <c r="AA64" s="1035"/>
      <c r="AB64" s="1035"/>
      <c r="AC64" s="1035"/>
      <c r="AD64" s="1035"/>
      <c r="AE64" s="1035"/>
      <c r="AF64" s="1035"/>
      <c r="AG64" s="1035"/>
    </row>
    <row r="65" s="283" customFormat="1">
      <c r="A65" s="1035"/>
      <c r="B65" s="1035"/>
      <c r="C65" s="1035"/>
      <c r="D65" s="1035"/>
      <c r="E65" s="1035"/>
      <c r="F65" s="1035"/>
      <c r="G65" s="1035"/>
      <c r="H65" s="1035"/>
      <c r="I65" s="1035"/>
      <c r="J65" s="1035"/>
      <c r="K65" s="1035"/>
      <c r="L65" s="1035"/>
      <c r="M65" s="1035"/>
      <c r="N65" s="1035"/>
      <c r="O65" s="1035"/>
      <c r="P65" s="1035"/>
      <c r="Q65" s="1035"/>
      <c r="R65" s="1035"/>
      <c r="S65" s="1035"/>
      <c r="T65" s="1035"/>
      <c r="U65" s="1035"/>
      <c r="V65" s="1035"/>
      <c r="W65" s="1035"/>
      <c r="X65" s="1035"/>
      <c r="Y65" s="1035"/>
      <c r="Z65" s="1035"/>
      <c r="AA65" s="1035"/>
      <c r="AB65" s="1035"/>
      <c r="AC65" s="1035"/>
      <c r="AD65" s="1035"/>
      <c r="AE65" s="1035"/>
      <c r="AF65" s="1035"/>
      <c r="AG65" s="1035"/>
    </row>
    <row r="66" s="283" customFormat="1" ht="10.5" customHeight="1">
      <c r="A66" s="1035"/>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row>
    <row r="67" s="283" customFormat="1">
      <c r="A67" s="1035"/>
      <c r="B67" s="1035" t="s">
        <v>37</v>
      </c>
      <c r="C67" s="1035"/>
      <c r="D67" s="1035"/>
      <c r="E67" s="1035"/>
      <c r="F67" s="1035"/>
      <c r="G67" s="1035"/>
      <c r="H67" s="1035"/>
      <c r="I67" s="1035"/>
      <c r="J67" s="1035"/>
      <c r="K67" s="1035"/>
      <c r="L67" s="1035"/>
      <c r="M67" s="1035"/>
      <c r="N67" s="1035"/>
      <c r="O67" s="1035"/>
      <c r="P67" s="1035"/>
      <c r="Q67" s="1035"/>
      <c r="R67" s="1035"/>
      <c r="S67" s="1035"/>
      <c r="T67" s="1035"/>
      <c r="U67" s="1035"/>
      <c r="V67" s="1035"/>
      <c r="W67" s="1035"/>
      <c r="X67" s="1035"/>
      <c r="Y67" s="1035"/>
      <c r="Z67" s="1035"/>
      <c r="AA67" s="1035"/>
      <c r="AB67" s="1035"/>
      <c r="AC67" s="1035"/>
      <c r="AD67" s="1035"/>
      <c r="AE67" s="1035"/>
      <c r="AF67" s="1035"/>
      <c r="AG67" s="1035"/>
    </row>
    <row r="68" s="283" customFormat="1">
      <c r="A68" s="1035"/>
      <c r="B68" s="1035" t="s">
        <v>44</v>
      </c>
      <c r="C68" s="1035"/>
      <c r="D68" s="1035"/>
      <c r="E68" s="1035"/>
      <c r="F68" s="1035"/>
      <c r="G68" s="1035"/>
      <c r="H68" s="1035"/>
      <c r="I68" s="1035"/>
      <c r="J68" s="1035"/>
      <c r="K68" s="1035"/>
      <c r="L68" s="1035"/>
      <c r="M68" s="1035"/>
      <c r="N68" s="1035"/>
      <c r="O68" s="1035"/>
      <c r="P68" s="1035"/>
      <c r="Q68" s="1035"/>
      <c r="R68" s="1035"/>
      <c r="S68" s="1035"/>
      <c r="T68" s="1035"/>
      <c r="U68" s="1035"/>
      <c r="V68" s="1035"/>
      <c r="W68" s="1035"/>
      <c r="X68" s="1035"/>
      <c r="Y68" s="1035"/>
      <c r="Z68" s="1035"/>
      <c r="AA68" s="1035"/>
      <c r="AB68" s="1035"/>
      <c r="AC68" s="1035"/>
      <c r="AD68" s="1035"/>
      <c r="AE68" s="1035"/>
      <c r="AF68" s="1035"/>
      <c r="AG68" s="1035"/>
    </row>
    <row r="69" s="283" customFormat="1">
      <c r="A69" s="1035"/>
      <c r="B69" s="1035" t="s">
        <v>45</v>
      </c>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c r="AG69" s="1035"/>
    </row>
    <row r="70" s="283" customFormat="1">
      <c r="A70" s="1035"/>
      <c r="B70" s="1035"/>
      <c r="C70" s="1035"/>
      <c r="D70" s="1035"/>
      <c r="E70" s="1035"/>
      <c r="F70" s="1035"/>
      <c r="G70" s="1035"/>
      <c r="H70" s="1035"/>
      <c r="I70" s="1035"/>
      <c r="J70" s="1035"/>
      <c r="K70" s="1035"/>
      <c r="L70" s="1035"/>
      <c r="M70" s="1035"/>
      <c r="N70" s="1035"/>
      <c r="O70" s="1035"/>
      <c r="P70" s="1035"/>
      <c r="Q70" s="1035"/>
      <c r="R70" s="1035"/>
      <c r="S70" s="1035"/>
      <c r="T70" s="1035"/>
      <c r="U70" s="1035"/>
      <c r="V70" s="1035"/>
      <c r="W70" s="1035"/>
      <c r="X70" s="1035"/>
      <c r="Y70" s="1035"/>
      <c r="Z70" s="1035"/>
      <c r="AA70" s="1035"/>
      <c r="AB70" s="1035"/>
      <c r="AC70" s="1035"/>
      <c r="AD70" s="1035"/>
      <c r="AE70" s="1035"/>
      <c r="AF70" s="1035"/>
      <c r="AG70" s="1035"/>
    </row>
    <row r="71" s="283" customFormat="1">
      <c r="A71" s="1035"/>
      <c r="B71" s="1035"/>
      <c r="C71" s="1035"/>
      <c r="D71" s="1035"/>
      <c r="E71" s="1035"/>
      <c r="F71" s="1035"/>
      <c r="G71" s="1035"/>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row>
    <row r="72" s="283" customFormat="1">
      <c r="A72" s="1035"/>
      <c r="B72" s="1035"/>
      <c r="C72" s="1035"/>
      <c r="D72" s="1035"/>
      <c r="E72" s="1035"/>
      <c r="F72" s="1035"/>
      <c r="G72" s="1035"/>
      <c r="H72" s="1035"/>
      <c r="I72" s="1035"/>
      <c r="J72" s="1035"/>
      <c r="K72" s="1035"/>
      <c r="L72" s="1035"/>
      <c r="M72" s="1035"/>
      <c r="N72" s="1035"/>
      <c r="O72" s="1035"/>
      <c r="P72" s="1035"/>
      <c r="Q72" s="1035"/>
      <c r="R72" s="1035"/>
      <c r="S72" s="1035"/>
      <c r="T72" s="1035"/>
      <c r="U72" s="1035"/>
      <c r="V72" s="1035"/>
      <c r="W72" s="1035"/>
      <c r="X72" s="1035"/>
      <c r="Y72" s="1035"/>
      <c r="Z72" s="1035"/>
      <c r="AA72" s="1035"/>
      <c r="AB72" s="1035"/>
      <c r="AC72" s="1035"/>
      <c r="AD72" s="1035"/>
      <c r="AE72" s="1035"/>
      <c r="AF72" s="1035"/>
      <c r="AG72" s="1035"/>
    </row>
    <row r="73" s="283" customFormat="1">
      <c r="A73" s="1035"/>
      <c r="B73" s="1035"/>
      <c r="C73" s="1035"/>
      <c r="D73" s="1035"/>
      <c r="E73" s="1035"/>
      <c r="F73" s="1035"/>
      <c r="G73" s="1035"/>
      <c r="H73" s="1035"/>
      <c r="I73" s="1035"/>
      <c r="J73" s="1035"/>
      <c r="K73" s="1035"/>
      <c r="L73" s="1035"/>
      <c r="M73" s="1035"/>
      <c r="N73" s="1035"/>
      <c r="O73" s="1035"/>
      <c r="P73" s="1035"/>
      <c r="Q73" s="1035"/>
      <c r="R73" s="1035"/>
      <c r="S73" s="1035"/>
      <c r="T73" s="1035"/>
      <c r="U73" s="1035"/>
      <c r="V73" s="1035"/>
      <c r="W73" s="1035"/>
      <c r="X73" s="1035"/>
      <c r="Y73" s="1035"/>
      <c r="Z73" s="1035"/>
      <c r="AA73" s="1035"/>
      <c r="AB73" s="1035"/>
      <c r="AC73" s="1035"/>
      <c r="AD73" s="1035"/>
      <c r="AE73" s="1035"/>
      <c r="AF73" s="1035"/>
      <c r="AG73" s="1035"/>
    </row>
    <row r="74" s="283" customFormat="1"/>
    <row r="75" s="283" customFormat="1"/>
    <row r="76" s="283" customFormat="1"/>
    <row r="77" s="283" customFormat="1"/>
    <row r="78" s="283" customFormat="1"/>
    <row r="79" s="283" customFormat="1"/>
    <row r="80" s="283" customFormat="1"/>
    <row r="81" s="283" customFormat="1"/>
    <row r="82" s="283" customFormat="1"/>
    <row r="83" s="283" customFormat="1"/>
    <row r="84" s="283" customFormat="1"/>
    <row r="85" s="283" customFormat="1"/>
    <row r="86" s="283" customFormat="1"/>
    <row r="87" s="283" customFormat="1"/>
    <row r="88" s="283" customFormat="1"/>
    <row r="89" s="283" customFormat="1"/>
    <row r="90" s="283" customFormat="1"/>
    <row r="91" s="283" customFormat="1"/>
    <row r="92" s="283" customFormat="1"/>
    <row r="93" s="283" customFormat="1"/>
    <row r="94" s="283" customFormat="1"/>
  </sheetData>
  <mergeCells count="25">
    <mergeCell ref="X18:AG18"/>
    <mergeCell ref="V19:X19"/>
    <mergeCell ref="AD19:AF19"/>
    <mergeCell ref="B2:AE2"/>
    <mergeCell ref="B57:AF57"/>
    <mergeCell ref="AA1:AF1"/>
    <mergeCell ref="AD43:AF43"/>
    <mergeCell ref="AD31:AF31"/>
    <mergeCell ref="B43:B44"/>
    <mergeCell ref="Z31:AB31"/>
    <mergeCell ref="Z43:AB43"/>
    <mergeCell ref="V31:X31"/>
    <mergeCell ref="B31:B32"/>
    <mergeCell ref="V43:X43"/>
    <mergeCell ref="B3:T3"/>
    <mergeCell ref="U3:AF3"/>
    <mergeCell ref="B4:AE4"/>
    <mergeCell ref="B19:B20"/>
    <mergeCell ref="Z19:AB19"/>
    <mergeCell ref="C19:H19"/>
    <mergeCell ref="C31:H31"/>
    <mergeCell ref="C43:H43"/>
    <mergeCell ref="I19:T19"/>
    <mergeCell ref="I31:T31"/>
    <mergeCell ref="I43:T43"/>
  </mergeCells>
  <phoneticPr fontId="0" type="noConversion"/>
  <printOptions horizontalCentered="1" verticalCentered="1"/>
  <pageMargins left="0.25" right="0.25" top="0.25" bottom="0.25" header="0" footer="0"/>
  <pageSetup scale="45" fitToWidth="1" fitToHeight="1" orientation="landscape" r:id="rId1"/>
  <headerFooter alignWithMargins="0">
    <oddHeader/>
    <oddFooter/>
  </headerFooter>
  <rowBreaks count="1" manualBreakCount="1">
    <brk id="58" max="16383" man="1"/>
  </rowBreaks>
  <colBreaks count="1" manualBreakCount="1">
    <brk id="34" max="1048575" man="1"/>
  </colBreaks>
  <drawing r:id="rId31"/>
</worksheet>
</file>

<file path=xl/worksheets/sheet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3">
    <pageSetUpPr fitToPage="1"/>
  </sheetPr>
  <dimension ref="A1:AI82"/>
  <sheetViews>
    <sheetView showGridLines="0" zoomScale="80" workbookViewId="0"/>
  </sheetViews>
  <sheetFormatPr defaultRowHeight="12.75"/>
  <cols>
    <col min="1" max="1" width="2.7109375" customWidth="1"/>
    <col min="2" max="2" width="17.7109375" customWidth="1"/>
    <col min="3" max="3" width="19" customWidth="1"/>
    <col min="4" max="4" width="2.7109375" customWidth="1"/>
    <col min="5" max="12" width="12.7109375" customWidth="1"/>
    <col min="13" max="13" width="2.7109375" customWidth="1"/>
    <col min="14" max="14" width="11.7109375" customWidth="1"/>
    <col min="15" max="15" width="1.7109375" customWidth="1"/>
    <col min="16" max="16" width="10.7109375" style="9" customWidth="1"/>
    <col min="17" max="17" width="1.7109375" style="9" customWidth="1"/>
    <col min="18" max="18" width="10.7109375" customWidth="1"/>
    <col min="19" max="19" width="1.7109375" customWidth="1"/>
    <col min="20" max="20" width="10.7109375" customWidth="1"/>
    <col min="21" max="21" width="2.7109375" customWidth="1"/>
    <col min="22" max="23" width="11.7109375" style="237" customWidth="1"/>
    <col min="24" max="24" width="5.7109375" style="237" customWidth="1"/>
    <col min="25" max="35" width="9.140625" style="237" customWidth="1"/>
  </cols>
  <sheetData>
    <row r="1" ht="30.75" customHeight="1">
      <c r="B1" s="20" t="s">
        <v>141</v>
      </c>
      <c r="E1" s="12"/>
      <c r="F1" s="12"/>
      <c r="G1" s="12"/>
      <c r="H1" s="12"/>
      <c r="I1" s="12"/>
      <c r="J1" s="12"/>
      <c r="K1" s="12"/>
      <c r="L1" s="12"/>
      <c r="M1" s="12"/>
      <c r="N1" s="12"/>
      <c r="O1" s="12"/>
      <c r="Q1" s="232"/>
      <c r="R1" s="2"/>
      <c r="S1" s="2"/>
      <c r="T1" s="2"/>
      <c r="U1" s="2"/>
      <c r="V1" s="237"/>
    </row>
    <row r="2" ht="18" customHeight="1">
      <c r="B2" s="954" t="s">
        <v>182</v>
      </c>
      <c r="C2" s="954"/>
      <c r="D2" s="954"/>
      <c r="E2" s="954"/>
      <c r="F2" s="954"/>
      <c r="G2" s="954"/>
      <c r="H2" s="954"/>
      <c r="I2" s="954"/>
      <c r="J2" s="954"/>
      <c r="K2" s="954"/>
      <c r="L2" s="954"/>
      <c r="M2" s="954"/>
      <c r="N2" s="954"/>
      <c r="O2" s="954"/>
      <c r="P2" s="954"/>
      <c r="Q2" s="954"/>
      <c r="R2" s="954"/>
      <c r="S2" s="954"/>
      <c r="T2" s="954"/>
      <c r="U2" s="2"/>
    </row>
    <row r="3" ht="18" customHeight="1">
      <c r="B3" s="953" t="s">
        <v>183</v>
      </c>
      <c r="C3" s="953"/>
      <c r="D3" s="953"/>
      <c r="E3" s="953"/>
      <c r="F3" s="953"/>
      <c r="G3" s="953"/>
      <c r="H3" s="953"/>
      <c r="I3" s="953"/>
      <c r="J3" s="953"/>
      <c r="K3" s="953"/>
      <c r="L3" s="953"/>
      <c r="M3" s="953"/>
      <c r="N3" s="953"/>
      <c r="O3" s="953"/>
      <c r="P3" s="953"/>
      <c r="Q3" s="953"/>
      <c r="R3" s="953"/>
      <c r="S3" s="953"/>
      <c r="T3" s="953"/>
      <c r="U3" s="2"/>
    </row>
    <row r="4" ht="18" customHeight="1">
      <c r="B4" s="953" t="s">
        <v>184</v>
      </c>
      <c r="C4" s="953"/>
      <c r="D4" s="953"/>
      <c r="E4" s="953"/>
      <c r="F4" s="953"/>
      <c r="G4" s="953"/>
      <c r="H4" s="953"/>
      <c r="I4" s="953"/>
      <c r="J4" s="953"/>
      <c r="K4" s="953"/>
      <c r="L4" s="953"/>
      <c r="M4" s="953"/>
      <c r="N4" s="953"/>
      <c r="O4" s="953"/>
      <c r="P4" s="953"/>
      <c r="Q4" s="953"/>
      <c r="R4" s="953"/>
      <c r="S4" s="953"/>
      <c r="T4" s="953"/>
      <c r="U4" s="2"/>
    </row>
    <row r="5" s="122" customFormat="1" ht="21" customHeight="1">
      <c r="B5" s="163"/>
      <c r="C5" s="163"/>
      <c r="D5" s="238"/>
      <c r="E5" s="722" t="s">
        <v>22</v>
      </c>
      <c r="F5" s="722"/>
      <c r="G5" s="722"/>
      <c r="H5" s="722"/>
      <c r="I5" s="722"/>
      <c r="J5" s="722"/>
      <c r="K5" s="722"/>
      <c r="L5" s="958"/>
      <c r="M5" s="539"/>
      <c r="N5" s="780" t="s">
        <v>28</v>
      </c>
      <c r="O5" s="780"/>
      <c r="P5" s="780"/>
      <c r="Q5" s="780"/>
      <c r="R5" s="780"/>
      <c r="S5" s="780"/>
      <c r="T5" s="781"/>
      <c r="V5" s="237"/>
      <c r="W5" s="237"/>
      <c r="X5" s="237"/>
      <c r="Y5" s="237"/>
      <c r="Z5" s="237"/>
      <c r="AA5" s="237"/>
      <c r="AB5" s="237"/>
      <c r="AC5" s="237"/>
      <c r="AD5" s="237"/>
      <c r="AE5" s="237"/>
      <c r="AF5" s="237"/>
      <c r="AG5" s="237"/>
      <c r="AH5" s="237"/>
      <c r="AI5" s="237"/>
    </row>
    <row r="6" s="122" customFormat="1" ht="15.75" customHeight="1">
      <c r="B6" s="786"/>
      <c r="C6" s="786"/>
      <c r="D6" s="238"/>
      <c r="E6" s="713" t="s">
        <v>42</v>
      </c>
      <c r="F6" s="711" t="s">
        <v>24</v>
      </c>
      <c r="G6" s="725" t="s">
        <v>37</v>
      </c>
      <c r="H6" s="787" t="s">
        <v>24</v>
      </c>
      <c r="I6" s="725" t="s">
        <v>44</v>
      </c>
      <c r="J6" s="711" t="s">
        <v>24</v>
      </c>
      <c r="K6" s="725" t="s">
        <v>45</v>
      </c>
      <c r="L6" s="711" t="s">
        <v>24</v>
      </c>
      <c r="M6" s="540"/>
      <c r="N6" s="711" t="s">
        <v>65</v>
      </c>
      <c r="O6" s="753" t="s">
        <v>66</v>
      </c>
      <c r="P6" s="751"/>
      <c r="Q6" s="753" t="s">
        <v>67</v>
      </c>
      <c r="R6" s="751"/>
      <c r="S6" s="753" t="s">
        <v>68</v>
      </c>
      <c r="T6" s="751"/>
      <c r="V6" s="237"/>
      <c r="W6" s="237"/>
      <c r="X6" s="237"/>
      <c r="Y6" s="237"/>
      <c r="Z6" s="237"/>
      <c r="AA6" s="237"/>
      <c r="AB6" s="237"/>
      <c r="AC6" s="237"/>
      <c r="AD6" s="237"/>
      <c r="AE6" s="237"/>
      <c r="AF6" s="237"/>
      <c r="AG6" s="237"/>
      <c r="AH6" s="237"/>
      <c r="AI6" s="237"/>
    </row>
    <row r="7" s="122" customFormat="1" ht="24" customHeight="1">
      <c r="B7" s="715"/>
      <c r="C7" s="715"/>
      <c r="D7" s="238"/>
      <c r="E7" s="966"/>
      <c r="F7" s="965"/>
      <c r="G7" s="967"/>
      <c r="H7" s="959"/>
      <c r="I7" s="967"/>
      <c r="J7" s="965"/>
      <c r="K7" s="967"/>
      <c r="L7" s="965"/>
      <c r="M7" s="541"/>
      <c r="N7" s="965"/>
      <c r="O7" s="856"/>
      <c r="P7" s="957"/>
      <c r="Q7" s="856"/>
      <c r="R7" s="957"/>
      <c r="S7" s="856"/>
      <c r="T7" s="957"/>
      <c r="V7" s="237"/>
      <c r="W7" s="237"/>
      <c r="X7" s="237"/>
      <c r="Y7" s="237"/>
      <c r="Z7" s="237"/>
      <c r="AA7" s="237"/>
      <c r="AB7" s="237"/>
      <c r="AC7" s="237"/>
      <c r="AD7" s="237"/>
      <c r="AE7" s="237"/>
      <c r="AF7" s="237"/>
      <c r="AG7" s="237"/>
      <c r="AH7" s="237"/>
      <c r="AI7" s="237"/>
    </row>
    <row r="8" ht="20.1" customHeight="1">
      <c r="B8" s="782" t="s">
        <v>188</v>
      </c>
      <c r="C8" s="349"/>
      <c r="D8" s="347"/>
      <c r="E8" s="239">
        <v>81.43639683505782105903834449</v>
      </c>
      <c r="F8" s="240">
        <v>6.8263473053892215568862275400</v>
      </c>
      <c r="G8" s="239">
        <v>81.68002067717756526234169036</v>
      </c>
      <c r="H8" s="240">
        <v>6.6662166267256218989435312300</v>
      </c>
      <c r="I8" s="239">
        <v>83.90073831009023789991796555</v>
      </c>
      <c r="J8" s="240">
        <v>14.130283163621146603431440940</v>
      </c>
      <c r="K8" s="239">
        <v>81.68002067717756526234169036</v>
      </c>
      <c r="L8" s="240">
        <v>6.6662166267256218989435312300</v>
      </c>
      <c r="M8" s="542"/>
      <c r="N8" s="538">
        <v>0</v>
      </c>
      <c r="O8" s="178"/>
      <c r="P8" s="178">
        <v>0</v>
      </c>
      <c r="Q8" s="178"/>
      <c r="R8" s="178">
        <v>0</v>
      </c>
      <c r="S8" s="178"/>
      <c r="T8" s="250">
        <v>0</v>
      </c>
    </row>
    <row r="9" ht="20.1" customHeight="1">
      <c r="B9" s="778" t="s">
        <v>187</v>
      </c>
      <c r="C9" s="956"/>
      <c r="D9" s="347"/>
      <c r="E9" s="241">
        <v>67.690103557530780190103557530</v>
      </c>
      <c r="F9" s="242">
        <v>1.8075989011167991310329673900</v>
      </c>
      <c r="G9" s="241">
        <v>68.529430864287199565748724820</v>
      </c>
      <c r="H9" s="242">
        <v>-0.6370839438235935563122660500</v>
      </c>
      <c r="I9" s="241">
        <v>65.729847240754198930228265170</v>
      </c>
      <c r="J9" s="242">
        <v>2.9234990570592253069801164300</v>
      </c>
      <c r="K9" s="241">
        <v>68.529430864287199565748724820</v>
      </c>
      <c r="L9" s="242">
        <v>-0.6370839438235935563122660500</v>
      </c>
      <c r="M9" s="542"/>
      <c r="N9" s="121">
        <v>1.234567901234567901234567900</v>
      </c>
      <c r="O9" s="179"/>
      <c r="P9" s="179">
        <v>1.3706815126008015960357832800</v>
      </c>
      <c r="Q9" s="179"/>
      <c r="R9" s="179">
        <v>1.5565576269412605168200867300</v>
      </c>
      <c r="S9" s="179"/>
      <c r="T9" s="249">
        <v>1.3706815126008015960357832800</v>
      </c>
    </row>
    <row r="10" ht="20.1" customHeight="1">
      <c r="B10" s="776" t="s">
        <v>189</v>
      </c>
      <c r="C10" s="955"/>
      <c r="D10" s="347"/>
      <c r="E10" s="243">
        <v>70.979846274889547902923197970</v>
      </c>
      <c r="F10" s="244">
        <v>-0.4535406899300553808150268500</v>
      </c>
      <c r="G10" s="243">
        <v>72.438590878753716538378592740</v>
      </c>
      <c r="H10" s="244">
        <v>-2.5348092217308077348337910300</v>
      </c>
      <c r="I10" s="243">
        <v>68.458346067849502147441568680</v>
      </c>
      <c r="J10" s="244">
        <v>-1.645745782649236300862661600</v>
      </c>
      <c r="K10" s="243">
        <v>72.438590878753716538378592740</v>
      </c>
      <c r="L10" s="244">
        <v>-2.5348092217308077348337910300</v>
      </c>
      <c r="M10" s="542"/>
      <c r="N10" s="538">
        <v>-0.2992891881780770669659558500</v>
      </c>
      <c r="O10" s="178"/>
      <c r="P10" s="178">
        <v>0.282069810228105509688462500</v>
      </c>
      <c r="Q10" s="178"/>
      <c r="R10" s="178">
        <v>1.119081312318027293872704500</v>
      </c>
      <c r="S10" s="178"/>
      <c r="T10" s="250">
        <v>0.282069810228105509688462500</v>
      </c>
    </row>
    <row r="11" ht="20.1" customHeight="1">
      <c r="B11" s="778" t="s">
        <v>190</v>
      </c>
      <c r="C11" s="956"/>
      <c r="D11" s="347"/>
      <c r="E11" s="241">
        <v>70.153435692469341189680303680</v>
      </c>
      <c r="F11" s="242">
        <v>-0.3252495757196661651827112500</v>
      </c>
      <c r="G11" s="241">
        <v>69.756775308105409730122221070</v>
      </c>
      <c r="H11" s="242">
        <v>-0.5603085600701925598518352900</v>
      </c>
      <c r="I11" s="241">
        <v>68.008259672511230256484567450</v>
      </c>
      <c r="J11" s="242">
        <v>0.9991280616280094067497798300</v>
      </c>
      <c r="K11" s="241">
        <v>69.756775308105409730122221070</v>
      </c>
      <c r="L11" s="242">
        <v>-0.5603085600701925598518352900</v>
      </c>
      <c r="M11" s="542"/>
      <c r="N11" s="121">
        <v>-0.1275713602296284484133312100</v>
      </c>
      <c r="O11" s="179"/>
      <c r="P11" s="179">
        <v>0.1202316381342251678196874900</v>
      </c>
      <c r="Q11" s="179"/>
      <c r="R11" s="179">
        <v>0.4770059556412194158063688600</v>
      </c>
      <c r="S11" s="179"/>
      <c r="T11" s="249">
        <v>0.1202316381342251678196874900</v>
      </c>
    </row>
    <row r="12" ht="20.1" customHeight="1">
      <c r="B12" s="776" t="s">
        <v>191</v>
      </c>
      <c r="C12" s="955"/>
      <c r="D12" s="347"/>
      <c r="E12" s="243">
        <v>73.481973434535104364326375710</v>
      </c>
      <c r="F12" s="244">
        <v>-1.9931612904820338673062973200</v>
      </c>
      <c r="G12" s="243">
        <v>74.987071355455088287980892260</v>
      </c>
      <c r="H12" s="244">
        <v>-2.9649479035129206814406875500</v>
      </c>
      <c r="I12" s="243">
        <v>70.982068128557080682959491130</v>
      </c>
      <c r="J12" s="244">
        <v>-3.4963066628889368125401698500</v>
      </c>
      <c r="K12" s="243">
        <v>74.987071355455088287980892260</v>
      </c>
      <c r="L12" s="244">
        <v>-2.9649479035129206814406875500</v>
      </c>
      <c r="M12" s="542"/>
      <c r="N12" s="538">
        <v>-0.39062500</v>
      </c>
      <c r="O12" s="178"/>
      <c r="P12" s="178">
        <v>0.3681506849315068493150684900</v>
      </c>
      <c r="Q12" s="178"/>
      <c r="R12" s="178">
        <v>1.4605978260869565217391304300</v>
      </c>
      <c r="S12" s="178"/>
      <c r="T12" s="250">
        <v>0.3681506849315068493150684900</v>
      </c>
    </row>
    <row r="13" ht="20.1" customHeight="1">
      <c r="B13" s="767" t="s">
        <v>77</v>
      </c>
      <c r="C13" s="961"/>
      <c r="D13" s="347"/>
      <c r="E13" s="245">
        <v>71.558492032646715895841430240</v>
      </c>
      <c r="F13" s="246">
        <v>20.977876050604922296066434680</v>
      </c>
      <c r="G13" s="245">
        <v>68.158381632337494068153582840</v>
      </c>
      <c r="H13" s="246">
        <v>2.1583695427605245688680940700</v>
      </c>
      <c r="I13" s="245">
        <v>67.688974267333809864188706220</v>
      </c>
      <c r="J13" s="246">
        <v>17.502081169169261686460198730</v>
      </c>
      <c r="K13" s="245">
        <v>68.158381632337494068153582840</v>
      </c>
      <c r="L13" s="246">
        <v>2.1583695427605245688680940700</v>
      </c>
      <c r="M13" s="542"/>
      <c r="N13" s="335">
        <v>-20.650095602294455066921606120</v>
      </c>
      <c r="O13" s="251"/>
      <c r="P13" s="251">
        <v>-1.7538437360852824851358076400</v>
      </c>
      <c r="Q13" s="251"/>
      <c r="R13" s="251">
        <v>-6.9581843877296533377670629300</v>
      </c>
      <c r="S13" s="251"/>
      <c r="T13" s="252">
        <v>-1.7538437360852824851358076400</v>
      </c>
    </row>
    <row r="14" ht="9.95" customHeight="1">
      <c r="B14" s="54"/>
      <c r="C14" s="54"/>
      <c r="D14" s="54"/>
      <c r="E14" s="537"/>
      <c r="F14" s="537"/>
      <c r="G14" s="537"/>
      <c r="H14" s="537"/>
      <c r="I14" s="537"/>
      <c r="J14" s="537"/>
      <c r="K14" s="537"/>
      <c r="L14" s="537"/>
      <c r="M14" s="156"/>
      <c r="N14" s="156"/>
      <c r="O14" s="156"/>
      <c r="P14" s="156"/>
      <c r="Q14" s="156"/>
      <c r="R14" s="156"/>
      <c r="S14" s="156"/>
      <c r="T14" s="156"/>
    </row>
    <row r="15" ht="21" customHeight="1">
      <c r="B15" s="4"/>
      <c r="C15" s="4"/>
      <c r="D15" s="54"/>
      <c r="E15" s="722" t="s">
        <v>93</v>
      </c>
      <c r="F15" s="722"/>
      <c r="G15" s="722"/>
      <c r="H15" s="722"/>
      <c r="I15" s="722"/>
      <c r="J15" s="722"/>
      <c r="K15" s="722"/>
      <c r="L15" s="968"/>
      <c r="M15" s="539"/>
      <c r="N15" s="722" t="s">
        <v>29</v>
      </c>
      <c r="O15" s="722"/>
      <c r="P15" s="722"/>
      <c r="Q15" s="722"/>
      <c r="R15" s="722"/>
      <c r="S15" s="722"/>
      <c r="T15" s="968"/>
    </row>
    <row r="16" ht="22.5" customHeight="1">
      <c r="B16" s="4"/>
      <c r="C16" s="4"/>
      <c r="D16" s="54"/>
      <c r="E16" s="713" t="s">
        <v>42</v>
      </c>
      <c r="F16" s="711" t="s">
        <v>24</v>
      </c>
      <c r="G16" s="713" t="s">
        <v>37</v>
      </c>
      <c r="H16" s="711" t="s">
        <v>24</v>
      </c>
      <c r="I16" s="713" t="s">
        <v>44</v>
      </c>
      <c r="J16" s="711" t="s">
        <v>24</v>
      </c>
      <c r="K16" s="713" t="s">
        <v>45</v>
      </c>
      <c r="L16" s="711" t="s">
        <v>24</v>
      </c>
      <c r="M16" s="540"/>
      <c r="N16" s="751" t="s">
        <v>65</v>
      </c>
      <c r="O16" s="753" t="s">
        <v>66</v>
      </c>
      <c r="P16" s="751"/>
      <c r="Q16" s="753" t="s">
        <v>67</v>
      </c>
      <c r="R16" s="751"/>
      <c r="S16" s="753" t="s">
        <v>68</v>
      </c>
      <c r="T16" s="751"/>
    </row>
    <row r="17" ht="18.75" customHeight="1">
      <c r="B17" s="4"/>
      <c r="C17" s="4"/>
      <c r="D17" s="54"/>
      <c r="E17" s="966"/>
      <c r="F17" s="965"/>
      <c r="G17" s="966"/>
      <c r="H17" s="965"/>
      <c r="I17" s="966"/>
      <c r="J17" s="965"/>
      <c r="K17" s="966"/>
      <c r="L17" s="965"/>
      <c r="M17" s="541"/>
      <c r="N17" s="957"/>
      <c r="O17" s="856"/>
      <c r="P17" s="957"/>
      <c r="Q17" s="856"/>
      <c r="R17" s="957"/>
      <c r="S17" s="856"/>
      <c r="T17" s="957"/>
    </row>
    <row r="18" ht="20.1" customHeight="1">
      <c r="B18" s="770" t="s">
        <v>188</v>
      </c>
      <c r="C18" s="350"/>
      <c r="D18" s="347"/>
      <c r="E18" s="254">
        <v>108.25859491778774289985052317</v>
      </c>
      <c r="F18" s="240">
        <v>12.481244097396180759583552010</v>
      </c>
      <c r="G18" s="254">
        <v>116.6432820707550155053477628</v>
      </c>
      <c r="H18" s="240">
        <v>-3.8102063137213526625412910900</v>
      </c>
      <c r="I18" s="254">
        <v>100.23013933023710584209239795</v>
      </c>
      <c r="J18" s="240">
        <v>5.0459288366469812585281434800</v>
      </c>
      <c r="K18" s="254">
        <v>116.6432820707550155053477628</v>
      </c>
      <c r="L18" s="240">
        <v>-3.8102063137213526625412910900</v>
      </c>
      <c r="M18" s="542"/>
      <c r="N18" s="239">
        <v>6.8263473053892215568862275400</v>
      </c>
      <c r="O18" s="247"/>
      <c r="P18" s="247">
        <v>6.6662166267256218989435312400</v>
      </c>
      <c r="Q18" s="247"/>
      <c r="R18" s="247">
        <v>14.130283163621146603431440930</v>
      </c>
      <c r="S18" s="247"/>
      <c r="T18" s="248">
        <v>6.6662166267256218989435312400</v>
      </c>
    </row>
    <row r="19" ht="20.1" customHeight="1">
      <c r="B19" s="718" t="s">
        <v>187</v>
      </c>
      <c r="C19" s="960"/>
      <c r="D19" s="347"/>
      <c r="E19" s="255">
        <v>155.94778941416235701579747193</v>
      </c>
      <c r="F19" s="242">
        <v>6.3427250319368115153558722400</v>
      </c>
      <c r="G19" s="255">
        <v>157.2388978769769207910984911</v>
      </c>
      <c r="H19" s="242">
        <v>0.9643029015061036310388353200</v>
      </c>
      <c r="I19" s="255">
        <v>133.50947164641004492130251328</v>
      </c>
      <c r="J19" s="242">
        <v>4.8666042123786480436304713700</v>
      </c>
      <c r="K19" s="255">
        <v>157.2388978769769207910984911</v>
      </c>
      <c r="L19" s="242">
        <v>0.9643029015061036310388353200</v>
      </c>
      <c r="M19" s="542"/>
      <c r="N19" s="241">
        <v>3.0644828381676238116630040200</v>
      </c>
      <c r="O19" s="179"/>
      <c r="P19" s="179">
        <v>0.7248651769394699664505418200</v>
      </c>
      <c r="Q19" s="179"/>
      <c r="R19" s="179">
        <v>4.5255626315466970289862300800</v>
      </c>
      <c r="S19" s="179"/>
      <c r="T19" s="249">
        <v>0.7248651769394699664505418200</v>
      </c>
    </row>
    <row r="20" ht="20.1" customHeight="1">
      <c r="B20" s="534" t="s">
        <v>189</v>
      </c>
      <c r="C20" s="347"/>
      <c r="D20" s="347"/>
      <c r="E20" s="256">
        <v>138.2126875852660300136425648</v>
      </c>
      <c r="F20" s="244">
        <v>5.5588796457946294934016289900</v>
      </c>
      <c r="G20" s="256">
        <v>144.18458610175565830484368673</v>
      </c>
      <c r="H20" s="244">
        <v>1.3623447308571799650439627600</v>
      </c>
      <c r="I20" s="256">
        <v>124.08148196012547434707520237</v>
      </c>
      <c r="J20" s="244">
        <v>4.0157419609021844227043384400</v>
      </c>
      <c r="K20" s="256">
        <v>144.18458610175565830484368673</v>
      </c>
      <c r="L20" s="244">
        <v>1.3623447308571799650439627600</v>
      </c>
      <c r="M20" s="542"/>
      <c r="N20" s="243">
        <v>-0.7514724798591835353056665100</v>
      </c>
      <c r="O20" s="178"/>
      <c r="P20" s="178">
        <v>-2.2598893430640828327292987100</v>
      </c>
      <c r="Q20" s="178"/>
      <c r="R20" s="178">
        <v>-0.5450817038330986697202147600</v>
      </c>
      <c r="S20" s="178"/>
      <c r="T20" s="250">
        <v>-2.2598893430640828327292987100</v>
      </c>
    </row>
    <row r="21" ht="20.1" customHeight="1">
      <c r="B21" s="718" t="s">
        <v>190</v>
      </c>
      <c r="C21" s="960"/>
      <c r="D21" s="347"/>
      <c r="E21" s="255">
        <v>91.63793546492419514702103447</v>
      </c>
      <c r="F21" s="242">
        <v>-0.0923844184371727659815408300</v>
      </c>
      <c r="G21" s="255">
        <v>103.30569632170289748547629071</v>
      </c>
      <c r="H21" s="242">
        <v>-0.8500474716521052611919736600</v>
      </c>
      <c r="I21" s="255">
        <v>86.68571631497109577331172175</v>
      </c>
      <c r="J21" s="242">
        <v>-0.4889991207746448155097044100</v>
      </c>
      <c r="K21" s="255">
        <v>103.30569632170289748547629071</v>
      </c>
      <c r="L21" s="242">
        <v>-0.8500474716521052611919736600</v>
      </c>
      <c r="M21" s="542"/>
      <c r="N21" s="241">
        <v>-0.4524060106414079401274630200</v>
      </c>
      <c r="O21" s="179"/>
      <c r="P21" s="179">
        <v>-0.4407505900963460736016740700</v>
      </c>
      <c r="Q21" s="179"/>
      <c r="R21" s="179">
        <v>1.4808999176276771004942339400</v>
      </c>
      <c r="S21" s="179"/>
      <c r="T21" s="249">
        <v>-0.4407505900963460736016740700</v>
      </c>
    </row>
    <row r="22" ht="20.1" customHeight="1">
      <c r="B22" s="534" t="s">
        <v>191</v>
      </c>
      <c r="C22" s="347"/>
      <c r="D22" s="347"/>
      <c r="E22" s="256">
        <v>118.40484183344092963202065849</v>
      </c>
      <c r="F22" s="244">
        <v>2.5982533053173584094857492200</v>
      </c>
      <c r="G22" s="256">
        <v>128.88362746997460038712635996</v>
      </c>
      <c r="H22" s="244">
        <v>1.0828065765544488722447350300</v>
      </c>
      <c r="I22" s="256">
        <v>111.97077268875050665094513431</v>
      </c>
      <c r="J22" s="244">
        <v>1.8184143441467819400205210900</v>
      </c>
      <c r="K22" s="256">
        <v>128.88362746997460038712635996</v>
      </c>
      <c r="L22" s="244">
        <v>1.0828065765544488722447350300</v>
      </c>
      <c r="M22" s="542"/>
      <c r="N22" s="243">
        <v>-2.376000504191088422512132100</v>
      </c>
      <c r="O22" s="178"/>
      <c r="P22" s="178">
        <v>-2.6077126945960590024425667900</v>
      </c>
      <c r="Q22" s="178"/>
      <c r="R22" s="178">
        <v>-2.0867758159134695173428965200</v>
      </c>
      <c r="S22" s="178"/>
      <c r="T22" s="250">
        <v>-2.6077126945960590024425667900</v>
      </c>
    </row>
    <row r="23" ht="20.1" customHeight="1">
      <c r="B23" s="761" t="s">
        <v>77</v>
      </c>
      <c r="C23" s="351"/>
      <c r="D23" s="347"/>
      <c r="E23" s="257">
        <v>94.30581577232239843580273735</v>
      </c>
      <c r="F23" s="246">
        <v>4.798091405311896745586330200</v>
      </c>
      <c r="G23" s="257">
        <v>108.8166299509500973957396209</v>
      </c>
      <c r="H23" s="246">
        <v>0.8479501618592862933993603400</v>
      </c>
      <c r="I23" s="257">
        <v>89.94195624195624195624195624</v>
      </c>
      <c r="J23" s="246">
        <v>0.3531046118732864740952416300</v>
      </c>
      <c r="K23" s="257">
        <v>108.8166299509500973957396209</v>
      </c>
      <c r="L23" s="246">
        <v>0.8479501618592862933993603400</v>
      </c>
      <c r="M23" s="542"/>
      <c r="N23" s="245">
        <v>-4.0041710114702815432742439900</v>
      </c>
      <c r="O23" s="251"/>
      <c r="P23" s="251">
        <v>0.366671377647964070915971800</v>
      </c>
      <c r="Q23" s="251"/>
      <c r="R23" s="251">
        <v>9.326069701998701204993145260</v>
      </c>
      <c r="S23" s="251"/>
      <c r="T23" s="252">
        <v>0.366671377647964070915971800</v>
      </c>
    </row>
    <row r="24" ht="9.95" customHeight="1">
      <c r="B24" s="54"/>
      <c r="C24" s="54"/>
      <c r="D24" s="54"/>
      <c r="E24" s="537"/>
      <c r="F24" s="537"/>
      <c r="G24" s="537"/>
      <c r="H24" s="537"/>
      <c r="I24" s="537"/>
      <c r="J24" s="537"/>
      <c r="K24" s="537"/>
      <c r="L24" s="537"/>
      <c r="M24" s="156"/>
      <c r="N24" s="156"/>
      <c r="O24" s="156"/>
      <c r="P24" s="156"/>
      <c r="Q24" s="156"/>
      <c r="R24" s="156"/>
      <c r="S24" s="156"/>
      <c r="T24" s="156"/>
    </row>
    <row r="25" s="122" customFormat="1" ht="21" customHeight="1">
      <c r="B25" s="163"/>
      <c r="C25" s="163"/>
      <c r="D25" s="238"/>
      <c r="E25" s="722" t="s">
        <v>10</v>
      </c>
      <c r="F25" s="722"/>
      <c r="G25" s="722"/>
      <c r="H25" s="722"/>
      <c r="I25" s="722"/>
      <c r="J25" s="722"/>
      <c r="K25" s="722"/>
      <c r="L25" s="968"/>
      <c r="M25" s="539"/>
      <c r="N25" s="722" t="s">
        <v>38</v>
      </c>
      <c r="O25" s="722"/>
      <c r="P25" s="722"/>
      <c r="Q25" s="722"/>
      <c r="R25" s="722"/>
      <c r="S25" s="722"/>
      <c r="T25" s="968"/>
      <c r="V25" s="237"/>
      <c r="W25" s="237"/>
      <c r="X25" s="237"/>
      <c r="Y25" s="237"/>
      <c r="Z25" s="237"/>
      <c r="AA25" s="237"/>
      <c r="AB25" s="237"/>
      <c r="AC25" s="237"/>
      <c r="AD25" s="237"/>
      <c r="AE25" s="237"/>
      <c r="AF25" s="237"/>
      <c r="AG25" s="237"/>
      <c r="AH25" s="237"/>
      <c r="AI25" s="237"/>
    </row>
    <row r="26" s="122" customFormat="1" ht="19.5" customHeight="1">
      <c r="B26" s="163"/>
      <c r="C26" s="163"/>
      <c r="D26" s="238"/>
      <c r="E26" s="713" t="s">
        <v>42</v>
      </c>
      <c r="F26" s="711" t="s">
        <v>24</v>
      </c>
      <c r="G26" s="713" t="s">
        <v>37</v>
      </c>
      <c r="H26" s="711" t="s">
        <v>24</v>
      </c>
      <c r="I26" s="713" t="s">
        <v>44</v>
      </c>
      <c r="J26" s="711" t="s">
        <v>24</v>
      </c>
      <c r="K26" s="713" t="s">
        <v>45</v>
      </c>
      <c r="L26" s="711" t="s">
        <v>24</v>
      </c>
      <c r="M26" s="540"/>
      <c r="N26" s="751" t="s">
        <v>65</v>
      </c>
      <c r="O26" s="753" t="s">
        <v>66</v>
      </c>
      <c r="P26" s="751"/>
      <c r="Q26" s="753" t="s">
        <v>67</v>
      </c>
      <c r="R26" s="751"/>
      <c r="S26" s="753" t="s">
        <v>68</v>
      </c>
      <c r="T26" s="751"/>
      <c r="V26" s="237"/>
      <c r="W26" s="237"/>
      <c r="X26" s="237"/>
      <c r="Y26" s="237"/>
      <c r="Z26" s="237"/>
      <c r="AA26" s="237"/>
      <c r="AB26" s="237"/>
      <c r="AC26" s="237"/>
      <c r="AD26" s="237"/>
      <c r="AE26" s="237"/>
      <c r="AF26" s="237"/>
      <c r="AG26" s="237"/>
      <c r="AH26" s="237"/>
      <c r="AI26" s="237"/>
    </row>
    <row r="27" s="122" customFormat="1" ht="25.5" customHeight="1">
      <c r="B27" s="163"/>
      <c r="C27" s="163"/>
      <c r="D27" s="238"/>
      <c r="E27" s="966"/>
      <c r="F27" s="965"/>
      <c r="G27" s="966"/>
      <c r="H27" s="965"/>
      <c r="I27" s="966"/>
      <c r="J27" s="965"/>
      <c r="K27" s="966"/>
      <c r="L27" s="965"/>
      <c r="M27" s="541"/>
      <c r="N27" s="957"/>
      <c r="O27" s="856"/>
      <c r="P27" s="957"/>
      <c r="Q27" s="856"/>
      <c r="R27" s="957"/>
      <c r="S27" s="856"/>
      <c r="T27" s="957"/>
      <c r="V27" s="237"/>
      <c r="W27" s="237"/>
      <c r="X27" s="237"/>
      <c r="Y27" s="237"/>
      <c r="Z27" s="237"/>
      <c r="AA27" s="237"/>
      <c r="AB27" s="237"/>
      <c r="AC27" s="237"/>
      <c r="AD27" s="237"/>
      <c r="AE27" s="237"/>
      <c r="AF27" s="237"/>
      <c r="AG27" s="237"/>
      <c r="AH27" s="237"/>
      <c r="AI27" s="237"/>
    </row>
    <row r="28" ht="20.1" customHeight="1">
      <c r="B28" s="770" t="s">
        <v>188</v>
      </c>
      <c r="C28" s="350"/>
      <c r="D28" s="347"/>
      <c r="E28" s="254">
        <v>88.16189896530736457699330493</v>
      </c>
      <c r="F28" s="240">
        <v>20.159604472907057769519195670</v>
      </c>
      <c r="G28" s="254">
        <v>95.27425691393124838459550271</v>
      </c>
      <c r="H28" s="240">
        <v>2.6020137062064270144925277100</v>
      </c>
      <c r="I28" s="254">
        <v>84.09382690730106644790812141</v>
      </c>
      <c r="J28" s="240">
        <v>19.889216033121160644061552490</v>
      </c>
      <c r="K28" s="254">
        <v>95.27425691393124838459550271</v>
      </c>
      <c r="L28" s="240">
        <v>2.6020137062064270144925277100</v>
      </c>
      <c r="M28" s="542"/>
      <c r="N28" s="239">
        <v>20.159604472907057769519195670</v>
      </c>
      <c r="O28" s="247"/>
      <c r="P28" s="247">
        <v>2.6020137062064270144925277200</v>
      </c>
      <c r="Q28" s="247"/>
      <c r="R28" s="247">
        <v>19.889216033121160644061552500</v>
      </c>
      <c r="S28" s="247"/>
      <c r="T28" s="248">
        <v>2.6020137062064270144925277200</v>
      </c>
    </row>
    <row r="29" ht="20.1" customHeight="1">
      <c r="B29" s="718" t="s">
        <v>187</v>
      </c>
      <c r="C29" s="960"/>
      <c r="D29" s="347"/>
      <c r="E29" s="255">
        <v>105.56122015012652306122015013</v>
      </c>
      <c r="F29" s="242">
        <v>8.264974961031760598075966520</v>
      </c>
      <c r="G29" s="255">
        <v>107.75492181237005213866264093</v>
      </c>
      <c r="H29" s="242">
        <v>0.321075538727189646768144400</v>
      </c>
      <c r="I29" s="255">
        <v>87.75557176512336247769815375</v>
      </c>
      <c r="J29" s="242">
        <v>7.932378397697567664719762080</v>
      </c>
      <c r="K29" s="255">
        <v>107.75492181237005213866264093</v>
      </c>
      <c r="L29" s="242">
        <v>0.321075538727189646768144400</v>
      </c>
      <c r="M29" s="542"/>
      <c r="N29" s="241">
        <v>9.601579590180300852373200670</v>
      </c>
      <c r="O29" s="179"/>
      <c r="P29" s="179">
        <v>1.6961579743788082583705101800</v>
      </c>
      <c r="Q29" s="179"/>
      <c r="R29" s="179">
        <v>9.612408065586030625343847420</v>
      </c>
      <c r="S29" s="179"/>
      <c r="T29" s="249">
        <v>1.6961579743788082583705101800</v>
      </c>
    </row>
    <row r="30" ht="20.1" customHeight="1">
      <c r="B30" s="534" t="s">
        <v>189</v>
      </c>
      <c r="C30" s="347"/>
      <c r="D30" s="347"/>
      <c r="E30" s="256">
        <v>98.10315318041517884161471888</v>
      </c>
      <c r="F30" s="244">
        <v>5.0801271747666557311984869200</v>
      </c>
      <c r="G30" s="256">
        <v>104.44528243647517316590300256</v>
      </c>
      <c r="H30" s="244">
        <v>-1.2069973307431593205525320900</v>
      </c>
      <c r="I30" s="256">
        <v>84.94413032637894702977463928</v>
      </c>
      <c r="J30" s="244">
        <v>2.3039072742893246780000080900</v>
      </c>
      <c r="K30" s="256">
        <v>104.44528243647517316590300256</v>
      </c>
      <c r="L30" s="244">
        <v>-1.2069973307431593205525320900</v>
      </c>
      <c r="M30" s="542"/>
      <c r="N30" s="243">
        <v>4.7656337152088056579289067100</v>
      </c>
      <c r="O30" s="178"/>
      <c r="P30" s="178">
        <v>-0.9283320955953393393607672100</v>
      </c>
      <c r="Q30" s="178"/>
      <c r="R30" s="178">
        <v>3.4487711823670594391129735900</v>
      </c>
      <c r="S30" s="178"/>
      <c r="T30" s="250">
        <v>-0.9283320955953393393607672100</v>
      </c>
    </row>
    <row r="31" ht="20.1" customHeight="1">
      <c r="B31" s="718" t="s">
        <v>190</v>
      </c>
      <c r="C31" s="960"/>
      <c r="D31" s="347"/>
      <c r="E31" s="255">
        <v>64.287160126292151035523530412</v>
      </c>
      <c r="F31" s="242">
        <v>-0.4173335142278409456994882300</v>
      </c>
      <c r="G31" s="255">
        <v>72.062722463604005293962866333</v>
      </c>
      <c r="H31" s="242">
        <v>-1.4055931429739708317648315300</v>
      </c>
      <c r="I31" s="255">
        <v>58.953447050461975835110163468</v>
      </c>
      <c r="J31" s="242">
        <v>0.505243213416590873837847800</v>
      </c>
      <c r="K31" s="255">
        <v>72.062722463604005293962866333</v>
      </c>
      <c r="L31" s="242">
        <v>-1.4055931429739708317648315300</v>
      </c>
      <c r="M31" s="542"/>
      <c r="N31" s="241">
        <v>-0.5443724764166748274463235200</v>
      </c>
      <c r="O31" s="179"/>
      <c r="P31" s="179">
        <v>-1.2870514725010456107448359400</v>
      </c>
      <c r="Q31" s="179"/>
      <c r="R31" s="179">
        <v>0.9846592092762805046518809200</v>
      </c>
      <c r="S31" s="179"/>
      <c r="T31" s="249">
        <v>-1.2870514725010456107448359400</v>
      </c>
    </row>
    <row r="32" ht="20.1" customHeight="1">
      <c r="B32" s="534" t="s">
        <v>191</v>
      </c>
      <c r="C32" s="347"/>
      <c r="D32" s="347"/>
      <c r="E32" s="256">
        <v>87.0062144212523719165085389</v>
      </c>
      <c r="F32" s="244">
        <v>0.5533046357250689818209872900</v>
      </c>
      <c r="G32" s="256">
        <v>96.64605769640876908641132816</v>
      </c>
      <c r="H32" s="244">
        <v>-1.9142459778491229695579275900</v>
      </c>
      <c r="I32" s="256">
        <v>79.47917015400066956812855708</v>
      </c>
      <c r="J32" s="244">
        <v>-1.7414696606154869710568307300</v>
      </c>
      <c r="K32" s="256">
        <v>96.64605769640876908641132816</v>
      </c>
      <c r="L32" s="244">
        <v>-1.9142459778491229695579275900</v>
      </c>
      <c r="M32" s="542"/>
      <c r="N32" s="243">
        <v>0.1605182894917679311107490600</v>
      </c>
      <c r="O32" s="178"/>
      <c r="P32" s="178">
        <v>-1.5531426025963414873396905100</v>
      </c>
      <c r="Q32" s="178"/>
      <c r="R32" s="178">
        <v>-0.3063077025334441516802830800</v>
      </c>
      <c r="S32" s="178"/>
      <c r="T32" s="250">
        <v>-1.5531426025963414873396905100</v>
      </c>
    </row>
    <row r="33" ht="20.1" customHeight="1">
      <c r="B33" s="761" t="s">
        <v>77</v>
      </c>
      <c r="C33" s="351"/>
      <c r="D33" s="347"/>
      <c r="E33" s="257">
        <v>67.483819665759813447337738049</v>
      </c>
      <c r="F33" s="246">
        <v>26.782505123717876581542228060</v>
      </c>
      <c r="G33" s="257">
        <v>74.167653921417031464112995676</v>
      </c>
      <c r="H33" s="246">
        <v>3.0246216026511702678354635900</v>
      </c>
      <c r="I33" s="257">
        <v>60.880787616154395997140814868</v>
      </c>
      <c r="J33" s="246">
        <v>17.916986436824690841500513170</v>
      </c>
      <c r="K33" s="257">
        <v>74.167653921417031464112995676</v>
      </c>
      <c r="L33" s="246">
        <v>3.0246216026511702678354635900</v>
      </c>
      <c r="M33" s="542"/>
      <c r="N33" s="245">
        <v>0.601796608686269180382456300</v>
      </c>
      <c r="O33" s="251"/>
      <c r="P33" s="251">
        <v>1.2177307300475079505578338400</v>
      </c>
      <c r="Q33" s="251"/>
      <c r="R33" s="251">
        <v>9.712105096096262357475579300</v>
      </c>
      <c r="S33" s="251"/>
      <c r="T33" s="252">
        <v>1.2177307300475079505578338400</v>
      </c>
    </row>
    <row r="34" ht="9.95" customHeight="1">
      <c r="B34" s="54"/>
      <c r="C34" s="54"/>
      <c r="D34" s="54"/>
      <c r="E34" s="537"/>
      <c r="F34" s="537"/>
      <c r="G34" s="537"/>
      <c r="H34" s="537"/>
      <c r="I34" s="537"/>
      <c r="J34" s="537"/>
      <c r="K34" s="537"/>
      <c r="L34" s="537"/>
      <c r="M34" s="156"/>
      <c r="N34" s="156"/>
      <c r="O34" s="156"/>
      <c r="P34" s="156"/>
      <c r="Q34" s="156"/>
      <c r="R34" s="156"/>
      <c r="S34" s="156"/>
      <c r="T34" s="156"/>
    </row>
    <row r="35" ht="21" customHeight="1">
      <c r="B35" s="9"/>
      <c r="C35" s="155"/>
      <c r="D35" s="253"/>
      <c r="E35" s="722" t="s">
        <v>30</v>
      </c>
      <c r="F35" s="722"/>
      <c r="G35" s="722"/>
      <c r="H35" s="722"/>
      <c r="I35" s="722"/>
      <c r="J35" s="722"/>
      <c r="K35" s="722"/>
      <c r="L35" s="968"/>
      <c r="M35" s="124"/>
      <c r="N35" s="722" t="s">
        <v>56</v>
      </c>
      <c r="O35" s="722"/>
      <c r="P35" s="722"/>
      <c r="Q35" s="722"/>
      <c r="R35" s="722"/>
      <c r="S35" s="722"/>
      <c r="T35" s="968"/>
      <c r="U35" s="125"/>
    </row>
    <row r="36" ht="24.95" customHeight="1">
      <c r="B36" s="9"/>
      <c r="C36" s="155"/>
      <c r="D36" s="253"/>
      <c r="E36" s="716" t="s">
        <v>31</v>
      </c>
      <c r="F36" s="720"/>
      <c r="G36" s="717"/>
      <c r="H36" s="716" t="s">
        <v>32</v>
      </c>
      <c r="I36" s="720"/>
      <c r="J36" s="717"/>
      <c r="K36" s="716" t="s">
        <v>36</v>
      </c>
      <c r="L36" s="717"/>
      <c r="M36" s="124"/>
      <c r="N36" s="742" t="s">
        <v>187</v>
      </c>
      <c r="O36" s="742"/>
      <c r="P36" s="742"/>
      <c r="Q36" s="742"/>
      <c r="R36" s="742"/>
      <c r="S36" s="742"/>
      <c r="T36" s="963"/>
      <c r="U36" s="123"/>
    </row>
    <row r="37" ht="24.95" customHeight="1">
      <c r="B37" s="9"/>
      <c r="C37" s="155"/>
      <c r="D37" s="253"/>
      <c r="E37" s="716" t="s">
        <v>33</v>
      </c>
      <c r="F37" s="717"/>
      <c r="G37" s="258" t="s">
        <v>34</v>
      </c>
      <c r="H37" s="716" t="s">
        <v>33</v>
      </c>
      <c r="I37" s="717"/>
      <c r="J37" s="258" t="s">
        <v>34</v>
      </c>
      <c r="K37" s="716" t="s">
        <v>34</v>
      </c>
      <c r="L37" s="717"/>
      <c r="M37" s="124"/>
      <c r="N37" s="742" t="s">
        <v>57</v>
      </c>
      <c r="O37" s="742"/>
      <c r="P37" s="963"/>
      <c r="Q37" s="742" t="s">
        <v>58</v>
      </c>
      <c r="R37" s="742"/>
      <c r="S37" s="742"/>
      <c r="T37" s="963"/>
      <c r="U37" s="123"/>
    </row>
    <row r="38" ht="18.95" customHeight="1">
      <c r="B38" s="759" t="s">
        <v>187</v>
      </c>
      <c r="C38" s="964"/>
      <c r="D38" s="54"/>
      <c r="E38" s="747">
        <v>136</v>
      </c>
      <c r="F38" s="747"/>
      <c r="G38" s="259">
        <v>12136</v>
      </c>
      <c r="H38" s="728">
        <v>83</v>
      </c>
      <c r="I38" s="728"/>
      <c r="J38" s="260">
        <v>9761</v>
      </c>
      <c r="K38" s="731">
        <v>80.43012524719841793012524720</v>
      </c>
      <c r="L38" s="732"/>
      <c r="N38" s="262" t="s">
        <v>33</v>
      </c>
      <c r="O38" s="742" t="s">
        <v>34</v>
      </c>
      <c r="P38" s="963"/>
      <c r="Q38" s="757" t="s">
        <v>33</v>
      </c>
      <c r="R38" s="262"/>
      <c r="S38" s="742" t="s">
        <v>34</v>
      </c>
      <c r="T38" s="963"/>
      <c r="U38" s="123"/>
    </row>
    <row r="39" ht="18.95" customHeight="1">
      <c r="B39" s="534" t="s">
        <v>189</v>
      </c>
      <c r="C39" s="347"/>
      <c r="D39" s="54"/>
      <c r="E39" s="721">
        <v>29</v>
      </c>
      <c r="F39" s="721"/>
      <c r="G39" s="90">
        <v>2665</v>
      </c>
      <c r="H39" s="706">
        <v>17</v>
      </c>
      <c r="I39" s="706"/>
      <c r="J39" s="54">
        <v>2045</v>
      </c>
      <c r="K39" s="709">
        <v>76.735459662288930581613508440</v>
      </c>
      <c r="L39" s="710"/>
      <c r="N39" s="263">
        <v>7</v>
      </c>
      <c r="O39" s="755">
        <v>893</v>
      </c>
      <c r="P39" s="962"/>
      <c r="Q39" s="755">
        <v>19</v>
      </c>
      <c r="R39" s="962"/>
      <c r="S39" s="755">
        <v>2224</v>
      </c>
      <c r="T39" s="962"/>
      <c r="U39" s="123"/>
    </row>
    <row r="40" ht="18.95" customHeight="1">
      <c r="B40" s="718" t="s">
        <v>190</v>
      </c>
      <c r="C40" s="960"/>
      <c r="D40" s="54"/>
      <c r="E40" s="748">
        <v>66</v>
      </c>
      <c r="F40" s="748"/>
      <c r="G40" s="126">
        <v>6263</v>
      </c>
      <c r="H40" s="705">
        <v>54</v>
      </c>
      <c r="I40" s="705"/>
      <c r="J40" s="120">
        <v>5864</v>
      </c>
      <c r="K40" s="729">
        <v>93.62925115759220820692958646</v>
      </c>
      <c r="L40" s="730"/>
      <c r="N40" s="733" t="s">
        <v>74</v>
      </c>
      <c r="O40" s="733"/>
      <c r="P40" s="733"/>
      <c r="Q40" s="733"/>
      <c r="R40" s="733"/>
      <c r="S40" s="733"/>
      <c r="T40" s="970"/>
      <c r="U40" s="123"/>
    </row>
    <row r="41" ht="18.95" customHeight="1">
      <c r="B41" s="534" t="s">
        <v>191</v>
      </c>
      <c r="C41" s="347"/>
      <c r="D41" s="54"/>
      <c r="E41" s="721">
        <v>16</v>
      </c>
      <c r="F41" s="721"/>
      <c r="G41" s="90">
        <v>2040</v>
      </c>
      <c r="H41" s="706">
        <v>16</v>
      </c>
      <c r="I41" s="706"/>
      <c r="J41" s="54">
        <v>2040</v>
      </c>
      <c r="K41" s="709">
        <v>100</v>
      </c>
      <c r="L41" s="710"/>
      <c r="N41" s="733"/>
      <c r="O41" s="733"/>
      <c r="P41" s="733"/>
      <c r="Q41" s="733"/>
      <c r="R41" s="733"/>
      <c r="S41" s="733"/>
      <c r="T41" s="970"/>
      <c r="U41" s="123"/>
    </row>
    <row r="42" ht="18.95" customHeight="1">
      <c r="B42" s="761" t="s">
        <v>77</v>
      </c>
      <c r="C42" s="351"/>
      <c r="D42" s="54"/>
      <c r="E42" s="746">
        <v>4</v>
      </c>
      <c r="F42" s="746"/>
      <c r="G42" s="261">
        <v>415</v>
      </c>
      <c r="H42" s="745">
        <v>4</v>
      </c>
      <c r="I42" s="745"/>
      <c r="J42" s="261">
        <v>415</v>
      </c>
      <c r="K42" s="707">
        <v>100</v>
      </c>
      <c r="L42" s="708"/>
      <c r="N42" s="969"/>
      <c r="O42" s="969"/>
      <c r="P42" s="969"/>
      <c r="Q42" s="969"/>
      <c r="R42" s="969"/>
      <c r="S42" s="969"/>
      <c r="T42" s="971"/>
      <c r="U42" s="123"/>
    </row>
    <row r="43" ht="15" customHeight="1">
      <c r="B43" s="2"/>
      <c r="C43" s="44"/>
      <c r="D43" s="44"/>
      <c r="E43" s="16"/>
      <c r="F43" s="19"/>
      <c r="G43" s="123"/>
      <c r="H43" s="124"/>
      <c r="I43" s="124"/>
      <c r="J43" s="124"/>
      <c r="K43" s="125"/>
      <c r="L43" s="123"/>
      <c r="M43" s="124"/>
      <c r="N43" s="125"/>
      <c r="O43" s="125"/>
      <c r="P43" s="124"/>
      <c r="Q43" s="124"/>
      <c r="R43" s="123"/>
      <c r="S43" s="123"/>
      <c r="T43" s="123"/>
      <c r="U43" s="123"/>
    </row>
    <row r="44" ht="24.95" customHeight="1">
      <c r="B44" s="952" t="s">
        <v>138</v>
      </c>
      <c r="C44" s="952"/>
      <c r="D44" s="952"/>
      <c r="E44" s="952"/>
      <c r="F44" s="952"/>
      <c r="G44" s="952"/>
      <c r="H44" s="952"/>
      <c r="I44" s="952"/>
      <c r="J44" s="952"/>
      <c r="K44" s="952"/>
      <c r="L44" s="952"/>
      <c r="M44" s="952"/>
      <c r="N44" s="952"/>
      <c r="O44" s="952"/>
      <c r="P44" s="952"/>
      <c r="Q44" s="952"/>
      <c r="R44" s="952"/>
      <c r="S44" s="952"/>
      <c r="T44" s="952"/>
      <c r="U44" s="2"/>
    </row>
    <row r="45" ht="12" customHeight="1">
      <c r="B45" s="2"/>
      <c r="C45" s="2"/>
      <c r="D45" s="2"/>
      <c r="E45" s="2"/>
      <c r="F45" s="2"/>
      <c r="G45" s="2"/>
      <c r="H45" s="2"/>
      <c r="I45" s="2"/>
      <c r="J45" s="2"/>
      <c r="K45" s="2"/>
      <c r="L45" s="2"/>
      <c r="M45" s="2"/>
      <c r="N45" s="2"/>
      <c r="O45" s="2"/>
      <c r="R45" s="2"/>
      <c r="S45" s="2"/>
      <c r="T45" s="2"/>
      <c r="U45" s="2"/>
    </row>
    <row r="46" s="237" customFormat="1" ht="18" customHeight="1">
      <c r="A46" s="237"/>
    </row>
    <row r="47" s="237" customFormat="1"/>
    <row r="48" s="237" customFormat="1"/>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sheetData>
  <mergeCells count="106">
    <mergeCell ref="B4:T4"/>
    <mergeCell ref="B3:T3"/>
    <mergeCell ref="B2:T2"/>
    <mergeCell ref="B12:C12"/>
    <mergeCell ref="B11:C11"/>
    <mergeCell ref="B10:C10"/>
    <mergeCell ref="B9:C9"/>
    <mergeCell ref="O6:P7"/>
    <mergeCell ref="S6:T7"/>
    <mergeCell ref="Q6:R7"/>
    <mergeCell ref="N5:T5"/>
    <mergeCell ref="B5:C5"/>
    <mergeCell ref="B8:C8"/>
    <mergeCell ref="E5:L5"/>
    <mergeCell ref="B6:C6"/>
    <mergeCell ref="H6:H7"/>
    <mergeCell ref="B42:C42"/>
    <mergeCell ref="B41:C41"/>
    <mergeCell ref="B40:C40"/>
    <mergeCell ref="B39:C39"/>
    <mergeCell ref="B21:C21"/>
    <mergeCell ref="B20:C20"/>
    <mergeCell ref="B19:C19"/>
    <mergeCell ref="B13:C13"/>
    <mergeCell ref="B30:C30"/>
    <mergeCell ref="B29:C29"/>
    <mergeCell ref="B23:C23"/>
    <mergeCell ref="B22:C22"/>
    <mergeCell ref="B25:C25"/>
    <mergeCell ref="B28:C28"/>
    <mergeCell ref="B18:C18"/>
    <mergeCell ref="S39:T39"/>
    <mergeCell ref="Q39:R39"/>
    <mergeCell ref="O39:P39"/>
    <mergeCell ref="O38:P38"/>
    <mergeCell ref="Q38:R38"/>
    <mergeCell ref="S38:T38"/>
    <mergeCell ref="B38:C38"/>
    <mergeCell ref="B33:C33"/>
    <mergeCell ref="B32:C32"/>
    <mergeCell ref="K37:L37"/>
    <mergeCell ref="L26:L27"/>
    <mergeCell ref="E36:G36"/>
    <mergeCell ref="E16:E17"/>
    <mergeCell ref="G6:G7"/>
    <mergeCell ref="N15:T15"/>
    <mergeCell ref="N6:N7"/>
    <mergeCell ref="N16:N17"/>
    <mergeCell ref="O16:P17"/>
    <mergeCell ref="Q16:R17"/>
    <mergeCell ref="S16:T17"/>
    <mergeCell ref="N36:T36"/>
    <mergeCell ref="N25:T25"/>
    <mergeCell ref="N35:T35"/>
    <mergeCell ref="N26:N27"/>
    <mergeCell ref="O26:P27"/>
    <mergeCell ref="Q26:R27"/>
    <mergeCell ref="S26:T27"/>
    <mergeCell ref="B44:T44"/>
    <mergeCell ref="J26:J27"/>
    <mergeCell ref="K26:K27"/>
    <mergeCell ref="E25:L25"/>
    <mergeCell ref="E26:E27"/>
    <mergeCell ref="F26:F27"/>
    <mergeCell ref="G26:G27"/>
    <mergeCell ref="H26:H27"/>
    <mergeCell ref="I26:I27"/>
    <mergeCell ref="H38:I38"/>
    <mergeCell ref="K40:L40"/>
    <mergeCell ref="K38:L38"/>
    <mergeCell ref="N40:T42"/>
    <mergeCell ref="N37:P37"/>
    <mergeCell ref="H37:I37"/>
    <mergeCell ref="H42:I42"/>
    <mergeCell ref="H41:I41"/>
    <mergeCell ref="Q37:T37"/>
    <mergeCell ref="K39:L39"/>
    <mergeCell ref="E42:F42"/>
    <mergeCell ref="E38:F38"/>
    <mergeCell ref="E40:F40"/>
    <mergeCell ref="E41:F41"/>
    <mergeCell ref="E37:F37"/>
    <mergeCell ref="H40:I40"/>
    <mergeCell ref="H39:I39"/>
    <mergeCell ref="K42:L42"/>
    <mergeCell ref="K41:L41"/>
    <mergeCell ref="F16:F17"/>
    <mergeCell ref="G16:G17"/>
    <mergeCell ref="B7:C7"/>
    <mergeCell ref="K36:L36"/>
    <mergeCell ref="B31:C31"/>
    <mergeCell ref="H36:J36"/>
    <mergeCell ref="E39:F39"/>
    <mergeCell ref="L6:L7"/>
    <mergeCell ref="E6:E7"/>
    <mergeCell ref="F6:F7"/>
    <mergeCell ref="H16:H17"/>
    <mergeCell ref="E15:L15"/>
    <mergeCell ref="I6:I7"/>
    <mergeCell ref="J6:J7"/>
    <mergeCell ref="K6:K7"/>
    <mergeCell ref="I16:I17"/>
    <mergeCell ref="J16:J17"/>
    <mergeCell ref="K16:K17"/>
    <mergeCell ref="L16:L17"/>
    <mergeCell ref="E35:L35"/>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22" max="1048575" man="1"/>
  </col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
    <pageSetUpPr fitToPage="1"/>
  </sheetPr>
  <dimension ref="A1:AO79"/>
  <sheetViews>
    <sheetView showGridLines="0" workbookViewId="0"/>
  </sheetViews>
  <sheetFormatPr defaultRowHeight="12.75"/>
  <cols>
    <col min="1" max="1" width="2.7109375" customWidth="1"/>
    <col min="2" max="2" width="19.5703125" customWidth="1"/>
    <col min="3" max="3" width="4.42578125" customWidth="1"/>
    <col min="4" max="4" width="12.28515625" customWidth="1"/>
    <col min="5" max="5" width="9.42578125" customWidth="1"/>
    <col min="6" max="6" width="7.7109375" customWidth="1"/>
    <col min="7" max="7" width="2.7109375" customWidth="1"/>
    <col min="8" max="8" width="12.28515625" customWidth="1"/>
    <col min="9" max="9" width="9.42578125" customWidth="1"/>
    <col min="10" max="10" width="7.7109375" customWidth="1"/>
    <col min="11" max="11" width="2.7109375" customWidth="1"/>
    <col min="12" max="12" width="12.28515625" customWidth="1"/>
    <col min="13" max="13" width="8.7109375" customWidth="1"/>
    <col min="14" max="14" width="7.7109375" customWidth="1"/>
    <col min="15" max="15" width="2.7109375" customWidth="1"/>
    <col min="16" max="16" width="12.28515625" customWidth="1"/>
    <col min="17" max="17" width="9.42578125" customWidth="1"/>
    <col min="18" max="18" width="7.7109375" customWidth="1"/>
    <col min="19" max="20" width="2.7109375" customWidth="1"/>
    <col min="21" max="41" width="9.140625" style="237" customWidth="1"/>
  </cols>
  <sheetData>
    <row r="1" ht="26.25" customHeight="1">
      <c r="B1" s="20" t="s">
        <v>151</v>
      </c>
      <c r="C1" s="12"/>
      <c r="D1" s="12"/>
      <c r="E1" s="12"/>
      <c r="F1" s="12"/>
      <c r="G1" s="12"/>
      <c r="H1" s="2"/>
      <c r="I1" s="2"/>
      <c r="J1" s="2"/>
      <c r="K1" s="2"/>
      <c r="L1" s="2"/>
      <c r="M1" s="2"/>
      <c r="N1" s="2"/>
      <c r="O1" s="2"/>
      <c r="P1" s="131"/>
      <c r="Q1" s="2"/>
      <c r="R1" s="2"/>
      <c r="S1" s="223"/>
      <c r="T1" s="2"/>
      <c r="U1" s="237"/>
    </row>
    <row r="2" ht="14.25" customHeight="1">
      <c r="B2" s="1020" t="s">
        <v>182</v>
      </c>
      <c r="C2" s="1020"/>
      <c r="D2" s="1020"/>
      <c r="E2" s="1020"/>
      <c r="F2" s="1020"/>
      <c r="G2" s="1020"/>
      <c r="H2" s="1020"/>
      <c r="I2" s="1020"/>
      <c r="J2" s="1020"/>
      <c r="K2" s="1020"/>
      <c r="L2" s="1020"/>
      <c r="M2" s="1020"/>
      <c r="N2" s="1020"/>
      <c r="O2" s="1020"/>
      <c r="P2" s="1020"/>
      <c r="Q2" s="1020"/>
      <c r="R2" s="1020"/>
      <c r="S2" s="1020"/>
      <c r="T2" s="2"/>
    </row>
    <row r="3" ht="14.25" customHeight="1">
      <c r="B3" s="1049" t="s">
        <v>183</v>
      </c>
      <c r="C3" s="1049"/>
      <c r="D3" s="1049"/>
      <c r="E3" s="1049"/>
      <c r="F3" s="1049"/>
      <c r="G3" s="1049"/>
      <c r="H3" s="1049"/>
      <c r="I3" s="1049"/>
      <c r="J3" s="1049"/>
      <c r="K3" s="1049"/>
      <c r="L3" s="1049"/>
      <c r="M3" s="1049"/>
      <c r="N3" s="1049"/>
      <c r="O3" s="1049"/>
      <c r="P3" s="1049"/>
      <c r="Q3" s="1049"/>
      <c r="R3" s="1049"/>
      <c r="S3" s="1049"/>
      <c r="T3" s="2"/>
    </row>
    <row r="4" ht="14.25" customHeight="1">
      <c r="B4" s="1049" t="s">
        <v>184</v>
      </c>
      <c r="C4" s="1049"/>
      <c r="D4" s="1049"/>
      <c r="E4" s="1049"/>
      <c r="F4" s="1049"/>
      <c r="G4" s="1049"/>
      <c r="H4" s="1049"/>
      <c r="I4" s="1049"/>
      <c r="J4" s="1049"/>
      <c r="K4" s="1049"/>
      <c r="L4" s="1049"/>
      <c r="M4" s="1049"/>
      <c r="N4" s="1049"/>
      <c r="O4" s="1049"/>
      <c r="P4" s="1049"/>
      <c r="Q4" s="1049"/>
      <c r="R4" s="1049"/>
      <c r="S4" s="1049"/>
      <c r="T4" s="2"/>
    </row>
    <row r="5" ht="15" customHeight="1">
      <c r="A5" s="14"/>
      <c r="B5" s="13"/>
      <c r="C5" s="2"/>
      <c r="D5" s="2"/>
      <c r="E5" s="2"/>
      <c r="F5" s="2"/>
      <c r="G5" s="2"/>
      <c r="H5" s="2"/>
      <c r="I5" s="2"/>
      <c r="J5" s="2"/>
      <c r="K5" s="2"/>
      <c r="L5" s="2"/>
      <c r="M5" s="2"/>
      <c r="N5" s="2"/>
      <c r="O5" s="2"/>
      <c r="P5" s="2"/>
      <c r="Q5" s="2"/>
      <c r="R5" s="2"/>
      <c r="S5" s="2"/>
      <c r="T5" s="2"/>
    </row>
    <row r="6" s="0" customFormat="1" ht="18" customHeight="1">
      <c r="A6" s="14"/>
      <c r="B6" s="1050" t="s">
        <v>185</v>
      </c>
      <c r="C6" s="1050"/>
      <c r="D6" s="1050"/>
      <c r="E6" s="1050"/>
      <c r="F6" s="1050"/>
      <c r="G6" s="1050"/>
      <c r="H6" s="1050"/>
      <c r="I6" s="1050"/>
      <c r="J6" s="1050"/>
      <c r="K6" s="1050"/>
      <c r="L6" s="1050"/>
      <c r="M6" s="1050"/>
      <c r="N6" s="1050"/>
      <c r="O6" s="1050"/>
      <c r="P6" s="1050"/>
      <c r="Q6" s="1050"/>
      <c r="R6" s="1050"/>
      <c r="S6" s="1050"/>
      <c r="T6" s="2"/>
      <c r="U6" s="237"/>
      <c r="V6" s="237"/>
      <c r="W6" s="237"/>
      <c r="X6" s="237"/>
      <c r="Y6" s="237"/>
      <c r="Z6" s="237"/>
      <c r="AA6" s="237"/>
      <c r="AB6" s="237"/>
      <c r="AC6" s="237"/>
      <c r="AD6" s="237"/>
      <c r="AE6" s="237"/>
      <c r="AF6" s="237"/>
      <c r="AG6" s="237"/>
      <c r="AH6" s="237"/>
      <c r="AI6" s="237"/>
      <c r="AJ6" s="237"/>
      <c r="AK6" s="237"/>
      <c r="AL6" s="237"/>
      <c r="AM6" s="237"/>
      <c r="AN6" s="237"/>
      <c r="AO6" s="237"/>
    </row>
    <row r="7" ht="15" customHeight="1">
      <c r="A7" s="14"/>
      <c r="B7" s="13"/>
      <c r="C7" s="2"/>
      <c r="D7" s="2"/>
      <c r="E7" s="2"/>
      <c r="F7" s="2"/>
      <c r="G7" s="2"/>
      <c r="H7" s="2"/>
      <c r="I7" s="2"/>
      <c r="J7" s="2"/>
      <c r="K7" s="2"/>
      <c r="L7" s="2"/>
      <c r="M7" s="2"/>
      <c r="N7" s="2"/>
      <c r="O7" s="2"/>
      <c r="P7" s="2"/>
      <c r="Q7" s="2"/>
      <c r="R7" s="2"/>
      <c r="S7" s="2"/>
      <c r="T7" s="2"/>
    </row>
    <row r="8" ht="15" customHeight="1">
      <c r="A8" s="2"/>
      <c r="B8" s="2"/>
      <c r="C8" s="15"/>
      <c r="D8" s="1051" t="s">
        <v>11</v>
      </c>
      <c r="E8" s="1051"/>
      <c r="F8" s="1051"/>
      <c r="G8" s="2"/>
      <c r="H8" s="1051" t="s">
        <v>13</v>
      </c>
      <c r="I8" s="1051"/>
      <c r="J8" s="1051"/>
      <c r="K8" s="2"/>
      <c r="L8" s="1051" t="s">
        <v>14</v>
      </c>
      <c r="M8" s="1051"/>
      <c r="N8" s="1051"/>
      <c r="O8" s="2"/>
      <c r="P8" s="1051" t="s">
        <v>12</v>
      </c>
      <c r="Q8" s="1051"/>
      <c r="R8" s="1051"/>
      <c r="S8" s="3"/>
      <c r="T8" s="2"/>
    </row>
    <row r="9" ht="15" customHeight="1">
      <c r="A9" s="2"/>
      <c r="B9" s="2"/>
      <c r="C9" s="2"/>
      <c r="D9" s="3"/>
      <c r="E9" s="3"/>
      <c r="F9" s="171" t="s">
        <v>24</v>
      </c>
      <c r="G9" s="50"/>
      <c r="H9" s="2"/>
      <c r="I9" s="2"/>
      <c r="J9" s="171" t="s">
        <v>24</v>
      </c>
      <c r="K9" s="2"/>
      <c r="L9" s="2"/>
      <c r="M9" s="2"/>
      <c r="N9" s="171" t="s">
        <v>24</v>
      </c>
      <c r="O9" s="2"/>
      <c r="P9" s="2"/>
      <c r="Q9" s="2"/>
      <c r="R9" s="171" t="s">
        <v>24</v>
      </c>
      <c r="S9" s="2"/>
      <c r="T9" s="2"/>
    </row>
    <row r="10" ht="15" customHeight="1">
      <c r="A10" s="2"/>
      <c r="B10" s="173" t="s">
        <v>22</v>
      </c>
      <c r="C10" s="45"/>
      <c r="D10" s="18" t="s">
        <v>19</v>
      </c>
      <c r="E10" s="113">
        <v>64.942178940961655508216676810</v>
      </c>
      <c r="F10" s="113"/>
      <c r="G10" s="665"/>
      <c r="H10" s="18" t="s">
        <v>19</v>
      </c>
      <c r="I10" s="673">
        <v>16.494217894096165550821667680</v>
      </c>
      <c r="J10" s="113"/>
      <c r="K10" s="9"/>
      <c r="L10" s="18" t="s">
        <v>19</v>
      </c>
      <c r="M10" s="673">
        <v>0</v>
      </c>
      <c r="N10" s="113"/>
      <c r="O10" s="9"/>
      <c r="P10" s="18" t="s">
        <v>19</v>
      </c>
      <c r="Q10" s="673">
        <v>81.43639683505782105903834449</v>
      </c>
      <c r="R10" s="113">
        <v>6.8263473053892215568862275400</v>
      </c>
      <c r="S10" s="680"/>
      <c r="T10" s="9"/>
    </row>
    <row r="11" ht="15" customHeight="1">
      <c r="A11" s="2"/>
      <c r="B11" s="44"/>
      <c r="C11" s="45"/>
      <c r="D11" s="133" t="s">
        <v>16</v>
      </c>
      <c r="E11" s="92"/>
      <c r="F11" s="92"/>
      <c r="G11" s="667"/>
      <c r="H11" s="133" t="s">
        <v>16</v>
      </c>
      <c r="I11" s="674"/>
      <c r="J11" s="92"/>
      <c r="K11" s="120"/>
      <c r="L11" s="133" t="s">
        <v>16</v>
      </c>
      <c r="M11" s="674"/>
      <c r="N11" s="92"/>
      <c r="O11" s="120"/>
      <c r="P11" s="133" t="s">
        <v>16</v>
      </c>
      <c r="Q11" s="674">
        <v>71.558492032646715895841430240</v>
      </c>
      <c r="R11" s="92">
        <v>20.977876050604922296066434680</v>
      </c>
      <c r="S11" s="680"/>
      <c r="T11" s="9"/>
    </row>
    <row r="12" ht="15" customHeight="1">
      <c r="A12" s="2"/>
      <c r="B12" s="44"/>
      <c r="C12" s="45"/>
      <c r="D12" s="19" t="s">
        <v>100</v>
      </c>
      <c r="E12" s="113"/>
      <c r="F12" s="113"/>
      <c r="G12" s="113"/>
      <c r="H12" s="19" t="s">
        <v>100</v>
      </c>
      <c r="I12" s="673"/>
      <c r="J12" s="113"/>
      <c r="K12" s="9"/>
      <c r="L12" s="19" t="s">
        <v>100</v>
      </c>
      <c r="M12" s="673"/>
      <c r="N12" s="113"/>
      <c r="O12" s="9"/>
      <c r="P12" s="19" t="s">
        <v>100</v>
      </c>
      <c r="Q12" s="673">
        <v>113.80395886193991613344865325</v>
      </c>
      <c r="R12" s="113">
        <v>-11.697617124056741319429291350</v>
      </c>
      <c r="S12" s="673"/>
      <c r="T12" s="9"/>
    </row>
    <row r="13" ht="15" customHeight="1">
      <c r="A13" s="2"/>
      <c r="B13" s="17"/>
      <c r="C13" s="2"/>
      <c r="D13" s="2"/>
      <c r="E13" s="668"/>
      <c r="F13" s="665"/>
      <c r="G13" s="668"/>
      <c r="H13" s="2"/>
      <c r="I13" s="9"/>
      <c r="J13" s="665"/>
      <c r="K13" s="9"/>
      <c r="L13" s="2"/>
      <c r="M13" s="9"/>
      <c r="N13" s="665"/>
      <c r="O13" s="9"/>
      <c r="P13" s="2"/>
      <c r="Q13" s="680"/>
      <c r="R13" s="665"/>
      <c r="S13" s="680"/>
      <c r="T13" s="9"/>
    </row>
    <row r="14" ht="15" customHeight="1">
      <c r="A14" s="2"/>
      <c r="B14" s="173" t="s">
        <v>9</v>
      </c>
      <c r="C14" s="45"/>
      <c r="D14" s="18" t="s">
        <v>19</v>
      </c>
      <c r="E14" s="669">
        <v>112.31068416119962511715089035</v>
      </c>
      <c r="F14" s="113"/>
      <c r="G14" s="670"/>
      <c r="H14" s="53" t="s">
        <v>19</v>
      </c>
      <c r="I14" s="676">
        <v>92.30442804428044280442804428</v>
      </c>
      <c r="J14" s="113"/>
      <c r="K14" s="677"/>
      <c r="L14" s="53" t="s">
        <v>19</v>
      </c>
      <c r="M14" s="676">
        <v>0</v>
      </c>
      <c r="N14" s="113"/>
      <c r="O14" s="677"/>
      <c r="P14" s="53" t="s">
        <v>19</v>
      </c>
      <c r="Q14" s="676">
        <v>108.25859491778774289985052317</v>
      </c>
      <c r="R14" s="113">
        <v>12.481244097396180759583552010</v>
      </c>
      <c r="S14" s="681"/>
      <c r="T14" s="9"/>
    </row>
    <row r="15" ht="15" customHeight="1">
      <c r="A15" s="2"/>
      <c r="B15" s="44"/>
      <c r="C15" s="45"/>
      <c r="D15" s="133" t="s">
        <v>16</v>
      </c>
      <c r="E15" s="671"/>
      <c r="F15" s="92"/>
      <c r="G15" s="672"/>
      <c r="H15" s="143" t="s">
        <v>16</v>
      </c>
      <c r="I15" s="678"/>
      <c r="J15" s="92"/>
      <c r="K15" s="679"/>
      <c r="L15" s="143" t="s">
        <v>16</v>
      </c>
      <c r="M15" s="678"/>
      <c r="N15" s="92"/>
      <c r="O15" s="679"/>
      <c r="P15" s="143" t="s">
        <v>16</v>
      </c>
      <c r="Q15" s="678">
        <v>94.30581577232239843580273735</v>
      </c>
      <c r="R15" s="92">
        <v>4.798091405311896745586330200</v>
      </c>
      <c r="S15" s="681"/>
      <c r="T15" s="9"/>
    </row>
    <row r="16" ht="15" customHeight="1">
      <c r="A16" s="2"/>
      <c r="B16" s="44"/>
      <c r="C16" s="45"/>
      <c r="D16" s="19" t="s">
        <v>101</v>
      </c>
      <c r="E16" s="113"/>
      <c r="F16" s="113"/>
      <c r="G16" s="113"/>
      <c r="H16" s="19" t="s">
        <v>101</v>
      </c>
      <c r="I16" s="673"/>
      <c r="J16" s="113"/>
      <c r="K16" s="9"/>
      <c r="L16" s="19" t="s">
        <v>101</v>
      </c>
      <c r="M16" s="673"/>
      <c r="N16" s="113"/>
      <c r="O16" s="9"/>
      <c r="P16" s="19" t="s">
        <v>101</v>
      </c>
      <c r="Q16" s="673">
        <v>114.79524781287170011855199368</v>
      </c>
      <c r="R16" s="113">
        <v>7.3313860863832949109111910300</v>
      </c>
      <c r="S16" s="673"/>
      <c r="T16" s="9"/>
    </row>
    <row r="17" ht="15" customHeight="1">
      <c r="A17" s="2"/>
      <c r="B17" s="17"/>
      <c r="C17" s="2"/>
      <c r="D17" s="2"/>
      <c r="E17" s="668"/>
      <c r="F17" s="113"/>
      <c r="G17" s="668"/>
      <c r="H17" s="2"/>
      <c r="I17" s="9"/>
      <c r="J17" s="113"/>
      <c r="K17" s="9"/>
      <c r="L17" s="2"/>
      <c r="M17" s="9"/>
      <c r="N17" s="113"/>
      <c r="O17" s="9"/>
      <c r="P17" s="2"/>
      <c r="Q17" s="681"/>
      <c r="R17" s="113"/>
      <c r="S17" s="681"/>
      <c r="T17" s="9"/>
    </row>
    <row r="18" ht="15" customHeight="1">
      <c r="A18" s="2"/>
      <c r="B18" s="173" t="s">
        <v>10</v>
      </c>
      <c r="C18" s="45"/>
      <c r="D18" s="18" t="s">
        <v>19</v>
      </c>
      <c r="E18" s="669">
        <v>72.937005477784540474741326841</v>
      </c>
      <c r="F18" s="113"/>
      <c r="G18" s="670"/>
      <c r="H18" s="53" t="s">
        <v>19</v>
      </c>
      <c r="I18" s="676">
        <v>15.224893487522824102251978089</v>
      </c>
      <c r="J18" s="113"/>
      <c r="K18" s="677"/>
      <c r="L18" s="53" t="s">
        <v>19</v>
      </c>
      <c r="M18" s="676">
        <v>0</v>
      </c>
      <c r="N18" s="113"/>
      <c r="O18" s="677"/>
      <c r="P18" s="53" t="s">
        <v>19</v>
      </c>
      <c r="Q18" s="676">
        <v>88.16189896530736457699330493</v>
      </c>
      <c r="R18" s="113">
        <v>20.159604472907057769519195670</v>
      </c>
      <c r="S18" s="681"/>
      <c r="T18" s="9"/>
    </row>
    <row r="19" ht="15" customHeight="1">
      <c r="A19" s="2"/>
      <c r="B19" s="44"/>
      <c r="C19" s="45"/>
      <c r="D19" s="133" t="s">
        <v>16</v>
      </c>
      <c r="E19" s="671"/>
      <c r="F19" s="92"/>
      <c r="G19" s="672"/>
      <c r="H19" s="143" t="s">
        <v>16</v>
      </c>
      <c r="I19" s="678"/>
      <c r="J19" s="92"/>
      <c r="K19" s="679"/>
      <c r="L19" s="143" t="s">
        <v>16</v>
      </c>
      <c r="M19" s="678"/>
      <c r="N19" s="92"/>
      <c r="O19" s="679"/>
      <c r="P19" s="143" t="s">
        <v>16</v>
      </c>
      <c r="Q19" s="678">
        <v>67.483819665759813447337738049</v>
      </c>
      <c r="R19" s="92">
        <v>26.782505123717876581542228060</v>
      </c>
      <c r="S19" s="681"/>
      <c r="T19" s="9"/>
    </row>
    <row r="20" ht="15" customHeight="1">
      <c r="A20" s="2"/>
      <c r="B20" s="44"/>
      <c r="C20" s="45"/>
      <c r="D20" s="19" t="s">
        <v>102</v>
      </c>
      <c r="E20" s="113"/>
      <c r="F20" s="113"/>
      <c r="G20" s="113"/>
      <c r="H20" s="19" t="s">
        <v>102</v>
      </c>
      <c r="I20" s="673"/>
      <c r="J20" s="113"/>
      <c r="K20" s="9"/>
      <c r="L20" s="19" t="s">
        <v>102</v>
      </c>
      <c r="M20" s="673"/>
      <c r="N20" s="113"/>
      <c r="O20" s="9"/>
      <c r="P20" s="19" t="s">
        <v>102</v>
      </c>
      <c r="Q20" s="673">
        <v>130.64153659642249092025374250</v>
      </c>
      <c r="R20" s="113">
        <v>-5.223828511944932071490137700</v>
      </c>
      <c r="S20" s="673"/>
      <c r="T20" s="9"/>
    </row>
    <row r="21" ht="15" customHeight="1">
      <c r="A21" s="2"/>
      <c r="B21" s="17"/>
      <c r="C21" s="2"/>
      <c r="D21" s="2"/>
      <c r="E21" s="9"/>
      <c r="F21" s="9"/>
      <c r="G21" s="9"/>
      <c r="H21" s="2"/>
      <c r="I21" s="9"/>
      <c r="J21" s="9"/>
      <c r="K21" s="9"/>
      <c r="L21" s="2"/>
      <c r="M21" s="9"/>
      <c r="N21" s="9"/>
      <c r="O21" s="9"/>
      <c r="P21" s="2"/>
      <c r="Q21" s="9"/>
      <c r="R21" s="9"/>
      <c r="S21" s="9"/>
      <c r="T21" s="9"/>
    </row>
    <row r="22" ht="15" customHeight="1">
      <c r="A22" s="2"/>
      <c r="E22" s="4"/>
      <c r="F22" s="4"/>
      <c r="G22" s="4"/>
      <c r="I22" s="4"/>
      <c r="J22" s="4"/>
      <c r="K22" s="4"/>
      <c r="M22" s="4"/>
      <c r="N22" s="4"/>
      <c r="O22" s="4"/>
      <c r="Q22" s="4"/>
      <c r="R22" s="4"/>
      <c r="S22" s="4"/>
      <c r="T22" s="9"/>
    </row>
    <row r="23" s="0" customFormat="1" ht="18" customHeight="1">
      <c r="A23" s="2"/>
      <c r="B23" s="1052" t="s">
        <v>60</v>
      </c>
      <c r="C23" s="1052"/>
      <c r="D23" s="1052"/>
      <c r="E23" s="1052"/>
      <c r="F23" s="1052"/>
      <c r="G23" s="1052"/>
      <c r="H23" s="1052"/>
      <c r="I23" s="1052"/>
      <c r="J23" s="1052"/>
      <c r="K23" s="1052"/>
      <c r="L23" s="1052"/>
      <c r="M23" s="1052"/>
      <c r="N23" s="1052"/>
      <c r="O23" s="1052"/>
      <c r="P23" s="1052"/>
      <c r="Q23" s="1052"/>
      <c r="R23" s="1052"/>
      <c r="S23" s="1052"/>
      <c r="T23" s="2"/>
      <c r="U23" s="237"/>
      <c r="V23" s="237"/>
      <c r="W23" s="237"/>
      <c r="X23" s="237"/>
      <c r="Y23" s="237"/>
      <c r="Z23" s="237"/>
      <c r="AA23" s="237"/>
      <c r="AB23" s="237"/>
      <c r="AC23" s="237"/>
      <c r="AD23" s="237"/>
      <c r="AE23" s="237"/>
      <c r="AF23" s="237"/>
      <c r="AG23" s="237"/>
      <c r="AH23" s="237"/>
      <c r="AI23" s="237"/>
      <c r="AJ23" s="237"/>
      <c r="AK23" s="237"/>
      <c r="AL23" s="237"/>
      <c r="AM23" s="237"/>
      <c r="AN23" s="237"/>
      <c r="AO23" s="237"/>
    </row>
    <row r="24" ht="15" customHeight="1">
      <c r="A24" s="2"/>
      <c r="B24" s="17"/>
      <c r="C24" s="2"/>
      <c r="D24" s="2"/>
      <c r="E24" s="2"/>
      <c r="F24" s="2"/>
      <c r="G24" s="2"/>
      <c r="H24" s="2"/>
      <c r="I24" s="2"/>
      <c r="J24" s="2"/>
      <c r="K24" s="2"/>
      <c r="L24" s="2"/>
      <c r="M24" s="2"/>
      <c r="N24" s="2"/>
      <c r="O24" s="2"/>
      <c r="P24" s="2"/>
      <c r="Q24" s="2"/>
      <c r="R24" s="2"/>
      <c r="S24" s="2"/>
      <c r="T24" s="2"/>
    </row>
    <row r="25" ht="15" customHeight="1">
      <c r="A25" s="2"/>
      <c r="B25" s="2"/>
      <c r="C25" s="15"/>
      <c r="D25" s="1051" t="s">
        <v>11</v>
      </c>
      <c r="E25" s="1051"/>
      <c r="F25" s="1051"/>
      <c r="G25" s="2"/>
      <c r="H25" s="1051" t="s">
        <v>13</v>
      </c>
      <c r="I25" s="1051"/>
      <c r="J25" s="1051"/>
      <c r="K25" s="2"/>
      <c r="L25" s="1051" t="s">
        <v>14</v>
      </c>
      <c r="M25" s="1051"/>
      <c r="N25" s="1051"/>
      <c r="O25" s="2"/>
      <c r="P25" s="1051" t="s">
        <v>12</v>
      </c>
      <c r="Q25" s="1051"/>
      <c r="R25" s="1051"/>
      <c r="S25" s="3"/>
      <c r="T25" s="2"/>
    </row>
    <row r="26" ht="15" customHeight="1">
      <c r="A26" s="2"/>
      <c r="B26" s="17"/>
      <c r="C26" s="2"/>
      <c r="D26" s="2"/>
      <c r="E26" s="2"/>
      <c r="F26" s="171" t="s">
        <v>24</v>
      </c>
      <c r="G26" s="2"/>
      <c r="H26" s="2"/>
      <c r="I26" s="2"/>
      <c r="J26" s="171" t="s">
        <v>24</v>
      </c>
      <c r="K26" s="2"/>
      <c r="L26" s="2"/>
      <c r="M26" s="2"/>
      <c r="N26" s="171" t="s">
        <v>24</v>
      </c>
      <c r="O26" s="2"/>
      <c r="P26" s="2"/>
      <c r="Q26" s="2"/>
      <c r="R26" s="171" t="s">
        <v>24</v>
      </c>
      <c r="S26" s="2"/>
      <c r="T26" s="2"/>
    </row>
    <row r="27" ht="15" customHeight="1">
      <c r="A27" s="2"/>
      <c r="B27" s="173" t="s">
        <v>22</v>
      </c>
      <c r="C27" s="45"/>
      <c r="D27" s="18" t="s">
        <v>19</v>
      </c>
      <c r="E27" s="673"/>
      <c r="F27" s="113"/>
      <c r="G27" s="9"/>
      <c r="H27" s="18" t="s">
        <v>19</v>
      </c>
      <c r="I27" s="673"/>
      <c r="J27" s="113"/>
      <c r="K27" s="9"/>
      <c r="L27" s="18" t="s">
        <v>19</v>
      </c>
      <c r="M27" s="673"/>
      <c r="N27" s="113"/>
      <c r="O27" s="9"/>
      <c r="P27" s="18" t="s">
        <v>19</v>
      </c>
      <c r="Q27" s="673">
        <v>81.68002067717756526234169036</v>
      </c>
      <c r="R27" s="113">
        <v>6.6662166267256218989435312300</v>
      </c>
      <c r="S27" s="680"/>
      <c r="T27" s="9"/>
    </row>
    <row r="28" ht="15" customHeight="1">
      <c r="A28" s="2"/>
      <c r="B28" s="44"/>
      <c r="C28" s="45"/>
      <c r="D28" s="133" t="s">
        <v>16</v>
      </c>
      <c r="E28" s="674"/>
      <c r="F28" s="92"/>
      <c r="G28" s="120"/>
      <c r="H28" s="133" t="s">
        <v>16</v>
      </c>
      <c r="I28" s="674"/>
      <c r="J28" s="92"/>
      <c r="K28" s="120"/>
      <c r="L28" s="133" t="s">
        <v>16</v>
      </c>
      <c r="M28" s="674"/>
      <c r="N28" s="92"/>
      <c r="O28" s="120"/>
      <c r="P28" s="133" t="s">
        <v>16</v>
      </c>
      <c r="Q28" s="674">
        <v>68.158381632337494068153582840</v>
      </c>
      <c r="R28" s="92">
        <v>2.1583695427605245688680940700</v>
      </c>
      <c r="S28" s="680"/>
      <c r="T28" s="9"/>
    </row>
    <row r="29" ht="15" customHeight="1">
      <c r="A29" s="2"/>
      <c r="B29" s="44"/>
      <c r="C29" s="45"/>
      <c r="D29" s="19" t="s">
        <v>100</v>
      </c>
      <c r="E29" s="673"/>
      <c r="F29" s="113"/>
      <c r="G29" s="682"/>
      <c r="H29" s="19" t="s">
        <v>100</v>
      </c>
      <c r="I29" s="673"/>
      <c r="J29" s="113"/>
      <c r="K29" s="682"/>
      <c r="L29" s="19" t="s">
        <v>100</v>
      </c>
      <c r="M29" s="673"/>
      <c r="N29" s="113"/>
      <c r="O29" s="682"/>
      <c r="P29" s="19" t="s">
        <v>100</v>
      </c>
      <c r="Q29" s="673">
        <v>119.83855649299158119250246032</v>
      </c>
      <c r="R29" s="113">
        <v>4.4126067243841862095964751900</v>
      </c>
      <c r="S29" s="673"/>
      <c r="T29" s="9"/>
    </row>
    <row r="30" ht="15" customHeight="1">
      <c r="A30" s="2"/>
      <c r="B30" s="17"/>
      <c r="C30" s="2"/>
      <c r="D30" s="2"/>
      <c r="E30" s="9"/>
      <c r="F30" s="665"/>
      <c r="G30" s="9"/>
      <c r="H30" s="2"/>
      <c r="I30" s="9"/>
      <c r="J30" s="665"/>
      <c r="K30" s="9"/>
      <c r="L30" s="2"/>
      <c r="M30" s="9"/>
      <c r="N30" s="665"/>
      <c r="O30" s="9"/>
      <c r="P30" s="2"/>
      <c r="Q30" s="680"/>
      <c r="R30" s="665"/>
      <c r="S30" s="680"/>
      <c r="T30" s="9"/>
    </row>
    <row r="31" ht="15" customHeight="1">
      <c r="A31" s="2"/>
      <c r="B31" s="173" t="s">
        <v>9</v>
      </c>
      <c r="C31" s="45"/>
      <c r="D31" s="18" t="s">
        <v>19</v>
      </c>
      <c r="E31" s="676"/>
      <c r="F31" s="113"/>
      <c r="G31" s="677"/>
      <c r="H31" s="53" t="s">
        <v>19</v>
      </c>
      <c r="I31" s="676"/>
      <c r="J31" s="113"/>
      <c r="K31" s="677"/>
      <c r="L31" s="53" t="s">
        <v>19</v>
      </c>
      <c r="M31" s="676"/>
      <c r="N31" s="113"/>
      <c r="O31" s="677"/>
      <c r="P31" s="53" t="s">
        <v>19</v>
      </c>
      <c r="Q31" s="676">
        <v>116.6432820707550155053477628</v>
      </c>
      <c r="R31" s="113">
        <v>-3.8102063137213526625412910900</v>
      </c>
      <c r="S31" s="681"/>
      <c r="T31" s="9"/>
    </row>
    <row r="32" ht="15" customHeight="1">
      <c r="A32" s="2"/>
      <c r="B32" s="44"/>
      <c r="C32" s="45"/>
      <c r="D32" s="133" t="s">
        <v>16</v>
      </c>
      <c r="E32" s="678"/>
      <c r="F32" s="92"/>
      <c r="G32" s="679"/>
      <c r="H32" s="143" t="s">
        <v>16</v>
      </c>
      <c r="I32" s="678"/>
      <c r="J32" s="92"/>
      <c r="K32" s="679"/>
      <c r="L32" s="143" t="s">
        <v>16</v>
      </c>
      <c r="M32" s="678"/>
      <c r="N32" s="92"/>
      <c r="O32" s="679"/>
      <c r="P32" s="143" t="s">
        <v>16</v>
      </c>
      <c r="Q32" s="678">
        <v>108.8166299509500973957396209</v>
      </c>
      <c r="R32" s="92">
        <v>0.8479501618592862933993603400</v>
      </c>
      <c r="S32" s="681"/>
      <c r="T32" s="9"/>
    </row>
    <row r="33" ht="15" customHeight="1">
      <c r="A33" s="2"/>
      <c r="B33" s="44"/>
      <c r="C33" s="45"/>
      <c r="D33" s="19" t="s">
        <v>101</v>
      </c>
      <c r="E33" s="673"/>
      <c r="F33" s="113"/>
      <c r="G33" s="682"/>
      <c r="H33" s="19" t="s">
        <v>101</v>
      </c>
      <c r="I33" s="673"/>
      <c r="J33" s="113"/>
      <c r="K33" s="682"/>
      <c r="L33" s="19" t="s">
        <v>101</v>
      </c>
      <c r="M33" s="673"/>
      <c r="N33" s="113"/>
      <c r="O33" s="682"/>
      <c r="P33" s="19" t="s">
        <v>101</v>
      </c>
      <c r="Q33" s="673">
        <v>107.19251471336030124376068919</v>
      </c>
      <c r="R33" s="113">
        <v>-4.6189897445653333770511871200</v>
      </c>
      <c r="S33" s="673"/>
      <c r="T33" s="9"/>
    </row>
    <row r="34" ht="15" customHeight="1">
      <c r="A34" s="2"/>
      <c r="B34" s="17"/>
      <c r="C34" s="2"/>
      <c r="D34" s="2"/>
      <c r="E34" s="9"/>
      <c r="F34" s="113"/>
      <c r="G34" s="9"/>
      <c r="H34" s="2"/>
      <c r="I34" s="9"/>
      <c r="J34" s="113"/>
      <c r="K34" s="9"/>
      <c r="L34" s="2"/>
      <c r="M34" s="9"/>
      <c r="N34" s="113"/>
      <c r="O34" s="9"/>
      <c r="P34" s="2"/>
      <c r="Q34" s="681"/>
      <c r="R34" s="113"/>
      <c r="S34" s="681"/>
      <c r="T34" s="9"/>
    </row>
    <row r="35" ht="15" customHeight="1">
      <c r="A35" s="2"/>
      <c r="B35" s="173" t="s">
        <v>10</v>
      </c>
      <c r="C35" s="45"/>
      <c r="D35" s="18" t="s">
        <v>19</v>
      </c>
      <c r="E35" s="676"/>
      <c r="F35" s="113"/>
      <c r="G35" s="677"/>
      <c r="H35" s="53" t="s">
        <v>19</v>
      </c>
      <c r="I35" s="676"/>
      <c r="J35" s="113"/>
      <c r="K35" s="677"/>
      <c r="L35" s="53" t="s">
        <v>19</v>
      </c>
      <c r="M35" s="676"/>
      <c r="N35" s="113"/>
      <c r="O35" s="677"/>
      <c r="P35" s="53" t="s">
        <v>19</v>
      </c>
      <c r="Q35" s="676">
        <v>95.27425691393124838459550271</v>
      </c>
      <c r="R35" s="113">
        <v>2.6020137062064270144925277100</v>
      </c>
      <c r="S35" s="681"/>
      <c r="T35" s="9"/>
    </row>
    <row r="36" ht="15" customHeight="1">
      <c r="A36" s="2"/>
      <c r="B36" s="44"/>
      <c r="C36" s="45"/>
      <c r="D36" s="133" t="s">
        <v>16</v>
      </c>
      <c r="E36" s="678"/>
      <c r="F36" s="92"/>
      <c r="G36" s="679"/>
      <c r="H36" s="143" t="s">
        <v>16</v>
      </c>
      <c r="I36" s="678"/>
      <c r="J36" s="92"/>
      <c r="K36" s="679"/>
      <c r="L36" s="143" t="s">
        <v>16</v>
      </c>
      <c r="M36" s="678"/>
      <c r="N36" s="92"/>
      <c r="O36" s="679"/>
      <c r="P36" s="143" t="s">
        <v>16</v>
      </c>
      <c r="Q36" s="678">
        <v>74.167653921417031464112995676</v>
      </c>
      <c r="R36" s="92">
        <v>3.0246216026511702678354635900</v>
      </c>
      <c r="S36" s="681"/>
      <c r="T36" s="9"/>
    </row>
    <row r="37" ht="15" customHeight="1">
      <c r="A37" s="2"/>
      <c r="B37" s="44"/>
      <c r="C37" s="45"/>
      <c r="D37" s="19" t="s">
        <v>102</v>
      </c>
      <c r="E37" s="673"/>
      <c r="F37" s="113"/>
      <c r="G37" s="682"/>
      <c r="H37" s="19" t="s">
        <v>102</v>
      </c>
      <c r="I37" s="673"/>
      <c r="J37" s="113"/>
      <c r="K37" s="682"/>
      <c r="L37" s="19" t="s">
        <v>102</v>
      </c>
      <c r="M37" s="673"/>
      <c r="N37" s="113"/>
      <c r="O37" s="682"/>
      <c r="P37" s="19" t="s">
        <v>102</v>
      </c>
      <c r="Q37" s="673">
        <v>128.45796230102859729317364546</v>
      </c>
      <c r="R37" s="113">
        <v>-0.4102008722484530142447843300</v>
      </c>
      <c r="S37" s="673"/>
      <c r="T37" s="9"/>
    </row>
    <row r="38" ht="9.95" customHeight="1">
      <c r="A38" s="2"/>
      <c r="B38" s="44"/>
      <c r="C38" s="45"/>
      <c r="D38" s="19"/>
      <c r="E38" s="172"/>
      <c r="F38" s="113"/>
      <c r="G38" s="51"/>
      <c r="H38" s="52"/>
      <c r="I38" s="172"/>
      <c r="J38" s="113"/>
      <c r="K38" s="51"/>
      <c r="L38" s="52"/>
      <c r="M38" s="172"/>
      <c r="N38" s="113"/>
      <c r="O38" s="51"/>
      <c r="P38" s="52"/>
      <c r="Q38" s="172"/>
      <c r="R38" s="113"/>
      <c r="S38" s="172"/>
      <c r="T38" s="2"/>
    </row>
    <row r="39" s="686" customFormat="1" ht="9.75" customHeight="1">
      <c r="A39" s="684"/>
      <c r="B39" s="684"/>
      <c r="C39" s="684"/>
      <c r="D39" s="684"/>
      <c r="E39" s="684"/>
      <c r="F39" s="684"/>
      <c r="G39" s="684"/>
      <c r="H39" s="684"/>
      <c r="I39" s="684"/>
      <c r="J39" s="684"/>
      <c r="K39" s="684"/>
      <c r="L39" s="684"/>
      <c r="M39" s="684"/>
      <c r="N39" s="684"/>
      <c r="O39" s="684"/>
      <c r="P39" s="684"/>
      <c r="Q39" s="684"/>
      <c r="R39" s="684"/>
      <c r="S39" s="684"/>
      <c r="T39" s="684"/>
      <c r="U39" s="685"/>
      <c r="V39" s="685"/>
      <c r="W39" s="685"/>
      <c r="X39" s="685"/>
      <c r="Y39" s="685"/>
      <c r="Z39" s="685"/>
      <c r="AA39" s="685"/>
      <c r="AB39" s="685"/>
      <c r="AC39" s="685"/>
      <c r="AD39" s="685"/>
      <c r="AE39" s="685"/>
      <c r="AF39" s="685"/>
      <c r="AG39" s="685"/>
      <c r="AH39" s="685"/>
      <c r="AI39" s="685"/>
      <c r="AJ39" s="685"/>
      <c r="AK39" s="685"/>
      <c r="AL39" s="685"/>
      <c r="AM39" s="685"/>
      <c r="AN39" s="685"/>
      <c r="AO39" s="685"/>
    </row>
    <row r="40" ht="32.1" customHeight="1">
      <c r="A40" s="2"/>
      <c r="B40" s="1053" t="s">
        <v>138</v>
      </c>
      <c r="C40" s="1053"/>
      <c r="D40" s="1053"/>
      <c r="E40" s="1053"/>
      <c r="F40" s="1053"/>
      <c r="G40" s="1053"/>
      <c r="H40" s="1053"/>
      <c r="I40" s="1053"/>
      <c r="J40" s="1053"/>
      <c r="K40" s="1053"/>
      <c r="L40" s="1053"/>
      <c r="M40" s="1053"/>
      <c r="N40" s="1053"/>
      <c r="O40" s="1053"/>
      <c r="P40" s="1053"/>
      <c r="Q40" s="1053"/>
      <c r="R40" s="1053"/>
      <c r="S40" s="1053"/>
      <c r="T40" s="2"/>
    </row>
    <row r="41" s="689" customFormat="1" ht="15" customHeight="1">
      <c r="A41" s="687"/>
      <c r="B41" s="687"/>
      <c r="C41" s="687"/>
      <c r="D41" s="687"/>
      <c r="E41" s="687"/>
      <c r="F41" s="687"/>
      <c r="G41" s="687"/>
      <c r="H41" s="687"/>
      <c r="I41" s="687"/>
      <c r="J41" s="687"/>
      <c r="K41" s="687"/>
      <c r="L41" s="687"/>
      <c r="M41" s="687"/>
      <c r="N41" s="687"/>
      <c r="O41" s="687"/>
      <c r="P41" s="687"/>
      <c r="Q41" s="687"/>
      <c r="R41" s="687"/>
      <c r="S41" s="687"/>
      <c r="T41" s="687"/>
      <c r="U41" s="688"/>
      <c r="V41" s="688"/>
      <c r="W41" s="688"/>
      <c r="X41" s="688"/>
      <c r="Y41" s="688"/>
      <c r="Z41" s="688"/>
      <c r="AA41" s="688"/>
      <c r="AB41" s="688"/>
      <c r="AC41" s="688"/>
      <c r="AD41" s="688"/>
      <c r="AE41" s="688"/>
      <c r="AF41" s="688"/>
      <c r="AG41" s="688"/>
      <c r="AH41" s="688"/>
      <c r="AI41" s="688"/>
      <c r="AJ41" s="688"/>
      <c r="AK41" s="688"/>
      <c r="AL41" s="688"/>
      <c r="AM41" s="688"/>
      <c r="AN41" s="688"/>
      <c r="AO41" s="688"/>
    </row>
    <row r="42" ht="18" customHeight="1">
      <c r="A42" s="237"/>
      <c r="B42" s="237"/>
      <c r="C42" s="237"/>
      <c r="D42" s="237"/>
      <c r="E42" s="237"/>
      <c r="F42" s="237"/>
      <c r="G42" s="237"/>
      <c r="H42" s="237"/>
      <c r="I42" s="237"/>
      <c r="J42" s="237"/>
      <c r="K42" s="237"/>
      <c r="L42" s="237"/>
      <c r="M42" s="237"/>
      <c r="N42" s="237"/>
      <c r="O42" s="237"/>
      <c r="P42" s="237"/>
      <c r="Q42" s="237"/>
      <c r="R42" s="237"/>
      <c r="S42" s="237"/>
      <c r="T42" s="237"/>
    </row>
    <row r="43">
      <c r="A43" s="237"/>
      <c r="B43" s="237"/>
      <c r="C43" s="237"/>
      <c r="D43" s="237"/>
      <c r="E43" s="237"/>
      <c r="F43" s="237"/>
      <c r="G43" s="237"/>
      <c r="H43" s="237"/>
      <c r="I43" s="237"/>
      <c r="J43" s="237"/>
      <c r="K43" s="237"/>
      <c r="L43" s="237"/>
      <c r="M43" s="237"/>
      <c r="N43" s="237"/>
      <c r="O43" s="237"/>
      <c r="P43" s="237"/>
      <c r="Q43" s="237"/>
      <c r="R43" s="237"/>
      <c r="S43" s="237"/>
      <c r="T43" s="237"/>
    </row>
    <row r="44">
      <c r="A44" s="237"/>
      <c r="B44" s="237"/>
      <c r="C44" s="237"/>
      <c r="D44" s="237"/>
      <c r="E44" s="237"/>
      <c r="F44" s="237"/>
      <c r="G44" s="237"/>
      <c r="H44" s="237"/>
      <c r="I44" s="237"/>
      <c r="J44" s="237"/>
      <c r="K44" s="237"/>
      <c r="L44" s="237"/>
      <c r="M44" s="237"/>
      <c r="N44" s="237"/>
      <c r="O44" s="237"/>
      <c r="P44" s="237"/>
      <c r="Q44" s="237"/>
      <c r="R44" s="237"/>
      <c r="S44" s="237"/>
      <c r="T44" s="237"/>
    </row>
    <row r="45">
      <c r="A45" s="237"/>
      <c r="B45" s="237"/>
      <c r="C45" s="237"/>
      <c r="D45" s="237"/>
      <c r="E45" s="237"/>
      <c r="F45" s="237"/>
      <c r="G45" s="237"/>
      <c r="H45" s="237"/>
      <c r="I45" s="237"/>
      <c r="J45" s="237"/>
      <c r="K45" s="237"/>
      <c r="L45" s="237"/>
      <c r="M45" s="237"/>
      <c r="N45" s="237"/>
      <c r="O45" s="237"/>
      <c r="P45" s="237"/>
      <c r="Q45" s="237"/>
      <c r="R45" s="237"/>
      <c r="S45" s="237"/>
      <c r="T45" s="237"/>
    </row>
    <row r="46">
      <c r="A46" s="237"/>
      <c r="B46" s="237"/>
      <c r="C46" s="237"/>
      <c r="D46" s="237"/>
      <c r="E46" s="237"/>
      <c r="F46" s="237"/>
      <c r="G46" s="237"/>
      <c r="H46" s="237"/>
      <c r="I46" s="237"/>
      <c r="J46" s="237"/>
      <c r="K46" s="237"/>
      <c r="L46" s="237"/>
      <c r="M46" s="237"/>
      <c r="N46" s="237"/>
      <c r="O46" s="237"/>
      <c r="P46" s="237"/>
      <c r="Q46" s="237"/>
      <c r="R46" s="237"/>
      <c r="S46" s="237"/>
      <c r="T46" s="237"/>
    </row>
    <row r="47">
      <c r="A47" s="237"/>
      <c r="B47" s="237"/>
      <c r="C47" s="237"/>
      <c r="D47" s="237"/>
      <c r="E47" s="237"/>
      <c r="F47" s="237"/>
      <c r="G47" s="237"/>
      <c r="H47" s="237"/>
      <c r="I47" s="237"/>
      <c r="J47" s="237"/>
      <c r="K47" s="237"/>
      <c r="L47" s="237"/>
      <c r="M47" s="237"/>
      <c r="N47" s="237"/>
      <c r="O47" s="237"/>
      <c r="P47" s="237"/>
      <c r="Q47" s="237"/>
      <c r="R47" s="237"/>
      <c r="S47" s="237"/>
      <c r="T47" s="237"/>
    </row>
    <row r="48">
      <c r="A48" s="237"/>
      <c r="B48" s="237"/>
      <c r="C48" s="237"/>
      <c r="D48" s="237"/>
      <c r="E48" s="237"/>
      <c r="F48" s="237"/>
      <c r="G48" s="237"/>
      <c r="H48" s="237"/>
      <c r="I48" s="237"/>
      <c r="J48" s="237"/>
      <c r="K48" s="237"/>
      <c r="L48" s="237"/>
      <c r="M48" s="237"/>
      <c r="N48" s="237"/>
      <c r="O48" s="237"/>
      <c r="P48" s="237"/>
      <c r="Q48" s="237"/>
      <c r="R48" s="237"/>
      <c r="S48" s="237"/>
      <c r="T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sheetData>
  <mergeCells count="14">
    <mergeCell ref="B2:S2"/>
    <mergeCell ref="B6:S6"/>
    <mergeCell ref="B23:S23"/>
    <mergeCell ref="D8:F8"/>
    <mergeCell ref="H8:J8"/>
    <mergeCell ref="L8:N8"/>
    <mergeCell ref="P8:R8"/>
    <mergeCell ref="B4:S4"/>
    <mergeCell ref="B3:S3"/>
    <mergeCell ref="B40:S40"/>
    <mergeCell ref="D25:F25"/>
    <mergeCell ref="H25:J25"/>
    <mergeCell ref="L25:N25"/>
    <mergeCell ref="P25:R25"/>
  </mergeCells>
  <phoneticPr fontId="0" type="noConversion"/>
  <printOptions horizontalCentered="1" verticalCentered="1"/>
  <pageMargins left="0.25" right="0.25" top="0.25" bottom="0.25" header="0" footer="0"/>
  <pageSetup scale="88" fitToWidth="1" fitToHeight="1" orientation="landscape" r:id="rId1"/>
  <headerFooter alignWithMargins="0">
    <oddHeader/>
    <oddFooter/>
  </headerFooter>
  <rowBreaks count="1" manualBreakCount="1">
    <brk id="42" max="16383" man="1"/>
  </rowBreaks>
  <colBreaks count="1" manualBreakCount="1">
    <brk id="21" max="1048575" man="1"/>
  </colBreaks>
  <drawing r:id="rId35"/>
</worksheet>
</file>

<file path=xl/worksheets/sheet3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6">
    <pageSetUpPr fitToPage="1"/>
  </sheetPr>
  <dimension ref="A1:AD86"/>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89"/>
      <c r="B1" s="662" t="s">
        <v>153</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54" t="s">
        <v>277</v>
      </c>
      <c r="S3" s="1054"/>
      <c r="T3" s="1054"/>
      <c r="U3" s="1054"/>
      <c r="V3" s="1054"/>
      <c r="W3" s="1054"/>
      <c r="X3" s="1054"/>
      <c r="Y3" s="1054"/>
      <c r="Z3" s="1054"/>
      <c r="AA3" s="1054"/>
      <c r="AB3" s="1054"/>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2.75" customHeight="1"/>
    <row r="6" ht="15.75">
      <c r="D6" s="979" t="s">
        <v>22</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18" customHeight="1">
      <c r="A9" s="57"/>
      <c r="B9" s="286">
        <v>2018</v>
      </c>
      <c r="C9" s="287" t="s">
        <v>192</v>
      </c>
      <c r="D9" s="417"/>
      <c r="E9" s="418"/>
      <c r="F9" s="419">
        <v>63.025818314340697144890546920</v>
      </c>
      <c r="G9" s="417"/>
      <c r="H9" s="418"/>
      <c r="I9" s="419">
        <v>7.5646459513682224241232591400</v>
      </c>
      <c r="J9" s="417"/>
      <c r="K9" s="418"/>
      <c r="L9" s="419">
        <v>0</v>
      </c>
      <c r="M9" s="417">
        <v>60.712111990261716372489348750</v>
      </c>
      <c r="N9" s="418">
        <v>62.382039104422377104792450500</v>
      </c>
      <c r="O9" s="419">
        <v>70.590464265708919569013806060</v>
      </c>
      <c r="P9" s="5"/>
      <c r="Q9" s="417"/>
      <c r="R9" s="418"/>
      <c r="S9" s="419">
        <v>-3.3102763430684474422021303100</v>
      </c>
      <c r="T9" s="417"/>
      <c r="U9" s="418"/>
      <c r="V9" s="419">
        <v>-24.142003260132743551098797560</v>
      </c>
      <c r="W9" s="417"/>
      <c r="X9" s="418"/>
      <c r="Y9" s="419">
        <v>0</v>
      </c>
      <c r="Z9" s="417">
        <v>-9.769335142469470827679782910</v>
      </c>
      <c r="AA9" s="418">
        <v>-6.3951874132346136048125867700</v>
      </c>
      <c r="AB9" s="419">
        <v>-6.0743566136174317155508790300</v>
      </c>
    </row>
    <row r="10" ht="18" customHeight="1">
      <c r="A10" s="58"/>
      <c r="B10" s="288"/>
      <c r="C10" s="289" t="s">
        <v>195</v>
      </c>
      <c r="D10" s="273"/>
      <c r="E10" s="92"/>
      <c r="F10" s="274">
        <v>56.962884575159778161777208720</v>
      </c>
      <c r="G10" s="273"/>
      <c r="H10" s="92"/>
      <c r="I10" s="274">
        <v>6.3588064196011694806492303700</v>
      </c>
      <c r="J10" s="273"/>
      <c r="K10" s="92"/>
      <c r="L10" s="274">
        <v>0</v>
      </c>
      <c r="M10" s="273">
        <v>67.224589166159464394400486910</v>
      </c>
      <c r="N10" s="92">
        <v>50.163449084068340220810460740</v>
      </c>
      <c r="O10" s="274">
        <v>63.321690994760947642426439090</v>
      </c>
      <c r="P10" s="5"/>
      <c r="Q10" s="273"/>
      <c r="R10" s="92"/>
      <c r="S10" s="274">
        <v>-5.2602258356755015176890831800</v>
      </c>
      <c r="T10" s="273"/>
      <c r="U10" s="92"/>
      <c r="V10" s="274">
        <v>28.017823128951424345685803300</v>
      </c>
      <c r="W10" s="273"/>
      <c r="X10" s="92"/>
      <c r="Y10" s="274">
        <v>0</v>
      </c>
      <c r="Z10" s="273">
        <v>13.573264781491002570694087400</v>
      </c>
      <c r="AA10" s="92">
        <v>-5.8789491956949427149635458900</v>
      </c>
      <c r="AB10" s="274">
        <v>-2.7208301695773221969121741300</v>
      </c>
    </row>
    <row r="11" ht="18" customHeight="1">
      <c r="A11" s="58"/>
      <c r="B11" s="290"/>
      <c r="C11" s="291" t="s">
        <v>197</v>
      </c>
      <c r="D11" s="422"/>
      <c r="E11" s="91"/>
      <c r="F11" s="423">
        <v>53.427423658012287896574329580</v>
      </c>
      <c r="G11" s="422"/>
      <c r="H11" s="91"/>
      <c r="I11" s="423">
        <v>5.4966485244868608947092931700</v>
      </c>
      <c r="J11" s="422"/>
      <c r="K11" s="91"/>
      <c r="L11" s="423">
        <v>0</v>
      </c>
      <c r="M11" s="422">
        <v>65.220125786163522012578616350</v>
      </c>
      <c r="N11" s="91">
        <v>45.602294455066921606118546850</v>
      </c>
      <c r="O11" s="423">
        <v>58.924072182499148791283622740</v>
      </c>
      <c r="P11" s="5"/>
      <c r="Q11" s="422"/>
      <c r="R11" s="91"/>
      <c r="S11" s="423">
        <v>7.2764259889433565607717872400</v>
      </c>
      <c r="T11" s="422"/>
      <c r="U11" s="91"/>
      <c r="V11" s="423">
        <v>-72.116638399617585754345241950</v>
      </c>
      <c r="W11" s="422"/>
      <c r="X11" s="91"/>
      <c r="Y11" s="423">
        <v>0</v>
      </c>
      <c r="Z11" s="422">
        <v>-24.581818181818181818181818180</v>
      </c>
      <c r="AA11" s="91">
        <v>-35.852608929532006455083378150</v>
      </c>
      <c r="AB11" s="423">
        <v>-15.237302248126561199000832640</v>
      </c>
    </row>
    <row r="12" ht="18" customHeight="1">
      <c r="A12" s="58"/>
      <c r="B12" s="288"/>
      <c r="C12" s="289" t="s">
        <v>198</v>
      </c>
      <c r="D12" s="273"/>
      <c r="E12" s="92"/>
      <c r="F12" s="274">
        <v>52.290782990311805099771754360</v>
      </c>
      <c r="G12" s="273"/>
      <c r="H12" s="92"/>
      <c r="I12" s="274">
        <v>18.568223896241293849122772650</v>
      </c>
      <c r="J12" s="273"/>
      <c r="K12" s="92"/>
      <c r="L12" s="274">
        <v>0</v>
      </c>
      <c r="M12" s="273">
        <v>69.354838709677419354838709680</v>
      </c>
      <c r="N12" s="92">
        <v>53.722321593782766915438228580</v>
      </c>
      <c r="O12" s="274">
        <v>70.85900688655309894889452700</v>
      </c>
      <c r="P12" s="5"/>
      <c r="Q12" s="273"/>
      <c r="R12" s="92"/>
      <c r="S12" s="274">
        <v>-27.965428011767504800121287640</v>
      </c>
      <c r="T12" s="273"/>
      <c r="U12" s="92"/>
      <c r="V12" s="274">
        <v>1.9997720964197866032230117700</v>
      </c>
      <c r="W12" s="273"/>
      <c r="X12" s="92"/>
      <c r="Y12" s="274">
        <v>0</v>
      </c>
      <c r="Z12" s="273">
        <v>-28.378378378378378378378378370</v>
      </c>
      <c r="AA12" s="92">
        <v>-38.108434591060896752646912530</v>
      </c>
      <c r="AB12" s="274">
        <v>-21.957503946580537460761009600</v>
      </c>
    </row>
    <row r="13" ht="18" customHeight="1">
      <c r="A13" s="58"/>
      <c r="B13" s="290"/>
      <c r="C13" s="291" t="s">
        <v>200</v>
      </c>
      <c r="D13" s="422"/>
      <c r="E13" s="91"/>
      <c r="F13" s="423">
        <v>55.440441625082870769856525850</v>
      </c>
      <c r="G13" s="422"/>
      <c r="H13" s="91"/>
      <c r="I13" s="423">
        <v>18.982438865213349863442759130</v>
      </c>
      <c r="J13" s="422"/>
      <c r="K13" s="91"/>
      <c r="L13" s="423">
        <v>0</v>
      </c>
      <c r="M13" s="422">
        <v>75.00</v>
      </c>
      <c r="N13" s="91">
        <v>60.025493945188017845761631610</v>
      </c>
      <c r="O13" s="423">
        <v>74.422880490296220633299284980</v>
      </c>
      <c r="P13" s="5"/>
      <c r="Q13" s="422"/>
      <c r="R13" s="91"/>
      <c r="S13" s="423">
        <v>-19.074284511877237595833740930</v>
      </c>
      <c r="T13" s="422"/>
      <c r="U13" s="91"/>
      <c r="V13" s="423">
        <v>11.319081544016738706828728730</v>
      </c>
      <c r="W13" s="422"/>
      <c r="X13" s="91"/>
      <c r="Y13" s="423">
        <v>0</v>
      </c>
      <c r="Z13" s="422">
        <v>-12.122328666175386882829771550</v>
      </c>
      <c r="AA13" s="91">
        <v>-24.280430937449750763788390420</v>
      </c>
      <c r="AB13" s="423">
        <v>-13.016833140992478809343786070</v>
      </c>
    </row>
    <row r="14" ht="18" customHeight="1">
      <c r="A14" s="58"/>
      <c r="B14" s="288"/>
      <c r="C14" s="289" t="s">
        <v>201</v>
      </c>
      <c r="D14" s="273"/>
      <c r="E14" s="92"/>
      <c r="F14" s="274"/>
      <c r="G14" s="273"/>
      <c r="H14" s="92"/>
      <c r="I14" s="274"/>
      <c r="J14" s="273"/>
      <c r="K14" s="92"/>
      <c r="L14" s="274"/>
      <c r="M14" s="273">
        <v>76.232501521606816798539257460</v>
      </c>
      <c r="N14" s="92">
        <v>59.150064762844630851785604140</v>
      </c>
      <c r="O14" s="274">
        <v>75.140861313387591024415960990</v>
      </c>
      <c r="P14" s="5"/>
      <c r="Q14" s="273"/>
      <c r="R14" s="92"/>
      <c r="S14" s="274"/>
      <c r="T14" s="273"/>
      <c r="U14" s="92"/>
      <c r="V14" s="274"/>
      <c r="W14" s="273"/>
      <c r="X14" s="92"/>
      <c r="Y14" s="274"/>
      <c r="Z14" s="273">
        <v>-9.534127843986998916576381360</v>
      </c>
      <c r="AA14" s="92">
        <v>-24.087706799651705849758568830</v>
      </c>
      <c r="AB14" s="274">
        <v>-11.728502583754282064680949890</v>
      </c>
    </row>
    <row r="15" ht="18" customHeight="1">
      <c r="A15" s="58"/>
      <c r="B15" s="290">
        <v>2019</v>
      </c>
      <c r="C15" s="291" t="s">
        <v>202</v>
      </c>
      <c r="D15" s="422"/>
      <c r="E15" s="91"/>
      <c r="F15" s="423">
        <v>72.647172871903361877329812590</v>
      </c>
      <c r="G15" s="422"/>
      <c r="H15" s="91"/>
      <c r="I15" s="423">
        <v>11.943399380814089001846727970</v>
      </c>
      <c r="J15" s="422"/>
      <c r="K15" s="91"/>
      <c r="L15" s="423">
        <v>2.0416067317630921370678167500</v>
      </c>
      <c r="M15" s="422">
        <v>90.17041996348143639683505782</v>
      </c>
      <c r="N15" s="91">
        <v>76.136433726022327761672731760</v>
      </c>
      <c r="O15" s="423">
        <v>86.63217898448054301624435731</v>
      </c>
      <c r="P15" s="5"/>
      <c r="Q15" s="422"/>
      <c r="R15" s="91"/>
      <c r="S15" s="423">
        <v>-2.4126034020125940767604643600</v>
      </c>
      <c r="T15" s="422"/>
      <c r="U15" s="91"/>
      <c r="V15" s="423">
        <v>-21.216807191339317420969433890</v>
      </c>
      <c r="W15" s="422"/>
      <c r="X15" s="91"/>
      <c r="Y15" s="423">
        <v>282.76089349321501432176522697</v>
      </c>
      <c r="Z15" s="422">
        <v>-1.5614617940199335548172757500</v>
      </c>
      <c r="AA15" s="91">
        <v>-9.818819403857393337229690240</v>
      </c>
      <c r="AB15" s="423">
        <v>-3.8877008279870592751000712800</v>
      </c>
    </row>
    <row r="16" ht="18" customHeight="1">
      <c r="A16" s="58"/>
      <c r="B16" s="288"/>
      <c r="C16" s="289" t="s">
        <v>203</v>
      </c>
      <c r="D16" s="273"/>
      <c r="E16" s="92"/>
      <c r="F16" s="274">
        <v>75.445284978566348058671136500</v>
      </c>
      <c r="G16" s="273"/>
      <c r="H16" s="92"/>
      <c r="I16" s="274">
        <v>12.223142006478192029213747070</v>
      </c>
      <c r="J16" s="273"/>
      <c r="K16" s="92"/>
      <c r="L16" s="274">
        <v>4.2128658793943917667773081700</v>
      </c>
      <c r="M16" s="273">
        <v>95.31671159029649595687331536</v>
      </c>
      <c r="N16" s="92">
        <v>85.79623053810434307566238733</v>
      </c>
      <c r="O16" s="274">
        <v>91.88129286443893185466219174</v>
      </c>
      <c r="P16" s="5"/>
      <c r="Q16" s="273"/>
      <c r="R16" s="92"/>
      <c r="S16" s="274">
        <v>-7.7261623992811056722148812900</v>
      </c>
      <c r="T16" s="273"/>
      <c r="U16" s="92"/>
      <c r="V16" s="274">
        <v>9.085728802380836406346482610</v>
      </c>
      <c r="W16" s="273"/>
      <c r="X16" s="92"/>
      <c r="Y16" s="274">
        <v>127.66035485523710782210011652</v>
      </c>
      <c r="Z16" s="273">
        <v>-1.7708333333333333333333333400</v>
      </c>
      <c r="AA16" s="92">
        <v>-7.7262044653349001175088131500</v>
      </c>
      <c r="AB16" s="274">
        <v>-3.0971663813169690090991285600</v>
      </c>
    </row>
    <row r="17" ht="18" customHeight="1">
      <c r="A17" s="58"/>
      <c r="B17" s="290"/>
      <c r="C17" s="291" t="s">
        <v>204</v>
      </c>
      <c r="D17" s="422"/>
      <c r="E17" s="91"/>
      <c r="F17" s="423">
        <v>76.061737599874943199538393280</v>
      </c>
      <c r="G17" s="422"/>
      <c r="H17" s="91"/>
      <c r="I17" s="423">
        <v>13.112542691341885522453136270</v>
      </c>
      <c r="J17" s="422"/>
      <c r="K17" s="91"/>
      <c r="L17" s="423">
        <v>4.7069019553151822174133931800</v>
      </c>
      <c r="M17" s="422">
        <v>93.70054777845404747413268411</v>
      </c>
      <c r="N17" s="91">
        <v>90.93936964164559304262011966</v>
      </c>
      <c r="O17" s="423">
        <v>93.88118224653201093940492273</v>
      </c>
      <c r="P17" s="5"/>
      <c r="Q17" s="422"/>
      <c r="R17" s="91"/>
      <c r="S17" s="423"/>
      <c r="T17" s="422"/>
      <c r="U17" s="91"/>
      <c r="V17" s="423"/>
      <c r="W17" s="422"/>
      <c r="X17" s="91"/>
      <c r="Y17" s="423"/>
      <c r="Z17" s="422">
        <v>-3.4493571652555660081530260300</v>
      </c>
      <c r="AA17" s="91">
        <v>-2.5898520084566596194503171200</v>
      </c>
      <c r="AB17" s="423">
        <v>-2.4146316402370106517792923900</v>
      </c>
    </row>
    <row r="18" ht="18" customHeight="1">
      <c r="A18" s="58"/>
      <c r="B18" s="288"/>
      <c r="C18" s="289" t="s">
        <v>205</v>
      </c>
      <c r="D18" s="273"/>
      <c r="E18" s="92"/>
      <c r="F18" s="274">
        <v>68.500024046663095946239699350</v>
      </c>
      <c r="G18" s="273"/>
      <c r="H18" s="92"/>
      <c r="I18" s="274">
        <v>14.225201140289257485707340490</v>
      </c>
      <c r="J18" s="273"/>
      <c r="K18" s="92"/>
      <c r="L18" s="274">
        <v>3.1498173734834654308381150900</v>
      </c>
      <c r="M18" s="273">
        <v>88.71069182389937106918238994</v>
      </c>
      <c r="N18" s="92">
        <v>78.992989165073295092415551310</v>
      </c>
      <c r="O18" s="274">
        <v>85.87504256043581886278515492</v>
      </c>
      <c r="P18" s="5"/>
      <c r="Q18" s="273"/>
      <c r="R18" s="92"/>
      <c r="S18" s="274">
        <v>-6.4807453870563271755658618200</v>
      </c>
      <c r="T18" s="273"/>
      <c r="U18" s="92"/>
      <c r="V18" s="274">
        <v>19.365994337817465762571962820</v>
      </c>
      <c r="W18" s="273"/>
      <c r="X18" s="92"/>
      <c r="Y18" s="274">
        <v>3294.4485471879571289619228499</v>
      </c>
      <c r="Z18" s="273">
        <v>4.8309178743961352657004830900</v>
      </c>
      <c r="AA18" s="92">
        <v>4.7232784114913392479932403900</v>
      </c>
      <c r="AB18" s="274">
        <v>0.7248402555910543130990415300</v>
      </c>
    </row>
    <row r="19" ht="18" customHeight="1">
      <c r="A19" s="58"/>
      <c r="B19" s="290"/>
      <c r="C19" s="291" t="s">
        <v>206</v>
      </c>
      <c r="D19" s="422"/>
      <c r="E19" s="91"/>
      <c r="F19" s="423">
        <v>60.889094133690192558496463590</v>
      </c>
      <c r="G19" s="422"/>
      <c r="H19" s="91"/>
      <c r="I19" s="423">
        <v>10.848696886219772594136684200</v>
      </c>
      <c r="J19" s="422"/>
      <c r="K19" s="91"/>
      <c r="L19" s="423">
        <v>0.1739688403819719787385613200</v>
      </c>
      <c r="M19" s="422">
        <v>71.454656116859403530127814970</v>
      </c>
      <c r="N19" s="91">
        <v>60.254117066551532720656263490</v>
      </c>
      <c r="O19" s="423">
        <v>71.911759860291937131371709120</v>
      </c>
      <c r="P19" s="5"/>
      <c r="Q19" s="422"/>
      <c r="R19" s="91"/>
      <c r="S19" s="423">
        <v>-7.1475608660075899609136661200</v>
      </c>
      <c r="T19" s="422"/>
      <c r="U19" s="91"/>
      <c r="V19" s="423">
        <v>38.768267394841352369957105040</v>
      </c>
      <c r="W19" s="422"/>
      <c r="X19" s="91"/>
      <c r="Y19" s="423">
        <v>-81.58055472278340345585424006</v>
      </c>
      <c r="Z19" s="422">
        <v>-0.2548853016142735768903993200</v>
      </c>
      <c r="AA19" s="91">
        <v>-2.3588205897051474262868565700</v>
      </c>
      <c r="AB19" s="423">
        <v>-3.2644829573157218208412747700</v>
      </c>
    </row>
    <row r="20" ht="18" customHeight="1">
      <c r="A20" s="58"/>
      <c r="B20" s="288"/>
      <c r="C20" s="289" t="s">
        <v>207</v>
      </c>
      <c r="D20" s="273"/>
      <c r="E20" s="92"/>
      <c r="F20" s="274">
        <v>55.112996136795308401065969890</v>
      </c>
      <c r="G20" s="273"/>
      <c r="H20" s="92"/>
      <c r="I20" s="274">
        <v>13.526591517592455829028748320</v>
      </c>
      <c r="J20" s="273"/>
      <c r="K20" s="92"/>
      <c r="L20" s="274">
        <v>0.0069904865723992019788262300</v>
      </c>
      <c r="M20" s="273">
        <v>82.70440251572327044025157233</v>
      </c>
      <c r="N20" s="92">
        <v>58.349267049075844486934353090</v>
      </c>
      <c r="O20" s="274">
        <v>68.646578140960163432073544430</v>
      </c>
      <c r="P20" s="5"/>
      <c r="Q20" s="273"/>
      <c r="R20" s="92"/>
      <c r="S20" s="274">
        <v>-5.1968220483698703092866450600</v>
      </c>
      <c r="T20" s="273"/>
      <c r="U20" s="92"/>
      <c r="V20" s="274">
        <v>-10.644338067323428721153865020</v>
      </c>
      <c r="W20" s="273"/>
      <c r="X20" s="92"/>
      <c r="Y20" s="274">
        <v>0</v>
      </c>
      <c r="Z20" s="273">
        <v>27.918287937743190661478599220</v>
      </c>
      <c r="AA20" s="92">
        <v>-8.100782975306163420999799240</v>
      </c>
      <c r="AB20" s="274">
        <v>-6.3127323420074349442379182200</v>
      </c>
    </row>
    <row r="21" ht="18" customHeight="1">
      <c r="A21" s="58"/>
      <c r="B21" s="290"/>
      <c r="C21" s="291" t="s">
        <v>192</v>
      </c>
      <c r="D21" s="422"/>
      <c r="E21" s="91"/>
      <c r="F21" s="423">
        <v>56.744777708658299902471575310</v>
      </c>
      <c r="G21" s="422"/>
      <c r="H21" s="91"/>
      <c r="I21" s="423">
        <v>11.712173096969562630066564340</v>
      </c>
      <c r="J21" s="422"/>
      <c r="K21" s="91"/>
      <c r="L21" s="423">
        <v>0</v>
      </c>
      <c r="M21" s="422">
        <v>81.89287888009738283627510651</v>
      </c>
      <c r="N21" s="91">
        <v>60.266452846481218775057052980</v>
      </c>
      <c r="O21" s="423">
        <v>68.456950805627862532538139640</v>
      </c>
      <c r="P21" s="5"/>
      <c r="Q21" s="422"/>
      <c r="R21" s="91"/>
      <c r="S21" s="423">
        <v>-9.965821584982465750732672830</v>
      </c>
      <c r="T21" s="422"/>
      <c r="U21" s="91"/>
      <c r="V21" s="423">
        <v>54.827776108294589498686635260</v>
      </c>
      <c r="W21" s="422"/>
      <c r="X21" s="91"/>
      <c r="Y21" s="423">
        <v>0</v>
      </c>
      <c r="Z21" s="422">
        <v>34.887218045112781954887218050</v>
      </c>
      <c r="AA21" s="91">
        <v>-3.3913387383824401819260431100</v>
      </c>
      <c r="AB21" s="423">
        <v>-3.0223819637314164352230027900</v>
      </c>
    </row>
    <row r="22" ht="18" customHeight="1">
      <c r="A22" s="58"/>
      <c r="B22" s="288"/>
      <c r="C22" s="289" t="s">
        <v>195</v>
      </c>
      <c r="D22" s="273"/>
      <c r="E22" s="92"/>
      <c r="F22" s="274">
        <v>49.701885822696650232254330590</v>
      </c>
      <c r="G22" s="273"/>
      <c r="H22" s="92"/>
      <c r="I22" s="274">
        <v>7.1922177654799239613740970300</v>
      </c>
      <c r="J22" s="273"/>
      <c r="K22" s="92"/>
      <c r="L22" s="274">
        <v>2.9052308215239101715895367300</v>
      </c>
      <c r="M22" s="273">
        <v>61.290322580645161290322580650</v>
      </c>
      <c r="N22" s="92">
        <v>53.352248195892185283414543880</v>
      </c>
      <c r="O22" s="274">
        <v>59.799334409700484365217964350</v>
      </c>
      <c r="P22" s="5"/>
      <c r="Q22" s="273"/>
      <c r="R22" s="92"/>
      <c r="S22" s="274">
        <v>-12.746894414875690441530116400</v>
      </c>
      <c r="T22" s="273"/>
      <c r="U22" s="92"/>
      <c r="V22" s="274">
        <v>13.106411657850512933339487890</v>
      </c>
      <c r="W22" s="273"/>
      <c r="X22" s="92"/>
      <c r="Y22" s="274">
        <v>0</v>
      </c>
      <c r="Z22" s="273">
        <v>-8.827523766410140334993209580</v>
      </c>
      <c r="AA22" s="92">
        <v>6.3568179023730480757408090400</v>
      </c>
      <c r="AB22" s="274">
        <v>-5.5626382203720567191362039700</v>
      </c>
    </row>
    <row r="23" ht="18" customHeight="1">
      <c r="A23" s="58"/>
      <c r="B23" s="290"/>
      <c r="C23" s="291" t="s">
        <v>197</v>
      </c>
      <c r="D23" s="422"/>
      <c r="E23" s="91"/>
      <c r="F23" s="423">
        <v>47.390758355034410402836631540</v>
      </c>
      <c r="G23" s="422"/>
      <c r="H23" s="91"/>
      <c r="I23" s="423">
        <v>7.0277554886509229685292429600</v>
      </c>
      <c r="J23" s="422"/>
      <c r="K23" s="91"/>
      <c r="L23" s="423">
        <v>3.2764129523650581846436590400</v>
      </c>
      <c r="M23" s="422">
        <v>64.308176100628930817610062890</v>
      </c>
      <c r="N23" s="91">
        <v>51.848311026131293817718291910</v>
      </c>
      <c r="O23" s="423">
        <v>57.694926796050391556009533540</v>
      </c>
      <c r="P23" s="5"/>
      <c r="Q23" s="422"/>
      <c r="R23" s="91"/>
      <c r="S23" s="423">
        <v>-11.298814147615339814971381580</v>
      </c>
      <c r="T23" s="422"/>
      <c r="U23" s="91"/>
      <c r="V23" s="423">
        <v>27.855282311451748140456803380</v>
      </c>
      <c r="W23" s="422"/>
      <c r="X23" s="91"/>
      <c r="Y23" s="423">
        <v>0</v>
      </c>
      <c r="Z23" s="422">
        <v>-1.3982642237222757955641272900</v>
      </c>
      <c r="AA23" s="91">
        <v>13.696715583508036338225017470</v>
      </c>
      <c r="AB23" s="423">
        <v>-2.0859817404368427135097653900</v>
      </c>
    </row>
    <row r="24" ht="18" customHeight="1">
      <c r="A24" s="59"/>
      <c r="B24" s="288"/>
      <c r="C24" s="289" t="s">
        <v>198</v>
      </c>
      <c r="D24" s="273"/>
      <c r="E24" s="92"/>
      <c r="F24" s="274">
        <v>50.473705098108925122393310200</v>
      </c>
      <c r="G24" s="273"/>
      <c r="H24" s="92"/>
      <c r="I24" s="274">
        <v>16.152289179380890778510113790</v>
      </c>
      <c r="J24" s="273"/>
      <c r="K24" s="92"/>
      <c r="L24" s="274">
        <v>3.1835546368071955327517211600</v>
      </c>
      <c r="M24" s="273">
        <v>84.54047474132684114424832623</v>
      </c>
      <c r="N24" s="92">
        <v>67.840621723308456177141799790</v>
      </c>
      <c r="O24" s="274">
        <v>69.809548914297011433655145140</v>
      </c>
      <c r="P24" s="93"/>
      <c r="Q24" s="273"/>
      <c r="R24" s="92"/>
      <c r="S24" s="274">
        <v>-3.474948716181090234745667200</v>
      </c>
      <c r="T24" s="273"/>
      <c r="U24" s="92"/>
      <c r="V24" s="274">
        <v>-13.01112443689055798772630200</v>
      </c>
      <c r="W24" s="273"/>
      <c r="X24" s="92"/>
      <c r="Y24" s="274">
        <v>0</v>
      </c>
      <c r="Z24" s="273">
        <v>21.895568231680561649846423860</v>
      </c>
      <c r="AA24" s="92">
        <v>26.280137772675086107921928820</v>
      </c>
      <c r="AB24" s="274">
        <v>-1.4810509183910718437572657600</v>
      </c>
    </row>
    <row r="25" ht="18" customHeight="1">
      <c r="A25" s="60"/>
      <c r="B25" s="290"/>
      <c r="C25" s="291" t="s">
        <v>200</v>
      </c>
      <c r="D25" s="422"/>
      <c r="E25" s="91"/>
      <c r="F25" s="423">
        <v>53.430345638952931242231899730</v>
      </c>
      <c r="G25" s="422"/>
      <c r="H25" s="91"/>
      <c r="I25" s="423">
        <v>10.764093696699793531831786460</v>
      </c>
      <c r="J25" s="422"/>
      <c r="K25" s="91"/>
      <c r="L25" s="423">
        <v>4.0935425237577060649385813800</v>
      </c>
      <c r="M25" s="422">
        <v>85.78616352201257861635220126</v>
      </c>
      <c r="N25" s="91">
        <v>64.359464627151051625239005740</v>
      </c>
      <c r="O25" s="423">
        <v>68.287981859410430839002267570</v>
      </c>
      <c r="P25" s="93"/>
      <c r="Q25" s="422"/>
      <c r="R25" s="91"/>
      <c r="S25" s="423">
        <v>-3.6256853791375888850314678600</v>
      </c>
      <c r="T25" s="422"/>
      <c r="U25" s="91"/>
      <c r="V25" s="423">
        <v>-43.294464040520367832630699260</v>
      </c>
      <c r="W25" s="422"/>
      <c r="X25" s="91"/>
      <c r="Y25" s="423">
        <v>0</v>
      </c>
      <c r="Z25" s="422">
        <v>14.381551362683438155136268350</v>
      </c>
      <c r="AA25" s="91">
        <v>7.2202166064981949458483754600</v>
      </c>
      <c r="AB25" s="423">
        <v>-8.243296403564628340127340170</v>
      </c>
    </row>
    <row r="26" ht="18" customHeight="1">
      <c r="A26" s="60"/>
      <c r="B26" s="292"/>
      <c r="C26" s="293" t="s">
        <v>201</v>
      </c>
      <c r="D26" s="275">
        <v>64.942178940961655508216676810</v>
      </c>
      <c r="E26" s="276"/>
      <c r="F26" s="277">
        <v>55.305191958634749556788312940</v>
      </c>
      <c r="G26" s="275">
        <v>16.494217894096165550821667680</v>
      </c>
      <c r="H26" s="276"/>
      <c r="I26" s="277">
        <v>6.5043793011779659972571050300</v>
      </c>
      <c r="J26" s="275">
        <v>0</v>
      </c>
      <c r="K26" s="276"/>
      <c r="L26" s="277">
        <v>11.351719062767929607244904610</v>
      </c>
      <c r="M26" s="275">
        <v>81.43639683505782105903834449</v>
      </c>
      <c r="N26" s="276">
        <v>71.558492032646715895841430240</v>
      </c>
      <c r="O26" s="277">
        <v>73.161290322580645161290322580</v>
      </c>
      <c r="P26" s="184"/>
      <c r="Q26" s="275"/>
      <c r="R26" s="276"/>
      <c r="S26" s="277"/>
      <c r="T26" s="275"/>
      <c r="U26" s="276"/>
      <c r="V26" s="277"/>
      <c r="W26" s="275"/>
      <c r="X26" s="276"/>
      <c r="Y26" s="277"/>
      <c r="Z26" s="275">
        <v>6.8263473053892215568862275400</v>
      </c>
      <c r="AA26" s="276">
        <v>20.977876050604922296066434680</v>
      </c>
      <c r="AB26" s="277">
        <v>-2.6344800368348352298888377300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 customHeight="1">
      <c r="A29" s="58"/>
      <c r="B29" s="286">
        <v>2017</v>
      </c>
      <c r="C29" s="287"/>
      <c r="D29" s="429"/>
      <c r="E29" s="430"/>
      <c r="F29" s="431">
        <v>69.341251092732826185417181790</v>
      </c>
      <c r="G29" s="429"/>
      <c r="H29" s="430"/>
      <c r="I29" s="431">
        <v>11.560905694072487943232472950</v>
      </c>
      <c r="J29" s="429"/>
      <c r="K29" s="430"/>
      <c r="L29" s="431">
        <v>0.6455505466492872957839999500</v>
      </c>
      <c r="M29" s="429">
        <v>81.50943396226415094339622642</v>
      </c>
      <c r="N29" s="430">
        <v>75.207836768904371513135493330</v>
      </c>
      <c r="O29" s="431">
        <v>81.54770733345460142443365469</v>
      </c>
      <c r="P29" s="5"/>
      <c r="Q29" s="429"/>
      <c r="R29" s="430"/>
      <c r="S29" s="431"/>
      <c r="T29" s="429"/>
      <c r="U29" s="430"/>
      <c r="V29" s="431"/>
      <c r="W29" s="429"/>
      <c r="X29" s="430"/>
      <c r="Y29" s="431"/>
      <c r="Z29" s="429">
        <v>7.4312892814676405639544759700</v>
      </c>
      <c r="AA29" s="430">
        <v>6.3481607021299187837878756100</v>
      </c>
      <c r="AB29" s="431">
        <v>5.2749753881447628681617427800</v>
      </c>
    </row>
    <row r="30" ht="18" customHeight="1">
      <c r="A30" s="58"/>
      <c r="B30" s="288">
        <v>2018</v>
      </c>
      <c r="C30" s="289"/>
      <c r="D30" s="273"/>
      <c r="E30" s="92"/>
      <c r="F30" s="274">
        <v>64.112826016166865728539108180</v>
      </c>
      <c r="G30" s="273"/>
      <c r="H30" s="92"/>
      <c r="I30" s="274">
        <v>12.497002334599705418044948940</v>
      </c>
      <c r="J30" s="273"/>
      <c r="K30" s="92"/>
      <c r="L30" s="274">
        <v>0.5669105636974472115392725200</v>
      </c>
      <c r="M30" s="273">
        <v>76.575342465753424657534246580</v>
      </c>
      <c r="N30" s="92">
        <v>66.718353021294428874512166370</v>
      </c>
      <c r="O30" s="274">
        <v>77.176738914464018358123329650</v>
      </c>
      <c r="P30" s="5"/>
      <c r="Q30" s="273"/>
      <c r="R30" s="92"/>
      <c r="S30" s="274">
        <v>-7.5401366346473597041500923800</v>
      </c>
      <c r="T30" s="273"/>
      <c r="U30" s="92"/>
      <c r="V30" s="274">
        <v>8.097087419432660088615319640</v>
      </c>
      <c r="W30" s="273"/>
      <c r="X30" s="92"/>
      <c r="Y30" s="274">
        <v>-12.181847472675655705023619150</v>
      </c>
      <c r="Z30" s="273">
        <v>-6.053399289700659563673262300</v>
      </c>
      <c r="AA30" s="92">
        <v>-11.288030758943497158141089940</v>
      </c>
      <c r="AB30" s="274">
        <v>-5.3600138641756906778861250100</v>
      </c>
    </row>
    <row r="31" ht="18" customHeight="1">
      <c r="A31" s="58"/>
      <c r="B31" s="427">
        <v>2019</v>
      </c>
      <c r="C31" s="428"/>
      <c r="D31" s="432"/>
      <c r="E31" s="433"/>
      <c r="F31" s="434">
        <v>60.034254409926569243518017330</v>
      </c>
      <c r="G31" s="432"/>
      <c r="H31" s="433"/>
      <c r="I31" s="434">
        <v>11.259826447691110805738101590</v>
      </c>
      <c r="J31" s="432"/>
      <c r="K31" s="433"/>
      <c r="L31" s="434">
        <v>3.2582746597765453857040579400</v>
      </c>
      <c r="M31" s="432">
        <v>81.68002067717756526234169036</v>
      </c>
      <c r="N31" s="433">
        <v>68.158381632337494068153582840</v>
      </c>
      <c r="O31" s="434">
        <v>74.552355517394225434960176860</v>
      </c>
      <c r="P31" s="184"/>
      <c r="Q31" s="432"/>
      <c r="R31" s="433"/>
      <c r="S31" s="434">
        <v>-6.3615533110517273142411851500</v>
      </c>
      <c r="T31" s="432"/>
      <c r="U31" s="433"/>
      <c r="V31" s="434">
        <v>-9.899781193793166559818894920</v>
      </c>
      <c r="W31" s="432"/>
      <c r="X31" s="433"/>
      <c r="Y31" s="434">
        <v>474.74227301847283254788930708</v>
      </c>
      <c r="Z31" s="432">
        <v>6.6662166267256218989435312300</v>
      </c>
      <c r="AA31" s="433">
        <v>2.1583695427605245688680940700</v>
      </c>
      <c r="AB31" s="434">
        <v>-3.4004849569744468105805732600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 customHeight="1">
      <c r="A34" s="58"/>
      <c r="B34" s="286">
        <v>2017</v>
      </c>
      <c r="C34" s="287"/>
      <c r="D34" s="429"/>
      <c r="E34" s="430"/>
      <c r="F34" s="431">
        <v>70.875295333953181358197087450</v>
      </c>
      <c r="G34" s="429"/>
      <c r="H34" s="430"/>
      <c r="I34" s="431">
        <v>15.620343350143964961179788890</v>
      </c>
      <c r="J34" s="429"/>
      <c r="K34" s="430"/>
      <c r="L34" s="431">
        <v>0.6818272305451239652969256800</v>
      </c>
      <c r="M34" s="429">
        <v>88.85356849876948318293683347</v>
      </c>
      <c r="N34" s="430">
        <v>81.35339595976390389891096517</v>
      </c>
      <c r="O34" s="431">
        <v>87.17746591464227028467380202</v>
      </c>
      <c r="P34" s="5"/>
      <c r="Q34" s="429"/>
      <c r="R34" s="430"/>
      <c r="S34" s="431"/>
      <c r="T34" s="429"/>
      <c r="U34" s="430"/>
      <c r="V34" s="431"/>
      <c r="W34" s="429"/>
      <c r="X34" s="430"/>
      <c r="Y34" s="431"/>
      <c r="Z34" s="429">
        <v>24.193779561416081410348287230</v>
      </c>
      <c r="AA34" s="430">
        <v>19.842023084223739399320331870</v>
      </c>
      <c r="AB34" s="431">
        <v>18.407540056550424128180961370</v>
      </c>
    </row>
    <row r="35" ht="18" customHeight="1">
      <c r="A35" s="58"/>
      <c r="B35" s="288">
        <v>2018</v>
      </c>
      <c r="C35" s="289"/>
      <c r="D35" s="273"/>
      <c r="E35" s="92"/>
      <c r="F35" s="274">
        <v>56.426612645523116272370090930</v>
      </c>
      <c r="G35" s="273"/>
      <c r="H35" s="92"/>
      <c r="I35" s="274">
        <v>17.033979709351478309528381460</v>
      </c>
      <c r="J35" s="273"/>
      <c r="K35" s="92"/>
      <c r="L35" s="274">
        <v>0.0033460028107098547493936700</v>
      </c>
      <c r="M35" s="273">
        <v>73.513125512715340442986054140</v>
      </c>
      <c r="N35" s="92">
        <v>57.606617341424889849530301770</v>
      </c>
      <c r="O35" s="274">
        <v>73.463938357685304436647866060</v>
      </c>
      <c r="P35" s="5"/>
      <c r="Q35" s="273"/>
      <c r="R35" s="92"/>
      <c r="S35" s="274">
        <v>-20.386063465908900397131451090</v>
      </c>
      <c r="T35" s="273"/>
      <c r="U35" s="92"/>
      <c r="V35" s="274">
        <v>9.049969821530744795108765800</v>
      </c>
      <c r="W35" s="273"/>
      <c r="X35" s="92"/>
      <c r="Y35" s="274">
        <v>-99.50925943394271444448154175</v>
      </c>
      <c r="Z35" s="273">
        <v>-17.264858626658972879399884600</v>
      </c>
      <c r="AA35" s="92">
        <v>-29.189658696096464336807684450</v>
      </c>
      <c r="AB35" s="274">
        <v>-15.730587501114379958990817510</v>
      </c>
    </row>
    <row r="36" ht="18" customHeight="1">
      <c r="A36" s="58"/>
      <c r="B36" s="427">
        <v>2019</v>
      </c>
      <c r="C36" s="428"/>
      <c r="D36" s="432"/>
      <c r="E36" s="433"/>
      <c r="F36" s="434">
        <v>53.068770754196230057096584520</v>
      </c>
      <c r="G36" s="432"/>
      <c r="H36" s="433"/>
      <c r="I36" s="434">
        <v>11.144397238750025182972602810</v>
      </c>
      <c r="J36" s="432"/>
      <c r="K36" s="433"/>
      <c r="L36" s="434">
        <v>6.1905763751916214932320680900</v>
      </c>
      <c r="M36" s="432">
        <v>83.90073831009023789991796555</v>
      </c>
      <c r="N36" s="433">
        <v>67.688974267333809864188706220</v>
      </c>
      <c r="O36" s="434">
        <v>70.403744368137876733301255410</v>
      </c>
      <c r="P36" s="184"/>
      <c r="Q36" s="432"/>
      <c r="R36" s="433"/>
      <c r="S36" s="434">
        <v>-5.9508124516017659082022537900</v>
      </c>
      <c r="T36" s="432"/>
      <c r="U36" s="433"/>
      <c r="V36" s="434">
        <v>-34.575493050330061116262044370</v>
      </c>
      <c r="W36" s="432"/>
      <c r="X36" s="433"/>
      <c r="Y36" s="434">
        <v>184914.08173887009517967535732</v>
      </c>
      <c r="Z36" s="432">
        <v>14.130283163621146603431440940</v>
      </c>
      <c r="AA36" s="433">
        <v>17.502081169169261686460198730</v>
      </c>
      <c r="AB36" s="434">
        <v>-4.1655730116833448201159561400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7.25" customHeight="1">
      <c r="A38" s="112"/>
      <c r="B38" s="992" t="s">
        <v>45</v>
      </c>
      <c r="C38" s="992"/>
      <c r="D38" s="992"/>
      <c r="E38" s="992"/>
      <c r="F38" s="992"/>
      <c r="G38" s="992"/>
      <c r="H38" s="992"/>
      <c r="I38" s="992"/>
      <c r="J38" s="992"/>
      <c r="K38" s="992"/>
      <c r="L38" s="992"/>
      <c r="M38" s="992"/>
      <c r="N38" s="992"/>
      <c r="O38" s="992"/>
      <c r="P38" s="413"/>
      <c r="Q38" s="991"/>
      <c r="R38" s="991"/>
      <c r="S38" s="991"/>
      <c r="T38" s="991"/>
      <c r="U38" s="991"/>
      <c r="V38" s="991"/>
      <c r="W38" s="991"/>
      <c r="X38" s="991"/>
      <c r="Y38" s="991"/>
      <c r="Z38" s="991"/>
      <c r="AA38" s="991"/>
      <c r="AB38" s="991"/>
      <c r="AC38" s="9"/>
    </row>
    <row r="39" ht="18" customHeight="1">
      <c r="A39" s="58"/>
      <c r="B39" s="286">
        <v>2017</v>
      </c>
      <c r="C39" s="287"/>
      <c r="D39" s="429"/>
      <c r="E39" s="430"/>
      <c r="F39" s="431">
        <v>69.341251092732826185417181790</v>
      </c>
      <c r="G39" s="429"/>
      <c r="H39" s="430"/>
      <c r="I39" s="431">
        <v>11.560905694072487943232472950</v>
      </c>
      <c r="J39" s="429"/>
      <c r="K39" s="430"/>
      <c r="L39" s="431">
        <v>0.6455505466492872957839999500</v>
      </c>
      <c r="M39" s="429">
        <v>81.50943396226415094339622642</v>
      </c>
      <c r="N39" s="430">
        <v>75.207836768904371513135493330</v>
      </c>
      <c r="O39" s="431">
        <v>81.54770733345460142443365469</v>
      </c>
      <c r="P39" s="5"/>
      <c r="Q39" s="429"/>
      <c r="R39" s="430"/>
      <c r="S39" s="431"/>
      <c r="T39" s="429"/>
      <c r="U39" s="430"/>
      <c r="V39" s="431"/>
      <c r="W39" s="429"/>
      <c r="X39" s="430"/>
      <c r="Y39" s="431"/>
      <c r="Z39" s="429">
        <v>7.4312892814676405639544759700</v>
      </c>
      <c r="AA39" s="430">
        <v>6.3481607021299187837878756100</v>
      </c>
      <c r="AB39" s="431">
        <v>5.2749753881447628681617427800</v>
      </c>
    </row>
    <row r="40" ht="18" customHeight="1">
      <c r="A40" s="58"/>
      <c r="B40" s="288">
        <v>2018</v>
      </c>
      <c r="C40" s="289"/>
      <c r="D40" s="273"/>
      <c r="E40" s="92"/>
      <c r="F40" s="274">
        <v>64.112826016166865728539108180</v>
      </c>
      <c r="G40" s="273"/>
      <c r="H40" s="92"/>
      <c r="I40" s="274">
        <v>12.497002334599705418044948940</v>
      </c>
      <c r="J40" s="273"/>
      <c r="K40" s="92"/>
      <c r="L40" s="274">
        <v>0.5669105636974472115392725200</v>
      </c>
      <c r="M40" s="273">
        <v>76.575342465753424657534246580</v>
      </c>
      <c r="N40" s="92">
        <v>66.718353021294428874512166370</v>
      </c>
      <c r="O40" s="274">
        <v>77.176738914464018358123329650</v>
      </c>
      <c r="P40" s="5"/>
      <c r="Q40" s="273"/>
      <c r="R40" s="92"/>
      <c r="S40" s="274">
        <v>-7.5401366346473597041500923800</v>
      </c>
      <c r="T40" s="273"/>
      <c r="U40" s="92"/>
      <c r="V40" s="274">
        <v>8.097087419432660088615319640</v>
      </c>
      <c r="W40" s="273"/>
      <c r="X40" s="92"/>
      <c r="Y40" s="274">
        <v>-12.181847472675655705023619150</v>
      </c>
      <c r="Z40" s="273">
        <v>-6.053399289700659563673262300</v>
      </c>
      <c r="AA40" s="92">
        <v>-11.288030758943497158141089940</v>
      </c>
      <c r="AB40" s="274">
        <v>-5.3600138641756906778861250100</v>
      </c>
    </row>
    <row r="41" ht="18" customHeight="1">
      <c r="A41" s="58"/>
      <c r="B41" s="427">
        <v>2019</v>
      </c>
      <c r="C41" s="428"/>
      <c r="D41" s="432"/>
      <c r="E41" s="433"/>
      <c r="F41" s="434">
        <v>60.034254409926569243518017330</v>
      </c>
      <c r="G41" s="432"/>
      <c r="H41" s="433"/>
      <c r="I41" s="434">
        <v>11.259826447691110805738101590</v>
      </c>
      <c r="J41" s="432"/>
      <c r="K41" s="433"/>
      <c r="L41" s="434">
        <v>3.2582746597765453857040579400</v>
      </c>
      <c r="M41" s="432">
        <v>81.68002067717756526234169036</v>
      </c>
      <c r="N41" s="433">
        <v>68.158381632337494068153582840</v>
      </c>
      <c r="O41" s="434">
        <v>74.552355517394225434960176860</v>
      </c>
      <c r="P41" s="184"/>
      <c r="Q41" s="432"/>
      <c r="R41" s="433"/>
      <c r="S41" s="434">
        <v>-6.3615533110517273142411851500</v>
      </c>
      <c r="T41" s="432"/>
      <c r="U41" s="433"/>
      <c r="V41" s="434">
        <v>-9.899781193793166559818894920</v>
      </c>
      <c r="W41" s="432"/>
      <c r="X41" s="433"/>
      <c r="Y41" s="434">
        <v>474.74227301847283254788930708</v>
      </c>
      <c r="Z41" s="432">
        <v>6.6662166267256218989435312300</v>
      </c>
      <c r="AA41" s="433">
        <v>2.1583695427605245688680940700</v>
      </c>
      <c r="AB41" s="434">
        <v>-3.4004849569744468105805732600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row>
    <row r="44" ht="12" customHeight="1">
      <c r="Z44" s="55"/>
      <c r="AA44" s="234"/>
      <c r="AB44" s="234"/>
    </row>
    <row r="45" ht="12" customHeight="1"/>
    <row r="4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sheetData>
  <mergeCells count="22">
    <mergeCell ref="B2:AB2"/>
    <mergeCell ref="Q6:AB6"/>
    <mergeCell ref="D6:O6"/>
    <mergeCell ref="B3:Q3"/>
    <mergeCell ref="R3:AB3"/>
    <mergeCell ref="B4:AB4"/>
    <mergeCell ref="B43:AB43"/>
    <mergeCell ref="Q38:AB38"/>
    <mergeCell ref="Q7:S7"/>
    <mergeCell ref="T7:V7"/>
    <mergeCell ref="Q33:AB33"/>
    <mergeCell ref="B33:O33"/>
    <mergeCell ref="B38:O38"/>
    <mergeCell ref="J7:L7"/>
    <mergeCell ref="G7:I7"/>
    <mergeCell ref="D7:F7"/>
    <mergeCell ref="B8:C8"/>
    <mergeCell ref="M7:O7"/>
    <mergeCell ref="Q28:AB28"/>
    <mergeCell ref="W7:Y7"/>
    <mergeCell ref="Z7:AB7"/>
    <mergeCell ref="B28:O28"/>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39"/>
</worksheet>
</file>

<file path=xl/worksheets/sheet4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7">
    <pageSetUpPr fitToPage="1"/>
  </sheetPr>
  <dimension ref="A1:AD82"/>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89"/>
      <c r="B1" s="662" t="s">
        <v>155</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54" t="s">
        <v>277</v>
      </c>
      <c r="S3" s="1054"/>
      <c r="T3" s="1054"/>
      <c r="U3" s="1054"/>
      <c r="V3" s="1054"/>
      <c r="W3" s="1054"/>
      <c r="X3" s="1054"/>
      <c r="Y3" s="1054"/>
      <c r="Z3" s="1054"/>
      <c r="AA3" s="1054"/>
      <c r="AB3" s="1054"/>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2.75" customHeight="1"/>
    <row r="6" ht="15.75" customHeight="1">
      <c r="D6" s="979" t="s">
        <v>93</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18" customHeight="1">
      <c r="A9" s="57"/>
      <c r="B9" s="286">
        <v>2018</v>
      </c>
      <c r="C9" s="287" t="s">
        <v>192</v>
      </c>
      <c r="D9" s="436"/>
      <c r="E9" s="437"/>
      <c r="F9" s="438">
        <v>98.42842756394478199168446491</v>
      </c>
      <c r="G9" s="436"/>
      <c r="H9" s="437"/>
      <c r="I9" s="438">
        <v>109.197066988359300663200303</v>
      </c>
      <c r="J9" s="436"/>
      <c r="K9" s="437"/>
      <c r="L9" s="438">
        <v>0</v>
      </c>
      <c r="M9" s="436">
        <v>94.31779448621553884711779449</v>
      </c>
      <c r="N9" s="437">
        <v>83.32215246193395293652363061</v>
      </c>
      <c r="O9" s="438">
        <v>99.58242117301094592386864891</v>
      </c>
      <c r="P9" s="5"/>
      <c r="Q9" s="417"/>
      <c r="R9" s="418"/>
      <c r="S9" s="419">
        <v>-0.1602679792556249970579041300</v>
      </c>
      <c r="T9" s="417"/>
      <c r="U9" s="418"/>
      <c r="V9" s="419">
        <v>7.6457349789330988390589261500</v>
      </c>
      <c r="W9" s="417"/>
      <c r="X9" s="418"/>
      <c r="Y9" s="419">
        <v>0</v>
      </c>
      <c r="Z9" s="417">
        <v>-3.7080240253489421791051066800</v>
      </c>
      <c r="AA9" s="418">
        <v>-3.2037692116946252611631061200</v>
      </c>
      <c r="AB9" s="419">
        <v>0.6236636746023360047809388500</v>
      </c>
    </row>
    <row r="10" ht="18" customHeight="1">
      <c r="A10" s="58"/>
      <c r="B10" s="288"/>
      <c r="C10" s="289" t="s">
        <v>195</v>
      </c>
      <c r="D10" s="278"/>
      <c r="E10" s="94"/>
      <c r="F10" s="279">
        <v>94.93844276835894501030349946</v>
      </c>
      <c r="G10" s="278"/>
      <c r="H10" s="94"/>
      <c r="I10" s="279">
        <v>95.41670982262529888805349485</v>
      </c>
      <c r="J10" s="278"/>
      <c r="K10" s="94"/>
      <c r="L10" s="279">
        <v>0</v>
      </c>
      <c r="M10" s="278">
        <v>84.11996378451788139429606157</v>
      </c>
      <c r="N10" s="94">
        <v>77.180927087175703922291897209</v>
      </c>
      <c r="O10" s="279">
        <v>94.98647066475868349160921036</v>
      </c>
      <c r="P10" s="5"/>
      <c r="Q10" s="273"/>
      <c r="R10" s="92"/>
      <c r="S10" s="274">
        <v>3.8437902333435164048881234700</v>
      </c>
      <c r="T10" s="273"/>
      <c r="U10" s="92"/>
      <c r="V10" s="274">
        <v>10.863965720697699511573646610</v>
      </c>
      <c r="W10" s="273"/>
      <c r="X10" s="92"/>
      <c r="Y10" s="274">
        <v>0</v>
      </c>
      <c r="Z10" s="273">
        <v>5.8389965268019169218018589900</v>
      </c>
      <c r="AA10" s="92">
        <v>-0.8714335619554652122322778100</v>
      </c>
      <c r="AB10" s="274">
        <v>4.3630306829387930198797532100</v>
      </c>
    </row>
    <row r="11" ht="18" customHeight="1">
      <c r="A11" s="58"/>
      <c r="B11" s="290"/>
      <c r="C11" s="291" t="s">
        <v>197</v>
      </c>
      <c r="D11" s="441"/>
      <c r="E11" s="95"/>
      <c r="F11" s="442">
        <v>93.17253770164426114498742754</v>
      </c>
      <c r="G11" s="441"/>
      <c r="H11" s="95"/>
      <c r="I11" s="442">
        <v>89.97875233118847391618620521</v>
      </c>
      <c r="J11" s="441"/>
      <c r="K11" s="95"/>
      <c r="L11" s="442">
        <v>0</v>
      </c>
      <c r="M11" s="441">
        <v>78.738187078109932497589199614</v>
      </c>
      <c r="N11" s="95">
        <v>80.06094619147449336128581411</v>
      </c>
      <c r="O11" s="442">
        <v>92.87460996186293770946492546</v>
      </c>
      <c r="P11" s="5"/>
      <c r="Q11" s="422"/>
      <c r="R11" s="91"/>
      <c r="S11" s="423">
        <v>-16.650713529485428204943913680</v>
      </c>
      <c r="T11" s="422"/>
      <c r="U11" s="91"/>
      <c r="V11" s="423">
        <v>-17.839637386142624026032788740</v>
      </c>
      <c r="W11" s="422"/>
      <c r="X11" s="91"/>
      <c r="Y11" s="423">
        <v>0</v>
      </c>
      <c r="Z11" s="422">
        <v>-19.923812627428370640938481560</v>
      </c>
      <c r="AA11" s="91">
        <v>-11.570562447426904888188132640</v>
      </c>
      <c r="AB11" s="423">
        <v>-16.436110748415375232885373350</v>
      </c>
    </row>
    <row r="12" ht="18" customHeight="1">
      <c r="A12" s="58"/>
      <c r="B12" s="288"/>
      <c r="C12" s="289" t="s">
        <v>198</v>
      </c>
      <c r="D12" s="278"/>
      <c r="E12" s="94"/>
      <c r="F12" s="279">
        <v>104.04445329415106549590114765</v>
      </c>
      <c r="G12" s="278"/>
      <c r="H12" s="94"/>
      <c r="I12" s="279">
        <v>104.66820898654889504864038811</v>
      </c>
      <c r="J12" s="278"/>
      <c r="K12" s="94"/>
      <c r="L12" s="279">
        <v>0</v>
      </c>
      <c r="M12" s="278">
        <v>95.70952172005265467310223782</v>
      </c>
      <c r="N12" s="94">
        <v>88.76871756601607347876004592</v>
      </c>
      <c r="O12" s="279">
        <v>104.20790513833992094861660079</v>
      </c>
      <c r="P12" s="5"/>
      <c r="Q12" s="273"/>
      <c r="R12" s="92"/>
      <c r="S12" s="274">
        <v>-11.757103739136617259465898030</v>
      </c>
      <c r="T12" s="273"/>
      <c r="U12" s="92"/>
      <c r="V12" s="274">
        <v>-1.7386730304986054444164810600</v>
      </c>
      <c r="W12" s="273"/>
      <c r="X12" s="92"/>
      <c r="Y12" s="274">
        <v>0</v>
      </c>
      <c r="Z12" s="273">
        <v>-16.841595595832205476997449460</v>
      </c>
      <c r="AA12" s="92">
        <v>-10.481759750930409587046264540</v>
      </c>
      <c r="AB12" s="274">
        <v>-9.873390278867437290006723220</v>
      </c>
    </row>
    <row r="13" ht="18" customHeight="1">
      <c r="A13" s="58"/>
      <c r="B13" s="290"/>
      <c r="C13" s="291" t="s">
        <v>200</v>
      </c>
      <c r="D13" s="441"/>
      <c r="E13" s="95"/>
      <c r="F13" s="442">
        <v>104.60532386185813622173486142</v>
      </c>
      <c r="G13" s="441"/>
      <c r="H13" s="95"/>
      <c r="I13" s="442">
        <v>99.80945183580238056919212282</v>
      </c>
      <c r="J13" s="441"/>
      <c r="K13" s="95"/>
      <c r="L13" s="442">
        <v>0</v>
      </c>
      <c r="M13" s="441">
        <v>94.26247379454926624737945493</v>
      </c>
      <c r="N13" s="95">
        <v>90.04860161393077086430239966</v>
      </c>
      <c r="O13" s="442">
        <v>103.3820797877207429773995791</v>
      </c>
      <c r="P13" s="5"/>
      <c r="Q13" s="422"/>
      <c r="R13" s="91"/>
      <c r="S13" s="423">
        <v>-7.2929291933984389241986845900</v>
      </c>
      <c r="T13" s="422"/>
      <c r="U13" s="91"/>
      <c r="V13" s="423">
        <v>3.9849575490945019676777168200</v>
      </c>
      <c r="W13" s="422"/>
      <c r="X13" s="91"/>
      <c r="Y13" s="423">
        <v>0</v>
      </c>
      <c r="Z13" s="422">
        <v>-13.941032297665527886881720490</v>
      </c>
      <c r="AA13" s="91">
        <v>-8.137391789726848081435367870</v>
      </c>
      <c r="AB13" s="423">
        <v>-5.5664987660727587153338530200</v>
      </c>
    </row>
    <row r="14" ht="18" customHeight="1">
      <c r="A14" s="58"/>
      <c r="B14" s="288"/>
      <c r="C14" s="289" t="s">
        <v>201</v>
      </c>
      <c r="D14" s="278"/>
      <c r="E14" s="94"/>
      <c r="F14" s="279"/>
      <c r="G14" s="278"/>
      <c r="H14" s="94"/>
      <c r="I14" s="279"/>
      <c r="J14" s="278"/>
      <c r="K14" s="94"/>
      <c r="L14" s="279"/>
      <c r="M14" s="278">
        <v>96.24590818363273453093812375</v>
      </c>
      <c r="N14" s="94">
        <v>89.98810427528675703858185611</v>
      </c>
      <c r="O14" s="279">
        <v>111.43333552588304939814510294</v>
      </c>
      <c r="P14" s="5"/>
      <c r="Q14" s="273"/>
      <c r="R14" s="92"/>
      <c r="S14" s="274"/>
      <c r="T14" s="273"/>
      <c r="U14" s="92"/>
      <c r="V14" s="274"/>
      <c r="W14" s="273"/>
      <c r="X14" s="92"/>
      <c r="Y14" s="274"/>
      <c r="Z14" s="273">
        <v>-14.670641235738720270177646790</v>
      </c>
      <c r="AA14" s="92">
        <v>-9.072350318056681266795621380</v>
      </c>
      <c r="AB14" s="274">
        <v>-0.3739576169539448148689023800</v>
      </c>
    </row>
    <row r="15" ht="18" customHeight="1">
      <c r="A15" s="58"/>
      <c r="B15" s="290">
        <v>2019</v>
      </c>
      <c r="C15" s="291" t="s">
        <v>202</v>
      </c>
      <c r="D15" s="441"/>
      <c r="E15" s="95"/>
      <c r="F15" s="442">
        <v>137.366261788890966884675817</v>
      </c>
      <c r="G15" s="441"/>
      <c r="H15" s="95"/>
      <c r="I15" s="442">
        <v>148.97995187216209327232098817</v>
      </c>
      <c r="J15" s="441"/>
      <c r="K15" s="95"/>
      <c r="L15" s="442">
        <v>171.04013651909270322375167326</v>
      </c>
      <c r="M15" s="441">
        <v>132.13094836314546068174147823</v>
      </c>
      <c r="N15" s="95">
        <v>115.68131804925469863901490602</v>
      </c>
      <c r="O15" s="442">
        <v>139.76093488513616309143465693</v>
      </c>
      <c r="P15" s="5"/>
      <c r="Q15" s="422"/>
      <c r="R15" s="91"/>
      <c r="S15" s="423">
        <v>-4.0572077600977816492108288100</v>
      </c>
      <c r="T15" s="422"/>
      <c r="U15" s="91"/>
      <c r="V15" s="423">
        <v>8.412514185681900024993756380</v>
      </c>
      <c r="W15" s="422"/>
      <c r="X15" s="91"/>
      <c r="Y15" s="423">
        <v>-0.8654186776499649995789256200</v>
      </c>
      <c r="Z15" s="422">
        <v>-9.366326453501398846429167310</v>
      </c>
      <c r="AA15" s="91">
        <v>-3.4756564412653059804146825300</v>
      </c>
      <c r="AB15" s="423">
        <v>-1.8400920626885848302205253600</v>
      </c>
    </row>
    <row r="16" ht="18" customHeight="1">
      <c r="A16" s="58"/>
      <c r="B16" s="288"/>
      <c r="C16" s="289" t="s">
        <v>203</v>
      </c>
      <c r="D16" s="278"/>
      <c r="E16" s="94"/>
      <c r="F16" s="279">
        <v>178.78771288072968928652829804</v>
      </c>
      <c r="G16" s="278"/>
      <c r="H16" s="94"/>
      <c r="I16" s="279">
        <v>203.11691117079178847768438261</v>
      </c>
      <c r="J16" s="278"/>
      <c r="K16" s="94"/>
      <c r="L16" s="279">
        <v>179.08097725007387729866969424</v>
      </c>
      <c r="M16" s="278">
        <v>182.02686461647225167903852952</v>
      </c>
      <c r="N16" s="94">
        <v>159.18252069404648201209805793</v>
      </c>
      <c r="O16" s="279">
        <v>182.03771861910150278919262303</v>
      </c>
      <c r="P16" s="5"/>
      <c r="Q16" s="273"/>
      <c r="R16" s="92"/>
      <c r="S16" s="274">
        <v>-1.9021802325277181846731267400</v>
      </c>
      <c r="T16" s="273"/>
      <c r="U16" s="92"/>
      <c r="V16" s="274">
        <v>9.251542303113580694354154480</v>
      </c>
      <c r="W16" s="273"/>
      <c r="X16" s="92"/>
      <c r="Y16" s="274">
        <v>1.0925499909742135416388424600</v>
      </c>
      <c r="Z16" s="273">
        <v>-3.6783412807846137329182784900</v>
      </c>
      <c r="AA16" s="92">
        <v>2.7905704428998343562626484100</v>
      </c>
      <c r="AB16" s="274">
        <v>-0.3011580950399109736688297400</v>
      </c>
    </row>
    <row r="17" ht="18" customHeight="1">
      <c r="A17" s="58"/>
      <c r="B17" s="290"/>
      <c r="C17" s="291" t="s">
        <v>204</v>
      </c>
      <c r="D17" s="441"/>
      <c r="E17" s="95"/>
      <c r="F17" s="442">
        <v>193.54294671781907288631000128</v>
      </c>
      <c r="G17" s="441"/>
      <c r="H17" s="95"/>
      <c r="I17" s="442">
        <v>180.57343135231622372384793333</v>
      </c>
      <c r="J17" s="441"/>
      <c r="K17" s="95"/>
      <c r="L17" s="442">
        <v>170.08570187321663295821556736</v>
      </c>
      <c r="M17" s="441">
        <v>188.43098408574212406625527769</v>
      </c>
      <c r="N17" s="95">
        <v>176.61564229517091698317959847</v>
      </c>
      <c r="O17" s="442">
        <v>190.55540151621507791660817071</v>
      </c>
      <c r="P17" s="5"/>
      <c r="Q17" s="422"/>
      <c r="R17" s="91"/>
      <c r="S17" s="423"/>
      <c r="T17" s="422"/>
      <c r="U17" s="91"/>
      <c r="V17" s="423"/>
      <c r="W17" s="422"/>
      <c r="X17" s="91"/>
      <c r="Y17" s="423"/>
      <c r="Z17" s="422">
        <v>-6.7251536326305378113337927100</v>
      </c>
      <c r="AA17" s="91">
        <v>5.08449561056329283807852600</v>
      </c>
      <c r="AB17" s="423">
        <v>-0.2405110064016417624519021200</v>
      </c>
    </row>
    <row r="18" ht="18" customHeight="1">
      <c r="A18" s="58"/>
      <c r="B18" s="288"/>
      <c r="C18" s="289" t="s">
        <v>205</v>
      </c>
      <c r="D18" s="278"/>
      <c r="E18" s="94"/>
      <c r="F18" s="279">
        <v>127.11594836745168082741932201</v>
      </c>
      <c r="G18" s="278"/>
      <c r="H18" s="94"/>
      <c r="I18" s="279">
        <v>112.73656490782076225623623998</v>
      </c>
      <c r="J18" s="278"/>
      <c r="K18" s="94"/>
      <c r="L18" s="279">
        <v>119.00962826518058974612634703</v>
      </c>
      <c r="M18" s="278">
        <v>120.78447359092520382842963488</v>
      </c>
      <c r="N18" s="94">
        <v>104.61536953364531224786186864</v>
      </c>
      <c r="O18" s="279">
        <v>124.43667109410621890054120492</v>
      </c>
      <c r="P18" s="5"/>
      <c r="Q18" s="273"/>
      <c r="R18" s="92"/>
      <c r="S18" s="274">
        <v>5.9624252049806703149771877500</v>
      </c>
      <c r="T18" s="273"/>
      <c r="U18" s="92"/>
      <c r="V18" s="274">
        <v>0.2277162830755442161430078500</v>
      </c>
      <c r="W18" s="273"/>
      <c r="X18" s="92"/>
      <c r="Y18" s="274">
        <v>-34.433368919650856043166845250</v>
      </c>
      <c r="Z18" s="273">
        <v>5.4638077669698511000623466700</v>
      </c>
      <c r="AA18" s="92">
        <v>4.4572961211956478883362466900</v>
      </c>
      <c r="AB18" s="274">
        <v>4.5824596305529337875760068200</v>
      </c>
    </row>
    <row r="19" ht="18" customHeight="1">
      <c r="A19" s="58"/>
      <c r="B19" s="290"/>
      <c r="C19" s="291" t="s">
        <v>206</v>
      </c>
      <c r="D19" s="441"/>
      <c r="E19" s="95"/>
      <c r="F19" s="442">
        <v>103.16457607762699620807284673</v>
      </c>
      <c r="G19" s="441"/>
      <c r="H19" s="95"/>
      <c r="I19" s="442">
        <v>108.59316916866969318021477697</v>
      </c>
      <c r="J19" s="441"/>
      <c r="K19" s="95"/>
      <c r="L19" s="442">
        <v>131.80637320953118993923072462</v>
      </c>
      <c r="M19" s="441">
        <v>93.51405451448040885860306644</v>
      </c>
      <c r="N19" s="95">
        <v>88.47767529941652165011771932</v>
      </c>
      <c r="O19" s="442">
        <v>104.05283053449105363238562166</v>
      </c>
      <c r="P19" s="5"/>
      <c r="Q19" s="422"/>
      <c r="R19" s="91"/>
      <c r="S19" s="423">
        <v>-1.2052592904866739292192034900</v>
      </c>
      <c r="T19" s="422"/>
      <c r="U19" s="91"/>
      <c r="V19" s="423">
        <v>-2.6914671309755575292698325500</v>
      </c>
      <c r="W19" s="422"/>
      <c r="X19" s="91"/>
      <c r="Y19" s="423">
        <v>14.438081725834230177684391700</v>
      </c>
      <c r="Z19" s="422">
        <v>-6.1794544083744763253143794300</v>
      </c>
      <c r="AA19" s="91">
        <v>0.9098034251437237225733246600</v>
      </c>
      <c r="AB19" s="423">
        <v>-1.1977133065114588486773212900</v>
      </c>
    </row>
    <row r="20" ht="18" customHeight="1">
      <c r="A20" s="58"/>
      <c r="B20" s="288"/>
      <c r="C20" s="289" t="s">
        <v>207</v>
      </c>
      <c r="D20" s="278"/>
      <c r="E20" s="94"/>
      <c r="F20" s="279">
        <v>100.7330829296622557301102998</v>
      </c>
      <c r="G20" s="278"/>
      <c r="H20" s="94"/>
      <c r="I20" s="279">
        <v>101.9607904282281054030479176</v>
      </c>
      <c r="J20" s="278"/>
      <c r="K20" s="94"/>
      <c r="L20" s="279">
        <v>163.59460348243643404919842793</v>
      </c>
      <c r="M20" s="278">
        <v>88.45437262357414448669201521</v>
      </c>
      <c r="N20" s="94">
        <v>85.41298634625887493173129437</v>
      </c>
      <c r="O20" s="279">
        <v>100.98140019343798824492225281</v>
      </c>
      <c r="P20" s="5"/>
      <c r="Q20" s="273"/>
      <c r="R20" s="92"/>
      <c r="S20" s="274">
        <v>-0.8892699829378800544605872700</v>
      </c>
      <c r="T20" s="273"/>
      <c r="U20" s="92"/>
      <c r="V20" s="274">
        <v>-2.3940223641597803607617071500</v>
      </c>
      <c r="W20" s="273"/>
      <c r="X20" s="92"/>
      <c r="Y20" s="274">
        <v>0</v>
      </c>
      <c r="Z20" s="273">
        <v>-9.624712958272404181961544860</v>
      </c>
      <c r="AA20" s="92">
        <v>-1.0112674190015167731661118300</v>
      </c>
      <c r="AB20" s="274">
        <v>-1.2121760916277951240358998500</v>
      </c>
    </row>
    <row r="21" ht="18" customHeight="1">
      <c r="A21" s="58"/>
      <c r="B21" s="290"/>
      <c r="C21" s="291" t="s">
        <v>192</v>
      </c>
      <c r="D21" s="443"/>
      <c r="E21" s="154"/>
      <c r="F21" s="444">
        <v>100.65850465126509805207987244</v>
      </c>
      <c r="G21" s="443"/>
      <c r="H21" s="154"/>
      <c r="I21" s="444">
        <v>102.30919029333623250202397827</v>
      </c>
      <c r="J21" s="443"/>
      <c r="K21" s="154"/>
      <c r="L21" s="444">
        <v>0</v>
      </c>
      <c r="M21" s="443">
        <v>87.34485321441843180973615756</v>
      </c>
      <c r="N21" s="154">
        <v>84.13681711186163135810050148</v>
      </c>
      <c r="O21" s="444">
        <v>100.94091740469772814786291875</v>
      </c>
      <c r="P21" s="5"/>
      <c r="Q21" s="422"/>
      <c r="R21" s="91"/>
      <c r="S21" s="423">
        <v>2.265683951794850524051711600</v>
      </c>
      <c r="T21" s="422"/>
      <c r="U21" s="91"/>
      <c r="V21" s="423">
        <v>-6.3077488113827583255784225900</v>
      </c>
      <c r="W21" s="422"/>
      <c r="X21" s="91"/>
      <c r="Y21" s="423">
        <v>0</v>
      </c>
      <c r="Z21" s="422">
        <v>-7.3930283355132908205482269100</v>
      </c>
      <c r="AA21" s="91">
        <v>0.9777287622278614470019525400</v>
      </c>
      <c r="AB21" s="423">
        <v>1.3641928120291224248075488700</v>
      </c>
    </row>
    <row r="22" ht="18" customHeight="1">
      <c r="A22" s="58"/>
      <c r="B22" s="288"/>
      <c r="C22" s="289" t="s">
        <v>195</v>
      </c>
      <c r="D22" s="278"/>
      <c r="E22" s="94"/>
      <c r="F22" s="279">
        <v>94.82317232850583391176297912</v>
      </c>
      <c r="G22" s="278"/>
      <c r="H22" s="94"/>
      <c r="I22" s="279">
        <v>101.2679892281857733223363824</v>
      </c>
      <c r="J22" s="278"/>
      <c r="K22" s="94"/>
      <c r="L22" s="279">
        <v>102.81235319923404020132919935</v>
      </c>
      <c r="M22" s="278">
        <v>86.04865938430983118172790467</v>
      </c>
      <c r="N22" s="94">
        <v>81.24882890173410404624277458</v>
      </c>
      <c r="O22" s="279">
        <v>95.98644516075708736259194975</v>
      </c>
      <c r="P22" s="5"/>
      <c r="Q22" s="273"/>
      <c r="R22" s="92"/>
      <c r="S22" s="274">
        <v>-0.1214159791248739496511945400</v>
      </c>
      <c r="T22" s="273"/>
      <c r="U22" s="92"/>
      <c r="V22" s="274">
        <v>6.1323424549407525525613387600</v>
      </c>
      <c r="W22" s="273"/>
      <c r="X22" s="92"/>
      <c r="Y22" s="274">
        <v>0</v>
      </c>
      <c r="Z22" s="273">
        <v>2.2927917619324064989624108200</v>
      </c>
      <c r="AA22" s="92">
        <v>5.2706050161378770433387728200</v>
      </c>
      <c r="AB22" s="274">
        <v>1.0527546596900862352610338900</v>
      </c>
    </row>
    <row r="23" ht="18" customHeight="1">
      <c r="A23" s="58"/>
      <c r="B23" s="290"/>
      <c r="C23" s="291" t="s">
        <v>197</v>
      </c>
      <c r="D23" s="441"/>
      <c r="E23" s="95"/>
      <c r="F23" s="442">
        <v>93.83030601887210944128582858</v>
      </c>
      <c r="G23" s="441"/>
      <c r="H23" s="95"/>
      <c r="I23" s="442">
        <v>105.46319487810299234154650146</v>
      </c>
      <c r="J23" s="441"/>
      <c r="K23" s="95"/>
      <c r="L23" s="442">
        <v>104.04724297293714883097793737</v>
      </c>
      <c r="M23" s="441">
        <v>87.11735941320293398533007335</v>
      </c>
      <c r="N23" s="95">
        <v>84.16091948371235402581438229</v>
      </c>
      <c r="O23" s="442">
        <v>95.82750073768073177928592505</v>
      </c>
      <c r="P23" s="5"/>
      <c r="Q23" s="422"/>
      <c r="R23" s="91"/>
      <c r="S23" s="423">
        <v>0.7059680174582604918050834700</v>
      </c>
      <c r="T23" s="422"/>
      <c r="U23" s="91"/>
      <c r="V23" s="423">
        <v>17.208998953353228788389153320</v>
      </c>
      <c r="W23" s="422"/>
      <c r="X23" s="91"/>
      <c r="Y23" s="423">
        <v>0</v>
      </c>
      <c r="Z23" s="422">
        <v>10.641815167500220501506140200</v>
      </c>
      <c r="AA23" s="91">
        <v>5.1210652475082257049040060200</v>
      </c>
      <c r="AB23" s="423">
        <v>3.1794381446450632476769700800</v>
      </c>
    </row>
    <row r="24" ht="18" customHeight="1">
      <c r="A24" s="59"/>
      <c r="B24" s="288"/>
      <c r="C24" s="289" t="s">
        <v>198</v>
      </c>
      <c r="D24" s="278"/>
      <c r="E24" s="94"/>
      <c r="F24" s="279">
        <v>102.30620693709280795975271522</v>
      </c>
      <c r="G24" s="278"/>
      <c r="H24" s="94"/>
      <c r="I24" s="279">
        <v>111.03001444788217442801828103</v>
      </c>
      <c r="J24" s="278"/>
      <c r="K24" s="94"/>
      <c r="L24" s="279">
        <v>104.35855781582027915193023693</v>
      </c>
      <c r="M24" s="278">
        <v>95.87401007919366450683945284</v>
      </c>
      <c r="N24" s="94">
        <v>88.68091371942903900354577689</v>
      </c>
      <c r="O24" s="279">
        <v>104.41828522880135935619380266</v>
      </c>
      <c r="P24" s="93"/>
      <c r="Q24" s="273"/>
      <c r="R24" s="92"/>
      <c r="S24" s="274">
        <v>-1.6706766214090668084753541500</v>
      </c>
      <c r="T24" s="273"/>
      <c r="U24" s="92"/>
      <c r="V24" s="274">
        <v>6.0780685204528977419299899900</v>
      </c>
      <c r="W24" s="273"/>
      <c r="X24" s="92"/>
      <c r="Y24" s="274">
        <v>0</v>
      </c>
      <c r="Z24" s="273">
        <v>0.1718620636535339906506968700</v>
      </c>
      <c r="AA24" s="92">
        <v>-0.0989130506720861017311661800</v>
      </c>
      <c r="AB24" s="274">
        <v>0.2018849627407353690821483100</v>
      </c>
    </row>
    <row r="25" ht="18" customHeight="1">
      <c r="A25" s="60"/>
      <c r="B25" s="290"/>
      <c r="C25" s="291" t="s">
        <v>200</v>
      </c>
      <c r="D25" s="441"/>
      <c r="E25" s="95"/>
      <c r="F25" s="442">
        <v>105.50415417383050631471965778</v>
      </c>
      <c r="G25" s="441"/>
      <c r="H25" s="95"/>
      <c r="I25" s="442">
        <v>102.22656368248747680675675752</v>
      </c>
      <c r="J25" s="441"/>
      <c r="K25" s="95"/>
      <c r="L25" s="442">
        <v>116.96373495472960267285311928</v>
      </c>
      <c r="M25" s="441">
        <v>96.79068914956011730205278592</v>
      </c>
      <c r="N25" s="95">
        <v>87.33713507625272331154684095</v>
      </c>
      <c r="O25" s="442">
        <v>105.67446218068831384454827922</v>
      </c>
      <c r="P25" s="93"/>
      <c r="Q25" s="422"/>
      <c r="R25" s="91"/>
      <c r="S25" s="423">
        <v>0.8592586675218997753650046600</v>
      </c>
      <c r="T25" s="422"/>
      <c r="U25" s="91"/>
      <c r="V25" s="423">
        <v>2.4217264018857786520944353500</v>
      </c>
      <c r="W25" s="422"/>
      <c r="X25" s="91"/>
      <c r="Y25" s="423">
        <v>0</v>
      </c>
      <c r="Z25" s="422">
        <v>2.682101639429969292842099500</v>
      </c>
      <c r="AA25" s="91">
        <v>-3.011114541570600120799287100</v>
      </c>
      <c r="AB25" s="423">
        <v>2.2173885432316962398369309600</v>
      </c>
    </row>
    <row r="26" ht="18" customHeight="1">
      <c r="A26" s="60"/>
      <c r="B26" s="292"/>
      <c r="C26" s="293" t="s">
        <v>201</v>
      </c>
      <c r="D26" s="445">
        <v>112.31068416119962511715089035</v>
      </c>
      <c r="E26" s="446"/>
      <c r="F26" s="447">
        <v>116.38682769908212647841718635</v>
      </c>
      <c r="G26" s="445">
        <v>92.30442804428044280442804428</v>
      </c>
      <c r="H26" s="446"/>
      <c r="I26" s="447">
        <v>106.83681263752789121539045092</v>
      </c>
      <c r="J26" s="445">
        <v>0</v>
      </c>
      <c r="K26" s="446"/>
      <c r="L26" s="447">
        <v>114.32067678049579018404478003</v>
      </c>
      <c r="M26" s="445">
        <v>108.25859491778774289985052317</v>
      </c>
      <c r="N26" s="446">
        <v>94.30581577232239843580273735</v>
      </c>
      <c r="O26" s="447">
        <v>115.21720255053588386921720255</v>
      </c>
      <c r="P26" s="184"/>
      <c r="Q26" s="275"/>
      <c r="R26" s="276"/>
      <c r="S26" s="277"/>
      <c r="T26" s="275"/>
      <c r="U26" s="276"/>
      <c r="V26" s="277"/>
      <c r="W26" s="275"/>
      <c r="X26" s="276"/>
      <c r="Y26" s="277"/>
      <c r="Z26" s="275">
        <v>12.481244097396180759583552010</v>
      </c>
      <c r="AA26" s="276">
        <v>4.798091405311896745586330200</v>
      </c>
      <c r="AB26" s="277">
        <v>3.3956329197145329326364014400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1056" t="s">
        <v>61</v>
      </c>
      <c r="C28" s="1056"/>
      <c r="D28" s="1056"/>
      <c r="E28" s="1056"/>
      <c r="F28" s="1056"/>
      <c r="G28" s="1056"/>
      <c r="H28" s="1056"/>
      <c r="I28" s="1056"/>
      <c r="J28" s="1056"/>
      <c r="K28" s="1056"/>
      <c r="L28" s="1056"/>
      <c r="M28" s="1056"/>
      <c r="N28" s="1056"/>
      <c r="O28" s="1056"/>
      <c r="P28" s="413"/>
      <c r="Q28" s="1057"/>
      <c r="R28" s="1057"/>
      <c r="S28" s="1057"/>
      <c r="T28" s="1057"/>
      <c r="U28" s="1057"/>
      <c r="V28" s="1057"/>
      <c r="W28" s="1057"/>
      <c r="X28" s="1057"/>
      <c r="Y28" s="1057"/>
      <c r="Z28" s="1057"/>
      <c r="AA28" s="1057"/>
      <c r="AB28" s="1057"/>
      <c r="AC28" s="9"/>
    </row>
    <row r="29" ht="18" customHeight="1">
      <c r="A29" s="58"/>
      <c r="B29" s="286">
        <v>2017</v>
      </c>
      <c r="C29" s="287"/>
      <c r="D29" s="456"/>
      <c r="E29" s="457"/>
      <c r="F29" s="458">
        <v>120.65135083945921555311276462</v>
      </c>
      <c r="G29" s="456"/>
      <c r="H29" s="457"/>
      <c r="I29" s="458">
        <v>117.34385046537837976786085513</v>
      </c>
      <c r="J29" s="456"/>
      <c r="K29" s="457"/>
      <c r="L29" s="458">
        <v>176.25380795633231312614463043</v>
      </c>
      <c r="M29" s="456">
        <v>116.82787924911212582445459158</v>
      </c>
      <c r="N29" s="457">
        <v>103.34691323971915747241725176</v>
      </c>
      <c r="O29" s="458">
        <v>120.62261301962776060961192319</v>
      </c>
      <c r="P29" s="5"/>
      <c r="Q29" s="429"/>
      <c r="R29" s="430"/>
      <c r="S29" s="431"/>
      <c r="T29" s="429"/>
      <c r="U29" s="430"/>
      <c r="V29" s="431"/>
      <c r="W29" s="429"/>
      <c r="X29" s="430"/>
      <c r="Y29" s="431"/>
      <c r="Z29" s="429">
        <v>3.0185621108748093924663855800</v>
      </c>
      <c r="AA29" s="430">
        <v>-0.478532517640005606228120500</v>
      </c>
      <c r="AB29" s="431">
        <v>1.0492663564626424944645303200</v>
      </c>
    </row>
    <row r="30" ht="18" customHeight="1">
      <c r="A30" s="58"/>
      <c r="B30" s="288">
        <v>2018</v>
      </c>
      <c r="C30" s="289"/>
      <c r="D30" s="278"/>
      <c r="E30" s="94"/>
      <c r="F30" s="279">
        <v>124.56207502512427941225663895</v>
      </c>
      <c r="G30" s="278"/>
      <c r="H30" s="94"/>
      <c r="I30" s="279">
        <v>123.05438986518619716009699823</v>
      </c>
      <c r="J30" s="278"/>
      <c r="K30" s="94"/>
      <c r="L30" s="279">
        <v>172.18972862817247387643743553</v>
      </c>
      <c r="M30" s="278">
        <v>121.26367840145812940898504742</v>
      </c>
      <c r="N30" s="94">
        <v>107.90167750192365069644006847</v>
      </c>
      <c r="O30" s="279">
        <v>124.66779437920512583422625685</v>
      </c>
      <c r="P30" s="5"/>
      <c r="Q30" s="273"/>
      <c r="R30" s="92"/>
      <c r="S30" s="274">
        <v>3.2413430587020458910558468700</v>
      </c>
      <c r="T30" s="273"/>
      <c r="U30" s="92"/>
      <c r="V30" s="274">
        <v>4.8665007813874991355956970900</v>
      </c>
      <c r="W30" s="273"/>
      <c r="X30" s="92"/>
      <c r="Y30" s="274">
        <v>-2.3058107936974238236047332100</v>
      </c>
      <c r="Z30" s="273">
        <v>3.7968669643378080799892857200</v>
      </c>
      <c r="AA30" s="92">
        <v>4.4072571878750296349986246500</v>
      </c>
      <c r="AB30" s="274">
        <v>3.3535845877581276322444842800</v>
      </c>
    </row>
    <row r="31" ht="18" customHeight="1">
      <c r="A31" s="58"/>
      <c r="B31" s="427">
        <v>2019</v>
      </c>
      <c r="C31" s="428"/>
      <c r="D31" s="459"/>
      <c r="E31" s="460"/>
      <c r="F31" s="461">
        <v>125.4279061718032241069419573</v>
      </c>
      <c r="G31" s="459"/>
      <c r="H31" s="460"/>
      <c r="I31" s="461">
        <v>125.50474164114525329476896105</v>
      </c>
      <c r="J31" s="459"/>
      <c r="K31" s="460"/>
      <c r="L31" s="461">
        <v>128.74899773621630043731862845</v>
      </c>
      <c r="M31" s="459">
        <v>116.6432820707550155053477628</v>
      </c>
      <c r="N31" s="460">
        <v>108.8166299509500973957396209</v>
      </c>
      <c r="O31" s="461">
        <v>125.58465752400183227229809948</v>
      </c>
      <c r="P31" s="93"/>
      <c r="Q31" s="432"/>
      <c r="R31" s="433"/>
      <c r="S31" s="434">
        <v>0.6951001310023984391535817200</v>
      </c>
      <c r="T31" s="432"/>
      <c r="U31" s="433"/>
      <c r="V31" s="434">
        <v>1.9912753853345420725391358600</v>
      </c>
      <c r="W31" s="432"/>
      <c r="X31" s="433"/>
      <c r="Y31" s="434">
        <v>-25.228410102069645862530695190</v>
      </c>
      <c r="Z31" s="432">
        <v>-3.8102063137213526625412910900</v>
      </c>
      <c r="AA31" s="433">
        <v>0.8479501618592862933993603400</v>
      </c>
      <c r="AB31" s="434">
        <v>0.7354450677196237575071175600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1058" t="s">
        <v>44</v>
      </c>
      <c r="C33" s="1058"/>
      <c r="D33" s="1058"/>
      <c r="E33" s="1058"/>
      <c r="F33" s="1058"/>
      <c r="G33" s="1058"/>
      <c r="H33" s="1058"/>
      <c r="I33" s="1058"/>
      <c r="J33" s="1058"/>
      <c r="K33" s="1058"/>
      <c r="L33" s="1058"/>
      <c r="M33" s="1058"/>
      <c r="N33" s="1058"/>
      <c r="O33" s="1058"/>
      <c r="P33" s="413"/>
      <c r="Q33" s="1057"/>
      <c r="R33" s="1057"/>
      <c r="S33" s="1057"/>
      <c r="T33" s="1057"/>
      <c r="U33" s="1057"/>
      <c r="V33" s="1057"/>
      <c r="W33" s="1057"/>
      <c r="X33" s="1057"/>
      <c r="Y33" s="1057"/>
      <c r="Z33" s="1057"/>
      <c r="AA33" s="1057"/>
      <c r="AB33" s="1057"/>
      <c r="AC33" s="9"/>
    </row>
    <row r="34" ht="18" customHeight="1">
      <c r="A34" s="58"/>
      <c r="B34" s="286">
        <v>2017</v>
      </c>
      <c r="C34" s="287"/>
      <c r="D34" s="456"/>
      <c r="E34" s="457"/>
      <c r="F34" s="458">
        <v>114.14277378836916785199294924</v>
      </c>
      <c r="G34" s="456"/>
      <c r="H34" s="457"/>
      <c r="I34" s="458">
        <v>101.9913243438501903127732481</v>
      </c>
      <c r="J34" s="456"/>
      <c r="K34" s="457"/>
      <c r="L34" s="458">
        <v>171.6415170568087315450511156</v>
      </c>
      <c r="M34" s="456">
        <v>112.61650317368724754760530871</v>
      </c>
      <c r="N34" s="457">
        <v>98.73804644389944819129368486</v>
      </c>
      <c r="O34" s="458">
        <v>112.41519886906353876131891644</v>
      </c>
      <c r="P34" s="5"/>
      <c r="Q34" s="429"/>
      <c r="R34" s="430"/>
      <c r="S34" s="431"/>
      <c r="T34" s="429"/>
      <c r="U34" s="430"/>
      <c r="V34" s="431"/>
      <c r="W34" s="429"/>
      <c r="X34" s="430"/>
      <c r="Y34" s="431"/>
      <c r="Z34" s="429">
        <v>19.410964822669863136931743090</v>
      </c>
      <c r="AA34" s="430">
        <v>15.914144217543985827337755710</v>
      </c>
      <c r="AB34" s="431">
        <v>10.206563770278996256289569240</v>
      </c>
    </row>
    <row r="35" ht="18" customHeight="1">
      <c r="A35" s="58"/>
      <c r="B35" s="288">
        <v>2018</v>
      </c>
      <c r="C35" s="289"/>
      <c r="D35" s="278"/>
      <c r="E35" s="94"/>
      <c r="F35" s="279">
        <v>107.20819223424362798582928864</v>
      </c>
      <c r="G35" s="278"/>
      <c r="H35" s="94"/>
      <c r="I35" s="279">
        <v>103.817512238198520517489816</v>
      </c>
      <c r="J35" s="278"/>
      <c r="K35" s="94"/>
      <c r="L35" s="279">
        <v>180.31214996836780055646916991</v>
      </c>
      <c r="M35" s="278">
        <v>95.41553912679592690751848235</v>
      </c>
      <c r="N35" s="94">
        <v>89.62548452269283498087885129</v>
      </c>
      <c r="O35" s="279">
        <v>106.42532965579778592209166131</v>
      </c>
      <c r="P35" s="5"/>
      <c r="Q35" s="273"/>
      <c r="R35" s="92"/>
      <c r="S35" s="274">
        <v>-6.0753574877923235627205019800</v>
      </c>
      <c r="T35" s="273"/>
      <c r="U35" s="92"/>
      <c r="V35" s="274">
        <v>1.7905325831357778137991237500</v>
      </c>
      <c r="W35" s="273"/>
      <c r="X35" s="92"/>
      <c r="Y35" s="274">
        <v>5.0515941948295192628319442600</v>
      </c>
      <c r="Z35" s="273">
        <v>-15.273928387176482324271470660</v>
      </c>
      <c r="AA35" s="92">
        <v>-9.229027967840288218536985200</v>
      </c>
      <c r="AB35" s="274">
        <v>-5.3283446309092943397637431200</v>
      </c>
    </row>
    <row r="36" ht="18" customHeight="1">
      <c r="A36" s="58"/>
      <c r="B36" s="427">
        <v>2019</v>
      </c>
      <c r="C36" s="428"/>
      <c r="D36" s="459"/>
      <c r="E36" s="460"/>
      <c r="F36" s="461">
        <v>108.24333855307445394796831283</v>
      </c>
      <c r="G36" s="459"/>
      <c r="H36" s="460"/>
      <c r="I36" s="461">
        <v>107.35060868091259742225639221</v>
      </c>
      <c r="J36" s="459"/>
      <c r="K36" s="460"/>
      <c r="L36" s="461">
        <v>113.21039614676730400173840598</v>
      </c>
      <c r="M36" s="459">
        <v>100.23013933023710584209239795</v>
      </c>
      <c r="N36" s="460">
        <v>89.94195624195624195624195624</v>
      </c>
      <c r="O36" s="461">
        <v>108.53877757067412239826032929</v>
      </c>
      <c r="P36" s="93"/>
      <c r="Q36" s="432"/>
      <c r="R36" s="433"/>
      <c r="S36" s="434">
        <v>0.9655477788200101491259565500</v>
      </c>
      <c r="T36" s="432"/>
      <c r="U36" s="433"/>
      <c r="V36" s="434">
        <v>3.4031796433416294389470904200</v>
      </c>
      <c r="W36" s="432"/>
      <c r="X36" s="433"/>
      <c r="Y36" s="434">
        <v>-37.214216475912561483925922740</v>
      </c>
      <c r="Z36" s="432">
        <v>5.0459288366469812585281434800</v>
      </c>
      <c r="AA36" s="433">
        <v>0.3531046118732864740952416300</v>
      </c>
      <c r="AB36" s="434">
        <v>1.9858504753630341391893256400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8" t="s">
        <v>45</v>
      </c>
      <c r="C38" s="1058"/>
      <c r="D38" s="1058"/>
      <c r="E38" s="1058"/>
      <c r="F38" s="1058"/>
      <c r="G38" s="1058"/>
      <c r="H38" s="1058"/>
      <c r="I38" s="1058"/>
      <c r="J38" s="1058"/>
      <c r="K38" s="1058"/>
      <c r="L38" s="1058"/>
      <c r="M38" s="1058"/>
      <c r="N38" s="1058"/>
      <c r="O38" s="1058"/>
      <c r="P38" s="413"/>
      <c r="Q38" s="1057"/>
      <c r="R38" s="1057"/>
      <c r="S38" s="1057"/>
      <c r="T38" s="1057"/>
      <c r="U38" s="1057"/>
      <c r="V38" s="1057"/>
      <c r="W38" s="1057"/>
      <c r="X38" s="1057"/>
      <c r="Y38" s="1057"/>
      <c r="Z38" s="1057"/>
      <c r="AA38" s="1057"/>
      <c r="AB38" s="1057"/>
      <c r="AC38" s="9"/>
    </row>
    <row r="39" ht="18" customHeight="1">
      <c r="A39" s="58"/>
      <c r="B39" s="286">
        <v>2017</v>
      </c>
      <c r="C39" s="287"/>
      <c r="D39" s="456"/>
      <c r="E39" s="457"/>
      <c r="F39" s="458">
        <v>120.65135083945921555311276462</v>
      </c>
      <c r="G39" s="456"/>
      <c r="H39" s="457"/>
      <c r="I39" s="458">
        <v>117.34385046537837976786085513</v>
      </c>
      <c r="J39" s="456"/>
      <c r="K39" s="457"/>
      <c r="L39" s="458">
        <v>176.25380795633231312614463043</v>
      </c>
      <c r="M39" s="456">
        <v>116.82787924911212582445459158</v>
      </c>
      <c r="N39" s="457">
        <v>103.34691323971915747241725176</v>
      </c>
      <c r="O39" s="458">
        <v>120.62261301962776060961192319</v>
      </c>
      <c r="P39" s="5"/>
      <c r="Q39" s="429"/>
      <c r="R39" s="430"/>
      <c r="S39" s="431"/>
      <c r="T39" s="429"/>
      <c r="U39" s="430"/>
      <c r="V39" s="431"/>
      <c r="W39" s="429"/>
      <c r="X39" s="430"/>
      <c r="Y39" s="431"/>
      <c r="Z39" s="429">
        <v>3.0185621108748093924663855800</v>
      </c>
      <c r="AA39" s="430">
        <v>-0.478532517640005606228120500</v>
      </c>
      <c r="AB39" s="431">
        <v>1.0492663564626424944645303200</v>
      </c>
    </row>
    <row r="40" ht="18" customHeight="1">
      <c r="A40" s="58"/>
      <c r="B40" s="288">
        <v>2018</v>
      </c>
      <c r="C40" s="289"/>
      <c r="D40" s="278"/>
      <c r="E40" s="94"/>
      <c r="F40" s="279">
        <v>124.56207502512427941225663895</v>
      </c>
      <c r="G40" s="278"/>
      <c r="H40" s="94"/>
      <c r="I40" s="279">
        <v>123.05438986518619716009699823</v>
      </c>
      <c r="J40" s="278"/>
      <c r="K40" s="94"/>
      <c r="L40" s="279">
        <v>172.18972862817247387643743553</v>
      </c>
      <c r="M40" s="278">
        <v>121.26367840145812940898504742</v>
      </c>
      <c r="N40" s="94">
        <v>107.90167750192365069644006847</v>
      </c>
      <c r="O40" s="279">
        <v>124.66779437920512583422625685</v>
      </c>
      <c r="P40" s="5"/>
      <c r="Q40" s="273"/>
      <c r="R40" s="92"/>
      <c r="S40" s="274">
        <v>3.2413430587020458910558468700</v>
      </c>
      <c r="T40" s="273"/>
      <c r="U40" s="92"/>
      <c r="V40" s="274">
        <v>4.8665007813874991355956970900</v>
      </c>
      <c r="W40" s="273"/>
      <c r="X40" s="92"/>
      <c r="Y40" s="274">
        <v>-2.3058107936974238236047332100</v>
      </c>
      <c r="Z40" s="273">
        <v>3.7968669643378080799892857200</v>
      </c>
      <c r="AA40" s="92">
        <v>4.4072571878750296349986246500</v>
      </c>
      <c r="AB40" s="274">
        <v>3.3535845877581276322444842800</v>
      </c>
    </row>
    <row r="41" ht="18" customHeight="1">
      <c r="A41" s="58"/>
      <c r="B41" s="427">
        <v>2019</v>
      </c>
      <c r="C41" s="428"/>
      <c r="D41" s="459"/>
      <c r="E41" s="460"/>
      <c r="F41" s="461">
        <v>125.4279061718032241069419573</v>
      </c>
      <c r="G41" s="459"/>
      <c r="H41" s="460"/>
      <c r="I41" s="461">
        <v>125.50474164114525329476896105</v>
      </c>
      <c r="J41" s="459"/>
      <c r="K41" s="460"/>
      <c r="L41" s="461">
        <v>128.74899773621630043731862845</v>
      </c>
      <c r="M41" s="459">
        <v>116.6432820707550155053477628</v>
      </c>
      <c r="N41" s="460">
        <v>108.8166299509500973957396209</v>
      </c>
      <c r="O41" s="461">
        <v>125.58465752400183227229809948</v>
      </c>
      <c r="P41" s="93"/>
      <c r="Q41" s="432"/>
      <c r="R41" s="433"/>
      <c r="S41" s="434">
        <v>0.6951001310023984391535817200</v>
      </c>
      <c r="T41" s="432"/>
      <c r="U41" s="433"/>
      <c r="V41" s="434">
        <v>1.9912753853345420725391358600</v>
      </c>
      <c r="W41" s="432"/>
      <c r="X41" s="433"/>
      <c r="Y41" s="434">
        <v>-25.228410102069645862530695190</v>
      </c>
      <c r="Z41" s="432">
        <v>-3.8102063137213526625412910900</v>
      </c>
      <c r="AA41" s="433">
        <v>0.8479501618592862933993603400</v>
      </c>
      <c r="AB41" s="434">
        <v>0.7354450677196237575071175600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row>
    <row r="44" ht="12" customHeight="1">
      <c r="Z44" s="55"/>
      <c r="AA44" s="234"/>
      <c r="AB44" s="234"/>
    </row>
    <row r="45" ht="12" customHeight="1"/>
    <row r="4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sheetData>
  <mergeCells count="22">
    <mergeCell ref="B2:AB2"/>
    <mergeCell ref="Q6:AB6"/>
    <mergeCell ref="D6:O6"/>
    <mergeCell ref="B3:Q3"/>
    <mergeCell ref="R3:AB3"/>
    <mergeCell ref="B4:AB4"/>
    <mergeCell ref="D7:F7"/>
    <mergeCell ref="Z7:AB7"/>
    <mergeCell ref="T7:V7"/>
    <mergeCell ref="B8:C8"/>
    <mergeCell ref="Q7:S7"/>
    <mergeCell ref="J7:L7"/>
    <mergeCell ref="M7:O7"/>
    <mergeCell ref="W7:Y7"/>
    <mergeCell ref="G7:I7"/>
    <mergeCell ref="B43:AB43"/>
    <mergeCell ref="Q38:AB38"/>
    <mergeCell ref="B28:O28"/>
    <mergeCell ref="B33:O33"/>
    <mergeCell ref="B38:O38"/>
    <mergeCell ref="Q33:AB33"/>
    <mergeCell ref="Q28:AB28"/>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3"/>
</worksheet>
</file>

<file path=xl/worksheets/sheet44.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9">
    <pageSetUpPr fitToPage="1"/>
  </sheetPr>
  <dimension ref="A1:AD8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89"/>
      <c r="B1" s="662" t="s">
        <v>157</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54" t="s">
        <v>277</v>
      </c>
      <c r="S3" s="1054"/>
      <c r="T3" s="1054"/>
      <c r="U3" s="1054"/>
      <c r="V3" s="1054"/>
      <c r="W3" s="1054"/>
      <c r="X3" s="1054"/>
      <c r="Y3" s="1054"/>
      <c r="Z3" s="1054"/>
      <c r="AA3" s="1054"/>
      <c r="AB3" s="1054"/>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2.75" customHeight="1"/>
    <row r="6" ht="15.75" customHeight="1">
      <c r="D6" s="979" t="s">
        <v>10</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18" customHeight="1">
      <c r="A9" s="57"/>
      <c r="B9" s="286">
        <v>2018</v>
      </c>
      <c r="C9" s="287" t="s">
        <v>192</v>
      </c>
      <c r="D9" s="436"/>
      <c r="E9" s="437"/>
      <c r="F9" s="438">
        <v>62.03532192611427731183346142</v>
      </c>
      <c r="G9" s="436"/>
      <c r="H9" s="437"/>
      <c r="I9" s="438">
        <v>8.260371506947767566086733644</v>
      </c>
      <c r="J9" s="436"/>
      <c r="K9" s="437"/>
      <c r="L9" s="438">
        <v>0</v>
      </c>
      <c r="M9" s="436">
        <v>57.262325015216068167985392575</v>
      </c>
      <c r="N9" s="437">
        <v>51.978057731450070930734595695</v>
      </c>
      <c r="O9" s="438">
        <v>70.295693433062044877920195064</v>
      </c>
      <c r="P9" s="5"/>
      <c r="Q9" s="417"/>
      <c r="R9" s="418"/>
      <c r="S9" s="419">
        <v>-3.4652390093212596381531626700</v>
      </c>
      <c r="T9" s="417"/>
      <c r="U9" s="418"/>
      <c r="V9" s="419">
        <v>-18.342101869074782967103138220</v>
      </c>
      <c r="W9" s="417"/>
      <c r="X9" s="418"/>
      <c r="Y9" s="419">
        <v>0</v>
      </c>
      <c r="Z9" s="417">
        <v>-13.115109873618787719273942940</v>
      </c>
      <c r="AA9" s="418">
        <v>-9.394069579553858388838838990</v>
      </c>
      <c r="AB9" s="419">
        <v>-5.48857649468003220665419600</v>
      </c>
    </row>
    <row r="10" ht="18" customHeight="1">
      <c r="A10" s="58"/>
      <c r="B10" s="288"/>
      <c r="C10" s="289" t="s">
        <v>195</v>
      </c>
      <c r="D10" s="278"/>
      <c r="E10" s="94"/>
      <c r="F10" s="279">
        <v>54.07967557159443136658209552</v>
      </c>
      <c r="G10" s="278"/>
      <c r="H10" s="94"/>
      <c r="I10" s="279">
        <v>6.0673638695733171589047409485</v>
      </c>
      <c r="J10" s="278"/>
      <c r="K10" s="94"/>
      <c r="L10" s="279">
        <v>0</v>
      </c>
      <c r="M10" s="278">
        <v>56.549300060864272671941570298</v>
      </c>
      <c r="N10" s="94">
        <v>38.716615061987294146672423364</v>
      </c>
      <c r="O10" s="279">
        <v>60.147039441167748525486836469</v>
      </c>
      <c r="P10" s="5"/>
      <c r="Q10" s="273"/>
      <c r="R10" s="92"/>
      <c r="S10" s="274">
        <v>-1.6186276492554924083913681900</v>
      </c>
      <c r="T10" s="273"/>
      <c r="U10" s="92"/>
      <c r="V10" s="274">
        <v>41.925635550064118208750752340</v>
      </c>
      <c r="W10" s="273"/>
      <c r="X10" s="92"/>
      <c r="Y10" s="274">
        <v>0</v>
      </c>
      <c r="Z10" s="273">
        <v>20.204803767457806930725093310</v>
      </c>
      <c r="AA10" s="92">
        <v>-6.6991516212688113147882323200</v>
      </c>
      <c r="AB10" s="274">
        <v>1.523489858232156662087530100</v>
      </c>
    </row>
    <row r="11" ht="18" customHeight="1">
      <c r="A11" s="58"/>
      <c r="B11" s="290"/>
      <c r="C11" s="291" t="s">
        <v>197</v>
      </c>
      <c r="D11" s="441"/>
      <c r="E11" s="95"/>
      <c r="F11" s="442">
        <v>49.779686450778704379044770824</v>
      </c>
      <c r="G11" s="441"/>
      <c r="H11" s="95"/>
      <c r="I11" s="442">
        <v>4.9458157623639582018200572326</v>
      </c>
      <c r="J11" s="441"/>
      <c r="K11" s="95"/>
      <c r="L11" s="442">
        <v>0</v>
      </c>
      <c r="M11" s="441">
        <v>51.353144654088050314465408805</v>
      </c>
      <c r="N11" s="95">
        <v>36.509628425748884639898024219</v>
      </c>
      <c r="O11" s="442">
        <v>54.725502213142662580864828056</v>
      </c>
      <c r="P11" s="5"/>
      <c r="Q11" s="422"/>
      <c r="R11" s="91"/>
      <c r="S11" s="423">
        <v>-10.585864387146056983245463680</v>
      </c>
      <c r="T11" s="422"/>
      <c r="U11" s="91"/>
      <c r="V11" s="423">
        <v>-77.090929000192743217990204100</v>
      </c>
      <c r="W11" s="422"/>
      <c r="X11" s="91"/>
      <c r="Y11" s="423">
        <v>0</v>
      </c>
      <c r="Z11" s="422">
        <v>-39.607995414285978439747785730</v>
      </c>
      <c r="AA11" s="91">
        <v>-43.274822871735655771470870450</v>
      </c>
      <c r="AB11" s="423">
        <v>-29.168993123969069098315828530</v>
      </c>
    </row>
    <row r="12" ht="18" customHeight="1">
      <c r="A12" s="58"/>
      <c r="B12" s="288"/>
      <c r="C12" s="289" t="s">
        <v>198</v>
      </c>
      <c r="D12" s="278"/>
      <c r="E12" s="94"/>
      <c r="F12" s="279">
        <v>54.405659285500855932635240557</v>
      </c>
      <c r="G12" s="278"/>
      <c r="H12" s="94"/>
      <c r="I12" s="279">
        <v>19.435027392808149306417117019</v>
      </c>
      <c r="J12" s="278"/>
      <c r="K12" s="94"/>
      <c r="L12" s="279">
        <v>0</v>
      </c>
      <c r="M12" s="278">
        <v>66.379184418746195982958003652</v>
      </c>
      <c r="N12" s="94">
        <v>47.688615925491889224696231419</v>
      </c>
      <c r="O12" s="279">
        <v>73.840686678309005239052357574</v>
      </c>
      <c r="P12" s="5"/>
      <c r="Q12" s="273"/>
      <c r="R12" s="92"/>
      <c r="S12" s="274">
        <v>-36.434607368467045791397535940</v>
      </c>
      <c r="T12" s="273"/>
      <c r="U12" s="92"/>
      <c r="V12" s="274">
        <v>0.2263295678092937610040684300</v>
      </c>
      <c r="W12" s="273"/>
      <c r="X12" s="92"/>
      <c r="Y12" s="274">
        <v>0</v>
      </c>
      <c r="Z12" s="273">
        <v>-40.440602251069012030822497580</v>
      </c>
      <c r="AA12" s="92">
        <v>-44.595759783315843636976690410</v>
      </c>
      <c r="AB12" s="274">
        <v>-29.662944165304358074489469720</v>
      </c>
    </row>
    <row r="13" ht="18" customHeight="1">
      <c r="A13" s="58"/>
      <c r="B13" s="290"/>
      <c r="C13" s="291" t="s">
        <v>200</v>
      </c>
      <c r="D13" s="441"/>
      <c r="E13" s="95"/>
      <c r="F13" s="442">
        <v>57.99365351236234288951913038</v>
      </c>
      <c r="G13" s="441"/>
      <c r="H13" s="95"/>
      <c r="I13" s="442">
        <v>18.946268176435750402956184568</v>
      </c>
      <c r="J13" s="441"/>
      <c r="K13" s="95"/>
      <c r="L13" s="442">
        <v>0</v>
      </c>
      <c r="M13" s="441">
        <v>70.696855345911949685534591195</v>
      </c>
      <c r="N13" s="95">
        <v>54.052117909496494582536647546</v>
      </c>
      <c r="O13" s="442">
        <v>76.939921688798093292475314947</v>
      </c>
      <c r="P13" s="5"/>
      <c r="Q13" s="422"/>
      <c r="R13" s="91"/>
      <c r="S13" s="423">
        <v>-24.976139641677104533076175300</v>
      </c>
      <c r="T13" s="422"/>
      <c r="U13" s="91"/>
      <c r="V13" s="423">
        <v>15.755099687587698216209963050</v>
      </c>
      <c r="W13" s="422"/>
      <c r="X13" s="91"/>
      <c r="Y13" s="423">
        <v>0</v>
      </c>
      <c r="Z13" s="422">
        <v>-24.373383209260237291898637940</v>
      </c>
      <c r="AA13" s="91">
        <v>-30.442028933562265254137183990</v>
      </c>
      <c r="AB13" s="423">
        <v>-17.858750050890141271032168390</v>
      </c>
    </row>
    <row r="14" ht="18" customHeight="1">
      <c r="A14" s="58"/>
      <c r="B14" s="288"/>
      <c r="C14" s="289" t="s">
        <v>201</v>
      </c>
      <c r="D14" s="278"/>
      <c r="E14" s="94"/>
      <c r="F14" s="279"/>
      <c r="G14" s="278"/>
      <c r="H14" s="94"/>
      <c r="I14" s="279"/>
      <c r="J14" s="278"/>
      <c r="K14" s="94"/>
      <c r="L14" s="279"/>
      <c r="M14" s="278">
        <v>73.370663420572124163116250761</v>
      </c>
      <c r="N14" s="94">
        <v>53.228021957688274841176833405</v>
      </c>
      <c r="O14" s="279">
        <v>83.73196810438564697354113809</v>
      </c>
      <c r="P14" s="5"/>
      <c r="Q14" s="273"/>
      <c r="R14" s="92"/>
      <c r="S14" s="274"/>
      <c r="T14" s="273"/>
      <c r="U14" s="92"/>
      <c r="V14" s="274"/>
      <c r="W14" s="273"/>
      <c r="X14" s="92"/>
      <c r="Y14" s="274"/>
      <c r="Z14" s="273">
        <v>-22.806051388777715520691587290</v>
      </c>
      <c r="AA14" s="92">
        <v>-30.974735973257624740645136480</v>
      </c>
      <c r="AB14" s="274">
        <v>-12.058600571941637520783366590</v>
      </c>
    </row>
    <row r="15" ht="18" customHeight="1">
      <c r="A15" s="58"/>
      <c r="B15" s="290">
        <v>2019</v>
      </c>
      <c r="C15" s="291" t="s">
        <v>202</v>
      </c>
      <c r="D15" s="441"/>
      <c r="E15" s="95"/>
      <c r="F15" s="442">
        <v>99.79270566944695222772771443</v>
      </c>
      <c r="G15" s="441"/>
      <c r="H15" s="95"/>
      <c r="I15" s="442">
        <v>17.793270649436935243629226719</v>
      </c>
      <c r="J15" s="441"/>
      <c r="K15" s="95"/>
      <c r="L15" s="442">
        <v>3.4919669411905795621532239313</v>
      </c>
      <c r="M15" s="441">
        <v>119.1430310407790626902008521</v>
      </c>
      <c r="N15" s="95">
        <v>88.07563004995990871522852032</v>
      </c>
      <c r="O15" s="442">
        <v>121.07794326007446703351016508</v>
      </c>
      <c r="P15" s="5"/>
      <c r="Q15" s="422"/>
      <c r="R15" s="91"/>
      <c r="S15" s="423">
        <v>-6.3719268296635376795162627600</v>
      </c>
      <c r="T15" s="422"/>
      <c r="U15" s="91"/>
      <c r="V15" s="423">
        <v>-14.589159920377614979037527220</v>
      </c>
      <c r="W15" s="422"/>
      <c r="X15" s="91"/>
      <c r="Y15" s="423">
        <v>279.44840923018484202027497788</v>
      </c>
      <c r="Z15" s="422">
        <v>-10.781536638446725841185921180</v>
      </c>
      <c r="AA15" s="91">
        <v>-12.953207416056322108579693250</v>
      </c>
      <c r="AB15" s="423">
        <v>-5.6562556163187758350663688400</v>
      </c>
    </row>
    <row r="16" ht="18" customHeight="1">
      <c r="A16" s="58"/>
      <c r="B16" s="288"/>
      <c r="C16" s="289" t="s">
        <v>203</v>
      </c>
      <c r="D16" s="278"/>
      <c r="E16" s="94"/>
      <c r="F16" s="279">
        <v>134.88689948952748806911774747</v>
      </c>
      <c r="G16" s="278"/>
      <c r="H16" s="94"/>
      <c r="I16" s="279">
        <v>24.82726849157804637941840106</v>
      </c>
      <c r="J16" s="278"/>
      <c r="K16" s="94"/>
      <c r="L16" s="279">
        <v>7.5444413870543955091466181426</v>
      </c>
      <c r="M16" s="278">
        <v>173.50202156334231805929919137</v>
      </c>
      <c r="N16" s="94">
        <v>136.57260243102977328598743513</v>
      </c>
      <c r="O16" s="279">
        <v>167.25860936815992995768276667</v>
      </c>
      <c r="P16" s="5"/>
      <c r="Q16" s="273"/>
      <c r="R16" s="92"/>
      <c r="S16" s="274">
        <v>-9.481377097916709390721721890</v>
      </c>
      <c r="T16" s="273"/>
      <c r="U16" s="92"/>
      <c r="V16" s="274">
        <v>19.177841149192855085859886430</v>
      </c>
      <c r="W16" s="273"/>
      <c r="X16" s="92"/>
      <c r="Y16" s="274">
        <v>130.14765804165986336402952261</v>
      </c>
      <c r="Z16" s="273">
        <v>-5.3840373206040528647311839800</v>
      </c>
      <c r="AA16" s="92">
        <v>-5.1512392006027086624497712300</v>
      </c>
      <c r="AB16" s="274">
        <v>-3.3889971090826892537294877300</v>
      </c>
    </row>
    <row r="17" ht="18" customHeight="1">
      <c r="A17" s="58"/>
      <c r="B17" s="290"/>
      <c r="C17" s="291" t="s">
        <v>204</v>
      </c>
      <c r="D17" s="441"/>
      <c r="E17" s="95"/>
      <c r="F17" s="442">
        <v>147.21212827557331704485344268</v>
      </c>
      <c r="G17" s="441"/>
      <c r="H17" s="95"/>
      <c r="I17" s="442">
        <v>23.677768275293397872299051891</v>
      </c>
      <c r="J17" s="441"/>
      <c r="K17" s="95"/>
      <c r="L17" s="442">
        <v>8.005767227181985204762560286</v>
      </c>
      <c r="M17" s="441">
        <v>176.56086427267194157029823494</v>
      </c>
      <c r="N17" s="95">
        <v>160.61315179177203478689940171</v>
      </c>
      <c r="O17" s="442">
        <v>178.89566377804870012191505486</v>
      </c>
      <c r="P17" s="5"/>
      <c r="Q17" s="422"/>
      <c r="R17" s="91"/>
      <c r="S17" s="423"/>
      <c r="T17" s="422"/>
      <c r="U17" s="91"/>
      <c r="V17" s="423"/>
      <c r="W17" s="422"/>
      <c r="X17" s="91"/>
      <c r="Y17" s="423"/>
      <c r="Z17" s="422">
        <v>-9.942536229184517378832470290</v>
      </c>
      <c r="AA17" s="91">
        <v>2.3629626904165690806441455800</v>
      </c>
      <c r="AB17" s="423">
        <v>-2.6493351917798259100517037700</v>
      </c>
    </row>
    <row r="18" ht="18" customHeight="1">
      <c r="A18" s="58"/>
      <c r="B18" s="288"/>
      <c r="C18" s="289" t="s">
        <v>205</v>
      </c>
      <c r="D18" s="278"/>
      <c r="E18" s="94"/>
      <c r="F18" s="279">
        <v>87.07445519884824650486212872</v>
      </c>
      <c r="G18" s="278"/>
      <c r="H18" s="94"/>
      <c r="I18" s="279">
        <v>16.037003116790257974755993601</v>
      </c>
      <c r="J18" s="278"/>
      <c r="K18" s="94"/>
      <c r="L18" s="279">
        <v>3.7485859472147471376784388</v>
      </c>
      <c r="M18" s="278">
        <v>107.14874213836477987421383648</v>
      </c>
      <c r="N18" s="94">
        <v>82.63880752071383046526449968</v>
      </c>
      <c r="O18" s="279">
        <v>106.86004426285325161729656112</v>
      </c>
      <c r="P18" s="5"/>
      <c r="Q18" s="273"/>
      <c r="R18" s="92"/>
      <c r="S18" s="274">
        <v>-0.904729778504125411981429200</v>
      </c>
      <c r="T18" s="273"/>
      <c r="U18" s="92"/>
      <c r="V18" s="274">
        <v>19.637810143379708263695100570</v>
      </c>
      <c r="W18" s="273"/>
      <c r="X18" s="92"/>
      <c r="Y18" s="274">
        <v>2125.6255561469990769053414172</v>
      </c>
      <c r="Z18" s="273">
        <v>10.558677707403177240161976950</v>
      </c>
      <c r="AA18" s="92">
        <v>9.391105038115662013353564990</v>
      </c>
      <c r="AB18" s="274">
        <v>5.3405153982424448691433009700</v>
      </c>
    </row>
    <row r="19" ht="18" customHeight="1">
      <c r="A19" s="58"/>
      <c r="B19" s="290"/>
      <c r="C19" s="291" t="s">
        <v>206</v>
      </c>
      <c r="D19" s="441"/>
      <c r="E19" s="95"/>
      <c r="F19" s="442">
        <v>62.815975840528735100846020582</v>
      </c>
      <c r="G19" s="441"/>
      <c r="H19" s="95"/>
      <c r="I19" s="442">
        <v>11.780943762248839116604938201</v>
      </c>
      <c r="J19" s="441"/>
      <c r="K19" s="95"/>
      <c r="L19" s="442">
        <v>0.2293020190221555924274556631</v>
      </c>
      <c r="M19" s="441">
        <v>66.820146074254412659768715764</v>
      </c>
      <c r="N19" s="95">
        <v>53.311442052673780299759452291</v>
      </c>
      <c r="O19" s="442">
        <v>74.826221621799729809878414445</v>
      </c>
      <c r="P19" s="5"/>
      <c r="Q19" s="422"/>
      <c r="R19" s="91"/>
      <c r="S19" s="423">
        <v>-8.266673515113517644713917010</v>
      </c>
      <c r="T19" s="422"/>
      <c r="U19" s="91"/>
      <c r="V19" s="423">
        <v>35.033365089684925774464564670</v>
      </c>
      <c r="W19" s="422"/>
      <c r="X19" s="91"/>
      <c r="Y19" s="423">
        <v>-78.921140160213557870482345780</v>
      </c>
      <c r="Z19" s="422">
        <v>-6.418589188981848093389194100</v>
      </c>
      <c r="AA19" s="91">
        <v>-1.4704777950795565171595393700</v>
      </c>
      <c r="AB19" s="423">
        <v>-4.4230971170586114818916802600</v>
      </c>
    </row>
    <row r="20" ht="18" customHeight="1">
      <c r="A20" s="58"/>
      <c r="B20" s="288"/>
      <c r="C20" s="289" t="s">
        <v>207</v>
      </c>
      <c r="D20" s="278"/>
      <c r="E20" s="94"/>
      <c r="F20" s="279">
        <v>55.517020103499573269578482458</v>
      </c>
      <c r="G20" s="278"/>
      <c r="H20" s="94"/>
      <c r="I20" s="279">
        <v>13.791819629334923525074321765</v>
      </c>
      <c r="J20" s="278"/>
      <c r="K20" s="94"/>
      <c r="L20" s="279">
        <v>0.0114360587896094361949996571</v>
      </c>
      <c r="M20" s="278">
        <v>73.155660377358490566037735849</v>
      </c>
      <c r="N20" s="94">
        <v>49.837851497769279796048438496</v>
      </c>
      <c r="O20" s="279">
        <v>69.320275791624106230847803882</v>
      </c>
      <c r="P20" s="5"/>
      <c r="Q20" s="273"/>
      <c r="R20" s="92"/>
      <c r="S20" s="274">
        <v>-6.039878252764899629296944500</v>
      </c>
      <c r="T20" s="273"/>
      <c r="U20" s="92"/>
      <c r="V20" s="274">
        <v>-12.783532597634713260354884340</v>
      </c>
      <c r="W20" s="273"/>
      <c r="X20" s="92"/>
      <c r="Y20" s="274">
        <v>0</v>
      </c>
      <c r="Z20" s="273">
        <v>15.606519902599016051284599710</v>
      </c>
      <c r="AA20" s="92">
        <v>-9.030129815394387277488029890</v>
      </c>
      <c r="AB20" s="274">
        <v>-7.448387001456960566600826900</v>
      </c>
    </row>
    <row r="21" ht="18" customHeight="1">
      <c r="A21" s="58"/>
      <c r="B21" s="290"/>
      <c r="C21" s="291" t="s">
        <v>192</v>
      </c>
      <c r="D21" s="441"/>
      <c r="E21" s="95"/>
      <c r="F21" s="442">
        <v>57.118444709219855337389585922</v>
      </c>
      <c r="G21" s="441"/>
      <c r="H21" s="95"/>
      <c r="I21" s="442">
        <v>11.982629461263521380129936962</v>
      </c>
      <c r="J21" s="441"/>
      <c r="K21" s="95"/>
      <c r="L21" s="442">
        <v>0</v>
      </c>
      <c r="M21" s="441">
        <v>71.529214850882531953743152769</v>
      </c>
      <c r="N21" s="95">
        <v>50.706275211250231295873681614</v>
      </c>
      <c r="O21" s="442">
        <v>69.101074170483376717519522884</v>
      </c>
      <c r="P21" s="5"/>
      <c r="Q21" s="422"/>
      <c r="R21" s="91"/>
      <c r="S21" s="423">
        <v>-7.925931653503070164453674780</v>
      </c>
      <c r="T21" s="422"/>
      <c r="U21" s="91"/>
      <c r="V21" s="423">
        <v>45.061628901133279253843480800</v>
      </c>
      <c r="W21" s="422"/>
      <c r="X21" s="91"/>
      <c r="Y21" s="423">
        <v>0</v>
      </c>
      <c r="Z21" s="422">
        <v>24.914967794051997193937203710</v>
      </c>
      <c r="AA21" s="91">
        <v>-2.446768070424319339662242600</v>
      </c>
      <c r="AB21" s="423">
        <v>-1.6994202692035826313253373500</v>
      </c>
    </row>
    <row r="22" ht="18" customHeight="1">
      <c r="A22" s="58"/>
      <c r="B22" s="288"/>
      <c r="C22" s="289" t="s">
        <v>195</v>
      </c>
      <c r="D22" s="278"/>
      <c r="E22" s="94"/>
      <c r="F22" s="279">
        <v>47.12890484417285417969085214</v>
      </c>
      <c r="G22" s="278"/>
      <c r="H22" s="94"/>
      <c r="I22" s="279">
        <v>7.2834143120138729215995110353</v>
      </c>
      <c r="J22" s="278"/>
      <c r="K22" s="94"/>
      <c r="L22" s="279">
        <v>2.9869361734781712479138939665</v>
      </c>
      <c r="M22" s="278">
        <v>52.739500912964090079123554474</v>
      </c>
      <c r="N22" s="94">
        <v>43.348076851908961944118916919</v>
      </c>
      <c r="O22" s="279">
        <v>57.399255329664898349204257142</v>
      </c>
      <c r="P22" s="5"/>
      <c r="Q22" s="273"/>
      <c r="R22" s="92"/>
      <c r="S22" s="274">
        <v>-12.852833627338729199484994920</v>
      </c>
      <c r="T22" s="273"/>
      <c r="U22" s="92"/>
      <c r="V22" s="274">
        <v>20.042484159204936616589190220</v>
      </c>
      <c r="W22" s="273"/>
      <c r="X22" s="92"/>
      <c r="Y22" s="274">
        <v>0</v>
      </c>
      <c r="Z22" s="273">
        <v>-6.7371287421766108243955204200</v>
      </c>
      <c r="AA22" s="92">
        <v>11.962465681740149566565890170</v>
      </c>
      <c r="AB22" s="274">
        <v>-4.5684444937486389987961559200</v>
      </c>
    </row>
    <row r="23" ht="18" customHeight="1">
      <c r="A23" s="58"/>
      <c r="B23" s="290"/>
      <c r="C23" s="291" t="s">
        <v>197</v>
      </c>
      <c r="D23" s="441"/>
      <c r="E23" s="95"/>
      <c r="F23" s="442">
        <v>44.466893589192989468094845647</v>
      </c>
      <c r="G23" s="441"/>
      <c r="H23" s="95"/>
      <c r="I23" s="442">
        <v>7.4116954665525021133815824767</v>
      </c>
      <c r="J23" s="441"/>
      <c r="K23" s="95"/>
      <c r="L23" s="442">
        <v>3.4090173453440555754864591772</v>
      </c>
      <c r="M23" s="441">
        <v>56.023584905660377358490566038</v>
      </c>
      <c r="N23" s="95">
        <v>43.636015296367112810707456979</v>
      </c>
      <c r="O23" s="442">
        <v>55.2876064010895471569628873</v>
      </c>
      <c r="P23" s="5"/>
      <c r="Q23" s="422"/>
      <c r="R23" s="91"/>
      <c r="S23" s="423">
        <v>-10.672612144391292791726867460</v>
      </c>
      <c r="T23" s="422"/>
      <c r="U23" s="91"/>
      <c r="V23" s="423">
        <v>49.857896506236295341648484250</v>
      </c>
      <c r="W23" s="422"/>
      <c r="X23" s="91"/>
      <c r="Y23" s="423">
        <v>0</v>
      </c>
      <c r="Z23" s="422">
        <v>9.094750249536138344059815190</v>
      </c>
      <c r="AA23" s="91">
        <v>19.519198572813335584820976790</v>
      </c>
      <c r="AB23" s="423">
        <v>1.0271339050624405831437800800</v>
      </c>
    </row>
    <row r="24" ht="18" customHeight="1">
      <c r="A24" s="59"/>
      <c r="B24" s="288"/>
      <c r="C24" s="289" t="s">
        <v>198</v>
      </c>
      <c r="D24" s="278"/>
      <c r="E24" s="94"/>
      <c r="F24" s="279">
        <v>51.637733186489279425295237563</v>
      </c>
      <c r="G24" s="278"/>
      <c r="H24" s="94"/>
      <c r="I24" s="279">
        <v>17.933889009530312141217132182</v>
      </c>
      <c r="J24" s="278"/>
      <c r="K24" s="94"/>
      <c r="L24" s="279">
        <v>3.3223117062506644551028399819</v>
      </c>
      <c r="M24" s="278">
        <v>81.05234327449786975045648205</v>
      </c>
      <c r="N24" s="94">
        <v>60.161683217171405662122987726</v>
      </c>
      <c r="O24" s="279">
        <v>72.893933902270256021615209727</v>
      </c>
      <c r="P24" s="93"/>
      <c r="Q24" s="273"/>
      <c r="R24" s="92"/>
      <c r="S24" s="274">
        <v>-5.0875701817829650628367741900</v>
      </c>
      <c r="T24" s="273"/>
      <c r="U24" s="92"/>
      <c r="V24" s="274">
        <v>-7.7238809749932596064750282900</v>
      </c>
      <c r="W24" s="273"/>
      <c r="X24" s="92"/>
      <c r="Y24" s="274">
        <v>0</v>
      </c>
      <c r="Z24" s="273">
        <v>22.105060470745729454158681850</v>
      </c>
      <c r="AA24" s="92">
        <v>26.155230236011219858445339060</v>
      </c>
      <c r="AB24" s="274">
        <v>-1.2821559747451016090649181500</v>
      </c>
    </row>
    <row r="25" ht="18" customHeight="1">
      <c r="A25" s="60"/>
      <c r="B25" s="290"/>
      <c r="C25" s="291" t="s">
        <v>200</v>
      </c>
      <c r="D25" s="441"/>
      <c r="E25" s="95"/>
      <c r="F25" s="442">
        <v>56.371234238531424915215070957</v>
      </c>
      <c r="G25" s="441"/>
      <c r="H25" s="95"/>
      <c r="I25" s="442">
        <v>11.0037630976994348274095157</v>
      </c>
      <c r="J25" s="441"/>
      <c r="K25" s="95"/>
      <c r="L25" s="442">
        <v>4.7879602277471123986128607025</v>
      </c>
      <c r="M25" s="441">
        <v>83.03301886792452830188679245</v>
      </c>
      <c r="N25" s="95">
        <v>56.209712555768005098789037604</v>
      </c>
      <c r="O25" s="442">
        <v>72.16295756397797214123744736</v>
      </c>
      <c r="P25" s="93"/>
      <c r="Q25" s="422"/>
      <c r="R25" s="91"/>
      <c r="S25" s="423">
        <v>-2.7975807274930030958650856400</v>
      </c>
      <c r="T25" s="422"/>
      <c r="U25" s="91"/>
      <c r="V25" s="423">
        <v>-41.921211104858815386131024370</v>
      </c>
      <c r="W25" s="422"/>
      <c r="X25" s="91"/>
      <c r="Y25" s="423">
        <v>0</v>
      </c>
      <c r="Z25" s="422">
        <v>17.449380826987403031812682370</v>
      </c>
      <c r="AA25" s="91">
        <v>3.9916930727564323614534719600</v>
      </c>
      <c r="AB25" s="423">
        <v>-6.2086937703702046205105961300</v>
      </c>
    </row>
    <row r="26" ht="18" customHeight="1">
      <c r="A26" s="60"/>
      <c r="B26" s="292"/>
      <c r="C26" s="293" t="s">
        <v>201</v>
      </c>
      <c r="D26" s="445">
        <v>72.937005477784540474741326841</v>
      </c>
      <c r="E26" s="446"/>
      <c r="F26" s="447">
        <v>64.367958473542849525936871591</v>
      </c>
      <c r="G26" s="445">
        <v>15.224893487522824102251978089</v>
      </c>
      <c r="H26" s="446"/>
      <c r="I26" s="447">
        <v>6.9490715272336495133637351441</v>
      </c>
      <c r="J26" s="445">
        <v>0</v>
      </c>
      <c r="K26" s="446"/>
      <c r="L26" s="447">
        <v>12.977362058776850836629914355</v>
      </c>
      <c r="M26" s="445">
        <v>88.16189896530736457699330493</v>
      </c>
      <c r="N26" s="446">
        <v>67.483819665759813447337738049</v>
      </c>
      <c r="O26" s="447">
        <v>84.29439205955334987593052109</v>
      </c>
      <c r="P26" s="184"/>
      <c r="Q26" s="275"/>
      <c r="R26" s="276"/>
      <c r="S26" s="277"/>
      <c r="T26" s="275"/>
      <c r="U26" s="276"/>
      <c r="V26" s="277"/>
      <c r="W26" s="275"/>
      <c r="X26" s="276"/>
      <c r="Y26" s="277"/>
      <c r="Z26" s="275">
        <v>20.159604472907057769519195670</v>
      </c>
      <c r="AA26" s="276">
        <v>26.782505123717876581542228060</v>
      </c>
      <c r="AB26" s="277">
        <v>0.6716956114856264845551325100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 customHeight="1">
      <c r="A29" s="58"/>
      <c r="B29" s="286">
        <v>2017</v>
      </c>
      <c r="C29" s="287"/>
      <c r="D29" s="456"/>
      <c r="E29" s="457"/>
      <c r="F29" s="458">
        <v>83.66115613236342916362854864</v>
      </c>
      <c r="G29" s="456"/>
      <c r="H29" s="457"/>
      <c r="I29" s="458">
        <v>13.566011890095834748939711011</v>
      </c>
      <c r="J29" s="456"/>
      <c r="K29" s="457"/>
      <c r="L29" s="458">
        <v>1.1378074207522882723562509624</v>
      </c>
      <c r="M29" s="456">
        <v>95.22574308606875161540449729</v>
      </c>
      <c r="N29" s="457">
        <v>77.724977815029204536525314964</v>
      </c>
      <c r="O29" s="458">
        <v>98.36497544321155218492451061</v>
      </c>
      <c r="P29" s="5"/>
      <c r="Q29" s="429"/>
      <c r="R29" s="430"/>
      <c r="S29" s="431"/>
      <c r="T29" s="429"/>
      <c r="U29" s="430"/>
      <c r="V29" s="431"/>
      <c r="W29" s="429"/>
      <c r="X29" s="430"/>
      <c r="Y29" s="431"/>
      <c r="Z29" s="429">
        <v>10.674169474942333023011008370</v>
      </c>
      <c r="AA29" s="430">
        <v>5.8392501712581774202076373100</v>
      </c>
      <c r="AB29" s="431">
        <v>6.3795902866668930496959778800</v>
      </c>
    </row>
    <row r="30" ht="18" customHeight="1">
      <c r="A30" s="58"/>
      <c r="B30" s="288">
        <v>2018</v>
      </c>
      <c r="C30" s="289"/>
      <c r="D30" s="278"/>
      <c r="E30" s="94"/>
      <c r="F30" s="279">
        <v>79.86026644298516896132791046</v>
      </c>
      <c r="G30" s="278"/>
      <c r="H30" s="94"/>
      <c r="I30" s="279">
        <v>15.378109974279742355706839753</v>
      </c>
      <c r="J30" s="278"/>
      <c r="K30" s="94"/>
      <c r="L30" s="279">
        <v>0.9761617611950772091381687552</v>
      </c>
      <c r="M30" s="278">
        <v>92.85807702248643060222279659</v>
      </c>
      <c r="N30" s="94">
        <v>71.990222111632049032190471201</v>
      </c>
      <c r="O30" s="279">
        <v>96.21453817845998852617291897</v>
      </c>
      <c r="P30" s="5"/>
      <c r="Q30" s="273"/>
      <c r="R30" s="92"/>
      <c r="S30" s="274">
        <v>-4.5431952713691060490685422500</v>
      </c>
      <c r="T30" s="273"/>
      <c r="U30" s="92"/>
      <c r="V30" s="274">
        <v>13.357633023356478516951286050</v>
      </c>
      <c r="W30" s="273"/>
      <c r="X30" s="92"/>
      <c r="Y30" s="274">
        <v>-14.206767912476367427068767300</v>
      </c>
      <c r="Z30" s="273">
        <v>-2.4863718432129553530618160800</v>
      </c>
      <c r="AA30" s="92">
        <v>-7.3782661180615490612622949900</v>
      </c>
      <c r="AB30" s="274">
        <v>-2.1861818752682578690124768900</v>
      </c>
    </row>
    <row r="31" ht="18" customHeight="1">
      <c r="A31" s="58"/>
      <c r="B31" s="427">
        <v>2019</v>
      </c>
      <c r="C31" s="428"/>
      <c r="D31" s="459"/>
      <c r="E31" s="460"/>
      <c r="F31" s="461">
        <v>75.299708292224336584602518575</v>
      </c>
      <c r="G31" s="459"/>
      <c r="H31" s="460"/>
      <c r="I31" s="461">
        <v>14.131616092416071895365176011</v>
      </c>
      <c r="J31" s="459"/>
      <c r="K31" s="460"/>
      <c r="L31" s="461">
        <v>4.1949959679554137836372687403</v>
      </c>
      <c r="M31" s="459">
        <v>95.27425691393124838459550271</v>
      </c>
      <c r="N31" s="460">
        <v>74.167653921417031464112995676</v>
      </c>
      <c r="O31" s="461">
        <v>93.62632035259582226360496333</v>
      </c>
      <c r="P31" s="93"/>
      <c r="Q31" s="432"/>
      <c r="R31" s="433"/>
      <c r="S31" s="434">
        <v>-5.7106723454482368471120449300</v>
      </c>
      <c r="T31" s="432"/>
      <c r="U31" s="433"/>
      <c r="V31" s="434">
        <v>-8.105637714572605893980039280</v>
      </c>
      <c r="W31" s="432"/>
      <c r="X31" s="433"/>
      <c r="Y31" s="434">
        <v>329.74393535141572792187981949</v>
      </c>
      <c r="Z31" s="432">
        <v>2.6020137062064270144925277100</v>
      </c>
      <c r="AA31" s="433">
        <v>3.0246216026511702678354635900</v>
      </c>
      <c r="AB31" s="434">
        <v>-2.6900485881494393922132531600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 customHeight="1">
      <c r="A34" s="58"/>
      <c r="B34" s="286">
        <v>2017</v>
      </c>
      <c r="C34" s="287"/>
      <c r="D34" s="456"/>
      <c r="E34" s="457"/>
      <c r="F34" s="458">
        <v>80.89902802487274776089430147</v>
      </c>
      <c r="G34" s="456"/>
      <c r="H34" s="457"/>
      <c r="I34" s="458">
        <v>15.93139504986836610698199676</v>
      </c>
      <c r="J34" s="456"/>
      <c r="K34" s="457"/>
      <c r="L34" s="458">
        <v>1.170298602214075544567633025</v>
      </c>
      <c r="M34" s="456">
        <v>100.06378178835110746513535685</v>
      </c>
      <c r="N34" s="457">
        <v>80.32675388644110067337268268</v>
      </c>
      <c r="O34" s="458">
        <v>98.00072167695518941244393125</v>
      </c>
      <c r="P34" s="5"/>
      <c r="Q34" s="429"/>
      <c r="R34" s="430"/>
      <c r="S34" s="431"/>
      <c r="T34" s="429"/>
      <c r="U34" s="430"/>
      <c r="V34" s="431"/>
      <c r="W34" s="429"/>
      <c r="X34" s="430"/>
      <c r="Y34" s="431"/>
      <c r="Z34" s="429">
        <v>48.300990424026711205606070510</v>
      </c>
      <c r="AA34" s="430">
        <v>38.913855471069460283051437670</v>
      </c>
      <c r="AB34" s="431">
        <v>30.492881141240889832951565500</v>
      </c>
    </row>
    <row r="35" ht="18" customHeight="1">
      <c r="A35" s="58"/>
      <c r="B35" s="288">
        <v>2018</v>
      </c>
      <c r="C35" s="289"/>
      <c r="D35" s="278"/>
      <c r="E35" s="94"/>
      <c r="F35" s="279">
        <v>60.493951356284446508049844762</v>
      </c>
      <c r="G35" s="278"/>
      <c r="H35" s="94"/>
      <c r="I35" s="279">
        <v>17.684253969408223769096657749</v>
      </c>
      <c r="J35" s="278"/>
      <c r="K35" s="94"/>
      <c r="L35" s="279">
        <v>0.0060332496059929550780389495</v>
      </c>
      <c r="M35" s="278">
        <v>70.142945036915504511894995898</v>
      </c>
      <c r="N35" s="94">
        <v>51.630209909385651342588743869</v>
      </c>
      <c r="O35" s="279">
        <v>78.184238575298663232224541458</v>
      </c>
      <c r="P35" s="5"/>
      <c r="Q35" s="273"/>
      <c r="R35" s="92"/>
      <c r="S35" s="274">
        <v>-25.222894720459032302623902690</v>
      </c>
      <c r="T35" s="273"/>
      <c r="U35" s="92"/>
      <c r="V35" s="274">
        <v>11.002545063084985395000043490</v>
      </c>
      <c r="W35" s="273"/>
      <c r="X35" s="92"/>
      <c r="Y35" s="274">
        <v>-99.48446921199609108511899498</v>
      </c>
      <c r="Z35" s="273">
        <v>-29.901764871052302571575553740</v>
      </c>
      <c r="AA35" s="92">
        <v>-35.724764899156885061348052200</v>
      </c>
      <c r="AB35" s="274">
        <v>-20.220752217497557702292661300</v>
      </c>
    </row>
    <row r="36" ht="18" customHeight="1">
      <c r="A36" s="58"/>
      <c r="B36" s="427">
        <v>2019</v>
      </c>
      <c r="C36" s="428"/>
      <c r="D36" s="459"/>
      <c r="E36" s="460"/>
      <c r="F36" s="461">
        <v>57.443409193419588549630553661</v>
      </c>
      <c r="G36" s="459"/>
      <c r="H36" s="460"/>
      <c r="I36" s="461">
        <v>11.963578269616968339501218112</v>
      </c>
      <c r="J36" s="459"/>
      <c r="K36" s="460"/>
      <c r="L36" s="461">
        <v>7.0083760381226224993464225302</v>
      </c>
      <c r="M36" s="459">
        <v>84.09382690730106644790812141</v>
      </c>
      <c r="N36" s="460">
        <v>60.880787616154395997140814868</v>
      </c>
      <c r="O36" s="461">
        <v>76.415363501159179388478194305</v>
      </c>
      <c r="P36" s="93"/>
      <c r="Q36" s="432"/>
      <c r="R36" s="433"/>
      <c r="S36" s="434">
        <v>-5.0427226102299412012702912600</v>
      </c>
      <c r="T36" s="432"/>
      <c r="U36" s="433"/>
      <c r="V36" s="434">
        <v>-32.348979548062264124454075240</v>
      </c>
      <c r="W36" s="432"/>
      <c r="X36" s="433"/>
      <c r="Y36" s="434">
        <v>116062.54084964516649068428151</v>
      </c>
      <c r="Z36" s="432">
        <v>19.889216033121160644061552490</v>
      </c>
      <c r="AA36" s="433">
        <v>17.916986436824690841500513170</v>
      </c>
      <c r="AB36" s="434">
        <v>-2.262444587774418641658058600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992" t="s">
        <v>45</v>
      </c>
      <c r="C38" s="992"/>
      <c r="D38" s="992"/>
      <c r="E38" s="992"/>
      <c r="F38" s="992"/>
      <c r="G38" s="992"/>
      <c r="H38" s="992"/>
      <c r="I38" s="992"/>
      <c r="J38" s="992"/>
      <c r="K38" s="992"/>
      <c r="L38" s="992"/>
      <c r="M38" s="992"/>
      <c r="N38" s="992"/>
      <c r="O38" s="992"/>
      <c r="P38" s="469"/>
      <c r="Q38" s="991"/>
      <c r="R38" s="991"/>
      <c r="S38" s="991"/>
      <c r="T38" s="991"/>
      <c r="U38" s="991"/>
      <c r="V38" s="991"/>
      <c r="W38" s="991"/>
      <c r="X38" s="991"/>
      <c r="Y38" s="991"/>
      <c r="Z38" s="991"/>
      <c r="AA38" s="991"/>
      <c r="AB38" s="991"/>
      <c r="AC38" s="9"/>
    </row>
    <row r="39" ht="18" customHeight="1">
      <c r="A39" s="58"/>
      <c r="B39" s="286">
        <v>2017</v>
      </c>
      <c r="C39" s="287"/>
      <c r="D39" s="456"/>
      <c r="E39" s="457"/>
      <c r="F39" s="458">
        <v>83.66115613236342916362854864</v>
      </c>
      <c r="G39" s="456"/>
      <c r="H39" s="457"/>
      <c r="I39" s="458">
        <v>13.566011890095834748939711011</v>
      </c>
      <c r="J39" s="456"/>
      <c r="K39" s="457"/>
      <c r="L39" s="458">
        <v>1.1378074207522882723562509624</v>
      </c>
      <c r="M39" s="456">
        <v>95.22574308606875161540449729</v>
      </c>
      <c r="N39" s="457">
        <v>77.724977815029204536525314964</v>
      </c>
      <c r="O39" s="458">
        <v>98.36497544321155218492451061</v>
      </c>
      <c r="P39" s="5"/>
      <c r="Q39" s="429"/>
      <c r="R39" s="430"/>
      <c r="S39" s="431"/>
      <c r="T39" s="429"/>
      <c r="U39" s="430"/>
      <c r="V39" s="431"/>
      <c r="W39" s="429"/>
      <c r="X39" s="430"/>
      <c r="Y39" s="431"/>
      <c r="Z39" s="429">
        <v>10.674169474942333023011008370</v>
      </c>
      <c r="AA39" s="430">
        <v>5.8392501712581774202076373100</v>
      </c>
      <c r="AB39" s="431">
        <v>6.3795902866668930496959778800</v>
      </c>
    </row>
    <row r="40" ht="18" customHeight="1">
      <c r="A40" s="58"/>
      <c r="B40" s="288">
        <v>2018</v>
      </c>
      <c r="C40" s="289"/>
      <c r="D40" s="278"/>
      <c r="E40" s="94"/>
      <c r="F40" s="279">
        <v>79.86026644298516896132791046</v>
      </c>
      <c r="G40" s="278"/>
      <c r="H40" s="94"/>
      <c r="I40" s="279">
        <v>15.378109974279742355706839753</v>
      </c>
      <c r="J40" s="278"/>
      <c r="K40" s="94"/>
      <c r="L40" s="279">
        <v>0.9761617611950772091381687552</v>
      </c>
      <c r="M40" s="278">
        <v>92.85807702248643060222279659</v>
      </c>
      <c r="N40" s="94">
        <v>71.990222111632049032190471201</v>
      </c>
      <c r="O40" s="279">
        <v>96.21453817845998852617291897</v>
      </c>
      <c r="P40" s="5"/>
      <c r="Q40" s="273"/>
      <c r="R40" s="92"/>
      <c r="S40" s="274">
        <v>-4.5431952713691060490685422500</v>
      </c>
      <c r="T40" s="273"/>
      <c r="U40" s="92"/>
      <c r="V40" s="274">
        <v>13.357633023356478516951286050</v>
      </c>
      <c r="W40" s="273"/>
      <c r="X40" s="92"/>
      <c r="Y40" s="274">
        <v>-14.206767912476367427068767300</v>
      </c>
      <c r="Z40" s="273">
        <v>-2.4863718432129553530618160800</v>
      </c>
      <c r="AA40" s="92">
        <v>-7.3782661180615490612622949900</v>
      </c>
      <c r="AB40" s="274">
        <v>-2.1861818752682578690124768900</v>
      </c>
    </row>
    <row r="41" ht="18" customHeight="1">
      <c r="A41" s="58"/>
      <c r="B41" s="427">
        <v>2019</v>
      </c>
      <c r="C41" s="428"/>
      <c r="D41" s="459"/>
      <c r="E41" s="460"/>
      <c r="F41" s="461">
        <v>75.299708292224336584602518575</v>
      </c>
      <c r="G41" s="459"/>
      <c r="H41" s="460"/>
      <c r="I41" s="461">
        <v>14.131616092416071895365176011</v>
      </c>
      <c r="J41" s="459"/>
      <c r="K41" s="460"/>
      <c r="L41" s="461">
        <v>4.1949959679554137836372687403</v>
      </c>
      <c r="M41" s="459">
        <v>95.27425691393124838459550271</v>
      </c>
      <c r="N41" s="460">
        <v>74.167653921417031464112995676</v>
      </c>
      <c r="O41" s="461">
        <v>93.62632035259582226360496333</v>
      </c>
      <c r="P41" s="93"/>
      <c r="Q41" s="432"/>
      <c r="R41" s="433"/>
      <c r="S41" s="434">
        <v>-5.7106723454482368471120449300</v>
      </c>
      <c r="T41" s="432"/>
      <c r="U41" s="433"/>
      <c r="V41" s="434">
        <v>-8.105637714572605893980039280</v>
      </c>
      <c r="W41" s="432"/>
      <c r="X41" s="433"/>
      <c r="Y41" s="434">
        <v>329.74393535141572792187981949</v>
      </c>
      <c r="Z41" s="432">
        <v>2.6020137062064270144925277100</v>
      </c>
      <c r="AA41" s="433">
        <v>3.0246216026511702678354635900</v>
      </c>
      <c r="AB41" s="434">
        <v>-2.6900485881494393922132531600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row>
    <row r="44" ht="12" customHeight="1">
      <c r="Z44" s="55"/>
      <c r="AA44" s="234"/>
      <c r="AB44" s="234"/>
    </row>
    <row r="45" ht="12" customHeight="1"/>
    <row r="4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sheetData>
  <mergeCells count="22">
    <mergeCell ref="B4:AB4"/>
    <mergeCell ref="B2:AB2"/>
    <mergeCell ref="Q6:AB6"/>
    <mergeCell ref="D6:O6"/>
    <mergeCell ref="B3:Q3"/>
    <mergeCell ref="R3:AB3"/>
    <mergeCell ref="Q7:S7"/>
    <mergeCell ref="T7:V7"/>
    <mergeCell ref="W7:Y7"/>
    <mergeCell ref="Z7:AB7"/>
    <mergeCell ref="D7:F7"/>
    <mergeCell ref="M7:O7"/>
    <mergeCell ref="J7:L7"/>
    <mergeCell ref="G7:I7"/>
    <mergeCell ref="B43:AB43"/>
    <mergeCell ref="B33:O33"/>
    <mergeCell ref="B38:O38"/>
    <mergeCell ref="B8:C8"/>
    <mergeCell ref="Q28:AB28"/>
    <mergeCell ref="Q33:AB33"/>
    <mergeCell ref="Q38:AB38"/>
    <mergeCell ref="B28:O28"/>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7"/>
</worksheet>
</file>

<file path=xl/worksheets/sheet4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2">
    <pageSetUpPr fitToPage="1"/>
  </sheetPr>
  <dimension ref="A1:AP81"/>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7" customWidth="1"/>
  </cols>
  <sheetData>
    <row r="1" ht="30">
      <c r="A1" s="89"/>
      <c r="B1" s="662" t="s">
        <v>159</v>
      </c>
      <c r="Y1" s="21"/>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20"/>
      <c r="S3" s="1020"/>
      <c r="T3" s="1020"/>
      <c r="U3" s="1020"/>
      <c r="V3" s="1020"/>
      <c r="W3" s="1020"/>
      <c r="X3" s="1020"/>
      <c r="Y3" s="1020"/>
      <c r="Z3" s="1020"/>
      <c r="AA3" s="1020"/>
      <c r="AB3" s="1020"/>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5" customHeight="1"/>
    <row r="6" ht="15.75" customHeight="1">
      <c r="D6" s="979" t="s">
        <v>54</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53</v>
      </c>
      <c r="E8" s="415" t="s">
        <v>9</v>
      </c>
      <c r="F8" s="416" t="s">
        <v>10</v>
      </c>
      <c r="G8" s="414" t="s">
        <v>53</v>
      </c>
      <c r="H8" s="415" t="s">
        <v>9</v>
      </c>
      <c r="I8" s="416" t="s">
        <v>10</v>
      </c>
      <c r="J8" s="414" t="s">
        <v>53</v>
      </c>
      <c r="K8" s="415" t="s">
        <v>9</v>
      </c>
      <c r="L8" s="416" t="s">
        <v>10</v>
      </c>
      <c r="M8" s="414" t="s">
        <v>53</v>
      </c>
      <c r="N8" s="415" t="s">
        <v>9</v>
      </c>
      <c r="O8" s="416" t="s">
        <v>10</v>
      </c>
      <c r="P8" s="63"/>
      <c r="Q8" s="414" t="s">
        <v>53</v>
      </c>
      <c r="R8" s="415" t="s">
        <v>9</v>
      </c>
      <c r="S8" s="416" t="s">
        <v>10</v>
      </c>
      <c r="T8" s="414" t="s">
        <v>53</v>
      </c>
      <c r="U8" s="415" t="s">
        <v>9</v>
      </c>
      <c r="V8" s="416" t="s">
        <v>10</v>
      </c>
      <c r="W8" s="414" t="s">
        <v>53</v>
      </c>
      <c r="X8" s="415" t="s">
        <v>9</v>
      </c>
      <c r="Y8" s="416" t="s">
        <v>10</v>
      </c>
      <c r="Z8" s="414" t="s">
        <v>53</v>
      </c>
      <c r="AA8" s="415" t="s">
        <v>9</v>
      </c>
      <c r="AB8" s="416" t="s">
        <v>10</v>
      </c>
    </row>
    <row r="9" ht="18.95" customHeight="1">
      <c r="A9" s="57"/>
      <c r="B9" s="286">
        <v>2018</v>
      </c>
      <c r="C9" s="287" t="s">
        <v>192</v>
      </c>
      <c r="D9" s="417"/>
      <c r="E9" s="418"/>
      <c r="F9" s="419"/>
      <c r="G9" s="417"/>
      <c r="H9" s="418"/>
      <c r="I9" s="419"/>
      <c r="J9" s="417"/>
      <c r="K9" s="418"/>
      <c r="L9" s="419"/>
      <c r="M9" s="417">
        <v>97.32306423750377768906167800</v>
      </c>
      <c r="N9" s="418">
        <v>113.19654101507397738451750429</v>
      </c>
      <c r="O9" s="419">
        <v>110.16634232673275778142831738</v>
      </c>
      <c r="P9" s="5"/>
      <c r="Q9" s="417"/>
      <c r="R9" s="418"/>
      <c r="S9" s="419"/>
      <c r="T9" s="417"/>
      <c r="U9" s="418"/>
      <c r="V9" s="419"/>
      <c r="W9" s="417"/>
      <c r="X9" s="418"/>
      <c r="Y9" s="419"/>
      <c r="Z9" s="417">
        <v>-3.6046733453018224533399302200</v>
      </c>
      <c r="AA9" s="418">
        <v>-0.5209446788864421836100455500</v>
      </c>
      <c r="AB9" s="419">
        <v>-4.1068396702046768847281896200</v>
      </c>
    </row>
    <row r="10" ht="18.95" customHeight="1">
      <c r="A10" s="58"/>
      <c r="B10" s="288"/>
      <c r="C10" s="289" t="s">
        <v>195</v>
      </c>
      <c r="D10" s="273"/>
      <c r="E10" s="92"/>
      <c r="F10" s="274"/>
      <c r="G10" s="273"/>
      <c r="H10" s="92"/>
      <c r="I10" s="274"/>
      <c r="J10" s="273"/>
      <c r="K10" s="92"/>
      <c r="L10" s="274"/>
      <c r="M10" s="273">
        <v>134.01109850620231110616194446</v>
      </c>
      <c r="N10" s="92">
        <v>108.99061071073239285919723450</v>
      </c>
      <c r="O10" s="274">
        <v>146.05951468207107381873125722</v>
      </c>
      <c r="P10" s="5"/>
      <c r="Q10" s="273"/>
      <c r="R10" s="92"/>
      <c r="S10" s="274"/>
      <c r="T10" s="273"/>
      <c r="U10" s="92"/>
      <c r="V10" s="274"/>
      <c r="W10" s="273"/>
      <c r="X10" s="92"/>
      <c r="Y10" s="274"/>
      <c r="Z10" s="273">
        <v>20.667229924611306186323325860</v>
      </c>
      <c r="AA10" s="92">
        <v>6.7694210961392329488817859700</v>
      </c>
      <c r="AB10" s="274">
        <v>28.835702843254777385859451340</v>
      </c>
    </row>
    <row r="11" ht="18.95" customHeight="1">
      <c r="A11" s="58"/>
      <c r="B11" s="290"/>
      <c r="C11" s="291" t="s">
        <v>197</v>
      </c>
      <c r="D11" s="422"/>
      <c r="E11" s="91"/>
      <c r="F11" s="423"/>
      <c r="G11" s="422"/>
      <c r="H11" s="91"/>
      <c r="I11" s="423"/>
      <c r="J11" s="422"/>
      <c r="K11" s="91"/>
      <c r="L11" s="423"/>
      <c r="M11" s="422">
        <v>143.01939532982608810305499517</v>
      </c>
      <c r="N11" s="91">
        <v>98.34780979205387101762825851</v>
      </c>
      <c r="O11" s="423">
        <v>140.65644288472293817565682694</v>
      </c>
      <c r="P11" s="5"/>
      <c r="Q11" s="422"/>
      <c r="R11" s="91"/>
      <c r="S11" s="423"/>
      <c r="T11" s="422"/>
      <c r="U11" s="91"/>
      <c r="V11" s="423"/>
      <c r="W11" s="422"/>
      <c r="X11" s="91"/>
      <c r="Y11" s="423"/>
      <c r="Z11" s="422">
        <v>17.570146750524109014675052400</v>
      </c>
      <c r="AA11" s="91">
        <v>-9.446232398611931699040051620</v>
      </c>
      <c r="AB11" s="423">
        <v>6.4641974570805073975556148100</v>
      </c>
    </row>
    <row r="12" ht="18.95" customHeight="1">
      <c r="A12" s="58"/>
      <c r="B12" s="288"/>
      <c r="C12" s="289" t="s">
        <v>198</v>
      </c>
      <c r="D12" s="273"/>
      <c r="E12" s="92"/>
      <c r="F12" s="274"/>
      <c r="G12" s="273"/>
      <c r="H12" s="92"/>
      <c r="I12" s="274"/>
      <c r="J12" s="273"/>
      <c r="K12" s="92"/>
      <c r="L12" s="274"/>
      <c r="M12" s="273">
        <v>129.09873708381171067738231918</v>
      </c>
      <c r="N12" s="92">
        <v>107.81897536018226316638868427</v>
      </c>
      <c r="O12" s="274">
        <v>139.19293552670143033001808958</v>
      </c>
      <c r="P12" s="5"/>
      <c r="Q12" s="273"/>
      <c r="R12" s="92"/>
      <c r="S12" s="274"/>
      <c r="T12" s="273"/>
      <c r="U12" s="92"/>
      <c r="V12" s="274"/>
      <c r="W12" s="273"/>
      <c r="X12" s="92"/>
      <c r="Y12" s="274"/>
      <c r="Z12" s="273">
        <v>15.721134452477736059825612070</v>
      </c>
      <c r="AA12" s="92">
        <v>-7.1045139261078101550736515400</v>
      </c>
      <c r="AB12" s="274">
        <v>7.4997103398515123148995727100</v>
      </c>
    </row>
    <row r="13" ht="18.95" customHeight="1">
      <c r="A13" s="58"/>
      <c r="B13" s="290"/>
      <c r="C13" s="291" t="s">
        <v>200</v>
      </c>
      <c r="D13" s="422"/>
      <c r="E13" s="91"/>
      <c r="F13" s="423"/>
      <c r="G13" s="422"/>
      <c r="H13" s="91"/>
      <c r="I13" s="423"/>
      <c r="J13" s="422"/>
      <c r="K13" s="91"/>
      <c r="L13" s="423"/>
      <c r="M13" s="422">
        <v>124.94691017201104268422170313</v>
      </c>
      <c r="N13" s="91">
        <v>104.67955315806547467268356481</v>
      </c>
      <c r="O13" s="423">
        <v>130.79386725287061724472327977</v>
      </c>
      <c r="P13" s="5"/>
      <c r="Q13" s="422"/>
      <c r="R13" s="91"/>
      <c r="S13" s="423"/>
      <c r="T13" s="422"/>
      <c r="U13" s="91"/>
      <c r="V13" s="423"/>
      <c r="W13" s="422"/>
      <c r="X13" s="91"/>
      <c r="Y13" s="423"/>
      <c r="Z13" s="422">
        <v>16.056750483129171581159832390</v>
      </c>
      <c r="AA13" s="91">
        <v>-6.3177397430891242687569064600</v>
      </c>
      <c r="AB13" s="423">
        <v>8.724587033318740667939119760</v>
      </c>
    </row>
    <row r="14" ht="18.95" customHeight="1">
      <c r="A14" s="58"/>
      <c r="B14" s="288"/>
      <c r="C14" s="289" t="s">
        <v>201</v>
      </c>
      <c r="D14" s="273"/>
      <c r="E14" s="92"/>
      <c r="F14" s="274"/>
      <c r="G14" s="273"/>
      <c r="H14" s="92"/>
      <c r="I14" s="274"/>
      <c r="J14" s="273"/>
      <c r="K14" s="92"/>
      <c r="L14" s="274"/>
      <c r="M14" s="273">
        <v>128.87982765065811478151376239</v>
      </c>
      <c r="N14" s="92">
        <v>106.95403460128734477518435140</v>
      </c>
      <c r="O14" s="274">
        <v>137.84217545956437493865528809</v>
      </c>
      <c r="P14" s="5"/>
      <c r="Q14" s="273"/>
      <c r="R14" s="92"/>
      <c r="S14" s="274"/>
      <c r="T14" s="273"/>
      <c r="U14" s="92"/>
      <c r="V14" s="274"/>
      <c r="W14" s="273"/>
      <c r="X14" s="92"/>
      <c r="Y14" s="274"/>
      <c r="Z14" s="273">
        <v>19.171570693108680155045941020</v>
      </c>
      <c r="AA14" s="92">
        <v>-6.1568631073874156792550414700</v>
      </c>
      <c r="AB14" s="274">
        <v>11.834340222610558285085678140</v>
      </c>
    </row>
    <row r="15" ht="18.95" customHeight="1">
      <c r="A15" s="58"/>
      <c r="B15" s="290">
        <v>2019</v>
      </c>
      <c r="C15" s="291" t="s">
        <v>202</v>
      </c>
      <c r="D15" s="422"/>
      <c r="E15" s="91"/>
      <c r="F15" s="423"/>
      <c r="G15" s="422"/>
      <c r="H15" s="91"/>
      <c r="I15" s="423"/>
      <c r="J15" s="422"/>
      <c r="K15" s="91"/>
      <c r="L15" s="423"/>
      <c r="M15" s="422">
        <v>118.43268137296861052348402401</v>
      </c>
      <c r="N15" s="91">
        <v>114.21978119828030630355223363</v>
      </c>
      <c r="O15" s="423">
        <v>135.27354953146122352849861769</v>
      </c>
      <c r="P15" s="5"/>
      <c r="Q15" s="422"/>
      <c r="R15" s="91"/>
      <c r="S15" s="423"/>
      <c r="T15" s="422"/>
      <c r="U15" s="91"/>
      <c r="V15" s="423"/>
      <c r="W15" s="422"/>
      <c r="X15" s="91"/>
      <c r="Y15" s="423"/>
      <c r="Z15" s="422">
        <v>9.156408859644778799551290470</v>
      </c>
      <c r="AA15" s="91">
        <v>-6.1027817388383922911888302400</v>
      </c>
      <c r="AB15" s="423">
        <v>2.4948314729866042700839555500</v>
      </c>
    </row>
    <row r="16" ht="18.95" customHeight="1">
      <c r="A16" s="58"/>
      <c r="B16" s="288"/>
      <c r="C16" s="289" t="s">
        <v>203</v>
      </c>
      <c r="D16" s="273"/>
      <c r="E16" s="92"/>
      <c r="F16" s="274"/>
      <c r="G16" s="273"/>
      <c r="H16" s="92"/>
      <c r="I16" s="274"/>
      <c r="J16" s="273"/>
      <c r="K16" s="92"/>
      <c r="L16" s="274"/>
      <c r="M16" s="273">
        <v>111.09661927159359175361770376</v>
      </c>
      <c r="N16" s="92">
        <v>114.35103792980717718433652896</v>
      </c>
      <c r="O16" s="274">
        <v>127.04013724199345819224231941</v>
      </c>
      <c r="P16" s="5"/>
      <c r="Q16" s="273"/>
      <c r="R16" s="92"/>
      <c r="S16" s="274"/>
      <c r="T16" s="273"/>
      <c r="U16" s="92"/>
      <c r="V16" s="274"/>
      <c r="W16" s="273"/>
      <c r="X16" s="92"/>
      <c r="Y16" s="274"/>
      <c r="Z16" s="273">
        <v>6.4540220736495808129045951200</v>
      </c>
      <c r="AA16" s="92">
        <v>-6.2932929507166504037311285600</v>
      </c>
      <c r="AB16" s="274">
        <v>-0.245441393265755243077316900</v>
      </c>
    </row>
    <row r="17" ht="18.95" customHeight="1">
      <c r="A17" s="58"/>
      <c r="B17" s="290"/>
      <c r="C17" s="291" t="s">
        <v>204</v>
      </c>
      <c r="D17" s="422"/>
      <c r="E17" s="91"/>
      <c r="F17" s="423"/>
      <c r="G17" s="422"/>
      <c r="H17" s="91"/>
      <c r="I17" s="423"/>
      <c r="J17" s="422"/>
      <c r="K17" s="91"/>
      <c r="L17" s="423"/>
      <c r="M17" s="422">
        <v>103.03628466712394680535222514</v>
      </c>
      <c r="N17" s="91">
        <v>106.68986146245454389563312453</v>
      </c>
      <c r="O17" s="423">
        <v>109.92926936741483184869844477</v>
      </c>
      <c r="P17" s="5"/>
      <c r="Q17" s="422"/>
      <c r="R17" s="91"/>
      <c r="S17" s="423"/>
      <c r="T17" s="422"/>
      <c r="U17" s="91"/>
      <c r="V17" s="423"/>
      <c r="W17" s="422"/>
      <c r="X17" s="91"/>
      <c r="Y17" s="423"/>
      <c r="Z17" s="422">
        <v>-0.882356894554276119058885100</v>
      </c>
      <c r="AA17" s="91">
        <v>-11.238241354804297414598141020</v>
      </c>
      <c r="AB17" s="423">
        <v>-12.021436851937807927179175730</v>
      </c>
    </row>
    <row r="18" ht="18.95" customHeight="1">
      <c r="A18" s="58"/>
      <c r="B18" s="288"/>
      <c r="C18" s="289" t="s">
        <v>205</v>
      </c>
      <c r="D18" s="273"/>
      <c r="E18" s="92"/>
      <c r="F18" s="274"/>
      <c r="G18" s="273"/>
      <c r="H18" s="92"/>
      <c r="I18" s="274"/>
      <c r="J18" s="273"/>
      <c r="K18" s="92"/>
      <c r="L18" s="274"/>
      <c r="M18" s="273">
        <v>112.30198117774577473579729693</v>
      </c>
      <c r="N18" s="92">
        <v>115.45576345938323307682561889</v>
      </c>
      <c r="O18" s="274">
        <v>129.65910974877924236513271187</v>
      </c>
      <c r="P18" s="5"/>
      <c r="Q18" s="273"/>
      <c r="R18" s="92"/>
      <c r="S18" s="274"/>
      <c r="T18" s="273"/>
      <c r="U18" s="92"/>
      <c r="V18" s="274"/>
      <c r="W18" s="273"/>
      <c r="X18" s="92"/>
      <c r="Y18" s="274"/>
      <c r="Z18" s="273">
        <v>0.1027846573727820614462818600</v>
      </c>
      <c r="AA18" s="92">
        <v>0.9635627985300395247036018400</v>
      </c>
      <c r="AB18" s="274">
        <v>1.0673378506238622775810044800</v>
      </c>
    </row>
    <row r="19" ht="18.95" customHeight="1">
      <c r="A19" s="58"/>
      <c r="B19" s="290"/>
      <c r="C19" s="291" t="s">
        <v>206</v>
      </c>
      <c r="D19" s="422"/>
      <c r="E19" s="91"/>
      <c r="F19" s="423"/>
      <c r="G19" s="422"/>
      <c r="H19" s="91"/>
      <c r="I19" s="423"/>
      <c r="J19" s="422"/>
      <c r="K19" s="91"/>
      <c r="L19" s="423"/>
      <c r="M19" s="422">
        <v>118.58883607561075948755883552</v>
      </c>
      <c r="N19" s="91">
        <v>105.69225988139982280085104120</v>
      </c>
      <c r="O19" s="423">
        <v>125.33922081536175078148270522</v>
      </c>
      <c r="P19" s="5"/>
      <c r="Q19" s="422"/>
      <c r="R19" s="91"/>
      <c r="S19" s="423"/>
      <c r="T19" s="422"/>
      <c r="U19" s="91"/>
      <c r="V19" s="423"/>
      <c r="W19" s="422"/>
      <c r="X19" s="91"/>
      <c r="Y19" s="423"/>
      <c r="Z19" s="422">
        <v>2.1547622640341071617577597300</v>
      </c>
      <c r="AA19" s="91">
        <v>-7.0253410401072763423841645300</v>
      </c>
      <c r="AB19" s="423">
        <v>-5.0219581737251020208028818800</v>
      </c>
    </row>
    <row r="20" ht="18.95" customHeight="1">
      <c r="A20" s="58"/>
      <c r="B20" s="288"/>
      <c r="C20" s="289" t="s">
        <v>207</v>
      </c>
      <c r="D20" s="273"/>
      <c r="E20" s="92"/>
      <c r="F20" s="274"/>
      <c r="G20" s="273"/>
      <c r="H20" s="92"/>
      <c r="I20" s="274"/>
      <c r="J20" s="273"/>
      <c r="K20" s="92"/>
      <c r="L20" s="274"/>
      <c r="M20" s="273">
        <v>141.74025947260492771245736427</v>
      </c>
      <c r="N20" s="92">
        <v>103.56080077212811745374350966</v>
      </c>
      <c r="O20" s="274">
        <v>146.78734772632184111831833321</v>
      </c>
      <c r="P20" s="5"/>
      <c r="Q20" s="273"/>
      <c r="R20" s="92"/>
      <c r="S20" s="274"/>
      <c r="T20" s="273"/>
      <c r="U20" s="92"/>
      <c r="V20" s="274"/>
      <c r="W20" s="273"/>
      <c r="X20" s="92"/>
      <c r="Y20" s="274"/>
      <c r="Z20" s="273">
        <v>39.194099883757254546111393270</v>
      </c>
      <c r="AA20" s="92">
        <v>-8.701440370723862627114366440</v>
      </c>
      <c r="AB20" s="274">
        <v>27.082208282806303658025635680</v>
      </c>
    </row>
    <row r="21" ht="18.95" customHeight="1">
      <c r="A21" s="58"/>
      <c r="B21" s="290"/>
      <c r="C21" s="291" t="s">
        <v>192</v>
      </c>
      <c r="D21" s="422"/>
      <c r="E21" s="91"/>
      <c r="F21" s="423"/>
      <c r="G21" s="422"/>
      <c r="H21" s="91"/>
      <c r="I21" s="423"/>
      <c r="J21" s="422"/>
      <c r="K21" s="91"/>
      <c r="L21" s="423"/>
      <c r="M21" s="422">
        <v>135.88468378702475365106215350</v>
      </c>
      <c r="N21" s="91">
        <v>103.81288027367573267689788464</v>
      </c>
      <c r="O21" s="423">
        <v>141.06580409008686702789863782</v>
      </c>
      <c r="P21" s="5"/>
      <c r="Q21" s="422"/>
      <c r="R21" s="91"/>
      <c r="S21" s="423"/>
      <c r="T21" s="422"/>
      <c r="U21" s="91"/>
      <c r="V21" s="423"/>
      <c r="W21" s="422"/>
      <c r="X21" s="91"/>
      <c r="Y21" s="423"/>
      <c r="Z21" s="422">
        <v>39.622282602422543925056731480</v>
      </c>
      <c r="AA21" s="91">
        <v>-8.289706255378118189531064600</v>
      </c>
      <c r="AB21" s="423">
        <v>28.048005507627808272612954400</v>
      </c>
    </row>
    <row r="22" ht="18.95" customHeight="1">
      <c r="A22" s="58"/>
      <c r="B22" s="288"/>
      <c r="C22" s="289" t="s">
        <v>195</v>
      </c>
      <c r="D22" s="273"/>
      <c r="E22" s="92"/>
      <c r="F22" s="274"/>
      <c r="G22" s="273"/>
      <c r="H22" s="92"/>
      <c r="I22" s="274"/>
      <c r="J22" s="273"/>
      <c r="K22" s="92"/>
      <c r="L22" s="274"/>
      <c r="M22" s="273">
        <v>114.87861271676300578034682083</v>
      </c>
      <c r="N22" s="92">
        <v>105.90756881970674625385033566</v>
      </c>
      <c r="O22" s="274">
        <v>121.66514582213016618780471510</v>
      </c>
      <c r="P22" s="5"/>
      <c r="Q22" s="273"/>
      <c r="R22" s="92"/>
      <c r="S22" s="274"/>
      <c r="T22" s="273"/>
      <c r="U22" s="92"/>
      <c r="V22" s="274"/>
      <c r="W22" s="273"/>
      <c r="X22" s="92"/>
      <c r="Y22" s="274"/>
      <c r="Z22" s="273">
        <v>-14.276791999099846398208066300</v>
      </c>
      <c r="AA22" s="92">
        <v>-2.8287224660188613819716698200</v>
      </c>
      <c r="AB22" s="274">
        <v>-16.701663642413387107069881710</v>
      </c>
    </row>
    <row r="23" ht="18.95" customHeight="1">
      <c r="A23" s="58"/>
      <c r="B23" s="290"/>
      <c r="C23" s="291" t="s">
        <v>197</v>
      </c>
      <c r="D23" s="422"/>
      <c r="E23" s="91"/>
      <c r="F23" s="423"/>
      <c r="G23" s="422"/>
      <c r="H23" s="91"/>
      <c r="I23" s="423"/>
      <c r="J23" s="422"/>
      <c r="K23" s="91"/>
      <c r="L23" s="423"/>
      <c r="M23" s="422">
        <v>124.03138082592107246813790862</v>
      </c>
      <c r="N23" s="91">
        <v>103.51284176506975923646317421</v>
      </c>
      <c r="O23" s="423">
        <v>128.38840697336675319197346780</v>
      </c>
      <c r="P23" s="5"/>
      <c r="Q23" s="422"/>
      <c r="R23" s="91"/>
      <c r="S23" s="423"/>
      <c r="T23" s="422"/>
      <c r="U23" s="91"/>
      <c r="V23" s="423"/>
      <c r="W23" s="422"/>
      <c r="X23" s="91"/>
      <c r="Y23" s="423"/>
      <c r="Z23" s="422">
        <v>-13.276531102732991188354189400</v>
      </c>
      <c r="AA23" s="91">
        <v>5.2518017268882821200883368300</v>
      </c>
      <c r="AB23" s="423">
        <v>-8.721986465568900184620809860</v>
      </c>
    </row>
    <row r="24" ht="18.95" customHeight="1">
      <c r="A24" s="59"/>
      <c r="B24" s="288"/>
      <c r="C24" s="289" t="s">
        <v>198</v>
      </c>
      <c r="D24" s="273"/>
      <c r="E24" s="92"/>
      <c r="F24" s="274"/>
      <c r="G24" s="273"/>
      <c r="H24" s="92"/>
      <c r="I24" s="274"/>
      <c r="J24" s="273"/>
      <c r="K24" s="92"/>
      <c r="L24" s="274"/>
      <c r="M24" s="273">
        <v>124.61630302583253709170816558</v>
      </c>
      <c r="N24" s="92">
        <v>108.11121137353447800783047309</v>
      </c>
      <c r="O24" s="274">
        <v>134.72419477014205570206969706</v>
      </c>
      <c r="P24" s="93"/>
      <c r="Q24" s="273"/>
      <c r="R24" s="92"/>
      <c r="S24" s="274"/>
      <c r="T24" s="273"/>
      <c r="U24" s="92"/>
      <c r="V24" s="274"/>
      <c r="W24" s="273"/>
      <c r="X24" s="92"/>
      <c r="Y24" s="274"/>
      <c r="Z24" s="273">
        <v>-3.4720975272354130402616281600</v>
      </c>
      <c r="AA24" s="92">
        <v>0.2710432114346897365120224200</v>
      </c>
      <c r="AB24" s="274">
        <v>-3.2104652004426866183756236300</v>
      </c>
    </row>
    <row r="25" ht="18.95" customHeight="1">
      <c r="A25" s="60"/>
      <c r="B25" s="290"/>
      <c r="C25" s="291" t="s">
        <v>200</v>
      </c>
      <c r="D25" s="422"/>
      <c r="E25" s="91"/>
      <c r="F25" s="423"/>
      <c r="G25" s="422"/>
      <c r="H25" s="91"/>
      <c r="I25" s="423"/>
      <c r="J25" s="422"/>
      <c r="K25" s="91"/>
      <c r="L25" s="423"/>
      <c r="M25" s="422">
        <v>133.29222674394705471287047313</v>
      </c>
      <c r="N25" s="91">
        <v>110.82420904355706174453621360</v>
      </c>
      <c r="O25" s="423">
        <v>147.72005600552395626786415349</v>
      </c>
      <c r="P25" s="93"/>
      <c r="Q25" s="422"/>
      <c r="R25" s="91"/>
      <c r="S25" s="423"/>
      <c r="T25" s="422"/>
      <c r="U25" s="91"/>
      <c r="V25" s="423"/>
      <c r="W25" s="422"/>
      <c r="X25" s="91"/>
      <c r="Y25" s="423"/>
      <c r="Z25" s="422">
        <v>6.6790899914589642052954421800</v>
      </c>
      <c r="AA25" s="91">
        <v>5.8699676298896641969178812700</v>
      </c>
      <c r="AB25" s="423">
        <v>12.94111804181846993821679900</v>
      </c>
    </row>
    <row r="26" ht="18.95" customHeight="1">
      <c r="A26" s="60"/>
      <c r="B26" s="292"/>
      <c r="C26" s="293" t="s">
        <v>201</v>
      </c>
      <c r="D26" s="275"/>
      <c r="E26" s="276"/>
      <c r="F26" s="277"/>
      <c r="G26" s="275"/>
      <c r="H26" s="276"/>
      <c r="I26" s="277"/>
      <c r="J26" s="275"/>
      <c r="K26" s="276"/>
      <c r="L26" s="277"/>
      <c r="M26" s="275">
        <v>113.80395886193991613344865325</v>
      </c>
      <c r="N26" s="276">
        <v>114.79524781287170011855199368</v>
      </c>
      <c r="O26" s="277">
        <v>130.64153659642249092025374250</v>
      </c>
      <c r="P26" s="184"/>
      <c r="Q26" s="275"/>
      <c r="R26" s="276"/>
      <c r="S26" s="277"/>
      <c r="T26" s="275"/>
      <c r="U26" s="276"/>
      <c r="V26" s="277"/>
      <c r="W26" s="275"/>
      <c r="X26" s="276"/>
      <c r="Y26" s="277"/>
      <c r="Z26" s="275">
        <v>-11.697617124056741319429291350</v>
      </c>
      <c r="AA26" s="276">
        <v>7.3313860863832949109111910300</v>
      </c>
      <c r="AB26" s="277">
        <v>-5.223828511944932071490137700</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95" customHeight="1">
      <c r="A29" s="58"/>
      <c r="B29" s="286">
        <v>2017</v>
      </c>
      <c r="C29" s="287"/>
      <c r="D29" s="429"/>
      <c r="E29" s="430"/>
      <c r="F29" s="431"/>
      <c r="G29" s="429"/>
      <c r="H29" s="430"/>
      <c r="I29" s="431"/>
      <c r="J29" s="429"/>
      <c r="K29" s="430"/>
      <c r="L29" s="431"/>
      <c r="M29" s="429">
        <v>108.37891031585322003747090329</v>
      </c>
      <c r="N29" s="430">
        <v>113.04438186569064336359901432</v>
      </c>
      <c r="O29" s="431">
        <v>122.51626923932750344369467179</v>
      </c>
      <c r="P29" s="5"/>
      <c r="Q29" s="429"/>
      <c r="R29" s="430"/>
      <c r="S29" s="431"/>
      <c r="T29" s="429"/>
      <c r="U29" s="430"/>
      <c r="V29" s="431"/>
      <c r="W29" s="429"/>
      <c r="X29" s="430"/>
      <c r="Y29" s="431"/>
      <c r="Z29" s="429">
        <v>1.0184742003873971154298635900</v>
      </c>
      <c r="AA29" s="430">
        <v>3.5139098296904322573918027600</v>
      </c>
      <c r="AB29" s="431">
        <v>4.568172295118103150550706600</v>
      </c>
    </row>
    <row r="30" ht="18.95" customHeight="1">
      <c r="A30" s="58"/>
      <c r="B30" s="288">
        <v>2018</v>
      </c>
      <c r="C30" s="289"/>
      <c r="D30" s="273"/>
      <c r="E30" s="92"/>
      <c r="F30" s="274"/>
      <c r="G30" s="273"/>
      <c r="H30" s="92"/>
      <c r="I30" s="274"/>
      <c r="J30" s="273"/>
      <c r="K30" s="92"/>
      <c r="L30" s="274"/>
      <c r="M30" s="273">
        <v>114.77402993043450950833058528</v>
      </c>
      <c r="N30" s="92">
        <v>112.38349691022761299330842295</v>
      </c>
      <c r="O30" s="274">
        <v>128.98706838061358274793372674</v>
      </c>
      <c r="P30" s="5"/>
      <c r="Q30" s="273"/>
      <c r="R30" s="92"/>
      <c r="S30" s="274"/>
      <c r="T30" s="273"/>
      <c r="U30" s="92"/>
      <c r="V30" s="274"/>
      <c r="W30" s="273"/>
      <c r="X30" s="92"/>
      <c r="Y30" s="274"/>
      <c r="Z30" s="273">
        <v>5.9007048474133235012213774800</v>
      </c>
      <c r="AA30" s="92">
        <v>-0.5846243259114243653100085400</v>
      </c>
      <c r="AB30" s="274">
        <v>5.2815835655636862517279332900</v>
      </c>
    </row>
    <row r="31" ht="18.95" customHeight="1">
      <c r="A31" s="58"/>
      <c r="B31" s="427">
        <v>2019</v>
      </c>
      <c r="C31" s="428"/>
      <c r="D31" s="432"/>
      <c r="E31" s="433"/>
      <c r="F31" s="434"/>
      <c r="G31" s="432"/>
      <c r="H31" s="433"/>
      <c r="I31" s="434"/>
      <c r="J31" s="432"/>
      <c r="K31" s="433"/>
      <c r="L31" s="434"/>
      <c r="M31" s="432">
        <v>119.83855649299158119250246032</v>
      </c>
      <c r="N31" s="433">
        <v>107.19251471336030124376068919</v>
      </c>
      <c r="O31" s="434">
        <v>128.45796230102859729317364546</v>
      </c>
      <c r="P31" s="184"/>
      <c r="Q31" s="432"/>
      <c r="R31" s="433"/>
      <c r="S31" s="434"/>
      <c r="T31" s="432"/>
      <c r="U31" s="433"/>
      <c r="V31" s="434"/>
      <c r="W31" s="432"/>
      <c r="X31" s="433"/>
      <c r="Y31" s="434"/>
      <c r="Z31" s="432">
        <v>4.4126067243841862095964751900</v>
      </c>
      <c r="AA31" s="433">
        <v>-4.6189897445653333770511871200</v>
      </c>
      <c r="AB31" s="434">
        <v>-0.4102008722484530142447843300</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95" customHeight="1">
      <c r="A34" s="58"/>
      <c r="B34" s="286">
        <v>2017</v>
      </c>
      <c r="C34" s="287"/>
      <c r="D34" s="429"/>
      <c r="E34" s="430"/>
      <c r="F34" s="431"/>
      <c r="G34" s="429"/>
      <c r="H34" s="430"/>
      <c r="I34" s="431"/>
      <c r="J34" s="429"/>
      <c r="K34" s="430"/>
      <c r="L34" s="431"/>
      <c r="M34" s="429">
        <v>109.21924948617393349760343039</v>
      </c>
      <c r="N34" s="430">
        <v>114.05583483735745193357611364</v>
      </c>
      <c r="O34" s="431">
        <v>124.57092680455191905969843422</v>
      </c>
      <c r="P34" s="5"/>
      <c r="Q34" s="429"/>
      <c r="R34" s="430"/>
      <c r="S34" s="431"/>
      <c r="T34" s="429"/>
      <c r="U34" s="430"/>
      <c r="V34" s="431"/>
      <c r="W34" s="429"/>
      <c r="X34" s="430"/>
      <c r="Y34" s="431"/>
      <c r="Z34" s="429">
        <v>3.6312441706144866928828455400</v>
      </c>
      <c r="AA34" s="430">
        <v>3.0167333147567870706882035400</v>
      </c>
      <c r="AB34" s="431">
        <v>6.7575224380063647685336722800</v>
      </c>
    </row>
    <row r="35" ht="18.95" customHeight="1">
      <c r="A35" s="58"/>
      <c r="B35" s="288">
        <v>2018</v>
      </c>
      <c r="C35" s="289"/>
      <c r="D35" s="273"/>
      <c r="E35" s="92"/>
      <c r="F35" s="274"/>
      <c r="G35" s="273"/>
      <c r="H35" s="92"/>
      <c r="I35" s="274"/>
      <c r="J35" s="273"/>
      <c r="K35" s="92"/>
      <c r="L35" s="274"/>
      <c r="M35" s="273">
        <v>127.61229335340974531909650700</v>
      </c>
      <c r="N35" s="92">
        <v>106.46027704613086015423834084</v>
      </c>
      <c r="O35" s="274">
        <v>135.85640104896125239818251408</v>
      </c>
      <c r="P35" s="5"/>
      <c r="Q35" s="273"/>
      <c r="R35" s="92"/>
      <c r="S35" s="274"/>
      <c r="T35" s="273"/>
      <c r="U35" s="92"/>
      <c r="V35" s="274"/>
      <c r="W35" s="273"/>
      <c r="X35" s="92"/>
      <c r="Y35" s="274"/>
      <c r="Z35" s="273">
        <v>16.840478170072197330571142130</v>
      </c>
      <c r="AA35" s="92">
        <v>-6.659508303155016814601515800</v>
      </c>
      <c r="AB35" s="274">
        <v>9.059476824890214500822787200</v>
      </c>
    </row>
    <row r="36" ht="18.95" customHeight="1">
      <c r="A36" s="58"/>
      <c r="B36" s="427">
        <v>2019</v>
      </c>
      <c r="C36" s="428"/>
      <c r="D36" s="432"/>
      <c r="E36" s="433"/>
      <c r="F36" s="434"/>
      <c r="G36" s="432"/>
      <c r="H36" s="433"/>
      <c r="I36" s="434"/>
      <c r="J36" s="432"/>
      <c r="K36" s="433"/>
      <c r="L36" s="434"/>
      <c r="M36" s="432">
        <v>123.95037628835824077825718515</v>
      </c>
      <c r="N36" s="433">
        <v>111.43869170535298932860430967</v>
      </c>
      <c r="O36" s="434">
        <v>138.12867769960849334790640843</v>
      </c>
      <c r="P36" s="184"/>
      <c r="Q36" s="432"/>
      <c r="R36" s="433"/>
      <c r="S36" s="434"/>
      <c r="T36" s="432"/>
      <c r="U36" s="433"/>
      <c r="V36" s="434"/>
      <c r="W36" s="432"/>
      <c r="X36" s="433"/>
      <c r="Y36" s="434"/>
      <c r="Z36" s="432">
        <v>-2.8695644979204189654139031900</v>
      </c>
      <c r="AA36" s="433">
        <v>4.6763119516069888185564415700</v>
      </c>
      <c r="AB36" s="434">
        <v>1.6725576661112462189499752200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92" t="s">
        <v>45</v>
      </c>
      <c r="C38" s="992"/>
      <c r="D38" s="992"/>
      <c r="E38" s="992"/>
      <c r="F38" s="992"/>
      <c r="G38" s="992"/>
      <c r="H38" s="992"/>
      <c r="I38" s="992"/>
      <c r="J38" s="992"/>
      <c r="K38" s="992"/>
      <c r="L38" s="992"/>
      <c r="M38" s="992"/>
      <c r="N38" s="992"/>
      <c r="O38" s="992"/>
      <c r="P38" s="413"/>
      <c r="Q38" s="991"/>
      <c r="R38" s="991"/>
      <c r="S38" s="991"/>
      <c r="T38" s="991"/>
      <c r="U38" s="991"/>
      <c r="V38" s="991"/>
      <c r="W38" s="991"/>
      <c r="X38" s="991"/>
      <c r="Y38" s="991"/>
      <c r="Z38" s="991"/>
      <c r="AA38" s="991"/>
      <c r="AB38" s="991"/>
      <c r="AC38" s="9"/>
    </row>
    <row r="39" ht="18.95" customHeight="1">
      <c r="A39" s="58"/>
      <c r="B39" s="286">
        <v>2017</v>
      </c>
      <c r="C39" s="287"/>
      <c r="D39" s="429"/>
      <c r="E39" s="430"/>
      <c r="F39" s="431"/>
      <c r="G39" s="429"/>
      <c r="H39" s="430"/>
      <c r="I39" s="431"/>
      <c r="J39" s="429"/>
      <c r="K39" s="430"/>
      <c r="L39" s="431"/>
      <c r="M39" s="429">
        <v>108.37891031585322003747090329</v>
      </c>
      <c r="N39" s="430">
        <v>113.04438186569064336359901432</v>
      </c>
      <c r="O39" s="431">
        <v>122.51626923932750344369467179</v>
      </c>
      <c r="P39" s="5"/>
      <c r="Q39" s="429"/>
      <c r="R39" s="430"/>
      <c r="S39" s="431"/>
      <c r="T39" s="429"/>
      <c r="U39" s="430"/>
      <c r="V39" s="431"/>
      <c r="W39" s="429"/>
      <c r="X39" s="430"/>
      <c r="Y39" s="431"/>
      <c r="Z39" s="429">
        <v>1.0184742003873971154298635900</v>
      </c>
      <c r="AA39" s="430">
        <v>3.5139098296904322573918027600</v>
      </c>
      <c r="AB39" s="431">
        <v>4.568172295118103150550706600</v>
      </c>
    </row>
    <row r="40" ht="18.95" customHeight="1">
      <c r="A40" s="58"/>
      <c r="B40" s="288">
        <v>2018</v>
      </c>
      <c r="C40" s="289"/>
      <c r="D40" s="273"/>
      <c r="E40" s="92"/>
      <c r="F40" s="274"/>
      <c r="G40" s="273"/>
      <c r="H40" s="92"/>
      <c r="I40" s="274"/>
      <c r="J40" s="273"/>
      <c r="K40" s="92"/>
      <c r="L40" s="274"/>
      <c r="M40" s="273">
        <v>114.77402993043450950833058528</v>
      </c>
      <c r="N40" s="92">
        <v>112.38349691022761299330842295</v>
      </c>
      <c r="O40" s="274">
        <v>128.98706838061358274793372674</v>
      </c>
      <c r="P40" s="5"/>
      <c r="Q40" s="273"/>
      <c r="R40" s="92"/>
      <c r="S40" s="274"/>
      <c r="T40" s="273"/>
      <c r="U40" s="92"/>
      <c r="V40" s="274"/>
      <c r="W40" s="273"/>
      <c r="X40" s="92"/>
      <c r="Y40" s="274"/>
      <c r="Z40" s="273">
        <v>5.9007048474133235012213774800</v>
      </c>
      <c r="AA40" s="92">
        <v>-0.5846243259114243653100085400</v>
      </c>
      <c r="AB40" s="274">
        <v>5.2815835655636862517279332900</v>
      </c>
    </row>
    <row r="41" ht="18.95" customHeight="1">
      <c r="A41" s="58"/>
      <c r="B41" s="427">
        <v>2019</v>
      </c>
      <c r="C41" s="428"/>
      <c r="D41" s="432"/>
      <c r="E41" s="433"/>
      <c r="F41" s="434"/>
      <c r="G41" s="432"/>
      <c r="H41" s="433"/>
      <c r="I41" s="434"/>
      <c r="J41" s="432"/>
      <c r="K41" s="433"/>
      <c r="L41" s="434"/>
      <c r="M41" s="432">
        <v>119.83855649299158119250246032</v>
      </c>
      <c r="N41" s="433">
        <v>107.19251471336030124376068919</v>
      </c>
      <c r="O41" s="434">
        <v>128.45796230102859729317364546</v>
      </c>
      <c r="P41" s="184"/>
      <c r="Q41" s="432"/>
      <c r="R41" s="433"/>
      <c r="S41" s="434"/>
      <c r="T41" s="432"/>
      <c r="U41" s="433"/>
      <c r="V41" s="434"/>
      <c r="W41" s="432"/>
      <c r="X41" s="433"/>
      <c r="Y41" s="434"/>
      <c r="Z41" s="432">
        <v>4.4126067243841862095964751900</v>
      </c>
      <c r="AA41" s="433">
        <v>-4.6189897445653333770511871200</v>
      </c>
      <c r="AB41" s="434">
        <v>-0.4102008722484530142447843300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7"/>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c r="AP43" s="237"/>
    </row>
    <row r="44" ht="12" customHeight="1">
      <c r="Z44" s="55"/>
      <c r="AA44" s="234"/>
      <c r="AB44" s="234"/>
      <c r="AP44" s="237"/>
    </row>
    <row r="45" ht="12" customHeight="1">
      <c r="AP45" s="237"/>
    </row>
    <row r="46" s="468" customFormat="1">
      <c r="A46"/>
    </row>
    <row r="47" s="468" customFormat="1"/>
    <row r="48" s="468" customFormat="1"/>
    <row r="49" s="468" customFormat="1"/>
    <row r="50" s="468" customFormat="1"/>
    <row r="51" s="468" customFormat="1"/>
    <row r="52" s="468" customFormat="1"/>
    <row r="53" s="468" customFormat="1"/>
    <row r="54" s="468" customFormat="1"/>
    <row r="55" s="468" customFormat="1"/>
    <row r="56" s="468" customFormat="1"/>
    <row r="57" s="468" customFormat="1"/>
    <row r="58" s="468" customFormat="1"/>
    <row r="59" s="468" customFormat="1"/>
    <row r="60" s="468" customFormat="1"/>
    <row r="61" s="468" customFormat="1"/>
    <row r="62" s="468" customFormat="1"/>
    <row r="63" s="468" customFormat="1"/>
    <row r="64" s="468" customFormat="1"/>
    <row r="65" s="468" customFormat="1"/>
    <row r="66" s="468" customFormat="1"/>
    <row r="67" s="468" customFormat="1"/>
    <row r="68" s="468" customFormat="1"/>
    <row r="69" s="468" customFormat="1"/>
    <row r="70" s="468" customFormat="1"/>
    <row r="71" s="468" customFormat="1"/>
    <row r="72" s="468" customFormat="1"/>
    <row r="73" s="468" customFormat="1"/>
    <row r="74" s="468" customFormat="1"/>
    <row r="75" s="468" customFormat="1"/>
    <row r="76" s="468" customFormat="1"/>
    <row r="77" s="468" customFormat="1"/>
    <row r="78" s="468" customFormat="1"/>
    <row r="79" s="468" customFormat="1"/>
    <row r="80" s="468" customFormat="1"/>
    <row r="81" s="468" customFormat="1"/>
  </sheetData>
  <mergeCells count="21">
    <mergeCell ref="B43:AB43"/>
    <mergeCell ref="B33:O33"/>
    <mergeCell ref="W7:Y7"/>
    <mergeCell ref="Q38:AB38"/>
    <mergeCell ref="B28:O28"/>
    <mergeCell ref="Z7:AB7"/>
    <mergeCell ref="B38:O38"/>
    <mergeCell ref="Q28:AB28"/>
    <mergeCell ref="B3:AB3"/>
    <mergeCell ref="Q33:AB33"/>
    <mergeCell ref="B8:C8"/>
    <mergeCell ref="B2:AB2"/>
    <mergeCell ref="Q6:AB6"/>
    <mergeCell ref="D6:O6"/>
    <mergeCell ref="B4:AB4"/>
    <mergeCell ref="T7:V7"/>
    <mergeCell ref="M7:O7"/>
    <mergeCell ref="G7:I7"/>
    <mergeCell ref="D7:F7"/>
    <mergeCell ref="Q7:S7"/>
    <mergeCell ref="J7:L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1"/>
</worksheet>
</file>

<file path=xl/worksheets/sheet5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4">
    <pageSetUpPr fitToPage="1"/>
  </sheetPr>
  <dimension ref="A1:AP78"/>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7" customWidth="1"/>
  </cols>
  <sheetData>
    <row r="1" ht="30">
      <c r="A1" s="89"/>
      <c r="B1" s="662" t="s">
        <v>161</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20"/>
      <c r="S3" s="1020"/>
      <c r="T3" s="1020"/>
      <c r="U3" s="1020"/>
      <c r="V3" s="1020"/>
      <c r="W3" s="1020"/>
      <c r="X3" s="1020"/>
      <c r="Y3" s="1020"/>
      <c r="Z3" s="1020"/>
      <c r="AA3" s="1020"/>
      <c r="AB3" s="1020"/>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5" customHeight="1"/>
    <row r="6" ht="15.75" customHeight="1">
      <c r="D6" s="979" t="s">
        <v>80</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53</v>
      </c>
      <c r="E8" s="415" t="s">
        <v>9</v>
      </c>
      <c r="F8" s="416" t="s">
        <v>10</v>
      </c>
      <c r="G8" s="414" t="s">
        <v>53</v>
      </c>
      <c r="H8" s="415" t="s">
        <v>9</v>
      </c>
      <c r="I8" s="416" t="s">
        <v>10</v>
      </c>
      <c r="J8" s="414" t="s">
        <v>53</v>
      </c>
      <c r="K8" s="415" t="s">
        <v>9</v>
      </c>
      <c r="L8" s="416" t="s">
        <v>10</v>
      </c>
      <c r="M8" s="414" t="s">
        <v>53</v>
      </c>
      <c r="N8" s="415" t="s">
        <v>9</v>
      </c>
      <c r="O8" s="416" t="s">
        <v>10</v>
      </c>
      <c r="P8" s="63"/>
      <c r="Q8" s="414" t="s">
        <v>53</v>
      </c>
      <c r="R8" s="415" t="s">
        <v>9</v>
      </c>
      <c r="S8" s="416" t="s">
        <v>10</v>
      </c>
      <c r="T8" s="414" t="s">
        <v>53</v>
      </c>
      <c r="U8" s="415" t="s">
        <v>9</v>
      </c>
      <c r="V8" s="416" t="s">
        <v>10</v>
      </c>
      <c r="W8" s="414" t="s">
        <v>53</v>
      </c>
      <c r="X8" s="415" t="s">
        <v>9</v>
      </c>
      <c r="Y8" s="416" t="s">
        <v>10</v>
      </c>
      <c r="Z8" s="414" t="s">
        <v>53</v>
      </c>
      <c r="AA8" s="415" t="s">
        <v>9</v>
      </c>
      <c r="AB8" s="416" t="s">
        <v>10</v>
      </c>
    </row>
    <row r="9" ht="18.95" customHeight="1">
      <c r="A9" s="57"/>
      <c r="B9" s="286">
        <v>2018</v>
      </c>
      <c r="C9" s="287" t="s">
        <v>192</v>
      </c>
      <c r="D9" s="417"/>
      <c r="E9" s="418"/>
      <c r="F9" s="419"/>
      <c r="G9" s="417"/>
      <c r="H9" s="418"/>
      <c r="I9" s="419"/>
      <c r="J9" s="417"/>
      <c r="K9" s="418"/>
      <c r="L9" s="419"/>
      <c r="M9" s="417" t="s">
        <v>193</v>
      </c>
      <c r="N9" s="418" t="s">
        <v>194</v>
      </c>
      <c r="O9" s="419" t="s">
        <v>194</v>
      </c>
      <c r="P9" s="5"/>
      <c r="Q9" s="417"/>
      <c r="R9" s="418"/>
      <c r="S9" s="419"/>
      <c r="T9" s="417"/>
      <c r="U9" s="418"/>
      <c r="V9" s="419"/>
      <c r="W9" s="417"/>
      <c r="X9" s="418"/>
      <c r="Y9" s="419"/>
      <c r="Z9" s="417" t="s">
        <v>210</v>
      </c>
      <c r="AA9" s="418" t="s">
        <v>210</v>
      </c>
      <c r="AB9" s="419" t="s">
        <v>193</v>
      </c>
    </row>
    <row r="10" ht="18.95" customHeight="1">
      <c r="A10" s="58"/>
      <c r="B10" s="288"/>
      <c r="C10" s="289" t="s">
        <v>195</v>
      </c>
      <c r="D10" s="273"/>
      <c r="E10" s="92"/>
      <c r="F10" s="274"/>
      <c r="G10" s="273"/>
      <c r="H10" s="92"/>
      <c r="I10" s="274"/>
      <c r="J10" s="273"/>
      <c r="K10" s="92"/>
      <c r="L10" s="274"/>
      <c r="M10" s="273" t="s">
        <v>196</v>
      </c>
      <c r="N10" s="92" t="s">
        <v>194</v>
      </c>
      <c r="O10" s="274" t="s">
        <v>196</v>
      </c>
      <c r="P10" s="5"/>
      <c r="Q10" s="273"/>
      <c r="R10" s="92"/>
      <c r="S10" s="274"/>
      <c r="T10" s="273"/>
      <c r="U10" s="92"/>
      <c r="V10" s="274"/>
      <c r="W10" s="273"/>
      <c r="X10" s="92"/>
      <c r="Y10" s="274"/>
      <c r="Z10" s="273" t="s">
        <v>199</v>
      </c>
      <c r="AA10" s="92" t="s">
        <v>199</v>
      </c>
      <c r="AB10" s="274" t="s">
        <v>199</v>
      </c>
    </row>
    <row r="11" ht="18.95" customHeight="1">
      <c r="A11" s="58"/>
      <c r="B11" s="290"/>
      <c r="C11" s="291" t="s">
        <v>197</v>
      </c>
      <c r="D11" s="422"/>
      <c r="E11" s="91"/>
      <c r="F11" s="423"/>
      <c r="G11" s="422"/>
      <c r="H11" s="91"/>
      <c r="I11" s="423"/>
      <c r="J11" s="422"/>
      <c r="K11" s="91"/>
      <c r="L11" s="423"/>
      <c r="M11" s="422" t="s">
        <v>196</v>
      </c>
      <c r="N11" s="91" t="s">
        <v>194</v>
      </c>
      <c r="O11" s="423" t="s">
        <v>196</v>
      </c>
      <c r="P11" s="5"/>
      <c r="Q11" s="422"/>
      <c r="R11" s="91"/>
      <c r="S11" s="423"/>
      <c r="T11" s="422"/>
      <c r="U11" s="91"/>
      <c r="V11" s="423"/>
      <c r="W11" s="422"/>
      <c r="X11" s="91"/>
      <c r="Y11" s="423"/>
      <c r="Z11" s="422" t="s">
        <v>196</v>
      </c>
      <c r="AA11" s="91" t="s">
        <v>193</v>
      </c>
      <c r="AB11" s="423" t="s">
        <v>194</v>
      </c>
    </row>
    <row r="12" ht="18.95" customHeight="1">
      <c r="A12" s="58"/>
      <c r="B12" s="288"/>
      <c r="C12" s="289" t="s">
        <v>198</v>
      </c>
      <c r="D12" s="273"/>
      <c r="E12" s="92"/>
      <c r="F12" s="274"/>
      <c r="G12" s="273"/>
      <c r="H12" s="92"/>
      <c r="I12" s="274"/>
      <c r="J12" s="273"/>
      <c r="K12" s="92"/>
      <c r="L12" s="274"/>
      <c r="M12" s="273" t="s">
        <v>199</v>
      </c>
      <c r="N12" s="92" t="s">
        <v>194</v>
      </c>
      <c r="O12" s="274" t="s">
        <v>199</v>
      </c>
      <c r="P12" s="5"/>
      <c r="Q12" s="273"/>
      <c r="R12" s="92"/>
      <c r="S12" s="274"/>
      <c r="T12" s="273"/>
      <c r="U12" s="92"/>
      <c r="V12" s="274"/>
      <c r="W12" s="273"/>
      <c r="X12" s="92"/>
      <c r="Y12" s="274"/>
      <c r="Z12" s="273" t="s">
        <v>199</v>
      </c>
      <c r="AA12" s="92" t="s">
        <v>211</v>
      </c>
      <c r="AB12" s="274" t="s">
        <v>194</v>
      </c>
    </row>
    <row r="13" ht="18.95" customHeight="1">
      <c r="A13" s="58"/>
      <c r="B13" s="290"/>
      <c r="C13" s="291" t="s">
        <v>200</v>
      </c>
      <c r="D13" s="422"/>
      <c r="E13" s="91"/>
      <c r="F13" s="423"/>
      <c r="G13" s="422"/>
      <c r="H13" s="91"/>
      <c r="I13" s="423"/>
      <c r="J13" s="422"/>
      <c r="K13" s="91"/>
      <c r="L13" s="423"/>
      <c r="M13" s="422" t="s">
        <v>196</v>
      </c>
      <c r="N13" s="91" t="s">
        <v>194</v>
      </c>
      <c r="O13" s="423" t="s">
        <v>199</v>
      </c>
      <c r="P13" s="5"/>
      <c r="Q13" s="422"/>
      <c r="R13" s="91"/>
      <c r="S13" s="423"/>
      <c r="T13" s="422"/>
      <c r="U13" s="91"/>
      <c r="V13" s="423"/>
      <c r="W13" s="422"/>
      <c r="X13" s="91"/>
      <c r="Y13" s="423"/>
      <c r="Z13" s="422" t="s">
        <v>199</v>
      </c>
      <c r="AA13" s="91" t="s">
        <v>193</v>
      </c>
      <c r="AB13" s="423" t="s">
        <v>199</v>
      </c>
    </row>
    <row r="14" ht="18.95" customHeight="1">
      <c r="A14" s="58"/>
      <c r="B14" s="288"/>
      <c r="C14" s="289" t="s">
        <v>201</v>
      </c>
      <c r="D14" s="273"/>
      <c r="E14" s="92"/>
      <c r="F14" s="274"/>
      <c r="G14" s="273"/>
      <c r="H14" s="92"/>
      <c r="I14" s="274"/>
      <c r="J14" s="273"/>
      <c r="K14" s="92"/>
      <c r="L14" s="274"/>
      <c r="M14" s="273" t="s">
        <v>196</v>
      </c>
      <c r="N14" s="92" t="s">
        <v>194</v>
      </c>
      <c r="O14" s="274" t="s">
        <v>199</v>
      </c>
      <c r="P14" s="5"/>
      <c r="Q14" s="273"/>
      <c r="R14" s="92"/>
      <c r="S14" s="274"/>
      <c r="T14" s="273"/>
      <c r="U14" s="92"/>
      <c r="V14" s="274"/>
      <c r="W14" s="273"/>
      <c r="X14" s="92"/>
      <c r="Y14" s="274"/>
      <c r="Z14" s="273" t="s">
        <v>196</v>
      </c>
      <c r="AA14" s="92" t="s">
        <v>193</v>
      </c>
      <c r="AB14" s="274" t="s">
        <v>199</v>
      </c>
    </row>
    <row r="15" ht="18.95" customHeight="1">
      <c r="A15" s="58"/>
      <c r="B15" s="290">
        <v>2019</v>
      </c>
      <c r="C15" s="291" t="s">
        <v>202</v>
      </c>
      <c r="D15" s="422"/>
      <c r="E15" s="91"/>
      <c r="F15" s="423"/>
      <c r="G15" s="422"/>
      <c r="H15" s="91"/>
      <c r="I15" s="423"/>
      <c r="J15" s="422"/>
      <c r="K15" s="91"/>
      <c r="L15" s="423"/>
      <c r="M15" s="422" t="s">
        <v>194</v>
      </c>
      <c r="N15" s="91" t="s">
        <v>199</v>
      </c>
      <c r="O15" s="423" t="s">
        <v>199</v>
      </c>
      <c r="P15" s="5"/>
      <c r="Q15" s="422"/>
      <c r="R15" s="91"/>
      <c r="S15" s="423"/>
      <c r="T15" s="422"/>
      <c r="U15" s="91"/>
      <c r="V15" s="423"/>
      <c r="W15" s="422"/>
      <c r="X15" s="91"/>
      <c r="Y15" s="423"/>
      <c r="Z15" s="422" t="s">
        <v>194</v>
      </c>
      <c r="AA15" s="91" t="s">
        <v>210</v>
      </c>
      <c r="AB15" s="423" t="s">
        <v>194</v>
      </c>
    </row>
    <row r="16" ht="18.95" customHeight="1">
      <c r="A16" s="58"/>
      <c r="B16" s="288"/>
      <c r="C16" s="289" t="s">
        <v>203</v>
      </c>
      <c r="D16" s="273"/>
      <c r="E16" s="92"/>
      <c r="F16" s="274"/>
      <c r="G16" s="273"/>
      <c r="H16" s="92"/>
      <c r="I16" s="274"/>
      <c r="J16" s="273"/>
      <c r="K16" s="92"/>
      <c r="L16" s="274"/>
      <c r="M16" s="273" t="s">
        <v>196</v>
      </c>
      <c r="N16" s="92" t="s">
        <v>199</v>
      </c>
      <c r="O16" s="274" t="s">
        <v>199</v>
      </c>
      <c r="P16" s="5"/>
      <c r="Q16" s="273"/>
      <c r="R16" s="92"/>
      <c r="S16" s="274"/>
      <c r="T16" s="273"/>
      <c r="U16" s="92"/>
      <c r="V16" s="274"/>
      <c r="W16" s="273"/>
      <c r="X16" s="92"/>
      <c r="Y16" s="274"/>
      <c r="Z16" s="273" t="s">
        <v>199</v>
      </c>
      <c r="AA16" s="92" t="s">
        <v>193</v>
      </c>
      <c r="AB16" s="274" t="s">
        <v>194</v>
      </c>
    </row>
    <row r="17" ht="18.95" customHeight="1">
      <c r="A17" s="58"/>
      <c r="B17" s="290"/>
      <c r="C17" s="291" t="s">
        <v>204</v>
      </c>
      <c r="D17" s="422"/>
      <c r="E17" s="91"/>
      <c r="F17" s="423"/>
      <c r="G17" s="422"/>
      <c r="H17" s="91"/>
      <c r="I17" s="423"/>
      <c r="J17" s="422"/>
      <c r="K17" s="91"/>
      <c r="L17" s="423"/>
      <c r="M17" s="422" t="s">
        <v>194</v>
      </c>
      <c r="N17" s="91" t="s">
        <v>194</v>
      </c>
      <c r="O17" s="423" t="s">
        <v>199</v>
      </c>
      <c r="P17" s="5"/>
      <c r="Q17" s="422"/>
      <c r="R17" s="91"/>
      <c r="S17" s="423"/>
      <c r="T17" s="422"/>
      <c r="U17" s="91"/>
      <c r="V17" s="423"/>
      <c r="W17" s="422"/>
      <c r="X17" s="91"/>
      <c r="Y17" s="423"/>
      <c r="Z17" s="422" t="s">
        <v>193</v>
      </c>
      <c r="AA17" s="91" t="s">
        <v>193</v>
      </c>
      <c r="AB17" s="423" t="s">
        <v>193</v>
      </c>
    </row>
    <row r="18" ht="18.95" customHeight="1">
      <c r="A18" s="58"/>
      <c r="B18" s="288"/>
      <c r="C18" s="289" t="s">
        <v>205</v>
      </c>
      <c r="D18" s="273"/>
      <c r="E18" s="92"/>
      <c r="F18" s="274"/>
      <c r="G18" s="273"/>
      <c r="H18" s="92"/>
      <c r="I18" s="274"/>
      <c r="J18" s="273"/>
      <c r="K18" s="92"/>
      <c r="L18" s="274"/>
      <c r="M18" s="273" t="s">
        <v>194</v>
      </c>
      <c r="N18" s="92" t="s">
        <v>199</v>
      </c>
      <c r="O18" s="274" t="s">
        <v>199</v>
      </c>
      <c r="P18" s="5"/>
      <c r="Q18" s="273"/>
      <c r="R18" s="92"/>
      <c r="S18" s="274"/>
      <c r="T18" s="273"/>
      <c r="U18" s="92"/>
      <c r="V18" s="274"/>
      <c r="W18" s="273"/>
      <c r="X18" s="92"/>
      <c r="Y18" s="274"/>
      <c r="Z18" s="273" t="s">
        <v>210</v>
      </c>
      <c r="AA18" s="92" t="s">
        <v>194</v>
      </c>
      <c r="AB18" s="274" t="s">
        <v>194</v>
      </c>
    </row>
    <row r="19" ht="18.95" customHeight="1">
      <c r="A19" s="58"/>
      <c r="B19" s="290"/>
      <c r="C19" s="291" t="s">
        <v>206</v>
      </c>
      <c r="D19" s="422"/>
      <c r="E19" s="91"/>
      <c r="F19" s="423"/>
      <c r="G19" s="422"/>
      <c r="H19" s="91"/>
      <c r="I19" s="423"/>
      <c r="J19" s="422"/>
      <c r="K19" s="91"/>
      <c r="L19" s="423"/>
      <c r="M19" s="422" t="s">
        <v>196</v>
      </c>
      <c r="N19" s="91" t="s">
        <v>194</v>
      </c>
      <c r="O19" s="423" t="s">
        <v>199</v>
      </c>
      <c r="P19" s="5"/>
      <c r="Q19" s="422"/>
      <c r="R19" s="91"/>
      <c r="S19" s="423"/>
      <c r="T19" s="422"/>
      <c r="U19" s="91"/>
      <c r="V19" s="423"/>
      <c r="W19" s="422"/>
      <c r="X19" s="91"/>
      <c r="Y19" s="423"/>
      <c r="Z19" s="422" t="s">
        <v>194</v>
      </c>
      <c r="AA19" s="91" t="s">
        <v>193</v>
      </c>
      <c r="AB19" s="423" t="s">
        <v>210</v>
      </c>
    </row>
    <row r="20" ht="18.95" customHeight="1">
      <c r="A20" s="58"/>
      <c r="B20" s="288"/>
      <c r="C20" s="289" t="s">
        <v>207</v>
      </c>
      <c r="D20" s="273"/>
      <c r="E20" s="92"/>
      <c r="F20" s="274"/>
      <c r="G20" s="273"/>
      <c r="H20" s="92"/>
      <c r="I20" s="274"/>
      <c r="J20" s="273"/>
      <c r="K20" s="92"/>
      <c r="L20" s="274"/>
      <c r="M20" s="273" t="s">
        <v>196</v>
      </c>
      <c r="N20" s="92" t="s">
        <v>194</v>
      </c>
      <c r="O20" s="274" t="s">
        <v>196</v>
      </c>
      <c r="P20" s="5"/>
      <c r="Q20" s="273"/>
      <c r="R20" s="92"/>
      <c r="S20" s="274"/>
      <c r="T20" s="273"/>
      <c r="U20" s="92"/>
      <c r="V20" s="274"/>
      <c r="W20" s="273"/>
      <c r="X20" s="92"/>
      <c r="Y20" s="274"/>
      <c r="Z20" s="273" t="s">
        <v>196</v>
      </c>
      <c r="AA20" s="92" t="s">
        <v>193</v>
      </c>
      <c r="AB20" s="274" t="s">
        <v>196</v>
      </c>
    </row>
    <row r="21" ht="18.95" customHeight="1">
      <c r="A21" s="58"/>
      <c r="B21" s="290"/>
      <c r="C21" s="291" t="s">
        <v>192</v>
      </c>
      <c r="D21" s="422"/>
      <c r="E21" s="91"/>
      <c r="F21" s="423"/>
      <c r="G21" s="422"/>
      <c r="H21" s="91"/>
      <c r="I21" s="423"/>
      <c r="J21" s="422"/>
      <c r="K21" s="91"/>
      <c r="L21" s="423"/>
      <c r="M21" s="422" t="s">
        <v>196</v>
      </c>
      <c r="N21" s="91" t="s">
        <v>194</v>
      </c>
      <c r="O21" s="423" t="s">
        <v>196</v>
      </c>
      <c r="P21" s="5"/>
      <c r="Q21" s="422"/>
      <c r="R21" s="91"/>
      <c r="S21" s="423"/>
      <c r="T21" s="422"/>
      <c r="U21" s="91"/>
      <c r="V21" s="423"/>
      <c r="W21" s="422"/>
      <c r="X21" s="91"/>
      <c r="Y21" s="423"/>
      <c r="Z21" s="422" t="s">
        <v>196</v>
      </c>
      <c r="AA21" s="91" t="s">
        <v>193</v>
      </c>
      <c r="AB21" s="423" t="s">
        <v>196</v>
      </c>
    </row>
    <row r="22" ht="18.95" customHeight="1">
      <c r="A22" s="58"/>
      <c r="B22" s="288"/>
      <c r="C22" s="289" t="s">
        <v>195</v>
      </c>
      <c r="D22" s="273"/>
      <c r="E22" s="92"/>
      <c r="F22" s="274"/>
      <c r="G22" s="273"/>
      <c r="H22" s="92"/>
      <c r="I22" s="274"/>
      <c r="J22" s="273"/>
      <c r="K22" s="92"/>
      <c r="L22" s="274"/>
      <c r="M22" s="273" t="s">
        <v>199</v>
      </c>
      <c r="N22" s="92" t="s">
        <v>194</v>
      </c>
      <c r="O22" s="274" t="s">
        <v>199</v>
      </c>
      <c r="P22" s="5"/>
      <c r="Q22" s="273"/>
      <c r="R22" s="92"/>
      <c r="S22" s="274"/>
      <c r="T22" s="273"/>
      <c r="U22" s="92"/>
      <c r="V22" s="274"/>
      <c r="W22" s="273"/>
      <c r="X22" s="92"/>
      <c r="Y22" s="274"/>
      <c r="Z22" s="273" t="s">
        <v>193</v>
      </c>
      <c r="AA22" s="92" t="s">
        <v>194</v>
      </c>
      <c r="AB22" s="274" t="s">
        <v>193</v>
      </c>
    </row>
    <row r="23" ht="18.95" customHeight="1">
      <c r="A23" s="58"/>
      <c r="B23" s="290"/>
      <c r="C23" s="291" t="s">
        <v>197</v>
      </c>
      <c r="D23" s="422"/>
      <c r="E23" s="91"/>
      <c r="F23" s="423"/>
      <c r="G23" s="422"/>
      <c r="H23" s="91"/>
      <c r="I23" s="423"/>
      <c r="J23" s="422"/>
      <c r="K23" s="91"/>
      <c r="L23" s="423"/>
      <c r="M23" s="422" t="s">
        <v>199</v>
      </c>
      <c r="N23" s="91" t="s">
        <v>194</v>
      </c>
      <c r="O23" s="423" t="s">
        <v>199</v>
      </c>
      <c r="P23" s="5"/>
      <c r="Q23" s="422"/>
      <c r="R23" s="91"/>
      <c r="S23" s="423"/>
      <c r="T23" s="422"/>
      <c r="U23" s="91"/>
      <c r="V23" s="423"/>
      <c r="W23" s="422"/>
      <c r="X23" s="91"/>
      <c r="Y23" s="423"/>
      <c r="Z23" s="422" t="s">
        <v>193</v>
      </c>
      <c r="AA23" s="91" t="s">
        <v>196</v>
      </c>
      <c r="AB23" s="423" t="s">
        <v>193</v>
      </c>
    </row>
    <row r="24" ht="18.95" customHeight="1">
      <c r="A24" s="59"/>
      <c r="B24" s="288"/>
      <c r="C24" s="289" t="s">
        <v>198</v>
      </c>
      <c r="D24" s="273"/>
      <c r="E24" s="92"/>
      <c r="F24" s="274"/>
      <c r="G24" s="273"/>
      <c r="H24" s="92"/>
      <c r="I24" s="274"/>
      <c r="J24" s="273"/>
      <c r="K24" s="92"/>
      <c r="L24" s="274"/>
      <c r="M24" s="273" t="s">
        <v>196</v>
      </c>
      <c r="N24" s="92" t="s">
        <v>194</v>
      </c>
      <c r="O24" s="274" t="s">
        <v>196</v>
      </c>
      <c r="P24" s="93"/>
      <c r="Q24" s="273"/>
      <c r="R24" s="92"/>
      <c r="S24" s="274"/>
      <c r="T24" s="273"/>
      <c r="U24" s="92"/>
      <c r="V24" s="274"/>
      <c r="W24" s="273"/>
      <c r="X24" s="92"/>
      <c r="Y24" s="274"/>
      <c r="Z24" s="273" t="s">
        <v>194</v>
      </c>
      <c r="AA24" s="92" t="s">
        <v>194</v>
      </c>
      <c r="AB24" s="274" t="s">
        <v>194</v>
      </c>
    </row>
    <row r="25" ht="18.95" customHeight="1">
      <c r="A25" s="60"/>
      <c r="B25" s="290"/>
      <c r="C25" s="291" t="s">
        <v>200</v>
      </c>
      <c r="D25" s="422"/>
      <c r="E25" s="91"/>
      <c r="F25" s="423"/>
      <c r="G25" s="422"/>
      <c r="H25" s="91"/>
      <c r="I25" s="423"/>
      <c r="J25" s="422"/>
      <c r="K25" s="91"/>
      <c r="L25" s="423"/>
      <c r="M25" s="422" t="s">
        <v>196</v>
      </c>
      <c r="N25" s="91" t="s">
        <v>194</v>
      </c>
      <c r="O25" s="423" t="s">
        <v>196</v>
      </c>
      <c r="P25" s="93"/>
      <c r="Q25" s="422"/>
      <c r="R25" s="91"/>
      <c r="S25" s="423"/>
      <c r="T25" s="422"/>
      <c r="U25" s="91"/>
      <c r="V25" s="423"/>
      <c r="W25" s="422"/>
      <c r="X25" s="91"/>
      <c r="Y25" s="423"/>
      <c r="Z25" s="422" t="s">
        <v>194</v>
      </c>
      <c r="AA25" s="91" t="s">
        <v>199</v>
      </c>
      <c r="AB25" s="423" t="s">
        <v>199</v>
      </c>
    </row>
    <row r="26" ht="18.95" customHeight="1">
      <c r="A26" s="60"/>
      <c r="B26" s="292"/>
      <c r="C26" s="293" t="s">
        <v>201</v>
      </c>
      <c r="D26" s="275"/>
      <c r="E26" s="276"/>
      <c r="F26" s="277"/>
      <c r="G26" s="275"/>
      <c r="H26" s="276"/>
      <c r="I26" s="277"/>
      <c r="J26" s="275"/>
      <c r="K26" s="276"/>
      <c r="L26" s="277"/>
      <c r="M26" s="275" t="s">
        <v>208</v>
      </c>
      <c r="N26" s="276" t="s">
        <v>209</v>
      </c>
      <c r="O26" s="277" t="s">
        <v>208</v>
      </c>
      <c r="P26" s="184"/>
      <c r="Q26" s="275"/>
      <c r="R26" s="276"/>
      <c r="S26" s="277"/>
      <c r="T26" s="275"/>
      <c r="U26" s="276"/>
      <c r="V26" s="277"/>
      <c r="W26" s="275"/>
      <c r="X26" s="276"/>
      <c r="Y26" s="277"/>
      <c r="Z26" s="275" t="s">
        <v>212</v>
      </c>
      <c r="AA26" s="276" t="s">
        <v>209</v>
      </c>
      <c r="AB26" s="277" t="s">
        <v>213</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95" customHeight="1">
      <c r="A29" s="58"/>
      <c r="B29" s="286">
        <v>2017</v>
      </c>
      <c r="C29" s="287"/>
      <c r="D29" s="429"/>
      <c r="E29" s="430"/>
      <c r="F29" s="431"/>
      <c r="G29" s="429"/>
      <c r="H29" s="430"/>
      <c r="I29" s="431"/>
      <c r="J29" s="429"/>
      <c r="K29" s="430"/>
      <c r="L29" s="431"/>
      <c r="M29" s="429" t="s">
        <v>199</v>
      </c>
      <c r="N29" s="430" t="s">
        <v>199</v>
      </c>
      <c r="O29" s="431" t="s">
        <v>199</v>
      </c>
      <c r="P29" s="5"/>
      <c r="Q29" s="429"/>
      <c r="R29" s="430"/>
      <c r="S29" s="431"/>
      <c r="T29" s="429"/>
      <c r="U29" s="430"/>
      <c r="V29" s="431"/>
      <c r="W29" s="429"/>
      <c r="X29" s="430"/>
      <c r="Y29" s="431"/>
      <c r="Z29" s="429" t="s">
        <v>194</v>
      </c>
      <c r="AA29" s="430" t="s">
        <v>196</v>
      </c>
      <c r="AB29" s="431" t="s">
        <v>196</v>
      </c>
    </row>
    <row r="30" ht="18.95" customHeight="1">
      <c r="A30" s="58"/>
      <c r="B30" s="288">
        <v>2018</v>
      </c>
      <c r="C30" s="289"/>
      <c r="D30" s="273"/>
      <c r="E30" s="92"/>
      <c r="F30" s="274"/>
      <c r="G30" s="273"/>
      <c r="H30" s="92"/>
      <c r="I30" s="274"/>
      <c r="J30" s="273"/>
      <c r="K30" s="92"/>
      <c r="L30" s="274"/>
      <c r="M30" s="273" t="s">
        <v>196</v>
      </c>
      <c r="N30" s="92" t="s">
        <v>199</v>
      </c>
      <c r="O30" s="274" t="s">
        <v>199</v>
      </c>
      <c r="P30" s="5"/>
      <c r="Q30" s="273"/>
      <c r="R30" s="92"/>
      <c r="S30" s="274"/>
      <c r="T30" s="273"/>
      <c r="U30" s="92"/>
      <c r="V30" s="274"/>
      <c r="W30" s="273"/>
      <c r="X30" s="92"/>
      <c r="Y30" s="274"/>
      <c r="Z30" s="273" t="s">
        <v>196</v>
      </c>
      <c r="AA30" s="92" t="s">
        <v>210</v>
      </c>
      <c r="AB30" s="274" t="s">
        <v>194</v>
      </c>
    </row>
    <row r="31" ht="18.95" customHeight="1">
      <c r="A31" s="58"/>
      <c r="B31" s="427">
        <v>2019</v>
      </c>
      <c r="C31" s="428"/>
      <c r="D31" s="432"/>
      <c r="E31" s="433"/>
      <c r="F31" s="434"/>
      <c r="G31" s="432"/>
      <c r="H31" s="433"/>
      <c r="I31" s="434"/>
      <c r="J31" s="432"/>
      <c r="K31" s="433"/>
      <c r="L31" s="434"/>
      <c r="M31" s="432" t="s">
        <v>196</v>
      </c>
      <c r="N31" s="433" t="s">
        <v>194</v>
      </c>
      <c r="O31" s="434" t="s">
        <v>199</v>
      </c>
      <c r="P31" s="184"/>
      <c r="Q31" s="432"/>
      <c r="R31" s="433"/>
      <c r="S31" s="434"/>
      <c r="T31" s="432"/>
      <c r="U31" s="433"/>
      <c r="V31" s="434"/>
      <c r="W31" s="432"/>
      <c r="X31" s="433"/>
      <c r="Y31" s="434"/>
      <c r="Z31" s="432" t="s">
        <v>199</v>
      </c>
      <c r="AA31" s="433" t="s">
        <v>193</v>
      </c>
      <c r="AB31" s="434" t="s">
        <v>194</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95" customHeight="1">
      <c r="A34" s="58"/>
      <c r="B34" s="286">
        <v>2017</v>
      </c>
      <c r="C34" s="287"/>
      <c r="D34" s="429"/>
      <c r="E34" s="430"/>
      <c r="F34" s="431"/>
      <c r="G34" s="429"/>
      <c r="H34" s="430"/>
      <c r="I34" s="431"/>
      <c r="J34" s="429"/>
      <c r="K34" s="430"/>
      <c r="L34" s="431"/>
      <c r="M34" s="429" t="s">
        <v>199</v>
      </c>
      <c r="N34" s="430" t="s">
        <v>199</v>
      </c>
      <c r="O34" s="431" t="s">
        <v>196</v>
      </c>
      <c r="P34" s="5"/>
      <c r="Q34" s="429"/>
      <c r="R34" s="430"/>
      <c r="S34" s="431"/>
      <c r="T34" s="429"/>
      <c r="U34" s="430"/>
      <c r="V34" s="431"/>
      <c r="W34" s="429"/>
      <c r="X34" s="430"/>
      <c r="Y34" s="431"/>
      <c r="Z34" s="429" t="s">
        <v>194</v>
      </c>
      <c r="AA34" s="430" t="s">
        <v>199</v>
      </c>
      <c r="AB34" s="431" t="s">
        <v>194</v>
      </c>
    </row>
    <row r="35" ht="18.95" customHeight="1">
      <c r="A35" s="58"/>
      <c r="B35" s="288">
        <v>2018</v>
      </c>
      <c r="C35" s="289"/>
      <c r="D35" s="273"/>
      <c r="E35" s="92"/>
      <c r="F35" s="274"/>
      <c r="G35" s="273"/>
      <c r="H35" s="92"/>
      <c r="I35" s="274"/>
      <c r="J35" s="273"/>
      <c r="K35" s="92"/>
      <c r="L35" s="274"/>
      <c r="M35" s="273" t="s">
        <v>196</v>
      </c>
      <c r="N35" s="92" t="s">
        <v>194</v>
      </c>
      <c r="O35" s="274" t="s">
        <v>199</v>
      </c>
      <c r="P35" s="5"/>
      <c r="Q35" s="273"/>
      <c r="R35" s="92"/>
      <c r="S35" s="274"/>
      <c r="T35" s="273"/>
      <c r="U35" s="92"/>
      <c r="V35" s="274"/>
      <c r="W35" s="273"/>
      <c r="X35" s="92"/>
      <c r="Y35" s="274"/>
      <c r="Z35" s="273" t="s">
        <v>199</v>
      </c>
      <c r="AA35" s="92" t="s">
        <v>193</v>
      </c>
      <c r="AB35" s="274" t="s">
        <v>199</v>
      </c>
    </row>
    <row r="36" ht="18.95" customHeight="1">
      <c r="A36" s="58"/>
      <c r="B36" s="427">
        <v>2019</v>
      </c>
      <c r="C36" s="428"/>
      <c r="D36" s="432"/>
      <c r="E36" s="433"/>
      <c r="F36" s="434"/>
      <c r="G36" s="432"/>
      <c r="H36" s="433"/>
      <c r="I36" s="434"/>
      <c r="J36" s="432"/>
      <c r="K36" s="433"/>
      <c r="L36" s="434"/>
      <c r="M36" s="432" t="s">
        <v>196</v>
      </c>
      <c r="N36" s="433" t="s">
        <v>199</v>
      </c>
      <c r="O36" s="434" t="s">
        <v>196</v>
      </c>
      <c r="P36" s="184"/>
      <c r="Q36" s="432"/>
      <c r="R36" s="433"/>
      <c r="S36" s="434"/>
      <c r="T36" s="432"/>
      <c r="U36" s="433"/>
      <c r="V36" s="434"/>
      <c r="W36" s="432"/>
      <c r="X36" s="433"/>
      <c r="Y36" s="434"/>
      <c r="Z36" s="432" t="s">
        <v>194</v>
      </c>
      <c r="AA36" s="433" t="s">
        <v>199</v>
      </c>
      <c r="AB36" s="434" t="s">
        <v>199</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92" t="s">
        <v>45</v>
      </c>
      <c r="C38" s="992"/>
      <c r="D38" s="992"/>
      <c r="E38" s="992"/>
      <c r="F38" s="992"/>
      <c r="G38" s="992"/>
      <c r="H38" s="992"/>
      <c r="I38" s="992"/>
      <c r="J38" s="992"/>
      <c r="K38" s="992"/>
      <c r="L38" s="992"/>
      <c r="M38" s="992"/>
      <c r="N38" s="992"/>
      <c r="O38" s="992"/>
      <c r="P38" s="413"/>
      <c r="Q38" s="991"/>
      <c r="R38" s="991"/>
      <c r="S38" s="991"/>
      <c r="T38" s="991"/>
      <c r="U38" s="991"/>
      <c r="V38" s="991"/>
      <c r="W38" s="991"/>
      <c r="X38" s="991"/>
      <c r="Y38" s="991"/>
      <c r="Z38" s="991"/>
      <c r="AA38" s="991"/>
      <c r="AB38" s="991"/>
      <c r="AC38" s="9"/>
    </row>
    <row r="39" ht="18.95" customHeight="1">
      <c r="A39" s="58"/>
      <c r="B39" s="286">
        <v>2017</v>
      </c>
      <c r="C39" s="287"/>
      <c r="D39" s="429"/>
      <c r="E39" s="430"/>
      <c r="F39" s="431"/>
      <c r="G39" s="429"/>
      <c r="H39" s="430"/>
      <c r="I39" s="431"/>
      <c r="J39" s="429"/>
      <c r="K39" s="430"/>
      <c r="L39" s="431"/>
      <c r="M39" s="429" t="s">
        <v>199</v>
      </c>
      <c r="N39" s="430" t="s">
        <v>199</v>
      </c>
      <c r="O39" s="431" t="s">
        <v>199</v>
      </c>
      <c r="P39" s="5"/>
      <c r="Q39" s="429"/>
      <c r="R39" s="430"/>
      <c r="S39" s="431"/>
      <c r="T39" s="429"/>
      <c r="U39" s="430"/>
      <c r="V39" s="431"/>
      <c r="W39" s="429"/>
      <c r="X39" s="430"/>
      <c r="Y39" s="431"/>
      <c r="Z39" s="429" t="s">
        <v>194</v>
      </c>
      <c r="AA39" s="430" t="s">
        <v>196</v>
      </c>
      <c r="AB39" s="431" t="s">
        <v>196</v>
      </c>
    </row>
    <row r="40" ht="18.95" customHeight="1">
      <c r="A40" s="58"/>
      <c r="B40" s="288">
        <v>2018</v>
      </c>
      <c r="C40" s="289"/>
      <c r="D40" s="273"/>
      <c r="E40" s="92"/>
      <c r="F40" s="274"/>
      <c r="G40" s="273"/>
      <c r="H40" s="92"/>
      <c r="I40" s="274"/>
      <c r="J40" s="273"/>
      <c r="K40" s="92"/>
      <c r="L40" s="274"/>
      <c r="M40" s="273" t="s">
        <v>196</v>
      </c>
      <c r="N40" s="92" t="s">
        <v>199</v>
      </c>
      <c r="O40" s="274" t="s">
        <v>199</v>
      </c>
      <c r="P40" s="5"/>
      <c r="Q40" s="273"/>
      <c r="R40" s="92"/>
      <c r="S40" s="274"/>
      <c r="T40" s="273"/>
      <c r="U40" s="92"/>
      <c r="V40" s="274"/>
      <c r="W40" s="273"/>
      <c r="X40" s="92"/>
      <c r="Y40" s="274"/>
      <c r="Z40" s="273" t="s">
        <v>196</v>
      </c>
      <c r="AA40" s="92" t="s">
        <v>210</v>
      </c>
      <c r="AB40" s="274" t="s">
        <v>194</v>
      </c>
    </row>
    <row r="41" ht="18.95" customHeight="1">
      <c r="A41" s="58"/>
      <c r="B41" s="427">
        <v>2019</v>
      </c>
      <c r="C41" s="428"/>
      <c r="D41" s="432"/>
      <c r="E41" s="433"/>
      <c r="F41" s="434"/>
      <c r="G41" s="432"/>
      <c r="H41" s="433"/>
      <c r="I41" s="434"/>
      <c r="J41" s="432"/>
      <c r="K41" s="433"/>
      <c r="L41" s="434"/>
      <c r="M41" s="432" t="s">
        <v>196</v>
      </c>
      <c r="N41" s="433" t="s">
        <v>194</v>
      </c>
      <c r="O41" s="434" t="s">
        <v>199</v>
      </c>
      <c r="P41" s="184"/>
      <c r="Q41" s="432"/>
      <c r="R41" s="433"/>
      <c r="S41" s="434"/>
      <c r="T41" s="432"/>
      <c r="U41" s="433"/>
      <c r="V41" s="434"/>
      <c r="W41" s="432"/>
      <c r="X41" s="433"/>
      <c r="Y41" s="434"/>
      <c r="Z41" s="432" t="s">
        <v>199</v>
      </c>
      <c r="AA41" s="433" t="s">
        <v>193</v>
      </c>
      <c r="AB41" s="434" t="s">
        <v>194</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7"/>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c r="AP43" s="237"/>
    </row>
    <row r="44" ht="12" customHeight="1">
      <c r="Z44" s="55"/>
      <c r="AA44" s="234"/>
      <c r="AB44" s="234"/>
      <c r="AP44" s="237"/>
    </row>
    <row r="45" ht="12" customHeight="1">
      <c r="AP45" s="237"/>
    </row>
    <row r="46" s="237" customFormat="1">
      <c r="A46"/>
    </row>
    <row r="47" s="237" customFormat="1"/>
    <row r="48" s="237" customFormat="1"/>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sheetData>
  <mergeCells count="21">
    <mergeCell ref="B2:AB2"/>
    <mergeCell ref="Q6:AB6"/>
    <mergeCell ref="D6:O6"/>
    <mergeCell ref="B4:AB4"/>
    <mergeCell ref="B3:AB3"/>
    <mergeCell ref="B43:AB43"/>
    <mergeCell ref="T7:V7"/>
    <mergeCell ref="W7:Y7"/>
    <mergeCell ref="Z7:AB7"/>
    <mergeCell ref="B38:O38"/>
    <mergeCell ref="Q28:AB28"/>
    <mergeCell ref="Q7:S7"/>
    <mergeCell ref="Q33:AB33"/>
    <mergeCell ref="G7:I7"/>
    <mergeCell ref="B33:O33"/>
    <mergeCell ref="B8:C8"/>
    <mergeCell ref="Q38:AB38"/>
    <mergeCell ref="M7:O7"/>
    <mergeCell ref="B28:O28"/>
    <mergeCell ref="J7:L7"/>
    <mergeCell ref="D7:F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5"/>
</worksheet>
</file>

<file path=xl/worksheets/sheet5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163</v>
      </c>
      <c r="Y1" s="5"/>
      <c r="AB1" s="691"/>
      <c r="AD1" s="237"/>
    </row>
    <row r="2" ht="15" customHeight="1">
      <c r="A2" s="11"/>
      <c r="B2" s="11" t="s">
        <v>182</v>
      </c>
    </row>
    <row r="3" ht="17.1" customHeight="1">
      <c r="A3" s="11"/>
      <c r="B3" s="11" t="s">
        <v>183</v>
      </c>
      <c r="R3" s="1059" t="s">
        <v>277</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42</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v>30.350983972408196388719821450</v>
      </c>
      <c r="E11" s="430"/>
      <c r="F11" s="431">
        <v>46.028335538335533402899830940</v>
      </c>
      <c r="G11" s="429">
        <v>9.484682491377561371474944210</v>
      </c>
      <c r="H11" s="430"/>
      <c r="I11" s="431">
        <v>4.7112976144399817637159620500</v>
      </c>
      <c r="J11" s="429">
        <v>0</v>
      </c>
      <c r="K11" s="430"/>
      <c r="L11" s="431">
        <v>10.506109555793329508943782030</v>
      </c>
      <c r="M11" s="429">
        <v>64.716981132075471698113207610</v>
      </c>
      <c r="N11" s="430">
        <v>54.155777894185437401781037280</v>
      </c>
      <c r="O11" s="431">
        <v>61.245742708568844675559575020</v>
      </c>
      <c r="P11" s="5"/>
      <c r="Q11" s="429"/>
      <c r="R11" s="430"/>
      <c r="S11" s="431"/>
      <c r="T11" s="429"/>
      <c r="U11" s="430"/>
      <c r="V11" s="431"/>
      <c r="W11" s="429"/>
      <c r="X11" s="430"/>
      <c r="Y11" s="431"/>
      <c r="Z11" s="429">
        <v>20.774647887323943661971831050</v>
      </c>
      <c r="AA11" s="430">
        <v>15.719695563736124776150310940</v>
      </c>
      <c r="AB11" s="431">
        <v>-1.6600907428536377489861314500</v>
      </c>
    </row>
    <row r="12" ht="18" customHeight="1">
      <c r="A12" s="58"/>
      <c r="B12" s="1062" t="s">
        <v>46</v>
      </c>
      <c r="C12" s="1062"/>
      <c r="D12" s="422">
        <v>33.627510651247717589774802160</v>
      </c>
      <c r="E12" s="91"/>
      <c r="F12" s="423">
        <v>55.580562861608214168715883040</v>
      </c>
      <c r="G12" s="422">
        <v>8.105092310813552444714952320</v>
      </c>
      <c r="H12" s="91"/>
      <c r="I12" s="423">
        <v>3.8583108096808626983712507100</v>
      </c>
      <c r="J12" s="422">
        <v>0</v>
      </c>
      <c r="K12" s="91"/>
      <c r="L12" s="423">
        <v>11.180380228778750399474023940</v>
      </c>
      <c r="M12" s="422">
        <v>79.056603773584905660377358530</v>
      </c>
      <c r="N12" s="91">
        <v>66.790518596123624934520691550</v>
      </c>
      <c r="O12" s="423">
        <v>70.619253900067827266561157690</v>
      </c>
      <c r="P12" s="5"/>
      <c r="Q12" s="422"/>
      <c r="R12" s="91"/>
      <c r="S12" s="423"/>
      <c r="T12" s="422"/>
      <c r="U12" s="91"/>
      <c r="V12" s="423"/>
      <c r="W12" s="422"/>
      <c r="X12" s="91"/>
      <c r="Y12" s="423"/>
      <c r="Z12" s="422">
        <v>4.4887780548628428927680797100</v>
      </c>
      <c r="AA12" s="91">
        <v>15.216553189336166685965424610</v>
      </c>
      <c r="AB12" s="423">
        <v>-4.5937778053681788977909949600</v>
      </c>
    </row>
    <row r="13" ht="18" customHeight="1">
      <c r="A13" s="58"/>
      <c r="B13" s="1062" t="s">
        <v>47</v>
      </c>
      <c r="C13" s="1062"/>
      <c r="D13" s="422">
        <v>35.351998376952728748224791980</v>
      </c>
      <c r="E13" s="91"/>
      <c r="F13" s="423">
        <v>56.529482088819962763819941240</v>
      </c>
      <c r="G13" s="422">
        <v>3.7938729965510245485899776800</v>
      </c>
      <c r="H13" s="91"/>
      <c r="I13" s="423">
        <v>6.088602747672629958793749400</v>
      </c>
      <c r="J13" s="422">
        <v>0</v>
      </c>
      <c r="K13" s="91"/>
      <c r="L13" s="423">
        <v>12.698180142028772866353074070</v>
      </c>
      <c r="M13" s="422">
        <v>81.88679245283018867924528305</v>
      </c>
      <c r="N13" s="91">
        <v>74.217045573598742797276060850</v>
      </c>
      <c r="O13" s="423">
        <v>75.316264978521365588966764710</v>
      </c>
      <c r="P13" s="184"/>
      <c r="Q13" s="422"/>
      <c r="R13" s="91"/>
      <c r="S13" s="423"/>
      <c r="T13" s="422"/>
      <c r="U13" s="91"/>
      <c r="V13" s="423"/>
      <c r="W13" s="422"/>
      <c r="X13" s="91"/>
      <c r="Y13" s="423"/>
      <c r="Z13" s="422">
        <v>-3.2869080779944289693593314500</v>
      </c>
      <c r="AA13" s="91">
        <v>22.140160577317576015348596370</v>
      </c>
      <c r="AB13" s="423">
        <v>-4.920233677503924544013522100</v>
      </c>
    </row>
    <row r="14" ht="18" customHeight="1">
      <c r="A14" s="58"/>
      <c r="B14" s="1062" t="s">
        <v>48</v>
      </c>
      <c r="C14" s="1062"/>
      <c r="D14" s="422"/>
      <c r="E14" s="91"/>
      <c r="F14" s="423"/>
      <c r="G14" s="422"/>
      <c r="H14" s="91"/>
      <c r="I14" s="423"/>
      <c r="J14" s="422"/>
      <c r="K14" s="91"/>
      <c r="L14" s="423"/>
      <c r="M14" s="422">
        <v>89.15094339622641509433962269</v>
      </c>
      <c r="N14" s="91">
        <v>76.676479832372970141435306520</v>
      </c>
      <c r="O14" s="423">
        <v>77.467352475695229482251865370</v>
      </c>
      <c r="P14" s="5"/>
      <c r="Q14" s="422"/>
      <c r="R14" s="91"/>
      <c r="S14" s="423"/>
      <c r="T14" s="422"/>
      <c r="U14" s="91"/>
      <c r="V14" s="423"/>
      <c r="W14" s="422"/>
      <c r="X14" s="91"/>
      <c r="Y14" s="423"/>
      <c r="Z14" s="422">
        <v>-5.0251256281407035175879397700</v>
      </c>
      <c r="AA14" s="91">
        <v>18.781222751341394491106351510</v>
      </c>
      <c r="AB14" s="423">
        <v>-5.4021041720683350365422729200</v>
      </c>
    </row>
    <row r="15" ht="18" customHeight="1">
      <c r="A15" s="58"/>
      <c r="B15" s="1062" t="s">
        <v>49</v>
      </c>
      <c r="C15" s="1062"/>
      <c r="D15" s="422"/>
      <c r="E15" s="91"/>
      <c r="F15" s="423"/>
      <c r="G15" s="422"/>
      <c r="H15" s="91"/>
      <c r="I15" s="423"/>
      <c r="J15" s="422"/>
      <c r="K15" s="91"/>
      <c r="L15" s="423"/>
      <c r="M15" s="422">
        <v>87.50000000000000000000000008</v>
      </c>
      <c r="N15" s="91">
        <v>77.399842849659507595599790530</v>
      </c>
      <c r="O15" s="423">
        <v>75.262423694325118697716482100</v>
      </c>
      <c r="P15" s="184"/>
      <c r="Q15" s="422"/>
      <c r="R15" s="91"/>
      <c r="S15" s="423"/>
      <c r="T15" s="422"/>
      <c r="U15" s="91"/>
      <c r="V15" s="423"/>
      <c r="W15" s="422"/>
      <c r="X15" s="91"/>
      <c r="Y15" s="423"/>
      <c r="Z15" s="422">
        <v>11.411411411411411411411411440</v>
      </c>
      <c r="AA15" s="91">
        <v>21.056410253517682138207137720</v>
      </c>
      <c r="AB15" s="423">
        <v>-3.8898904248099558580321814500</v>
      </c>
    </row>
    <row r="16" ht="18" customHeight="1">
      <c r="A16" s="58"/>
      <c r="B16" s="1063" t="s">
        <v>78</v>
      </c>
      <c r="C16" s="1063"/>
      <c r="D16" s="432"/>
      <c r="E16" s="433"/>
      <c r="F16" s="434"/>
      <c r="G16" s="432"/>
      <c r="H16" s="433"/>
      <c r="I16" s="434"/>
      <c r="J16" s="432"/>
      <c r="K16" s="433"/>
      <c r="L16" s="434"/>
      <c r="M16" s="432">
        <v>79.77850697292863002461033639</v>
      </c>
      <c r="N16" s="433">
        <v>69.222695697724736374609971150</v>
      </c>
      <c r="O16" s="434">
        <v>71.601104896342242625013516400</v>
      </c>
      <c r="P16" s="5"/>
      <c r="Q16" s="432"/>
      <c r="R16" s="433"/>
      <c r="S16" s="434"/>
      <c r="T16" s="432"/>
      <c r="U16" s="433"/>
      <c r="V16" s="434"/>
      <c r="W16" s="432"/>
      <c r="X16" s="433"/>
      <c r="Y16" s="434"/>
      <c r="Z16" s="631">
        <v>4.8132271892222902633190446900</v>
      </c>
      <c r="AA16" s="214">
        <v>18.896865897402093188974472350</v>
      </c>
      <c r="AB16" s="632">
        <v>-3.8999279301416469464816058700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c r="G18" s="481"/>
      <c r="H18" s="482"/>
      <c r="I18" s="483"/>
      <c r="J18" s="481"/>
      <c r="K18" s="482"/>
      <c r="L18" s="483"/>
      <c r="M18" s="481">
        <v>87.50000000000000000000000008</v>
      </c>
      <c r="N18" s="482">
        <v>76.495639078051335777894185470</v>
      </c>
      <c r="O18" s="483">
        <v>75.031675333484060592358128060</v>
      </c>
      <c r="P18" s="184"/>
      <c r="Q18" s="481"/>
      <c r="R18" s="482"/>
      <c r="S18" s="483"/>
      <c r="T18" s="481"/>
      <c r="U18" s="482"/>
      <c r="V18" s="483"/>
      <c r="W18" s="481"/>
      <c r="X18" s="482"/>
      <c r="Y18" s="483"/>
      <c r="Z18" s="481">
        <v>16.300940438871473354231974920</v>
      </c>
      <c r="AA18" s="482">
        <v>26.779411147594727741426638380</v>
      </c>
      <c r="AB18" s="483">
        <v>0.15290276549146132445383200</v>
      </c>
    </row>
    <row r="19" ht="18" customHeight="1">
      <c r="A19" s="58"/>
      <c r="B19" s="1065" t="s">
        <v>51</v>
      </c>
      <c r="C19" s="1065"/>
      <c r="D19" s="273"/>
      <c r="E19" s="92"/>
      <c r="F19" s="274"/>
      <c r="G19" s="273"/>
      <c r="H19" s="92"/>
      <c r="I19" s="274"/>
      <c r="J19" s="273"/>
      <c r="K19" s="92"/>
      <c r="L19" s="274"/>
      <c r="M19" s="273">
        <v>84.90566037735849056603773589</v>
      </c>
      <c r="N19" s="92">
        <v>80.05217391304347826086956530</v>
      </c>
      <c r="O19" s="274">
        <v>80.26197151254804431381415333</v>
      </c>
      <c r="P19" s="5"/>
      <c r="Q19" s="273"/>
      <c r="R19" s="92"/>
      <c r="S19" s="274"/>
      <c r="T19" s="273"/>
      <c r="U19" s="92"/>
      <c r="V19" s="274"/>
      <c r="W19" s="273"/>
      <c r="X19" s="92"/>
      <c r="Y19" s="274"/>
      <c r="Z19" s="273">
        <v>9.489051094890510948905109440</v>
      </c>
      <c r="AA19" s="92">
        <v>28.517660452307041972566244740</v>
      </c>
      <c r="AB19" s="274">
        <v>2.7555194178073222934520896900</v>
      </c>
    </row>
    <row r="20" ht="18" customHeight="1">
      <c r="A20" s="58"/>
      <c r="B20" s="1066" t="s">
        <v>79</v>
      </c>
      <c r="C20" s="1066"/>
      <c r="D20" s="275"/>
      <c r="E20" s="276"/>
      <c r="F20" s="277"/>
      <c r="G20" s="275"/>
      <c r="H20" s="276"/>
      <c r="I20" s="277"/>
      <c r="J20" s="275"/>
      <c r="K20" s="276"/>
      <c r="L20" s="277"/>
      <c r="M20" s="275">
        <v>86.20283018867924528301886798</v>
      </c>
      <c r="N20" s="276">
        <v>78.273906495547407019381875380</v>
      </c>
      <c r="O20" s="277">
        <v>77.646823423016052453086140700</v>
      </c>
      <c r="P20" s="184"/>
      <c r="Q20" s="275"/>
      <c r="R20" s="276"/>
      <c r="S20" s="277"/>
      <c r="T20" s="275"/>
      <c r="U20" s="276"/>
      <c r="V20" s="277"/>
      <c r="W20" s="275"/>
      <c r="X20" s="276"/>
      <c r="Y20" s="277"/>
      <c r="Z20" s="275">
        <v>12.654109589041095890410958870</v>
      </c>
      <c r="AA20" s="276">
        <v>27.437053266800425921181886610</v>
      </c>
      <c r="AB20" s="277">
        <v>1.246664301957509368718231800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v>64.942178940961655508216676810</v>
      </c>
      <c r="E22" s="471"/>
      <c r="F22" s="472">
        <v>55.305191958634749556788312940</v>
      </c>
      <c r="G22" s="470">
        <v>16.494217894096165550821667680</v>
      </c>
      <c r="H22" s="471"/>
      <c r="I22" s="472">
        <v>6.5043793011779659972571050300</v>
      </c>
      <c r="J22" s="470">
        <v>0</v>
      </c>
      <c r="K22" s="471"/>
      <c r="L22" s="472">
        <v>11.351719062767929607244904610</v>
      </c>
      <c r="M22" s="470">
        <v>81.43639683505782105903834449</v>
      </c>
      <c r="N22" s="471">
        <v>71.558492032646715895841430240</v>
      </c>
      <c r="O22" s="472">
        <v>73.161290322580645161290322580</v>
      </c>
      <c r="P22" s="184"/>
      <c r="Q22" s="470"/>
      <c r="R22" s="471"/>
      <c r="S22" s="472"/>
      <c r="T22" s="470"/>
      <c r="U22" s="471"/>
      <c r="V22" s="472"/>
      <c r="W22" s="470"/>
      <c r="X22" s="471"/>
      <c r="Y22" s="472"/>
      <c r="Z22" s="470">
        <v>6.8263473053892215568862275400</v>
      </c>
      <c r="AA22" s="471">
        <v>20.977876050604922296066434680</v>
      </c>
      <c r="AB22" s="472">
        <v>-2.6344800368348352298888377300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v>116.73863636363636363636363644</v>
      </c>
      <c r="E25" s="457"/>
      <c r="F25" s="458">
        <v>112.80869795407812201021779049</v>
      </c>
      <c r="G25" s="456">
        <v>100.63636363636363636363636365</v>
      </c>
      <c r="H25" s="457"/>
      <c r="I25" s="458">
        <v>113.42357721407310387121159147</v>
      </c>
      <c r="J25" s="456">
        <v>0</v>
      </c>
      <c r="K25" s="457"/>
      <c r="L25" s="458">
        <v>114.99172955012878340577857337</v>
      </c>
      <c r="M25" s="456">
        <v>106.62973760932944606413994173</v>
      </c>
      <c r="N25" s="457">
        <v>92.2590286691214509037257497</v>
      </c>
      <c r="O25" s="458">
        <v>113.2304749978404708128769585</v>
      </c>
      <c r="P25" s="5"/>
      <c r="Q25" s="429"/>
      <c r="R25" s="430"/>
      <c r="S25" s="431"/>
      <c r="T25" s="429"/>
      <c r="U25" s="430"/>
      <c r="V25" s="431"/>
      <c r="W25" s="429"/>
      <c r="X25" s="430"/>
      <c r="Y25" s="431"/>
      <c r="Z25" s="429">
        <v>30.484511724618936066079556380</v>
      </c>
      <c r="AA25" s="430">
        <v>11.348903079077005482355352840</v>
      </c>
      <c r="AB25" s="431">
        <v>6.4817716933918780284878412200</v>
      </c>
    </row>
    <row r="26" ht="18" customHeight="1">
      <c r="A26" s="58"/>
      <c r="B26" s="1062" t="s">
        <v>46</v>
      </c>
      <c r="C26" s="1062"/>
      <c r="D26" s="441">
        <v>103.47179487179487179487179489</v>
      </c>
      <c r="E26" s="95"/>
      <c r="F26" s="442">
        <v>112.61928107318026848435300622</v>
      </c>
      <c r="G26" s="441">
        <v>95.38297872340425531914893617</v>
      </c>
      <c r="H26" s="95"/>
      <c r="I26" s="442">
        <v>114.41572320084825204630781701</v>
      </c>
      <c r="J26" s="441">
        <v>0</v>
      </c>
      <c r="K26" s="95"/>
      <c r="L26" s="442">
        <v>120.87805777859137313595660886</v>
      </c>
      <c r="M26" s="441">
        <v>105.80429594272076372315035802</v>
      </c>
      <c r="N26" s="95">
        <v>92.64280877520998620856248831</v>
      </c>
      <c r="O26" s="442">
        <v>114.02495290329753551503528473</v>
      </c>
      <c r="P26" s="5"/>
      <c r="Q26" s="422"/>
      <c r="R26" s="91"/>
      <c r="S26" s="423"/>
      <c r="T26" s="422"/>
      <c r="U26" s="91"/>
      <c r="V26" s="423"/>
      <c r="W26" s="422"/>
      <c r="X26" s="91"/>
      <c r="Y26" s="423"/>
      <c r="Z26" s="422">
        <v>13.037573061840001739711444550</v>
      </c>
      <c r="AA26" s="91">
        <v>5.9899135346744069829413467100</v>
      </c>
      <c r="AB26" s="423">
        <v>2.0027578062536579981998275200</v>
      </c>
    </row>
    <row r="27" ht="18" customHeight="1">
      <c r="A27" s="58"/>
      <c r="B27" s="1062" t="s">
        <v>47</v>
      </c>
      <c r="C27" s="1062"/>
      <c r="D27" s="441">
        <v>100.0146341463414634146341464</v>
      </c>
      <c r="E27" s="95"/>
      <c r="F27" s="442">
        <v>116.6703264723272477476859354</v>
      </c>
      <c r="G27" s="441">
        <v>78.954545454545454545454545475</v>
      </c>
      <c r="H27" s="95"/>
      <c r="I27" s="442">
        <v>107.16471374479863103058088515</v>
      </c>
      <c r="J27" s="441">
        <v>0</v>
      </c>
      <c r="K27" s="95"/>
      <c r="L27" s="442">
        <v>120.09015565332235288661824705</v>
      </c>
      <c r="M27" s="441">
        <v>107.68894009216589861751152073</v>
      </c>
      <c r="N27" s="95">
        <v>94.69399041943566405625593174</v>
      </c>
      <c r="O27" s="442">
        <v>116.47846495635827324584653169</v>
      </c>
      <c r="P27" s="93"/>
      <c r="Q27" s="422"/>
      <c r="R27" s="91"/>
      <c r="S27" s="423"/>
      <c r="T27" s="422"/>
      <c r="U27" s="91"/>
      <c r="V27" s="423"/>
      <c r="W27" s="422"/>
      <c r="X27" s="91"/>
      <c r="Y27" s="423"/>
      <c r="Z27" s="422">
        <v>3.5193313690557425258036627400</v>
      </c>
      <c r="AA27" s="91">
        <v>2.9833263567057452302361528500</v>
      </c>
      <c r="AB27" s="423">
        <v>2.7920162990109340408422394900</v>
      </c>
    </row>
    <row r="28" ht="18" customHeight="1">
      <c r="A28" s="58"/>
      <c r="B28" s="1062" t="s">
        <v>48</v>
      </c>
      <c r="C28" s="1062"/>
      <c r="D28" s="441"/>
      <c r="E28" s="95"/>
      <c r="F28" s="442"/>
      <c r="G28" s="441"/>
      <c r="H28" s="95"/>
      <c r="I28" s="442"/>
      <c r="J28" s="441"/>
      <c r="K28" s="95"/>
      <c r="L28" s="442"/>
      <c r="M28" s="441">
        <v>107.24338624338624338624338624</v>
      </c>
      <c r="N28" s="95">
        <v>96.44074554614237965568693859</v>
      </c>
      <c r="O28" s="442">
        <v>115.2508801453018356668174667</v>
      </c>
      <c r="P28" s="5"/>
      <c r="Q28" s="422"/>
      <c r="R28" s="91"/>
      <c r="S28" s="423"/>
      <c r="T28" s="422"/>
      <c r="U28" s="91"/>
      <c r="V28" s="423"/>
      <c r="W28" s="422"/>
      <c r="X28" s="91"/>
      <c r="Y28" s="423"/>
      <c r="Z28" s="422">
        <v>3.5790810640354418261620746600</v>
      </c>
      <c r="AA28" s="91">
        <v>6.4098467778823177729469050900</v>
      </c>
      <c r="AB28" s="423">
        <v>0.3162741908192906994161361600</v>
      </c>
    </row>
    <row r="29" ht="18" customHeight="1">
      <c r="A29" s="58"/>
      <c r="B29" s="1062" t="s">
        <v>49</v>
      </c>
      <c r="C29" s="1062"/>
      <c r="D29" s="441"/>
      <c r="E29" s="95"/>
      <c r="F29" s="442"/>
      <c r="G29" s="441"/>
      <c r="H29" s="95"/>
      <c r="I29" s="442"/>
      <c r="J29" s="441"/>
      <c r="K29" s="95"/>
      <c r="L29" s="442"/>
      <c r="M29" s="441">
        <v>105.30727762803234501347708886</v>
      </c>
      <c r="N29" s="95">
        <v>92.88401068945729613390419421</v>
      </c>
      <c r="O29" s="442">
        <v>117.14094181187390974666028117</v>
      </c>
      <c r="P29" s="93"/>
      <c r="Q29" s="422"/>
      <c r="R29" s="91"/>
      <c r="S29" s="423"/>
      <c r="T29" s="422"/>
      <c r="U29" s="91"/>
      <c r="V29" s="423"/>
      <c r="W29" s="422"/>
      <c r="X29" s="91"/>
      <c r="Y29" s="423"/>
      <c r="Z29" s="422">
        <v>6.0845941739314221003384275600</v>
      </c>
      <c r="AA29" s="91">
        <v>-1.5270647412084168005355860400</v>
      </c>
      <c r="AB29" s="423">
        <v>0.4392696747176697039052044500</v>
      </c>
    </row>
    <row r="30" ht="18" customHeight="1">
      <c r="A30" s="58"/>
      <c r="B30" s="1063" t="s">
        <v>78</v>
      </c>
      <c r="C30" s="1063"/>
      <c r="D30" s="459"/>
      <c r="E30" s="460"/>
      <c r="F30" s="461"/>
      <c r="G30" s="459"/>
      <c r="H30" s="460"/>
      <c r="I30" s="461"/>
      <c r="J30" s="459"/>
      <c r="K30" s="460"/>
      <c r="L30" s="461"/>
      <c r="M30" s="459">
        <v>106.55526992287917737789203084</v>
      </c>
      <c r="N30" s="460">
        <v>93.83415548456110592220016863</v>
      </c>
      <c r="O30" s="461">
        <v>115.23856044072350221153791123</v>
      </c>
      <c r="P30" s="5"/>
      <c r="Q30" s="432"/>
      <c r="R30" s="433"/>
      <c r="S30" s="434"/>
      <c r="T30" s="432"/>
      <c r="U30" s="433"/>
      <c r="V30" s="434"/>
      <c r="W30" s="432"/>
      <c r="X30" s="433"/>
      <c r="Y30" s="434"/>
      <c r="Z30" s="432">
        <v>9.737980477807359268101533350</v>
      </c>
      <c r="AA30" s="433">
        <v>4.8789097229613346868995613500</v>
      </c>
      <c r="AB30" s="434">
        <v>2.350813671855438550507554200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c r="G32" s="495"/>
      <c r="H32" s="496"/>
      <c r="I32" s="497"/>
      <c r="J32" s="495"/>
      <c r="K32" s="496"/>
      <c r="L32" s="497"/>
      <c r="M32" s="495">
        <v>109.47169811320754716981132077</v>
      </c>
      <c r="N32" s="496">
        <v>94.99040372447660051884415922</v>
      </c>
      <c r="O32" s="497">
        <v>114.34046115035714799848841268</v>
      </c>
      <c r="P32" s="93"/>
      <c r="Q32" s="481"/>
      <c r="R32" s="482"/>
      <c r="S32" s="483"/>
      <c r="T32" s="481"/>
      <c r="U32" s="482"/>
      <c r="V32" s="483"/>
      <c r="W32" s="481"/>
      <c r="X32" s="482"/>
      <c r="Y32" s="483"/>
      <c r="Z32" s="481">
        <v>20.431326337597708546297242150</v>
      </c>
      <c r="AA32" s="482">
        <v>0.7829011698508513473563359600</v>
      </c>
      <c r="AB32" s="483">
        <v>3.5487128383179987192035944500</v>
      </c>
    </row>
    <row r="33" ht="18" customHeight="1">
      <c r="A33" s="58"/>
      <c r="B33" s="1065" t="s">
        <v>51</v>
      </c>
      <c r="C33" s="1065"/>
      <c r="D33" s="278"/>
      <c r="E33" s="94"/>
      <c r="F33" s="279"/>
      <c r="G33" s="278"/>
      <c r="H33" s="94"/>
      <c r="I33" s="279"/>
      <c r="J33" s="278"/>
      <c r="K33" s="94"/>
      <c r="L33" s="279"/>
      <c r="M33" s="278">
        <v>116.21111111111111111111111113</v>
      </c>
      <c r="N33" s="94">
        <v>95.99680279702430508033451199</v>
      </c>
      <c r="O33" s="279">
        <v>115.92725484473498790521843624</v>
      </c>
      <c r="P33" s="5"/>
      <c r="Q33" s="273"/>
      <c r="R33" s="92"/>
      <c r="S33" s="274"/>
      <c r="T33" s="273"/>
      <c r="U33" s="92"/>
      <c r="V33" s="274"/>
      <c r="W33" s="273"/>
      <c r="X33" s="92"/>
      <c r="Y33" s="274"/>
      <c r="Z33" s="273">
        <v>20.166972769433332494695616510</v>
      </c>
      <c r="AA33" s="92">
        <v>8.082387960878844073008536390</v>
      </c>
      <c r="AB33" s="274">
        <v>7.992470494812230853057072180</v>
      </c>
    </row>
    <row r="34" ht="18" customHeight="1">
      <c r="A34" s="58"/>
      <c r="B34" s="1066" t="s">
        <v>79</v>
      </c>
      <c r="C34" s="1066"/>
      <c r="D34" s="445"/>
      <c r="E34" s="446"/>
      <c r="F34" s="447"/>
      <c r="G34" s="445"/>
      <c r="H34" s="446"/>
      <c r="I34" s="447"/>
      <c r="J34" s="445"/>
      <c r="K34" s="446"/>
      <c r="L34" s="447"/>
      <c r="M34" s="635">
        <v>112.79069767441860465116279071</v>
      </c>
      <c r="N34" s="636">
        <v>95.50503521016907324031477472</v>
      </c>
      <c r="O34" s="637">
        <v>115.1605796347966110706393684</v>
      </c>
      <c r="P34" s="93"/>
      <c r="Q34" s="275"/>
      <c r="R34" s="276"/>
      <c r="S34" s="277"/>
      <c r="T34" s="275"/>
      <c r="U34" s="276"/>
      <c r="V34" s="277"/>
      <c r="W34" s="275"/>
      <c r="X34" s="276"/>
      <c r="Y34" s="277"/>
      <c r="Z34" s="275">
        <v>19.773666505186752873485449240</v>
      </c>
      <c r="AA34" s="276">
        <v>4.7309953690083394958105604600</v>
      </c>
      <c r="AB34" s="277">
        <v>5.9607288715093475359427149900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v>112.31068416119962511715089035</v>
      </c>
      <c r="E36" s="485"/>
      <c r="F36" s="486">
        <v>116.38682769908212647841718635</v>
      </c>
      <c r="G36" s="484">
        <v>92.30442804428044280442804428</v>
      </c>
      <c r="H36" s="485"/>
      <c r="I36" s="486">
        <v>106.83681263752789121539045092</v>
      </c>
      <c r="J36" s="484">
        <v>0</v>
      </c>
      <c r="K36" s="485"/>
      <c r="L36" s="486">
        <v>114.32067678049579018404478003</v>
      </c>
      <c r="M36" s="484">
        <v>108.25859491778774289985052317</v>
      </c>
      <c r="N36" s="485">
        <v>94.30581577232239843580273735</v>
      </c>
      <c r="O36" s="486">
        <v>115.21720255053588386921720255</v>
      </c>
      <c r="P36" s="93"/>
      <c r="Q36" s="470"/>
      <c r="R36" s="471"/>
      <c r="S36" s="472"/>
      <c r="T36" s="470"/>
      <c r="U36" s="471"/>
      <c r="V36" s="472"/>
      <c r="W36" s="470"/>
      <c r="X36" s="471"/>
      <c r="Y36" s="472"/>
      <c r="Z36" s="470">
        <v>12.481244097396180759583552010</v>
      </c>
      <c r="AA36" s="471">
        <v>4.798091405311896745586330200</v>
      </c>
      <c r="AB36" s="472">
        <v>3.3956329197145329326364014400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v>35.431324812335159261513491584</v>
      </c>
      <c r="E39" s="457"/>
      <c r="F39" s="458">
        <v>51.923966010730530016524385543</v>
      </c>
      <c r="G39" s="456">
        <v>9.545039561777236762020693852</v>
      </c>
      <c r="H39" s="457"/>
      <c r="I39" s="458">
        <v>5.3437222874991168703963482334</v>
      </c>
      <c r="J39" s="456">
        <v>0</v>
      </c>
      <c r="K39" s="457"/>
      <c r="L39" s="458">
        <v>12.081157086638101951565755692</v>
      </c>
      <c r="M39" s="456">
        <v>69.007547169811320754716981225</v>
      </c>
      <c r="N39" s="457">
        <v>49.963594653382279858204413892</v>
      </c>
      <c r="O39" s="458">
        <v>69.34884538486774883848648947</v>
      </c>
      <c r="P39" s="5"/>
      <c r="Q39" s="429"/>
      <c r="R39" s="430"/>
      <c r="S39" s="431"/>
      <c r="T39" s="429"/>
      <c r="U39" s="430"/>
      <c r="V39" s="431"/>
      <c r="W39" s="429"/>
      <c r="X39" s="430"/>
      <c r="Y39" s="431"/>
      <c r="Z39" s="429">
        <v>57.592209582902447431920027670</v>
      </c>
      <c r="AA39" s="430">
        <v>28.852611656667510758055116270</v>
      </c>
      <c r="AB39" s="431">
        <v>4.7140776586833342365929603100</v>
      </c>
    </row>
    <row r="40" ht="18" customHeight="1">
      <c r="A40" s="58"/>
      <c r="B40" s="1062" t="s">
        <v>46</v>
      </c>
      <c r="C40" s="1062"/>
      <c r="D40" s="441">
        <v>34.794988841550010144045445295</v>
      </c>
      <c r="E40" s="95"/>
      <c r="F40" s="442">
        <v>62.594430311170200960987441742</v>
      </c>
      <c r="G40" s="441">
        <v>7.7308784743355650233313045182</v>
      </c>
      <c r="H40" s="95"/>
      <c r="I40" s="442">
        <v>4.4145142162328628687365347443</v>
      </c>
      <c r="J40" s="441">
        <v>0</v>
      </c>
      <c r="K40" s="95"/>
      <c r="L40" s="442">
        <v>13.514626472809384256833418041</v>
      </c>
      <c r="M40" s="441">
        <v>83.64528301886792452830188685</v>
      </c>
      <c r="N40" s="95">
        <v>61.876612422977875288365446924</v>
      </c>
      <c r="O40" s="442">
        <v>80.52357100021244808655739453</v>
      </c>
      <c r="P40" s="5"/>
      <c r="Q40" s="422"/>
      <c r="R40" s="91"/>
      <c r="S40" s="423"/>
      <c r="T40" s="422"/>
      <c r="U40" s="91"/>
      <c r="V40" s="423"/>
      <c r="W40" s="422"/>
      <c r="X40" s="91"/>
      <c r="Y40" s="423"/>
      <c r="Z40" s="422">
        <v>18.111578835189428251718441960</v>
      </c>
      <c r="AA40" s="91">
        <v>22.117925103009550859258080870</v>
      </c>
      <c r="AB40" s="423">
        <v>-2.6830222427134800743295662600</v>
      </c>
    </row>
    <row r="41" ht="18" customHeight="1">
      <c r="A41" s="58"/>
      <c r="B41" s="1062" t="s">
        <v>47</v>
      </c>
      <c r="C41" s="1062"/>
      <c r="D41" s="441">
        <v>35.357171840129843781700141974</v>
      </c>
      <c r="E41" s="95"/>
      <c r="F41" s="442">
        <v>65.953131306142007025771747336</v>
      </c>
      <c r="G41" s="441">
        <v>2.9954351795496043822276323759</v>
      </c>
      <c r="H41" s="95"/>
      <c r="I41" s="442">
        <v>6.5248337056013179884494207137</v>
      </c>
      <c r="J41" s="441">
        <v>0</v>
      </c>
      <c r="K41" s="95"/>
      <c r="L41" s="442">
        <v>15.249264297701622757485051093</v>
      </c>
      <c r="M41" s="441">
        <v>88.18301886792452830188679248</v>
      </c>
      <c r="N41" s="95">
        <v>70.27908202505179408913629938</v>
      </c>
      <c r="O41" s="442">
        <v>87.72722930944494777170621914</v>
      </c>
      <c r="P41" s="93"/>
      <c r="Q41" s="422"/>
      <c r="R41" s="91"/>
      <c r="S41" s="423"/>
      <c r="T41" s="422"/>
      <c r="U41" s="91"/>
      <c r="V41" s="423"/>
      <c r="W41" s="422"/>
      <c r="X41" s="91"/>
      <c r="Y41" s="423"/>
      <c r="Z41" s="422">
        <v>0.1167461040004284260697262200</v>
      </c>
      <c r="AA41" s="91">
        <v>25.784000179943411375912022370</v>
      </c>
      <c r="AB41" s="423">
        <v>-2.2655911047183251531646334900</v>
      </c>
    </row>
    <row r="42" ht="18" customHeight="1">
      <c r="A42" s="58"/>
      <c r="B42" s="1062" t="s">
        <v>48</v>
      </c>
      <c r="C42" s="1062"/>
      <c r="D42" s="441"/>
      <c r="E42" s="95"/>
      <c r="F42" s="442"/>
      <c r="G42" s="441"/>
      <c r="H42" s="95"/>
      <c r="I42" s="442"/>
      <c r="J42" s="441"/>
      <c r="K42" s="95"/>
      <c r="L42" s="442"/>
      <c r="M42" s="441">
        <v>95.60849056603773584905660382</v>
      </c>
      <c r="N42" s="95">
        <v>73.947368808877995175762377814</v>
      </c>
      <c r="O42" s="442">
        <v>89.28180555350202328598365341</v>
      </c>
      <c r="P42" s="5"/>
      <c r="Q42" s="422"/>
      <c r="R42" s="91"/>
      <c r="S42" s="423"/>
      <c r="T42" s="422"/>
      <c r="U42" s="91"/>
      <c r="V42" s="423"/>
      <c r="W42" s="422"/>
      <c r="X42" s="91"/>
      <c r="Y42" s="423"/>
      <c r="Z42" s="422">
        <v>-1.6258978839060376625897884600</v>
      </c>
      <c r="AA42" s="91">
        <v>26.394917130597469429420125460</v>
      </c>
      <c r="AB42" s="423">
        <v>-5.1029154425064686070639739600</v>
      </c>
    </row>
    <row r="43" ht="18" customHeight="1">
      <c r="A43" s="58"/>
      <c r="B43" s="1062" t="s">
        <v>49</v>
      </c>
      <c r="C43" s="1062"/>
      <c r="D43" s="441"/>
      <c r="E43" s="95"/>
      <c r="F43" s="442"/>
      <c r="G43" s="441"/>
      <c r="H43" s="95"/>
      <c r="I43" s="442"/>
      <c r="J43" s="441"/>
      <c r="K43" s="95"/>
      <c r="L43" s="442"/>
      <c r="M43" s="441">
        <v>92.14386792452830188679245283</v>
      </c>
      <c r="N43" s="95">
        <v>71.892078306100885724201091155</v>
      </c>
      <c r="O43" s="442">
        <v>88.16311194597538945908620935</v>
      </c>
      <c r="P43" s="93"/>
      <c r="Q43" s="422"/>
      <c r="R43" s="91"/>
      <c r="S43" s="423"/>
      <c r="T43" s="422"/>
      <c r="U43" s="91"/>
      <c r="V43" s="423"/>
      <c r="W43" s="422"/>
      <c r="X43" s="91"/>
      <c r="Y43" s="423"/>
      <c r="Z43" s="422">
        <v>18.190343659244917715392061960</v>
      </c>
      <c r="AA43" s="91">
        <v>19.207800495563603004980506950</v>
      </c>
      <c r="AB43" s="423">
        <v>-3.4677078591082226274380693800</v>
      </c>
    </row>
    <row r="44" ht="18" customHeight="1">
      <c r="A44" s="58"/>
      <c r="B44" s="1063" t="s">
        <v>78</v>
      </c>
      <c r="C44" s="1063"/>
      <c r="D44" s="459"/>
      <c r="E44" s="460"/>
      <c r="F44" s="461"/>
      <c r="G44" s="459"/>
      <c r="H44" s="460"/>
      <c r="I44" s="461"/>
      <c r="J44" s="459"/>
      <c r="K44" s="460"/>
      <c r="L44" s="461"/>
      <c r="M44" s="459">
        <v>85.00820344544708777686628389</v>
      </c>
      <c r="N44" s="460">
        <v>64.954531911607620425147159861</v>
      </c>
      <c r="O44" s="461">
        <v>82.51208254219719019408825943</v>
      </c>
      <c r="P44" s="5"/>
      <c r="Q44" s="432"/>
      <c r="R44" s="433"/>
      <c r="S44" s="434"/>
      <c r="T44" s="432"/>
      <c r="U44" s="433"/>
      <c r="V44" s="434"/>
      <c r="W44" s="432"/>
      <c r="X44" s="433"/>
      <c r="Y44" s="434"/>
      <c r="Z44" s="432">
        <v>15.019918791068632041201827580</v>
      </c>
      <c r="AA44" s="433">
        <v>24.697736647966743272511029450</v>
      </c>
      <c r="AB44" s="434">
        <v>-1.6407942972604870490129382800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c r="G46" s="495"/>
      <c r="H46" s="496"/>
      <c r="I46" s="497"/>
      <c r="J46" s="495"/>
      <c r="K46" s="496"/>
      <c r="L46" s="497"/>
      <c r="M46" s="495">
        <v>95.78773584905660377358490576</v>
      </c>
      <c r="N46" s="496">
        <v>72.663516391859453940135690801</v>
      </c>
      <c r="O46" s="497">
        <v>85.79156358514444936973356764</v>
      </c>
      <c r="P46" s="93"/>
      <c r="Q46" s="481"/>
      <c r="R46" s="482"/>
      <c r="S46" s="483"/>
      <c r="T46" s="481"/>
      <c r="U46" s="482"/>
      <c r="V46" s="483"/>
      <c r="W46" s="481"/>
      <c r="X46" s="482"/>
      <c r="Y46" s="483"/>
      <c r="Z46" s="481">
        <v>40.062765113632444735662309840</v>
      </c>
      <c r="AA46" s="482">
        <v>27.771968640599267508216373350</v>
      </c>
      <c r="AB46" s="483">
        <v>3.7070416838785987943080141400</v>
      </c>
    </row>
    <row r="47" ht="18" customHeight="1">
      <c r="A47" s="58"/>
      <c r="B47" s="1065" t="s">
        <v>51</v>
      </c>
      <c r="C47" s="1065"/>
      <c r="D47" s="278"/>
      <c r="E47" s="94"/>
      <c r="F47" s="279"/>
      <c r="G47" s="278"/>
      <c r="H47" s="94"/>
      <c r="I47" s="279"/>
      <c r="J47" s="278"/>
      <c r="K47" s="94"/>
      <c r="L47" s="279"/>
      <c r="M47" s="278">
        <v>98.66981132075471698113207553</v>
      </c>
      <c r="N47" s="94">
        <v>76.847527526035282832135610286</v>
      </c>
      <c r="O47" s="279">
        <v>93.04550025876016855272047954</v>
      </c>
      <c r="P47" s="5"/>
      <c r="Q47" s="273"/>
      <c r="R47" s="92"/>
      <c r="S47" s="274"/>
      <c r="T47" s="273"/>
      <c r="U47" s="92"/>
      <c r="V47" s="274"/>
      <c r="W47" s="273"/>
      <c r="X47" s="92"/>
      <c r="Y47" s="274"/>
      <c r="Z47" s="273">
        <v>31.569678214708028278863813630</v>
      </c>
      <c r="AA47" s="92">
        <v>38.904956368307457716843421590</v>
      </c>
      <c r="AB47" s="274">
        <v>10.968223989066625141458213910</v>
      </c>
    </row>
    <row r="48" ht="18" customHeight="1">
      <c r="A48" s="58"/>
      <c r="B48" s="1066" t="s">
        <v>79</v>
      </c>
      <c r="C48" s="1066"/>
      <c r="D48" s="445"/>
      <c r="E48" s="446"/>
      <c r="F48" s="447"/>
      <c r="G48" s="445"/>
      <c r="H48" s="446"/>
      <c r="I48" s="447"/>
      <c r="J48" s="445"/>
      <c r="K48" s="446"/>
      <c r="L48" s="447"/>
      <c r="M48" s="445">
        <v>97.22877358490566037735849065</v>
      </c>
      <c r="N48" s="446">
        <v>74.75552195894736838613565054</v>
      </c>
      <c r="O48" s="447">
        <v>89.4185319219523089612270236</v>
      </c>
      <c r="P48" s="93"/>
      <c r="Q48" s="275"/>
      <c r="R48" s="276"/>
      <c r="S48" s="277"/>
      <c r="T48" s="275"/>
      <c r="U48" s="276"/>
      <c r="V48" s="277"/>
      <c r="W48" s="275"/>
      <c r="X48" s="276"/>
      <c r="Y48" s="277"/>
      <c r="Z48" s="275">
        <v>34.929957523565693005935063420</v>
      </c>
      <c r="AA48" s="276">
        <v>33.466094355253444893703563800</v>
      </c>
      <c r="AB48" s="277">
        <v>7.281703452444438637658162300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v>72.937005477784540474741326841</v>
      </c>
      <c r="E50" s="485"/>
      <c r="F50" s="486">
        <v>64.367958473542849525936871591</v>
      </c>
      <c r="G50" s="484">
        <v>15.224893487522824102251978089</v>
      </c>
      <c r="H50" s="485"/>
      <c r="I50" s="486">
        <v>6.9490715272336495133637351441</v>
      </c>
      <c r="J50" s="484">
        <v>0</v>
      </c>
      <c r="K50" s="485"/>
      <c r="L50" s="486">
        <v>12.977362058776850836629914355</v>
      </c>
      <c r="M50" s="484">
        <v>88.16189896530736457699330493</v>
      </c>
      <c r="N50" s="485">
        <v>67.483819665759813447337738049</v>
      </c>
      <c r="O50" s="486">
        <v>84.29439205955334987593052109</v>
      </c>
      <c r="P50" s="93"/>
      <c r="Q50" s="470"/>
      <c r="R50" s="471"/>
      <c r="S50" s="472"/>
      <c r="T50" s="470"/>
      <c r="U50" s="471"/>
      <c r="V50" s="472"/>
      <c r="W50" s="470"/>
      <c r="X50" s="471"/>
      <c r="Y50" s="472"/>
      <c r="Z50" s="470">
        <v>20.159604472907057769519195670</v>
      </c>
      <c r="AA50" s="471">
        <v>26.782505123717876581542228060</v>
      </c>
      <c r="AB50" s="472">
        <v>0.6716956114856264845551325100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5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165</v>
      </c>
      <c r="Y1" s="5"/>
      <c r="AB1" s="691"/>
      <c r="AD1" s="237"/>
    </row>
    <row r="2" ht="15" customHeight="1">
      <c r="A2" s="11"/>
      <c r="B2" s="11" t="s">
        <v>182</v>
      </c>
    </row>
    <row r="3" ht="17.1" customHeight="1">
      <c r="A3" s="11"/>
      <c r="B3" s="11" t="s">
        <v>183</v>
      </c>
      <c r="R3" s="1059" t="s">
        <v>277</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60</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c r="F11" s="431"/>
      <c r="G11" s="429"/>
      <c r="H11" s="430"/>
      <c r="I11" s="431"/>
      <c r="J11" s="429"/>
      <c r="K11" s="430"/>
      <c r="L11" s="431"/>
      <c r="M11" s="429">
        <v>63.515965166908563134978229380</v>
      </c>
      <c r="N11" s="430">
        <v>52.686030979288355605123596530</v>
      </c>
      <c r="O11" s="431">
        <v>60.744591049897121898951722560</v>
      </c>
      <c r="P11" s="5"/>
      <c r="Q11" s="429"/>
      <c r="R11" s="430"/>
      <c r="S11" s="431"/>
      <c r="T11" s="429"/>
      <c r="U11" s="430"/>
      <c r="V11" s="431"/>
      <c r="W11" s="429"/>
      <c r="X11" s="430"/>
      <c r="Y11" s="431"/>
      <c r="Z11" s="429">
        <v>6.1230675962412852379508942300</v>
      </c>
      <c r="AA11" s="430">
        <v>1.4091760535044714354967355700</v>
      </c>
      <c r="AB11" s="431">
        <v>-3.9433523611050344766241820700</v>
      </c>
    </row>
    <row r="12" ht="18" customHeight="1">
      <c r="A12" s="58"/>
      <c r="B12" s="1062" t="s">
        <v>46</v>
      </c>
      <c r="C12" s="1062"/>
      <c r="D12" s="422"/>
      <c r="E12" s="91"/>
      <c r="F12" s="423"/>
      <c r="G12" s="422"/>
      <c r="H12" s="91"/>
      <c r="I12" s="423"/>
      <c r="J12" s="422"/>
      <c r="K12" s="91"/>
      <c r="L12" s="423"/>
      <c r="M12" s="422">
        <v>82.92815674891146589259796814</v>
      </c>
      <c r="N12" s="91">
        <v>68.331744168533192841161729990</v>
      </c>
      <c r="O12" s="423">
        <v>74.814922924908904443428136080</v>
      </c>
      <c r="P12" s="5"/>
      <c r="Q12" s="422"/>
      <c r="R12" s="91"/>
      <c r="S12" s="423"/>
      <c r="T12" s="422"/>
      <c r="U12" s="91"/>
      <c r="V12" s="423"/>
      <c r="W12" s="422"/>
      <c r="X12" s="91"/>
      <c r="Y12" s="423"/>
      <c r="Z12" s="422">
        <v>12.943123543123543123543123550</v>
      </c>
      <c r="AA12" s="91">
        <v>4.3515095142214220765415982900</v>
      </c>
      <c r="AB12" s="423">
        <v>-0.8645031643559467834396270600</v>
      </c>
    </row>
    <row r="13" ht="18" customHeight="1">
      <c r="A13" s="58"/>
      <c r="B13" s="1062" t="s">
        <v>47</v>
      </c>
      <c r="C13" s="1062"/>
      <c r="D13" s="422"/>
      <c r="E13" s="91"/>
      <c r="F13" s="423"/>
      <c r="G13" s="422"/>
      <c r="H13" s="91"/>
      <c r="I13" s="423"/>
      <c r="J13" s="422"/>
      <c r="K13" s="91"/>
      <c r="L13" s="423"/>
      <c r="M13" s="422">
        <v>89.99644001423994304022783915</v>
      </c>
      <c r="N13" s="91">
        <v>74.565828088234773884187857890</v>
      </c>
      <c r="O13" s="423">
        <v>80.89482077794893384591521646</v>
      </c>
      <c r="P13" s="184"/>
      <c r="Q13" s="422"/>
      <c r="R13" s="91"/>
      <c r="S13" s="423"/>
      <c r="T13" s="422"/>
      <c r="U13" s="91"/>
      <c r="V13" s="423"/>
      <c r="W13" s="422"/>
      <c r="X13" s="91"/>
      <c r="Y13" s="423"/>
      <c r="Z13" s="422">
        <v>10.628986922054095904936630030</v>
      </c>
      <c r="AA13" s="91">
        <v>4.1516815260739741306155258100</v>
      </c>
      <c r="AB13" s="423">
        <v>-2.3149329281063875613157061500</v>
      </c>
    </row>
    <row r="14" ht="18" customHeight="1">
      <c r="A14" s="58"/>
      <c r="B14" s="1062" t="s">
        <v>48</v>
      </c>
      <c r="C14" s="1062"/>
      <c r="D14" s="422"/>
      <c r="E14" s="91"/>
      <c r="F14" s="423"/>
      <c r="G14" s="422"/>
      <c r="H14" s="91"/>
      <c r="I14" s="423"/>
      <c r="J14" s="422"/>
      <c r="K14" s="91"/>
      <c r="L14" s="423"/>
      <c r="M14" s="422">
        <v>88.89695210449927431059506539</v>
      </c>
      <c r="N14" s="91">
        <v>75.106085267238926941446674340</v>
      </c>
      <c r="O14" s="423">
        <v>80.90413206491489027040612151</v>
      </c>
      <c r="P14" s="5"/>
      <c r="Q14" s="422"/>
      <c r="R14" s="91"/>
      <c r="S14" s="423"/>
      <c r="T14" s="422"/>
      <c r="U14" s="91"/>
      <c r="V14" s="423"/>
      <c r="W14" s="422"/>
      <c r="X14" s="91"/>
      <c r="Y14" s="423"/>
      <c r="Z14" s="422">
        <v>5.785837651122625215889464600</v>
      </c>
      <c r="AA14" s="91">
        <v>2.1657555076526393713547824700</v>
      </c>
      <c r="AB14" s="423">
        <v>-3.8610819110201739405520060900</v>
      </c>
    </row>
    <row r="15" ht="18" customHeight="1">
      <c r="A15" s="58"/>
      <c r="B15" s="1062" t="s">
        <v>49</v>
      </c>
      <c r="C15" s="1062"/>
      <c r="D15" s="422"/>
      <c r="E15" s="91"/>
      <c r="F15" s="423"/>
      <c r="G15" s="422"/>
      <c r="H15" s="91"/>
      <c r="I15" s="423"/>
      <c r="J15" s="422"/>
      <c r="K15" s="91"/>
      <c r="L15" s="423"/>
      <c r="M15" s="422">
        <v>81.74891146589259796806966624</v>
      </c>
      <c r="N15" s="91">
        <v>68.752944942869620628504543310</v>
      </c>
      <c r="O15" s="423">
        <v>74.531042776244786945916943640</v>
      </c>
      <c r="P15" s="184"/>
      <c r="Q15" s="422"/>
      <c r="R15" s="91"/>
      <c r="S15" s="423"/>
      <c r="T15" s="422"/>
      <c r="U15" s="91"/>
      <c r="V15" s="423"/>
      <c r="W15" s="422"/>
      <c r="X15" s="91"/>
      <c r="Y15" s="423"/>
      <c r="Z15" s="422">
        <v>7.1581450653983353151010701400</v>
      </c>
      <c r="AA15" s="91">
        <v>2.5212800887079502506260034100</v>
      </c>
      <c r="AB15" s="423">
        <v>-4.6356722969609750893500605900</v>
      </c>
    </row>
    <row r="16" ht="18" customHeight="1">
      <c r="A16" s="58"/>
      <c r="B16" s="1063" t="s">
        <v>78</v>
      </c>
      <c r="C16" s="1063"/>
      <c r="D16" s="432"/>
      <c r="E16" s="433"/>
      <c r="F16" s="434"/>
      <c r="G16" s="432"/>
      <c r="H16" s="433"/>
      <c r="I16" s="434"/>
      <c r="J16" s="432"/>
      <c r="K16" s="433"/>
      <c r="L16" s="434"/>
      <c r="M16" s="432">
        <v>81.45015542543193811899081907</v>
      </c>
      <c r="N16" s="433">
        <v>67.921097310782868712232577780</v>
      </c>
      <c r="O16" s="434">
        <v>74.402886733358373496828133650</v>
      </c>
      <c r="P16" s="5"/>
      <c r="Q16" s="432"/>
      <c r="R16" s="433"/>
      <c r="S16" s="434"/>
      <c r="T16" s="432"/>
      <c r="U16" s="433"/>
      <c r="V16" s="434"/>
      <c r="W16" s="432"/>
      <c r="X16" s="433"/>
      <c r="Y16" s="434"/>
      <c r="Z16" s="631">
        <v>8.623764762593395999035912260</v>
      </c>
      <c r="AA16" s="214">
        <v>3.0364748313907215486130799300</v>
      </c>
      <c r="AB16" s="632">
        <v>-3.0707598144994472456397738500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c r="G18" s="481"/>
      <c r="H18" s="482"/>
      <c r="I18" s="483"/>
      <c r="J18" s="481"/>
      <c r="K18" s="482"/>
      <c r="L18" s="483"/>
      <c r="M18" s="481">
        <v>82.27503628447024673439767786</v>
      </c>
      <c r="N18" s="482">
        <v>68.020281424422806950347668550</v>
      </c>
      <c r="O18" s="483">
        <v>74.026905857249277523791966570</v>
      </c>
      <c r="P18" s="184"/>
      <c r="Q18" s="481"/>
      <c r="R18" s="482"/>
      <c r="S18" s="483"/>
      <c r="T18" s="481"/>
      <c r="U18" s="482"/>
      <c r="V18" s="483"/>
      <c r="W18" s="481"/>
      <c r="X18" s="482"/>
      <c r="Y18" s="483"/>
      <c r="Z18" s="481">
        <v>3.467944330367328313940223600</v>
      </c>
      <c r="AA18" s="482">
        <v>0.2454623655160914975346291600</v>
      </c>
      <c r="AB18" s="483">
        <v>-4.5260209169424932581521244500</v>
      </c>
    </row>
    <row r="19" ht="18" customHeight="1">
      <c r="A19" s="58"/>
      <c r="B19" s="1065" t="s">
        <v>51</v>
      </c>
      <c r="C19" s="1065"/>
      <c r="D19" s="273"/>
      <c r="E19" s="92"/>
      <c r="F19" s="274"/>
      <c r="G19" s="273"/>
      <c r="H19" s="92"/>
      <c r="I19" s="274"/>
      <c r="J19" s="273"/>
      <c r="K19" s="92"/>
      <c r="L19" s="274"/>
      <c r="M19" s="273">
        <v>82.23875181422351233671988394</v>
      </c>
      <c r="N19" s="92">
        <v>69.484667742599712779711446950</v>
      </c>
      <c r="O19" s="274">
        <v>75.827244618389382664093766920</v>
      </c>
      <c r="P19" s="5"/>
      <c r="Q19" s="273"/>
      <c r="R19" s="92"/>
      <c r="S19" s="274"/>
      <c r="T19" s="273"/>
      <c r="U19" s="92"/>
      <c r="V19" s="274"/>
      <c r="W19" s="273"/>
      <c r="X19" s="92"/>
      <c r="Y19" s="274"/>
      <c r="Z19" s="273">
        <v>0.7557234941098021782618359400</v>
      </c>
      <c r="AA19" s="92">
        <v>-0.1553241961235858545597492300</v>
      </c>
      <c r="AB19" s="274">
        <v>-3.9054127822750179311873370900</v>
      </c>
    </row>
    <row r="20" ht="18" customHeight="1">
      <c r="A20" s="58"/>
      <c r="B20" s="1066" t="s">
        <v>79</v>
      </c>
      <c r="C20" s="1066"/>
      <c r="D20" s="275"/>
      <c r="E20" s="276"/>
      <c r="F20" s="277"/>
      <c r="G20" s="275"/>
      <c r="H20" s="276"/>
      <c r="I20" s="277"/>
      <c r="J20" s="275"/>
      <c r="K20" s="276"/>
      <c r="L20" s="277"/>
      <c r="M20" s="275">
        <v>82.25689404934687953555878088</v>
      </c>
      <c r="N20" s="276">
        <v>68.752474583511259865029557750</v>
      </c>
      <c r="O20" s="277">
        <v>74.927075237819330093942866710</v>
      </c>
      <c r="P20" s="184"/>
      <c r="Q20" s="275"/>
      <c r="R20" s="276"/>
      <c r="S20" s="277"/>
      <c r="T20" s="275"/>
      <c r="U20" s="276"/>
      <c r="V20" s="277"/>
      <c r="W20" s="275"/>
      <c r="X20" s="276"/>
      <c r="Y20" s="277"/>
      <c r="Z20" s="275">
        <v>2.0941229452825940103580274600</v>
      </c>
      <c r="AA20" s="276">
        <v>0.0425336168963040719999868600</v>
      </c>
      <c r="AB20" s="277">
        <v>-4.2129940344921445641799322500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c r="E22" s="471"/>
      <c r="F22" s="472">
        <v>60.034254409926569243518017330</v>
      </c>
      <c r="G22" s="470"/>
      <c r="H22" s="471"/>
      <c r="I22" s="472">
        <v>11.259826447691110805738101590</v>
      </c>
      <c r="J22" s="470"/>
      <c r="K22" s="471"/>
      <c r="L22" s="472">
        <v>3.2582746597765453857040579400</v>
      </c>
      <c r="M22" s="470">
        <v>81.68002067717756526234169036</v>
      </c>
      <c r="N22" s="471">
        <v>68.158381632337494068153582840</v>
      </c>
      <c r="O22" s="472">
        <v>74.552355517394225434960176860</v>
      </c>
      <c r="P22" s="184"/>
      <c r="Q22" s="470"/>
      <c r="R22" s="471"/>
      <c r="S22" s="472">
        <v>-6.3615533110517273142411851500</v>
      </c>
      <c r="T22" s="470"/>
      <c r="U22" s="471"/>
      <c r="V22" s="472">
        <v>-9.899781193793166559818894920</v>
      </c>
      <c r="W22" s="470"/>
      <c r="X22" s="471"/>
      <c r="Y22" s="472">
        <v>474.74227301847283254788930708</v>
      </c>
      <c r="Z22" s="470">
        <v>6.6662166267256218989435312300</v>
      </c>
      <c r="AA22" s="471">
        <v>2.1583695427605245688680940700</v>
      </c>
      <c r="AB22" s="472">
        <v>-3.4004849569744468105805732600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c r="F25" s="458"/>
      <c r="G25" s="456"/>
      <c r="H25" s="457"/>
      <c r="I25" s="458"/>
      <c r="J25" s="456"/>
      <c r="K25" s="457"/>
      <c r="L25" s="458"/>
      <c r="M25" s="456">
        <v>109.34122357906712626729616071</v>
      </c>
      <c r="N25" s="457">
        <v>103.41093709854499389122553001</v>
      </c>
      <c r="O25" s="458">
        <v>120.86667641450773810649827883</v>
      </c>
      <c r="P25" s="5"/>
      <c r="Q25" s="429"/>
      <c r="R25" s="430"/>
      <c r="S25" s="431"/>
      <c r="T25" s="429"/>
      <c r="U25" s="430"/>
      <c r="V25" s="431"/>
      <c r="W25" s="429"/>
      <c r="X25" s="430"/>
      <c r="Y25" s="431"/>
      <c r="Z25" s="429">
        <v>-1.0684431845353858744575918800</v>
      </c>
      <c r="AA25" s="430">
        <v>2.2685856184745438421075003300</v>
      </c>
      <c r="AB25" s="431">
        <v>1.3787584852235248162895743200</v>
      </c>
    </row>
    <row r="26" ht="18" customHeight="1">
      <c r="A26" s="58"/>
      <c r="B26" s="1062" t="s">
        <v>46</v>
      </c>
      <c r="C26" s="1062"/>
      <c r="D26" s="441"/>
      <c r="E26" s="95"/>
      <c r="F26" s="442"/>
      <c r="G26" s="441"/>
      <c r="H26" s="95"/>
      <c r="I26" s="442"/>
      <c r="J26" s="441"/>
      <c r="K26" s="95"/>
      <c r="L26" s="442"/>
      <c r="M26" s="441">
        <v>118.16911391404477770647404612</v>
      </c>
      <c r="N26" s="95">
        <v>111.69795923397474631870893422</v>
      </c>
      <c r="O26" s="442">
        <v>127.81633799930881929783637435</v>
      </c>
      <c r="P26" s="5"/>
      <c r="Q26" s="422"/>
      <c r="R26" s="91"/>
      <c r="S26" s="423"/>
      <c r="T26" s="422"/>
      <c r="U26" s="91"/>
      <c r="V26" s="423"/>
      <c r="W26" s="422"/>
      <c r="X26" s="91"/>
      <c r="Y26" s="423"/>
      <c r="Z26" s="422">
        <v>-4.7200696923008836877938778500</v>
      </c>
      <c r="AA26" s="91">
        <v>2.3691954461254296036023850200</v>
      </c>
      <c r="AB26" s="423">
        <v>1.343483436426164047442002600</v>
      </c>
    </row>
    <row r="27" ht="18" customHeight="1">
      <c r="A27" s="58"/>
      <c r="B27" s="1062" t="s">
        <v>47</v>
      </c>
      <c r="C27" s="1062"/>
      <c r="D27" s="441"/>
      <c r="E27" s="95"/>
      <c r="F27" s="442"/>
      <c r="G27" s="441"/>
      <c r="H27" s="95"/>
      <c r="I27" s="442"/>
      <c r="J27" s="441"/>
      <c r="K27" s="95"/>
      <c r="L27" s="442"/>
      <c r="M27" s="441">
        <v>122.02648048914511543581687242</v>
      </c>
      <c r="N27" s="95">
        <v>113.85981538634683865268375717</v>
      </c>
      <c r="O27" s="442">
        <v>129.77041309319191621196734219</v>
      </c>
      <c r="P27" s="93"/>
      <c r="Q27" s="422"/>
      <c r="R27" s="91"/>
      <c r="S27" s="423"/>
      <c r="T27" s="422"/>
      <c r="U27" s="91"/>
      <c r="V27" s="423"/>
      <c r="W27" s="422"/>
      <c r="X27" s="91"/>
      <c r="Y27" s="423"/>
      <c r="Z27" s="422">
        <v>-6.3106034321099358590474805600</v>
      </c>
      <c r="AA27" s="91">
        <v>-1.794718793141211791528300</v>
      </c>
      <c r="AB27" s="423">
        <v>0.0516738356278271465535875100</v>
      </c>
    </row>
    <row r="28" ht="18" customHeight="1">
      <c r="A28" s="58"/>
      <c r="B28" s="1062" t="s">
        <v>48</v>
      </c>
      <c r="C28" s="1062"/>
      <c r="D28" s="441"/>
      <c r="E28" s="95"/>
      <c r="F28" s="442"/>
      <c r="G28" s="441"/>
      <c r="H28" s="95"/>
      <c r="I28" s="442"/>
      <c r="J28" s="441"/>
      <c r="K28" s="95"/>
      <c r="L28" s="442"/>
      <c r="M28" s="441">
        <v>121.47609569094265536339505903</v>
      </c>
      <c r="N28" s="95">
        <v>113.68202734269357674135487014</v>
      </c>
      <c r="O28" s="442">
        <v>129.3109502013291016157442996</v>
      </c>
      <c r="P28" s="5"/>
      <c r="Q28" s="422"/>
      <c r="R28" s="91"/>
      <c r="S28" s="423"/>
      <c r="T28" s="422"/>
      <c r="U28" s="91"/>
      <c r="V28" s="423"/>
      <c r="W28" s="422"/>
      <c r="X28" s="91"/>
      <c r="Y28" s="423"/>
      <c r="Z28" s="422">
        <v>-5.4309650165691643166195233200</v>
      </c>
      <c r="AA28" s="91">
        <v>1.2425140028177799453302057500</v>
      </c>
      <c r="AB28" s="423">
        <v>0.2102871724760919304076402800</v>
      </c>
    </row>
    <row r="29" ht="18" customHeight="1">
      <c r="A29" s="58"/>
      <c r="B29" s="1062" t="s">
        <v>49</v>
      </c>
      <c r="C29" s="1062"/>
      <c r="D29" s="441"/>
      <c r="E29" s="95"/>
      <c r="F29" s="442"/>
      <c r="G29" s="441"/>
      <c r="H29" s="95"/>
      <c r="I29" s="442"/>
      <c r="J29" s="441"/>
      <c r="K29" s="95"/>
      <c r="L29" s="442"/>
      <c r="M29" s="441">
        <v>115.13431070727315632963286926</v>
      </c>
      <c r="N29" s="95">
        <v>106.75126178110050365974479294</v>
      </c>
      <c r="O29" s="442">
        <v>125.05129038316732257539636373</v>
      </c>
      <c r="P29" s="93"/>
      <c r="Q29" s="422"/>
      <c r="R29" s="91"/>
      <c r="S29" s="423"/>
      <c r="T29" s="422"/>
      <c r="U29" s="91"/>
      <c r="V29" s="423"/>
      <c r="W29" s="422"/>
      <c r="X29" s="91"/>
      <c r="Y29" s="423"/>
      <c r="Z29" s="422">
        <v>-4.7306650953887791056092036400</v>
      </c>
      <c r="AA29" s="91">
        <v>-1.521305841888539268853728400</v>
      </c>
      <c r="AB29" s="423">
        <v>-0.7752623113601722513967985400</v>
      </c>
    </row>
    <row r="30" ht="18" customHeight="1">
      <c r="A30" s="58"/>
      <c r="B30" s="1063" t="s">
        <v>78</v>
      </c>
      <c r="C30" s="1063"/>
      <c r="D30" s="459"/>
      <c r="E30" s="460"/>
      <c r="F30" s="461"/>
      <c r="G30" s="459"/>
      <c r="H30" s="460"/>
      <c r="I30" s="461"/>
      <c r="J30" s="459"/>
      <c r="K30" s="460"/>
      <c r="L30" s="461"/>
      <c r="M30" s="459">
        <v>117.77529962443961326455792707</v>
      </c>
      <c r="N30" s="460">
        <v>110.33889289542191093405821954</v>
      </c>
      <c r="O30" s="461">
        <v>126.88926040702168558058067039</v>
      </c>
      <c r="P30" s="5"/>
      <c r="Q30" s="432"/>
      <c r="R30" s="433"/>
      <c r="S30" s="434"/>
      <c r="T30" s="432"/>
      <c r="U30" s="433"/>
      <c r="V30" s="434"/>
      <c r="W30" s="432"/>
      <c r="X30" s="433"/>
      <c r="Y30" s="434"/>
      <c r="Z30" s="432">
        <v>-4.6872181754945809435732459400</v>
      </c>
      <c r="AA30" s="433">
        <v>0.4034385012878722108249067400</v>
      </c>
      <c r="AB30" s="434">
        <v>0.4048348350049191744721420600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c r="G32" s="495"/>
      <c r="H32" s="496"/>
      <c r="I32" s="497"/>
      <c r="J32" s="495"/>
      <c r="K32" s="496"/>
      <c r="L32" s="497"/>
      <c r="M32" s="495">
        <v>113.83070929988820093950528196</v>
      </c>
      <c r="N32" s="496">
        <v>105.42607336963916128912509354</v>
      </c>
      <c r="O32" s="497">
        <v>122.62927642194133508651437122</v>
      </c>
      <c r="P32" s="93"/>
      <c r="Q32" s="481"/>
      <c r="R32" s="482"/>
      <c r="S32" s="483"/>
      <c r="T32" s="481"/>
      <c r="U32" s="482"/>
      <c r="V32" s="483"/>
      <c r="W32" s="481"/>
      <c r="X32" s="482"/>
      <c r="Y32" s="483"/>
      <c r="Z32" s="481">
        <v>-2.0163735863538549858154834400</v>
      </c>
      <c r="AA32" s="482">
        <v>1.0184456317613302526404801300</v>
      </c>
      <c r="AB32" s="483">
        <v>0.6933669882505575907118142500</v>
      </c>
    </row>
    <row r="33" ht="18" customHeight="1">
      <c r="A33" s="58"/>
      <c r="B33" s="1065" t="s">
        <v>51</v>
      </c>
      <c r="C33" s="1065"/>
      <c r="D33" s="278"/>
      <c r="E33" s="94"/>
      <c r="F33" s="279"/>
      <c r="G33" s="278"/>
      <c r="H33" s="94"/>
      <c r="I33" s="279"/>
      <c r="J33" s="278"/>
      <c r="K33" s="94"/>
      <c r="L33" s="279"/>
      <c r="M33" s="278">
        <v>113.82972238867963014246530295</v>
      </c>
      <c r="N33" s="94">
        <v>104.68462479935659334737626232</v>
      </c>
      <c r="O33" s="279">
        <v>122.05143891295549375805649303</v>
      </c>
      <c r="P33" s="5"/>
      <c r="Q33" s="273"/>
      <c r="R33" s="92"/>
      <c r="S33" s="274"/>
      <c r="T33" s="273"/>
      <c r="U33" s="92"/>
      <c r="V33" s="274"/>
      <c r="W33" s="273"/>
      <c r="X33" s="92"/>
      <c r="Y33" s="274"/>
      <c r="Z33" s="273">
        <v>-1.5326521908119674085334746400</v>
      </c>
      <c r="AA33" s="92">
        <v>2.7605823050619646991346039700</v>
      </c>
      <c r="AB33" s="274">
        <v>2.4332342853825018365903413400</v>
      </c>
    </row>
    <row r="34" ht="18" customHeight="1">
      <c r="A34" s="58"/>
      <c r="B34" s="1066" t="s">
        <v>79</v>
      </c>
      <c r="C34" s="1066"/>
      <c r="D34" s="445"/>
      <c r="E34" s="446"/>
      <c r="F34" s="447"/>
      <c r="G34" s="445"/>
      <c r="H34" s="446"/>
      <c r="I34" s="447"/>
      <c r="J34" s="445"/>
      <c r="K34" s="446"/>
      <c r="L34" s="447"/>
      <c r="M34" s="635">
        <v>113.8302159531184114133713798</v>
      </c>
      <c r="N34" s="636">
        <v>105.0514009824530746378805694</v>
      </c>
      <c r="O34" s="637">
        <v>122.33688661488908950411810583</v>
      </c>
      <c r="P34" s="93"/>
      <c r="Q34" s="275"/>
      <c r="R34" s="276"/>
      <c r="S34" s="277"/>
      <c r="T34" s="275"/>
      <c r="U34" s="276"/>
      <c r="V34" s="277"/>
      <c r="W34" s="275"/>
      <c r="X34" s="276"/>
      <c r="Y34" s="277"/>
      <c r="Z34" s="275">
        <v>-1.7719450030001878554588854600</v>
      </c>
      <c r="AA34" s="276">
        <v>1.890734894477369359748576600</v>
      </c>
      <c r="AB34" s="277">
        <v>1.5606512896527857623936632700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c r="E36" s="485"/>
      <c r="F36" s="486">
        <v>125.4279061718032241069419573</v>
      </c>
      <c r="G36" s="484"/>
      <c r="H36" s="485"/>
      <c r="I36" s="486">
        <v>125.50474164114525329476896105</v>
      </c>
      <c r="J36" s="484"/>
      <c r="K36" s="485"/>
      <c r="L36" s="486">
        <v>128.74899773621630043731862845</v>
      </c>
      <c r="M36" s="484">
        <v>116.6432820707550155053477628</v>
      </c>
      <c r="N36" s="485">
        <v>108.8166299509500973957396209</v>
      </c>
      <c r="O36" s="486">
        <v>125.58465752400183227229809948</v>
      </c>
      <c r="P36" s="93"/>
      <c r="Q36" s="470"/>
      <c r="R36" s="471"/>
      <c r="S36" s="472">
        <v>0.6951001310023984391535817200</v>
      </c>
      <c r="T36" s="470"/>
      <c r="U36" s="471"/>
      <c r="V36" s="472">
        <v>1.9912753853345420725391358600</v>
      </c>
      <c r="W36" s="470"/>
      <c r="X36" s="471"/>
      <c r="Y36" s="472">
        <v>-25.228410102069645862530695190</v>
      </c>
      <c r="Z36" s="470">
        <v>-3.8102063137213526625412910900</v>
      </c>
      <c r="AA36" s="471">
        <v>0.8479501618592862933993603400</v>
      </c>
      <c r="AB36" s="472">
        <v>0.7354450677196237575071175600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c r="F39" s="458"/>
      <c r="G39" s="456"/>
      <c r="H39" s="457"/>
      <c r="I39" s="458"/>
      <c r="J39" s="456"/>
      <c r="K39" s="457"/>
      <c r="L39" s="458"/>
      <c r="M39" s="456">
        <v>69.44913348155188843646659271</v>
      </c>
      <c r="N39" s="457">
        <v>54.483118355711810473219231498</v>
      </c>
      <c r="O39" s="458">
        <v>73.419968303595183041901981168</v>
      </c>
      <c r="P39" s="5"/>
      <c r="Q39" s="429"/>
      <c r="R39" s="430"/>
      <c r="S39" s="431"/>
      <c r="T39" s="429"/>
      <c r="U39" s="430"/>
      <c r="V39" s="431"/>
      <c r="W39" s="429"/>
      <c r="X39" s="430"/>
      <c r="Y39" s="431"/>
      <c r="Z39" s="429">
        <v>4.9892029132893646721806519700</v>
      </c>
      <c r="AA39" s="430">
        <v>3.7097300372678048597631919500</v>
      </c>
      <c r="AB39" s="431">
        <v>-2.6189631811625075340640496200</v>
      </c>
    </row>
    <row r="40" ht="18" customHeight="1">
      <c r="A40" s="58"/>
      <c r="B40" s="1062" t="s">
        <v>46</v>
      </c>
      <c r="C40" s="1062"/>
      <c r="D40" s="441"/>
      <c r="E40" s="95"/>
      <c r="F40" s="442"/>
      <c r="G40" s="441"/>
      <c r="H40" s="95"/>
      <c r="I40" s="442"/>
      <c r="J40" s="441"/>
      <c r="K40" s="95"/>
      <c r="L40" s="442"/>
      <c r="M40" s="441">
        <v>97.99546801543880241224471431</v>
      </c>
      <c r="N40" s="95">
        <v>76.325163745232121714586487744</v>
      </c>
      <c r="O40" s="442">
        <v>95.62569475962394518591356449</v>
      </c>
      <c r="P40" s="5"/>
      <c r="Q40" s="422"/>
      <c r="R40" s="91"/>
      <c r="S40" s="423"/>
      <c r="T40" s="422"/>
      <c r="U40" s="91"/>
      <c r="V40" s="423"/>
      <c r="W40" s="422"/>
      <c r="X40" s="91"/>
      <c r="Y40" s="423"/>
      <c r="Z40" s="422">
        <v>7.6121293992266247792260688800</v>
      </c>
      <c r="AA40" s="91">
        <v>6.823800725595500415472253500</v>
      </c>
      <c r="AB40" s="423">
        <v>0.4673658152497150612104058700</v>
      </c>
    </row>
    <row r="41" ht="18" customHeight="1">
      <c r="A41" s="58"/>
      <c r="B41" s="1062" t="s">
        <v>47</v>
      </c>
      <c r="C41" s="1062"/>
      <c r="D41" s="441"/>
      <c r="E41" s="95"/>
      <c r="F41" s="442"/>
      <c r="G41" s="441"/>
      <c r="H41" s="95"/>
      <c r="I41" s="442"/>
      <c r="J41" s="441"/>
      <c r="K41" s="95"/>
      <c r="L41" s="442"/>
      <c r="M41" s="441">
        <v>109.81948831490169164177467201</v>
      </c>
      <c r="N41" s="95">
        <v>84.90051420256486984429455649</v>
      </c>
      <c r="O41" s="442">
        <v>104.97754309454157798014827855</v>
      </c>
      <c r="P41" s="93"/>
      <c r="Q41" s="422"/>
      <c r="R41" s="91"/>
      <c r="S41" s="423"/>
      <c r="T41" s="422"/>
      <c r="U41" s="91"/>
      <c r="V41" s="423"/>
      <c r="W41" s="422"/>
      <c r="X41" s="91"/>
      <c r="Y41" s="423"/>
      <c r="Z41" s="422">
        <v>3.647630276442498036734842500</v>
      </c>
      <c r="AA41" s="91">
        <v>2.2824517243529408664215920600</v>
      </c>
      <c r="AB41" s="423">
        <v>-2.2644553071147245554421731900</v>
      </c>
    </row>
    <row r="42" ht="18" customHeight="1">
      <c r="A42" s="58"/>
      <c r="B42" s="1062" t="s">
        <v>48</v>
      </c>
      <c r="C42" s="1062"/>
      <c r="D42" s="441"/>
      <c r="E42" s="95"/>
      <c r="F42" s="442"/>
      <c r="G42" s="441"/>
      <c r="H42" s="95"/>
      <c r="I42" s="442"/>
      <c r="J42" s="441"/>
      <c r="K42" s="95"/>
      <c r="L42" s="442"/>
      <c r="M42" s="441">
        <v>107.98854660479299914380184865</v>
      </c>
      <c r="N42" s="95">
        <v>85.38212038952930903279853862</v>
      </c>
      <c r="O42" s="442">
        <v>104.61790192527962355642819091</v>
      </c>
      <c r="P42" s="5"/>
      <c r="Q42" s="422"/>
      <c r="R42" s="91"/>
      <c r="S42" s="423"/>
      <c r="T42" s="422"/>
      <c r="U42" s="91"/>
      <c r="V42" s="423"/>
      <c r="W42" s="422"/>
      <c r="X42" s="91"/>
      <c r="Y42" s="423"/>
      <c r="Z42" s="422">
        <v>0.0406458158055040692064628100</v>
      </c>
      <c r="AA42" s="91">
        <v>3.4351793259198006566031038500</v>
      </c>
      <c r="AB42" s="423">
        <v>-3.6589140985217521896782297300</v>
      </c>
    </row>
    <row r="43" ht="18" customHeight="1">
      <c r="A43" s="58"/>
      <c r="B43" s="1062" t="s">
        <v>49</v>
      </c>
      <c r="C43" s="1062"/>
      <c r="D43" s="441"/>
      <c r="E43" s="95"/>
      <c r="F43" s="442"/>
      <c r="G43" s="441"/>
      <c r="H43" s="95"/>
      <c r="I43" s="442"/>
      <c r="J43" s="441"/>
      <c r="K43" s="95"/>
      <c r="L43" s="442"/>
      <c r="M43" s="441">
        <v>94.12104572695443440154675423</v>
      </c>
      <c r="N43" s="95">
        <v>73.394636238178648836506369047</v>
      </c>
      <c r="O43" s="442">
        <v>93.20203072772452072688125265</v>
      </c>
      <c r="P43" s="93"/>
      <c r="Q43" s="422"/>
      <c r="R43" s="91"/>
      <c r="S43" s="423"/>
      <c r="T43" s="422"/>
      <c r="U43" s="91"/>
      <c r="V43" s="423"/>
      <c r="W43" s="422"/>
      <c r="X43" s="91"/>
      <c r="Y43" s="423"/>
      <c r="Z43" s="422">
        <v>2.0888520999234628656658569200</v>
      </c>
      <c r="AA43" s="91">
        <v>0.9616178655395243895121672300</v>
      </c>
      <c r="AB43" s="423">
        <v>-5.3749959881246444972216874900</v>
      </c>
    </row>
    <row r="44" ht="18" customHeight="1">
      <c r="A44" s="58"/>
      <c r="B44" s="1063" t="s">
        <v>78</v>
      </c>
      <c r="C44" s="1063"/>
      <c r="D44" s="459"/>
      <c r="E44" s="460"/>
      <c r="F44" s="461"/>
      <c r="G44" s="459"/>
      <c r="H44" s="460"/>
      <c r="I44" s="461"/>
      <c r="J44" s="459"/>
      <c r="K44" s="460"/>
      <c r="L44" s="461"/>
      <c r="M44" s="459">
        <v>95.92816459687422270308495369</v>
      </c>
      <c r="N44" s="460">
        <v>74.943386815140001330485285995</v>
      </c>
      <c r="O44" s="461">
        <v>94.40927269743249698088682974</v>
      </c>
      <c r="P44" s="5"/>
      <c r="Q44" s="432"/>
      <c r="R44" s="433"/>
      <c r="S44" s="434"/>
      <c r="T44" s="432"/>
      <c r="U44" s="433"/>
      <c r="V44" s="434"/>
      <c r="W44" s="432"/>
      <c r="X44" s="433"/>
      <c r="Y44" s="434"/>
      <c r="Z44" s="432">
        <v>3.5323319177346402997117607100</v>
      </c>
      <c r="AA44" s="433">
        <v>3.452163641230339931135061600</v>
      </c>
      <c r="AB44" s="434">
        <v>-2.6783564849229542705333252700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c r="G46" s="495"/>
      <c r="H46" s="496"/>
      <c r="I46" s="497"/>
      <c r="J46" s="495"/>
      <c r="K46" s="496"/>
      <c r="L46" s="497"/>
      <c r="M46" s="495">
        <v>93.65425737935286488763723768</v>
      </c>
      <c r="N46" s="496">
        <v>71.711111800747026047861621794</v>
      </c>
      <c r="O46" s="497">
        <v>90.77865901029649743997152435</v>
      </c>
      <c r="P46" s="93"/>
      <c r="Q46" s="481"/>
      <c r="R46" s="482"/>
      <c r="S46" s="483"/>
      <c r="T46" s="481"/>
      <c r="U46" s="482"/>
      <c r="V46" s="483"/>
      <c r="W46" s="481"/>
      <c r="X46" s="482"/>
      <c r="Y46" s="483"/>
      <c r="Z46" s="481">
        <v>1.3816440305464904493102401700</v>
      </c>
      <c r="AA46" s="482">
        <v>1.2664078980166384138812341400</v>
      </c>
      <c r="AB46" s="483">
        <v>-3.8640358636113301036010665300</v>
      </c>
    </row>
    <row r="47" ht="18" customHeight="1">
      <c r="A47" s="58"/>
      <c r="B47" s="1065" t="s">
        <v>51</v>
      </c>
      <c r="C47" s="1065"/>
      <c r="D47" s="278"/>
      <c r="E47" s="94"/>
      <c r="F47" s="279"/>
      <c r="G47" s="278"/>
      <c r="H47" s="94"/>
      <c r="I47" s="279"/>
      <c r="J47" s="278"/>
      <c r="K47" s="94"/>
      <c r="L47" s="279"/>
      <c r="M47" s="278">
        <v>93.61214288604585693682786985</v>
      </c>
      <c r="N47" s="94">
        <v>72.739763719420070114509191922</v>
      </c>
      <c r="O47" s="279">
        <v>92.54824314479084948979526067</v>
      </c>
      <c r="P47" s="5"/>
      <c r="Q47" s="273"/>
      <c r="R47" s="92"/>
      <c r="S47" s="274"/>
      <c r="T47" s="273"/>
      <c r="U47" s="92"/>
      <c r="V47" s="274"/>
      <c r="W47" s="273"/>
      <c r="X47" s="92"/>
      <c r="Y47" s="274"/>
      <c r="Z47" s="273">
        <v>-0.7885113093911198628322384300</v>
      </c>
      <c r="AA47" s="92">
        <v>2.6009702566647113913715840500</v>
      </c>
      <c r="AB47" s="274">
        <v>-1.5672063396965425095071796400</v>
      </c>
    </row>
    <row r="48" ht="18" customHeight="1">
      <c r="A48" s="58"/>
      <c r="B48" s="1066" t="s">
        <v>79</v>
      </c>
      <c r="C48" s="1066"/>
      <c r="D48" s="445"/>
      <c r="E48" s="446"/>
      <c r="F48" s="447"/>
      <c r="G48" s="445"/>
      <c r="H48" s="446"/>
      <c r="I48" s="447"/>
      <c r="J48" s="445"/>
      <c r="K48" s="446"/>
      <c r="L48" s="447"/>
      <c r="M48" s="445">
        <v>93.63320013269936091223255375</v>
      </c>
      <c r="N48" s="446">
        <v>72.225437760083548081185406857</v>
      </c>
      <c r="O48" s="447">
        <v>91.66345107754367346488339248</v>
      </c>
      <c r="P48" s="93"/>
      <c r="Q48" s="275"/>
      <c r="R48" s="276"/>
      <c r="S48" s="277"/>
      <c r="T48" s="275"/>
      <c r="U48" s="276"/>
      <c r="V48" s="277"/>
      <c r="W48" s="275"/>
      <c r="X48" s="276"/>
      <c r="Y48" s="277"/>
      <c r="Z48" s="275">
        <v>0.2850712353967908721795571600</v>
      </c>
      <c r="AA48" s="276">
        <v>1.9340727093102151750888658900</v>
      </c>
      <c r="AB48" s="277">
        <v>-2.7180928905716553857585456200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c r="E50" s="485"/>
      <c r="F50" s="486">
        <v>75.299708292224336584602518575</v>
      </c>
      <c r="G50" s="484"/>
      <c r="H50" s="485"/>
      <c r="I50" s="486">
        <v>14.131616092416071895365176011</v>
      </c>
      <c r="J50" s="484"/>
      <c r="K50" s="485"/>
      <c r="L50" s="486">
        <v>4.1949959679554137836372687403</v>
      </c>
      <c r="M50" s="484">
        <v>95.27425691393124838459550271</v>
      </c>
      <c r="N50" s="485">
        <v>74.167653921417031464112995676</v>
      </c>
      <c r="O50" s="486">
        <v>93.62632035259582226360496333</v>
      </c>
      <c r="P50" s="93"/>
      <c r="Q50" s="470"/>
      <c r="R50" s="471"/>
      <c r="S50" s="472">
        <v>-5.7106723454482368471120449300</v>
      </c>
      <c r="T50" s="470"/>
      <c r="U50" s="471"/>
      <c r="V50" s="472">
        <v>-8.105637714572605893980039280</v>
      </c>
      <c r="W50" s="470"/>
      <c r="X50" s="471"/>
      <c r="Y50" s="472">
        <v>329.74393535141572792187981949</v>
      </c>
      <c r="Z50" s="470">
        <v>2.6020137062064270144925277100</v>
      </c>
      <c r="AA50" s="471">
        <v>3.0246216026511702678354635900</v>
      </c>
      <c r="AB50" s="472">
        <v>-2.6900485881494393922132531600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167</v>
      </c>
      <c r="Y1" s="5"/>
      <c r="AB1" s="691"/>
      <c r="AD1" s="237"/>
    </row>
    <row r="2" ht="15" customHeight="1">
      <c r="A2" s="11"/>
      <c r="B2" s="11" t="s">
        <v>182</v>
      </c>
    </row>
    <row r="3" ht="17.1" customHeight="1">
      <c r="A3" s="11"/>
      <c r="B3" s="11" t="s">
        <v>183</v>
      </c>
      <c r="R3" s="1059" t="s">
        <v>277</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44</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c r="F11" s="431"/>
      <c r="G11" s="429"/>
      <c r="H11" s="430"/>
      <c r="I11" s="431"/>
      <c r="J11" s="429"/>
      <c r="K11" s="430"/>
      <c r="L11" s="431"/>
      <c r="M11" s="429">
        <v>62.191582002902757619738751900</v>
      </c>
      <c r="N11" s="430">
        <v>51.367708601716772558235622220</v>
      </c>
      <c r="O11" s="431">
        <v>56.312430295776406811671624630</v>
      </c>
      <c r="P11" s="5"/>
      <c r="Q11" s="429"/>
      <c r="R11" s="430"/>
      <c r="S11" s="431"/>
      <c r="T11" s="429"/>
      <c r="U11" s="430"/>
      <c r="V11" s="431"/>
      <c r="W11" s="429"/>
      <c r="X11" s="430"/>
      <c r="Y11" s="431"/>
      <c r="Z11" s="429">
        <v>18.370165745856353591160221010</v>
      </c>
      <c r="AA11" s="430">
        <v>15.465349784376000865429576820</v>
      </c>
      <c r="AB11" s="431">
        <v>-5.0995491742433614513190923100</v>
      </c>
    </row>
    <row r="12" ht="18" customHeight="1">
      <c r="A12" s="58"/>
      <c r="B12" s="1062" t="s">
        <v>46</v>
      </c>
      <c r="C12" s="1062"/>
      <c r="D12" s="422"/>
      <c r="E12" s="91"/>
      <c r="F12" s="423"/>
      <c r="G12" s="422"/>
      <c r="H12" s="91"/>
      <c r="I12" s="423"/>
      <c r="J12" s="422"/>
      <c r="K12" s="91"/>
      <c r="L12" s="423"/>
      <c r="M12" s="422">
        <v>85.63134978229317851959361402</v>
      </c>
      <c r="N12" s="91">
        <v>66.780865167630956533568863720</v>
      </c>
      <c r="O12" s="423">
        <v>70.099065242856912884124879640</v>
      </c>
      <c r="P12" s="5"/>
      <c r="Q12" s="422"/>
      <c r="R12" s="91"/>
      <c r="S12" s="423"/>
      <c r="T12" s="422"/>
      <c r="U12" s="91"/>
      <c r="V12" s="423"/>
      <c r="W12" s="422"/>
      <c r="X12" s="91"/>
      <c r="Y12" s="423"/>
      <c r="Z12" s="422">
        <v>26.949973103819257665411511530</v>
      </c>
      <c r="AA12" s="91">
        <v>19.877061434049763166419036230</v>
      </c>
      <c r="AB12" s="423">
        <v>-1.1074924489613953926667698700</v>
      </c>
    </row>
    <row r="13" ht="18" customHeight="1">
      <c r="A13" s="58"/>
      <c r="B13" s="1062" t="s">
        <v>47</v>
      </c>
      <c r="C13" s="1062"/>
      <c r="D13" s="422"/>
      <c r="E13" s="91"/>
      <c r="F13" s="423"/>
      <c r="G13" s="422"/>
      <c r="H13" s="91"/>
      <c r="I13" s="423"/>
      <c r="J13" s="422"/>
      <c r="K13" s="91"/>
      <c r="L13" s="423"/>
      <c r="M13" s="422">
        <v>87.12938005390835579514824803</v>
      </c>
      <c r="N13" s="91">
        <v>71.631286724252626920579119770</v>
      </c>
      <c r="O13" s="423">
        <v>74.692851206050613388748645470</v>
      </c>
      <c r="P13" s="184"/>
      <c r="Q13" s="422"/>
      <c r="R13" s="91"/>
      <c r="S13" s="423"/>
      <c r="T13" s="422"/>
      <c r="U13" s="91"/>
      <c r="V13" s="423"/>
      <c r="W13" s="422"/>
      <c r="X13" s="91"/>
      <c r="Y13" s="423"/>
      <c r="Z13" s="422">
        <v>14.674580433892754809660253800</v>
      </c>
      <c r="AA13" s="91">
        <v>21.694492787000095751990021420</v>
      </c>
      <c r="AB13" s="423">
        <v>-3.183569545169202482931317600</v>
      </c>
    </row>
    <row r="14" ht="18" customHeight="1">
      <c r="A14" s="58"/>
      <c r="B14" s="1062" t="s">
        <v>48</v>
      </c>
      <c r="C14" s="1062"/>
      <c r="D14" s="422"/>
      <c r="E14" s="91"/>
      <c r="F14" s="423"/>
      <c r="G14" s="422"/>
      <c r="H14" s="91"/>
      <c r="I14" s="423"/>
      <c r="J14" s="422"/>
      <c r="K14" s="91"/>
      <c r="L14" s="423"/>
      <c r="M14" s="422">
        <v>92.30769230769230769230769239</v>
      </c>
      <c r="N14" s="91">
        <v>73.829612511322768553478570250</v>
      </c>
      <c r="O14" s="423">
        <v>75.355733244398343456609445810</v>
      </c>
      <c r="P14" s="5"/>
      <c r="Q14" s="422"/>
      <c r="R14" s="91"/>
      <c r="S14" s="423"/>
      <c r="T14" s="422"/>
      <c r="U14" s="91"/>
      <c r="V14" s="423"/>
      <c r="W14" s="422"/>
      <c r="X14" s="91"/>
      <c r="Y14" s="423"/>
      <c r="Z14" s="422">
        <v>15.426497277676950998185117980</v>
      </c>
      <c r="AA14" s="91">
        <v>19.172919893584335378351857300</v>
      </c>
      <c r="AB14" s="423">
        <v>-4.4588461278131701293436552100</v>
      </c>
    </row>
    <row r="15" ht="18" customHeight="1">
      <c r="A15" s="58"/>
      <c r="B15" s="1062" t="s">
        <v>49</v>
      </c>
      <c r="C15" s="1062"/>
      <c r="D15" s="422"/>
      <c r="E15" s="91"/>
      <c r="F15" s="423"/>
      <c r="G15" s="422"/>
      <c r="H15" s="91"/>
      <c r="I15" s="423"/>
      <c r="J15" s="422"/>
      <c r="K15" s="91"/>
      <c r="L15" s="423"/>
      <c r="M15" s="422">
        <v>85.84905660377358490566037743</v>
      </c>
      <c r="N15" s="91">
        <v>71.496217221038403051890105880</v>
      </c>
      <c r="O15" s="423">
        <v>71.767637979520497594516174180</v>
      </c>
      <c r="P15" s="184"/>
      <c r="Q15" s="422"/>
      <c r="R15" s="91"/>
      <c r="S15" s="423"/>
      <c r="T15" s="422"/>
      <c r="U15" s="91"/>
      <c r="V15" s="423"/>
      <c r="W15" s="422"/>
      <c r="X15" s="91"/>
      <c r="Y15" s="423"/>
      <c r="Z15" s="422">
        <v>13.7500</v>
      </c>
      <c r="AA15" s="91">
        <v>17.405028817453243833938028770</v>
      </c>
      <c r="AB15" s="423">
        <v>-6.8926026181264856051773930500</v>
      </c>
    </row>
    <row r="16" ht="18" customHeight="1">
      <c r="A16" s="58"/>
      <c r="B16" s="1063" t="s">
        <v>78</v>
      </c>
      <c r="C16" s="1063"/>
      <c r="D16" s="432"/>
      <c r="E16" s="433"/>
      <c r="F16" s="434"/>
      <c r="G16" s="432"/>
      <c r="H16" s="433"/>
      <c r="I16" s="434"/>
      <c r="J16" s="432"/>
      <c r="K16" s="433"/>
      <c r="L16" s="434"/>
      <c r="M16" s="432">
        <v>82.69010863350485991995425965</v>
      </c>
      <c r="N16" s="433">
        <v>67.134446765691837790233946070</v>
      </c>
      <c r="O16" s="434">
        <v>69.721436321180294124735082110</v>
      </c>
      <c r="P16" s="5"/>
      <c r="Q16" s="432"/>
      <c r="R16" s="433"/>
      <c r="S16" s="434"/>
      <c r="T16" s="432"/>
      <c r="U16" s="433"/>
      <c r="V16" s="434"/>
      <c r="W16" s="432"/>
      <c r="X16" s="433"/>
      <c r="Y16" s="434"/>
      <c r="Z16" s="631">
        <v>17.724867724867724867724867720</v>
      </c>
      <c r="AA16" s="214">
        <v>19.094096350322430485421319950</v>
      </c>
      <c r="AB16" s="632">
        <v>-4.015093874729678976824779700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c r="G18" s="481"/>
      <c r="H18" s="482"/>
      <c r="I18" s="483"/>
      <c r="J18" s="481"/>
      <c r="K18" s="482"/>
      <c r="L18" s="483"/>
      <c r="M18" s="481">
        <v>86.71988388969521044992743114</v>
      </c>
      <c r="N18" s="482">
        <v>67.750109766561871126472716810</v>
      </c>
      <c r="O18" s="483">
        <v>70.594805895657033114190981740</v>
      </c>
      <c r="P18" s="184"/>
      <c r="Q18" s="481"/>
      <c r="R18" s="482"/>
      <c r="S18" s="483"/>
      <c r="T18" s="481"/>
      <c r="U18" s="482"/>
      <c r="V18" s="483"/>
      <c r="W18" s="481"/>
      <c r="X18" s="482"/>
      <c r="Y18" s="483"/>
      <c r="Z18" s="481">
        <v>5.7522123893805309734513274700</v>
      </c>
      <c r="AA18" s="482">
        <v>12.788199544772163644217642670</v>
      </c>
      <c r="AB18" s="483">
        <v>-5.9518413794636706873277930500</v>
      </c>
    </row>
    <row r="19" ht="18" customHeight="1">
      <c r="A19" s="58"/>
      <c r="B19" s="1065" t="s">
        <v>51</v>
      </c>
      <c r="C19" s="1065"/>
      <c r="D19" s="273"/>
      <c r="E19" s="92"/>
      <c r="F19" s="274"/>
      <c r="G19" s="273"/>
      <c r="H19" s="92"/>
      <c r="I19" s="274"/>
      <c r="J19" s="273"/>
      <c r="K19" s="92"/>
      <c r="L19" s="274"/>
      <c r="M19" s="273">
        <v>87.22786647314949201741654576</v>
      </c>
      <c r="N19" s="92">
        <v>70.417807982429438474225535760</v>
      </c>
      <c r="O19" s="274">
        <v>73.661968223903553905260291720</v>
      </c>
      <c r="P19" s="5"/>
      <c r="Q19" s="273"/>
      <c r="R19" s="92"/>
      <c r="S19" s="274"/>
      <c r="T19" s="273"/>
      <c r="U19" s="92"/>
      <c r="V19" s="274"/>
      <c r="W19" s="273"/>
      <c r="X19" s="92"/>
      <c r="Y19" s="274"/>
      <c r="Z19" s="273">
        <v>6.8444444444444444444444443900</v>
      </c>
      <c r="AA19" s="92">
        <v>14.652814395040612657298235890</v>
      </c>
      <c r="AB19" s="274">
        <v>-3.1516996164235721573596238600</v>
      </c>
    </row>
    <row r="20" ht="18" customHeight="1">
      <c r="A20" s="58"/>
      <c r="B20" s="1066" t="s">
        <v>79</v>
      </c>
      <c r="C20" s="1066"/>
      <c r="D20" s="275"/>
      <c r="E20" s="276"/>
      <c r="F20" s="277"/>
      <c r="G20" s="275"/>
      <c r="H20" s="276"/>
      <c r="I20" s="277"/>
      <c r="J20" s="275"/>
      <c r="K20" s="276"/>
      <c r="L20" s="277"/>
      <c r="M20" s="275">
        <v>86.97387518142235123367198845</v>
      </c>
      <c r="N20" s="276">
        <v>69.083958874495654800349126280</v>
      </c>
      <c r="O20" s="277">
        <v>72.128387059780293509725636730</v>
      </c>
      <c r="P20" s="184"/>
      <c r="Q20" s="275"/>
      <c r="R20" s="276"/>
      <c r="S20" s="277"/>
      <c r="T20" s="275"/>
      <c r="U20" s="276"/>
      <c r="V20" s="277"/>
      <c r="W20" s="275"/>
      <c r="X20" s="276"/>
      <c r="Y20" s="277"/>
      <c r="Z20" s="275">
        <v>6.2971175166297117516629711700</v>
      </c>
      <c r="AA20" s="276">
        <v>13.730866002668494881322278460</v>
      </c>
      <c r="AB20" s="277">
        <v>-4.5425363269820423303069448900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c r="E22" s="471"/>
      <c r="F22" s="472">
        <v>53.068770754196230057096584520</v>
      </c>
      <c r="G22" s="470"/>
      <c r="H22" s="471"/>
      <c r="I22" s="472">
        <v>11.144397238750025182972602810</v>
      </c>
      <c r="J22" s="470"/>
      <c r="K22" s="471"/>
      <c r="L22" s="472">
        <v>6.1905763751916214932320680900</v>
      </c>
      <c r="M22" s="470">
        <v>83.90073831009023789991796555</v>
      </c>
      <c r="N22" s="471">
        <v>67.688974267333809864188706220</v>
      </c>
      <c r="O22" s="472">
        <v>70.403744368137876733301255410</v>
      </c>
      <c r="P22" s="184"/>
      <c r="Q22" s="470"/>
      <c r="R22" s="471"/>
      <c r="S22" s="472">
        <v>-5.9508124516017659082022537900</v>
      </c>
      <c r="T22" s="470"/>
      <c r="U22" s="471"/>
      <c r="V22" s="472">
        <v>-34.575493050330061116262044370</v>
      </c>
      <c r="W22" s="470"/>
      <c r="X22" s="471"/>
      <c r="Y22" s="472">
        <v>184914.08173887009517967535732</v>
      </c>
      <c r="Z22" s="470">
        <v>14.130283163621146603431440940</v>
      </c>
      <c r="AA22" s="471">
        <v>17.502081169169261686460198730</v>
      </c>
      <c r="AB22" s="472">
        <v>-4.1655730116833448201159561400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c r="F25" s="458"/>
      <c r="G25" s="456"/>
      <c r="H25" s="457"/>
      <c r="I25" s="458"/>
      <c r="J25" s="456"/>
      <c r="K25" s="457"/>
      <c r="L25" s="458"/>
      <c r="M25" s="456">
        <v>95.17349049392519796900119066</v>
      </c>
      <c r="N25" s="457">
        <v>86.51756516301567076072218678</v>
      </c>
      <c r="O25" s="458">
        <v>104.30854269737965317621153238</v>
      </c>
      <c r="P25" s="5"/>
      <c r="Q25" s="429"/>
      <c r="R25" s="430"/>
      <c r="S25" s="431"/>
      <c r="T25" s="429"/>
      <c r="U25" s="430"/>
      <c r="V25" s="431"/>
      <c r="W25" s="429"/>
      <c r="X25" s="430"/>
      <c r="Y25" s="431"/>
      <c r="Z25" s="429">
        <v>13.527788048236314733824803610</v>
      </c>
      <c r="AA25" s="430">
        <v>3.2441509853493095984169535500</v>
      </c>
      <c r="AB25" s="431">
        <v>3.1564759355223790728725674800</v>
      </c>
    </row>
    <row r="26" ht="18" customHeight="1">
      <c r="A26" s="58"/>
      <c r="B26" s="1062" t="s">
        <v>46</v>
      </c>
      <c r="C26" s="1062"/>
      <c r="D26" s="441"/>
      <c r="E26" s="95"/>
      <c r="F26" s="442"/>
      <c r="G26" s="441"/>
      <c r="H26" s="95"/>
      <c r="I26" s="442"/>
      <c r="J26" s="441"/>
      <c r="K26" s="95"/>
      <c r="L26" s="442"/>
      <c r="M26" s="441">
        <v>100.49783580425830877877441349</v>
      </c>
      <c r="N26" s="95">
        <v>91.20176229498264813454780008</v>
      </c>
      <c r="O26" s="442">
        <v>109.75478958583292191946179515</v>
      </c>
      <c r="P26" s="5"/>
      <c r="Q26" s="422"/>
      <c r="R26" s="91"/>
      <c r="S26" s="423"/>
      <c r="T26" s="422"/>
      <c r="U26" s="91"/>
      <c r="V26" s="423"/>
      <c r="W26" s="422"/>
      <c r="X26" s="91"/>
      <c r="Y26" s="423"/>
      <c r="Z26" s="422">
        <v>7.9070055187558894988981328800</v>
      </c>
      <c r="AA26" s="91">
        <v>2.0427290725118517510887948800</v>
      </c>
      <c r="AB26" s="423">
        <v>2.1518165061911726149753797100</v>
      </c>
    </row>
    <row r="27" ht="18" customHeight="1">
      <c r="A27" s="58"/>
      <c r="B27" s="1062" t="s">
        <v>47</v>
      </c>
      <c r="C27" s="1062"/>
      <c r="D27" s="441"/>
      <c r="E27" s="95"/>
      <c r="F27" s="442"/>
      <c r="G27" s="441"/>
      <c r="H27" s="95"/>
      <c r="I27" s="442"/>
      <c r="J27" s="441"/>
      <c r="K27" s="95"/>
      <c r="L27" s="442"/>
      <c r="M27" s="441">
        <v>103.77982589875488538185235753</v>
      </c>
      <c r="N27" s="95">
        <v>92.69606992645580503149446156</v>
      </c>
      <c r="O27" s="442">
        <v>112.21014252392277887714105895</v>
      </c>
      <c r="P27" s="93"/>
      <c r="Q27" s="422"/>
      <c r="R27" s="91"/>
      <c r="S27" s="423"/>
      <c r="T27" s="422"/>
      <c r="U27" s="91"/>
      <c r="V27" s="423"/>
      <c r="W27" s="422"/>
      <c r="X27" s="91"/>
      <c r="Y27" s="423"/>
      <c r="Z27" s="422">
        <v>3.1631775110781069234270527500</v>
      </c>
      <c r="AA27" s="91">
        <v>-0.6105386289408158993706455300</v>
      </c>
      <c r="AB27" s="423">
        <v>2.182880169299923800096324100</v>
      </c>
    </row>
    <row r="28" ht="18" customHeight="1">
      <c r="A28" s="58"/>
      <c r="B28" s="1062" t="s">
        <v>48</v>
      </c>
      <c r="C28" s="1062"/>
      <c r="D28" s="441"/>
      <c r="E28" s="95"/>
      <c r="F28" s="442"/>
      <c r="G28" s="441"/>
      <c r="H28" s="95"/>
      <c r="I28" s="442"/>
      <c r="J28" s="441"/>
      <c r="K28" s="95"/>
      <c r="L28" s="442"/>
      <c r="M28" s="441">
        <v>103.5521063527302545854211808</v>
      </c>
      <c r="N28" s="95">
        <v>93.54127187104187873214901771</v>
      </c>
      <c r="O28" s="442">
        <v>112.19077277623467073948992418</v>
      </c>
      <c r="P28" s="5"/>
      <c r="Q28" s="422"/>
      <c r="R28" s="91"/>
      <c r="S28" s="423"/>
      <c r="T28" s="422"/>
      <c r="U28" s="91"/>
      <c r="V28" s="423"/>
      <c r="W28" s="422"/>
      <c r="X28" s="91"/>
      <c r="Y28" s="423"/>
      <c r="Z28" s="422">
        <v>-0.0826597761417457456726270500</v>
      </c>
      <c r="AA28" s="91">
        <v>1.3795417685922528194239056200</v>
      </c>
      <c r="AB28" s="423">
        <v>2.0656162984358814777125351200</v>
      </c>
    </row>
    <row r="29" ht="18" customHeight="1">
      <c r="A29" s="58"/>
      <c r="B29" s="1062" t="s">
        <v>49</v>
      </c>
      <c r="C29" s="1062"/>
      <c r="D29" s="441"/>
      <c r="E29" s="95"/>
      <c r="F29" s="442"/>
      <c r="G29" s="441"/>
      <c r="H29" s="95"/>
      <c r="I29" s="442"/>
      <c r="J29" s="441"/>
      <c r="K29" s="95"/>
      <c r="L29" s="442"/>
      <c r="M29" s="441">
        <v>99.62756858405602896252970478</v>
      </c>
      <c r="N29" s="95">
        <v>89.97131383491393358842211888</v>
      </c>
      <c r="O29" s="442">
        <v>109.05012912556959471879789677</v>
      </c>
      <c r="P29" s="93"/>
      <c r="Q29" s="422"/>
      <c r="R29" s="91"/>
      <c r="S29" s="423"/>
      <c r="T29" s="422"/>
      <c r="U29" s="91"/>
      <c r="V29" s="423"/>
      <c r="W29" s="422"/>
      <c r="X29" s="91"/>
      <c r="Y29" s="423"/>
      <c r="Z29" s="422">
        <v>0.9596011554633953600819390800</v>
      </c>
      <c r="AA29" s="91">
        <v>-2.7530623012751896440830686800</v>
      </c>
      <c r="AB29" s="423">
        <v>0.1111765701853614833425656800</v>
      </c>
    </row>
    <row r="30" ht="18" customHeight="1">
      <c r="A30" s="58"/>
      <c r="B30" s="1063" t="s">
        <v>78</v>
      </c>
      <c r="C30" s="1063"/>
      <c r="D30" s="459"/>
      <c r="E30" s="460"/>
      <c r="F30" s="461"/>
      <c r="G30" s="459"/>
      <c r="H30" s="460"/>
      <c r="I30" s="461"/>
      <c r="J30" s="459"/>
      <c r="K30" s="460"/>
      <c r="L30" s="461"/>
      <c r="M30" s="459">
        <v>100.93623775367673844640472072</v>
      </c>
      <c r="N30" s="460">
        <v>91.08995154069344833870989937</v>
      </c>
      <c r="O30" s="461">
        <v>109.82161287942771055367827893</v>
      </c>
      <c r="P30" s="5"/>
      <c r="Q30" s="432"/>
      <c r="R30" s="433"/>
      <c r="S30" s="434"/>
      <c r="T30" s="432"/>
      <c r="U30" s="433"/>
      <c r="V30" s="434"/>
      <c r="W30" s="432"/>
      <c r="X30" s="433"/>
      <c r="Y30" s="434"/>
      <c r="Z30" s="432">
        <v>4.1833667660473252451589630700</v>
      </c>
      <c r="AA30" s="433">
        <v>0.5365531187539009871140411100</v>
      </c>
      <c r="AB30" s="434">
        <v>1.9119339420472355175070973800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c r="G32" s="495"/>
      <c r="H32" s="496"/>
      <c r="I32" s="497"/>
      <c r="J32" s="495"/>
      <c r="K32" s="496"/>
      <c r="L32" s="497"/>
      <c r="M32" s="495">
        <v>98.16774219256463296098235673</v>
      </c>
      <c r="N32" s="496">
        <v>86.99336128309720336783737716</v>
      </c>
      <c r="O32" s="497">
        <v>104.83740318625765243357682077</v>
      </c>
      <c r="P32" s="93"/>
      <c r="Q32" s="481"/>
      <c r="R32" s="482"/>
      <c r="S32" s="483"/>
      <c r="T32" s="481"/>
      <c r="U32" s="482"/>
      <c r="V32" s="483"/>
      <c r="W32" s="481"/>
      <c r="X32" s="482"/>
      <c r="Y32" s="483"/>
      <c r="Z32" s="481">
        <v>5.8610908471147205258984708400</v>
      </c>
      <c r="AA32" s="482">
        <v>-1.8495059388504099888848823500</v>
      </c>
      <c r="AB32" s="483">
        <v>1.1194636151235925887710421200</v>
      </c>
    </row>
    <row r="33" ht="18" customHeight="1">
      <c r="A33" s="58"/>
      <c r="B33" s="1065" t="s">
        <v>51</v>
      </c>
      <c r="C33" s="1065"/>
      <c r="D33" s="278"/>
      <c r="E33" s="94"/>
      <c r="F33" s="279"/>
      <c r="G33" s="278"/>
      <c r="H33" s="94"/>
      <c r="I33" s="279"/>
      <c r="J33" s="278"/>
      <c r="K33" s="94"/>
      <c r="L33" s="279"/>
      <c r="M33" s="278">
        <v>98.88220688424736414240829818</v>
      </c>
      <c r="N33" s="94">
        <v>87.27230013788646555723976555</v>
      </c>
      <c r="O33" s="279">
        <v>105.94781149658814991244788739</v>
      </c>
      <c r="P33" s="5"/>
      <c r="Q33" s="273"/>
      <c r="R33" s="92"/>
      <c r="S33" s="274"/>
      <c r="T33" s="273"/>
      <c r="U33" s="92"/>
      <c r="V33" s="274"/>
      <c r="W33" s="273"/>
      <c r="X33" s="92"/>
      <c r="Y33" s="274"/>
      <c r="Z33" s="273">
        <v>7.8329738575099336886069624800</v>
      </c>
      <c r="AA33" s="92">
        <v>1.4348358107670692345817327300</v>
      </c>
      <c r="AB33" s="274">
        <v>3.2022317902576984370226497200</v>
      </c>
    </row>
    <row r="34" ht="18" customHeight="1">
      <c r="A34" s="58"/>
      <c r="B34" s="1066" t="s">
        <v>79</v>
      </c>
      <c r="C34" s="1066"/>
      <c r="D34" s="445"/>
      <c r="E34" s="446"/>
      <c r="F34" s="447"/>
      <c r="G34" s="445"/>
      <c r="H34" s="446"/>
      <c r="I34" s="447"/>
      <c r="J34" s="445"/>
      <c r="K34" s="446"/>
      <c r="L34" s="447"/>
      <c r="M34" s="635">
        <v>98.52601777012101296935698402</v>
      </c>
      <c r="N34" s="636">
        <v>87.13552353780435611210357939</v>
      </c>
      <c r="O34" s="637">
        <v>105.40441199517037382607662727</v>
      </c>
      <c r="P34" s="93"/>
      <c r="Q34" s="275"/>
      <c r="R34" s="276"/>
      <c r="S34" s="277"/>
      <c r="T34" s="275"/>
      <c r="U34" s="276"/>
      <c r="V34" s="277"/>
      <c r="W34" s="275"/>
      <c r="X34" s="276"/>
      <c r="Y34" s="277"/>
      <c r="Z34" s="275">
        <v>6.8413133162769447300202589100</v>
      </c>
      <c r="AA34" s="276">
        <v>-0.2121758581362059355332919800</v>
      </c>
      <c r="AB34" s="277">
        <v>2.170479453381269623284092100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c r="E36" s="485"/>
      <c r="F36" s="486">
        <v>108.24333855307445394796831283</v>
      </c>
      <c r="G36" s="484"/>
      <c r="H36" s="485"/>
      <c r="I36" s="486">
        <v>107.35060868091259742225639221</v>
      </c>
      <c r="J36" s="484"/>
      <c r="K36" s="485"/>
      <c r="L36" s="486">
        <v>113.21039614676730400173840598</v>
      </c>
      <c r="M36" s="484">
        <v>100.23013933023710584209239795</v>
      </c>
      <c r="N36" s="485">
        <v>89.94195624195624195624195624</v>
      </c>
      <c r="O36" s="486">
        <v>108.53877757067412239826032929</v>
      </c>
      <c r="P36" s="93"/>
      <c r="Q36" s="470"/>
      <c r="R36" s="471"/>
      <c r="S36" s="472">
        <v>0.9655477788200101491259565500</v>
      </c>
      <c r="T36" s="470"/>
      <c r="U36" s="471"/>
      <c r="V36" s="472">
        <v>3.4031796433416294389470904200</v>
      </c>
      <c r="W36" s="470"/>
      <c r="X36" s="471"/>
      <c r="Y36" s="472">
        <v>-37.214216475912561483925922740</v>
      </c>
      <c r="Z36" s="470">
        <v>5.0459288366469812585281434800</v>
      </c>
      <c r="AA36" s="471">
        <v>0.3531046118732864740952416300</v>
      </c>
      <c r="AB36" s="472">
        <v>1.9858504753630341391893256400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c r="F39" s="458"/>
      <c r="G39" s="456"/>
      <c r="H39" s="457"/>
      <c r="I39" s="458"/>
      <c r="J39" s="456"/>
      <c r="K39" s="457"/>
      <c r="L39" s="458"/>
      <c r="M39" s="456">
        <v>59.189899385554350260837460455</v>
      </c>
      <c r="N39" s="457">
        <v>44.442090762238314545475451769</v>
      </c>
      <c r="O39" s="458">
        <v>58.738675399002088617024733302</v>
      </c>
      <c r="P39" s="5"/>
      <c r="Q39" s="429"/>
      <c r="R39" s="430"/>
      <c r="S39" s="431"/>
      <c r="T39" s="429"/>
      <c r="U39" s="430"/>
      <c r="V39" s="431"/>
      <c r="W39" s="429"/>
      <c r="X39" s="430"/>
      <c r="Y39" s="431"/>
      <c r="Z39" s="429">
        <v>34.383030880301825589624111470</v>
      </c>
      <c r="AA39" s="430">
        <v>19.211220067142861823251553500</v>
      </c>
      <c r="AB39" s="431">
        <v>-2.1040392812261042786895718600</v>
      </c>
    </row>
    <row r="40" ht="18" customHeight="1">
      <c r="A40" s="58"/>
      <c r="B40" s="1062" t="s">
        <v>46</v>
      </c>
      <c r="C40" s="1062"/>
      <c r="D40" s="441"/>
      <c r="E40" s="95"/>
      <c r="F40" s="442"/>
      <c r="G40" s="441"/>
      <c r="H40" s="95"/>
      <c r="I40" s="442"/>
      <c r="J40" s="441"/>
      <c r="K40" s="95"/>
      <c r="L40" s="442"/>
      <c r="M40" s="441">
        <v>86.05765330117910330838447608</v>
      </c>
      <c r="N40" s="95">
        <v>60.905325908715650534708544601</v>
      </c>
      <c r="O40" s="442">
        <v>76.937081558933344458343596414</v>
      </c>
      <c r="P40" s="5"/>
      <c r="Q40" s="422"/>
      <c r="R40" s="91"/>
      <c r="S40" s="423"/>
      <c r="T40" s="422"/>
      <c r="U40" s="91"/>
      <c r="V40" s="423"/>
      <c r="W40" s="422"/>
      <c r="X40" s="91"/>
      <c r="Y40" s="423"/>
      <c r="Z40" s="422">
        <v>36.987914483197363753308011580</v>
      </c>
      <c r="AA40" s="91">
        <v>22.325825019235990623670599750</v>
      </c>
      <c r="AB40" s="423">
        <v>1.0204928519082050684059484100</v>
      </c>
    </row>
    <row r="41" ht="18" customHeight="1">
      <c r="A41" s="58"/>
      <c r="B41" s="1062" t="s">
        <v>47</v>
      </c>
      <c r="C41" s="1062"/>
      <c r="D41" s="441"/>
      <c r="E41" s="95"/>
      <c r="F41" s="442"/>
      <c r="G41" s="441"/>
      <c r="H41" s="95"/>
      <c r="I41" s="442"/>
      <c r="J41" s="441"/>
      <c r="K41" s="95"/>
      <c r="L41" s="442"/>
      <c r="M41" s="441">
        <v>90.42271892661055714200478327</v>
      </c>
      <c r="N41" s="95">
        <v>66.399387631133268860205289094</v>
      </c>
      <c r="O41" s="442">
        <v>83.81295479349096753669441089</v>
      </c>
      <c r="P41" s="93"/>
      <c r="Q41" s="422"/>
      <c r="R41" s="91"/>
      <c r="S41" s="423"/>
      <c r="T41" s="422"/>
      <c r="U41" s="91"/>
      <c r="V41" s="423"/>
      <c r="W41" s="422"/>
      <c r="X41" s="91"/>
      <c r="Y41" s="423"/>
      <c r="Z41" s="422">
        <v>18.301940973100825438387592450</v>
      </c>
      <c r="AA41" s="91">
        <v>20.951500899241865268228574950</v>
      </c>
      <c r="AB41" s="423">
        <v>-1.0701828841466489840889375700</v>
      </c>
    </row>
    <row r="42" ht="18" customHeight="1">
      <c r="A42" s="58"/>
      <c r="B42" s="1062" t="s">
        <v>48</v>
      </c>
      <c r="C42" s="1062"/>
      <c r="D42" s="441"/>
      <c r="E42" s="95"/>
      <c r="F42" s="442"/>
      <c r="G42" s="441"/>
      <c r="H42" s="95"/>
      <c r="I42" s="442"/>
      <c r="J42" s="441"/>
      <c r="K42" s="95"/>
      <c r="L42" s="442"/>
      <c r="M42" s="441">
        <v>95.58655971021254269423493621</v>
      </c>
      <c r="N42" s="95">
        <v>69.061158560553180496603757954</v>
      </c>
      <c r="O42" s="442">
        <v>84.54217945808847611216545174</v>
      </c>
      <c r="P42" s="5"/>
      <c r="Q42" s="422"/>
      <c r="R42" s="91"/>
      <c r="S42" s="423"/>
      <c r="T42" s="422"/>
      <c r="U42" s="91"/>
      <c r="V42" s="423"/>
      <c r="W42" s="422"/>
      <c r="X42" s="91"/>
      <c r="Y42" s="423"/>
      <c r="Z42" s="422">
        <v>15.331085993418964983216350630</v>
      </c>
      <c r="AA42" s="91">
        <v>20.816960100367317415260967730</v>
      </c>
      <c r="AB42" s="423">
        <v>-2.4853324817155746892041505100</v>
      </c>
    </row>
    <row r="43" ht="18" customHeight="1">
      <c r="A43" s="58"/>
      <c r="B43" s="1062" t="s">
        <v>49</v>
      </c>
      <c r="C43" s="1062"/>
      <c r="D43" s="441"/>
      <c r="E43" s="95"/>
      <c r="F43" s="442"/>
      <c r="G43" s="441"/>
      <c r="H43" s="95"/>
      <c r="I43" s="442"/>
      <c r="J43" s="441"/>
      <c r="K43" s="95"/>
      <c r="L43" s="442"/>
      <c r="M43" s="441">
        <v>85.52932774668960976971889758</v>
      </c>
      <c r="N43" s="95">
        <v>64.326085976032243027112190233</v>
      </c>
      <c r="O43" s="442">
        <v>78.262701887038428358399749197</v>
      </c>
      <c r="P43" s="93"/>
      <c r="Q43" s="422"/>
      <c r="R43" s="91"/>
      <c r="S43" s="423"/>
      <c r="T43" s="422"/>
      <c r="U43" s="91"/>
      <c r="V43" s="423"/>
      <c r="W43" s="422"/>
      <c r="X43" s="91"/>
      <c r="Y43" s="423"/>
      <c r="Z43" s="422">
        <v>14.841546314339612222093205710</v>
      </c>
      <c r="AA43" s="91">
        <v>14.172795229278665988705900070</v>
      </c>
      <c r="AB43" s="423">
        <v>-6.7890890071284635772460751100</v>
      </c>
    </row>
    <row r="44" ht="18" customHeight="1">
      <c r="A44" s="58"/>
      <c r="B44" s="1063" t="s">
        <v>78</v>
      </c>
      <c r="C44" s="1063"/>
      <c r="D44" s="459"/>
      <c r="E44" s="460"/>
      <c r="F44" s="461"/>
      <c r="G44" s="459"/>
      <c r="H44" s="460"/>
      <c r="I44" s="461"/>
      <c r="J44" s="459"/>
      <c r="K44" s="460"/>
      <c r="L44" s="461"/>
      <c r="M44" s="459">
        <v>83.46428464908804058211139364</v>
      </c>
      <c r="N44" s="460">
        <v>61.152735025981335094658280146</v>
      </c>
      <c r="O44" s="461">
        <v>76.56920589062332763862191216</v>
      </c>
      <c r="P44" s="5"/>
      <c r="Q44" s="432"/>
      <c r="R44" s="433"/>
      <c r="S44" s="434"/>
      <c r="T44" s="432"/>
      <c r="U44" s="433"/>
      <c r="V44" s="434"/>
      <c r="W44" s="432"/>
      <c r="X44" s="433"/>
      <c r="Y44" s="434"/>
      <c r="Z44" s="432">
        <v>22.649730716643015169565445950</v>
      </c>
      <c r="AA44" s="433">
        <v>19.733099438541861257223858580</v>
      </c>
      <c r="AB44" s="434">
        <v>-2.1799258752784597027933579300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c r="G46" s="495"/>
      <c r="H46" s="496"/>
      <c r="I46" s="497"/>
      <c r="J46" s="495"/>
      <c r="K46" s="496"/>
      <c r="L46" s="497"/>
      <c r="M46" s="495">
        <v>85.13095204652738489722345167</v>
      </c>
      <c r="N46" s="496">
        <v>58.93809775892009186518389031</v>
      </c>
      <c r="O46" s="497">
        <v>74.009761285385951505058924603</v>
      </c>
      <c r="P46" s="93"/>
      <c r="Q46" s="481"/>
      <c r="R46" s="482"/>
      <c r="S46" s="483"/>
      <c r="T46" s="481"/>
      <c r="U46" s="482"/>
      <c r="V46" s="483"/>
      <c r="W46" s="481"/>
      <c r="X46" s="482"/>
      <c r="Y46" s="483"/>
      <c r="Z46" s="481">
        <v>11.950445630355832768538648400</v>
      </c>
      <c r="AA46" s="482">
        <v>10.702175095869151393834604300</v>
      </c>
      <c r="AB46" s="483">
        <v>-4.8990064630130440088852312400</v>
      </c>
    </row>
    <row r="47" ht="18" customHeight="1">
      <c r="A47" s="58"/>
      <c r="B47" s="1065" t="s">
        <v>51</v>
      </c>
      <c r="C47" s="1065"/>
      <c r="D47" s="278"/>
      <c r="E47" s="94"/>
      <c r="F47" s="279"/>
      <c r="G47" s="278"/>
      <c r="H47" s="94"/>
      <c r="I47" s="279"/>
      <c r="J47" s="278"/>
      <c r="K47" s="94"/>
      <c r="L47" s="279"/>
      <c r="M47" s="278">
        <v>86.25283938669472547109925578</v>
      </c>
      <c r="N47" s="94">
        <v>61.455240732946393383397334184</v>
      </c>
      <c r="O47" s="279">
        <v>78.043243238537999306006199674</v>
      </c>
      <c r="P47" s="5"/>
      <c r="Q47" s="273"/>
      <c r="R47" s="92"/>
      <c r="S47" s="274"/>
      <c r="T47" s="273"/>
      <c r="U47" s="92"/>
      <c r="V47" s="274"/>
      <c r="W47" s="273"/>
      <c r="X47" s="92"/>
      <c r="Y47" s="274"/>
      <c r="Z47" s="273">
        <v>15.213541845979502483293838960</v>
      </c>
      <c r="AA47" s="92">
        <v>16.297894034032956697554996250</v>
      </c>
      <c r="AB47" s="274">
        <v>-0.0503925532164192896647052400</v>
      </c>
    </row>
    <row r="48" ht="18" customHeight="1">
      <c r="A48" s="58"/>
      <c r="B48" s="1066" t="s">
        <v>79</v>
      </c>
      <c r="C48" s="1066"/>
      <c r="D48" s="445"/>
      <c r="E48" s="446"/>
      <c r="F48" s="447"/>
      <c r="G48" s="445"/>
      <c r="H48" s="446"/>
      <c r="I48" s="447"/>
      <c r="J48" s="445"/>
      <c r="K48" s="446"/>
      <c r="L48" s="447"/>
      <c r="M48" s="445">
        <v>85.69189571661105518416135372</v>
      </c>
      <c r="N48" s="446">
        <v>60.196669245933242624290612238</v>
      </c>
      <c r="O48" s="447">
        <v>76.02650226196197540553256214</v>
      </c>
      <c r="P48" s="93"/>
      <c r="Q48" s="275"/>
      <c r="R48" s="276"/>
      <c r="S48" s="277"/>
      <c r="T48" s="275"/>
      <c r="U48" s="276"/>
      <c r="V48" s="277"/>
      <c r="W48" s="275"/>
      <c r="X48" s="276"/>
      <c r="Y48" s="277"/>
      <c r="Z48" s="275">
        <v>13.569236372113453001267654360</v>
      </c>
      <c r="AA48" s="276">
        <v>13.489556561761594509383097500</v>
      </c>
      <c r="AB48" s="277">
        <v>-2.4706516912402981419433548900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c r="E50" s="485"/>
      <c r="F50" s="486">
        <v>57.443409193419588549630553661</v>
      </c>
      <c r="G50" s="484"/>
      <c r="H50" s="485"/>
      <c r="I50" s="486">
        <v>11.963578269616968339501218112</v>
      </c>
      <c r="J50" s="484"/>
      <c r="K50" s="485"/>
      <c r="L50" s="486">
        <v>7.0083760381226224993464225302</v>
      </c>
      <c r="M50" s="484">
        <v>84.09382690730106644790812141</v>
      </c>
      <c r="N50" s="485">
        <v>60.880787616154395997140814868</v>
      </c>
      <c r="O50" s="486">
        <v>76.415363501159179388478194305</v>
      </c>
      <c r="P50" s="93"/>
      <c r="Q50" s="470"/>
      <c r="R50" s="471"/>
      <c r="S50" s="472">
        <v>-5.0427226102299412012702912600</v>
      </c>
      <c r="T50" s="470"/>
      <c r="U50" s="471"/>
      <c r="V50" s="472">
        <v>-32.348979548062264124454075240</v>
      </c>
      <c r="W50" s="470"/>
      <c r="X50" s="471"/>
      <c r="Y50" s="472">
        <v>116062.54084964516649068428151</v>
      </c>
      <c r="Z50" s="470">
        <v>19.889216033121160644061552490</v>
      </c>
      <c r="AA50" s="471">
        <v>17.916986436824690841500513170</v>
      </c>
      <c r="AB50" s="472">
        <v>-2.262444587774418641658058600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5.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169</v>
      </c>
      <c r="Y1" s="5"/>
      <c r="AB1" s="691"/>
      <c r="AD1" s="237"/>
    </row>
    <row r="2" ht="15" customHeight="1">
      <c r="A2" s="11"/>
      <c r="B2" s="11" t="s">
        <v>182</v>
      </c>
    </row>
    <row r="3" ht="17.1" customHeight="1">
      <c r="A3" s="11"/>
      <c r="B3" s="11" t="s">
        <v>183</v>
      </c>
      <c r="R3" s="1059" t="s">
        <v>277</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45</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c r="F11" s="431"/>
      <c r="G11" s="429"/>
      <c r="H11" s="430"/>
      <c r="I11" s="431"/>
      <c r="J11" s="429"/>
      <c r="K11" s="430"/>
      <c r="L11" s="431"/>
      <c r="M11" s="429">
        <v>63.515965166908563134978229380</v>
      </c>
      <c r="N11" s="430">
        <v>52.686030979288355605123596530</v>
      </c>
      <c r="O11" s="431">
        <v>60.744591049897121898951722560</v>
      </c>
      <c r="P11" s="5"/>
      <c r="Q11" s="429"/>
      <c r="R11" s="430"/>
      <c r="S11" s="431"/>
      <c r="T11" s="429"/>
      <c r="U11" s="430"/>
      <c r="V11" s="431"/>
      <c r="W11" s="429"/>
      <c r="X11" s="430"/>
      <c r="Y11" s="431"/>
      <c r="Z11" s="429">
        <v>6.1230675962412852379508942300</v>
      </c>
      <c r="AA11" s="430">
        <v>1.4091760535044714354967355700</v>
      </c>
      <c r="AB11" s="431">
        <v>-3.9433523611050344766241820700</v>
      </c>
    </row>
    <row r="12" ht="18" customHeight="1">
      <c r="A12" s="58"/>
      <c r="B12" s="1062" t="s">
        <v>46</v>
      </c>
      <c r="C12" s="1062"/>
      <c r="D12" s="422"/>
      <c r="E12" s="91"/>
      <c r="F12" s="423"/>
      <c r="G12" s="422"/>
      <c r="H12" s="91"/>
      <c r="I12" s="423"/>
      <c r="J12" s="422"/>
      <c r="K12" s="91"/>
      <c r="L12" s="423"/>
      <c r="M12" s="422">
        <v>82.92815674891146589259796814</v>
      </c>
      <c r="N12" s="91">
        <v>68.331744168533192841161729990</v>
      </c>
      <c r="O12" s="423">
        <v>74.814922924908904443428136080</v>
      </c>
      <c r="P12" s="5"/>
      <c r="Q12" s="422"/>
      <c r="R12" s="91"/>
      <c r="S12" s="423"/>
      <c r="T12" s="422"/>
      <c r="U12" s="91"/>
      <c r="V12" s="423"/>
      <c r="W12" s="422"/>
      <c r="X12" s="91"/>
      <c r="Y12" s="423"/>
      <c r="Z12" s="422">
        <v>12.943123543123543123543123550</v>
      </c>
      <c r="AA12" s="91">
        <v>4.3515095142214220765415982900</v>
      </c>
      <c r="AB12" s="423">
        <v>-0.8645031643559467834396270600</v>
      </c>
    </row>
    <row r="13" ht="18" customHeight="1">
      <c r="A13" s="58"/>
      <c r="B13" s="1062" t="s">
        <v>47</v>
      </c>
      <c r="C13" s="1062"/>
      <c r="D13" s="422"/>
      <c r="E13" s="91"/>
      <c r="F13" s="423"/>
      <c r="G13" s="422"/>
      <c r="H13" s="91"/>
      <c r="I13" s="423"/>
      <c r="J13" s="422"/>
      <c r="K13" s="91"/>
      <c r="L13" s="423"/>
      <c r="M13" s="422">
        <v>89.99644001423994304022783915</v>
      </c>
      <c r="N13" s="91">
        <v>74.565828088234773884187857890</v>
      </c>
      <c r="O13" s="423">
        <v>80.89482077794893384591521646</v>
      </c>
      <c r="P13" s="184"/>
      <c r="Q13" s="422"/>
      <c r="R13" s="91"/>
      <c r="S13" s="423"/>
      <c r="T13" s="422"/>
      <c r="U13" s="91"/>
      <c r="V13" s="423"/>
      <c r="W13" s="422"/>
      <c r="X13" s="91"/>
      <c r="Y13" s="423"/>
      <c r="Z13" s="422">
        <v>10.628986922054095904936630030</v>
      </c>
      <c r="AA13" s="91">
        <v>4.1516815260739741306155258100</v>
      </c>
      <c r="AB13" s="423">
        <v>-2.3149329281063875613157061500</v>
      </c>
    </row>
    <row r="14" ht="18" customHeight="1">
      <c r="A14" s="58"/>
      <c r="B14" s="1062" t="s">
        <v>48</v>
      </c>
      <c r="C14" s="1062"/>
      <c r="D14" s="422"/>
      <c r="E14" s="91"/>
      <c r="F14" s="423"/>
      <c r="G14" s="422"/>
      <c r="H14" s="91"/>
      <c r="I14" s="423"/>
      <c r="J14" s="422"/>
      <c r="K14" s="91"/>
      <c r="L14" s="423"/>
      <c r="M14" s="422">
        <v>88.89695210449927431059506539</v>
      </c>
      <c r="N14" s="91">
        <v>75.106085267238926941446674340</v>
      </c>
      <c r="O14" s="423">
        <v>80.90413206491489027040612151</v>
      </c>
      <c r="P14" s="5"/>
      <c r="Q14" s="422"/>
      <c r="R14" s="91"/>
      <c r="S14" s="423"/>
      <c r="T14" s="422"/>
      <c r="U14" s="91"/>
      <c r="V14" s="423"/>
      <c r="W14" s="422"/>
      <c r="X14" s="91"/>
      <c r="Y14" s="423"/>
      <c r="Z14" s="422">
        <v>5.785837651122625215889464600</v>
      </c>
      <c r="AA14" s="91">
        <v>2.1657555076526393713547824700</v>
      </c>
      <c r="AB14" s="423">
        <v>-3.8610819110201739405520060900</v>
      </c>
    </row>
    <row r="15" ht="18" customHeight="1">
      <c r="A15" s="58"/>
      <c r="B15" s="1062" t="s">
        <v>49</v>
      </c>
      <c r="C15" s="1062"/>
      <c r="D15" s="422"/>
      <c r="E15" s="91"/>
      <c r="F15" s="423"/>
      <c r="G15" s="422"/>
      <c r="H15" s="91"/>
      <c r="I15" s="423"/>
      <c r="J15" s="422"/>
      <c r="K15" s="91"/>
      <c r="L15" s="423"/>
      <c r="M15" s="422">
        <v>81.74891146589259796806966624</v>
      </c>
      <c r="N15" s="91">
        <v>68.752944942869620628504543310</v>
      </c>
      <c r="O15" s="423">
        <v>74.531042776244786945916943640</v>
      </c>
      <c r="P15" s="184"/>
      <c r="Q15" s="422"/>
      <c r="R15" s="91"/>
      <c r="S15" s="423"/>
      <c r="T15" s="422"/>
      <c r="U15" s="91"/>
      <c r="V15" s="423"/>
      <c r="W15" s="422"/>
      <c r="X15" s="91"/>
      <c r="Y15" s="423"/>
      <c r="Z15" s="422">
        <v>7.1581450653983353151010701400</v>
      </c>
      <c r="AA15" s="91">
        <v>2.5212800887079502506260034100</v>
      </c>
      <c r="AB15" s="423">
        <v>-4.6356722969609750893500605900</v>
      </c>
    </row>
    <row r="16" ht="18" customHeight="1">
      <c r="A16" s="58"/>
      <c r="B16" s="1063" t="s">
        <v>78</v>
      </c>
      <c r="C16" s="1063"/>
      <c r="D16" s="432"/>
      <c r="E16" s="433"/>
      <c r="F16" s="434"/>
      <c r="G16" s="432"/>
      <c r="H16" s="433"/>
      <c r="I16" s="434"/>
      <c r="J16" s="432"/>
      <c r="K16" s="433"/>
      <c r="L16" s="434"/>
      <c r="M16" s="432">
        <v>81.45015542543193811899081907</v>
      </c>
      <c r="N16" s="433">
        <v>67.921097310782868712232577780</v>
      </c>
      <c r="O16" s="434">
        <v>74.402886733358373496828133650</v>
      </c>
      <c r="P16" s="5"/>
      <c r="Q16" s="432"/>
      <c r="R16" s="433"/>
      <c r="S16" s="434"/>
      <c r="T16" s="432"/>
      <c r="U16" s="433"/>
      <c r="V16" s="434"/>
      <c r="W16" s="432"/>
      <c r="X16" s="433"/>
      <c r="Y16" s="434"/>
      <c r="Z16" s="631">
        <v>8.623764762593395999035912260</v>
      </c>
      <c r="AA16" s="214">
        <v>3.0364748313907215486130799300</v>
      </c>
      <c r="AB16" s="632">
        <v>-3.0707598144994472456397738500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c r="G18" s="481"/>
      <c r="H18" s="482"/>
      <c r="I18" s="483"/>
      <c r="J18" s="481"/>
      <c r="K18" s="482"/>
      <c r="L18" s="483"/>
      <c r="M18" s="481">
        <v>82.27503628447024673439767786</v>
      </c>
      <c r="N18" s="482">
        <v>68.020281424422806950347668550</v>
      </c>
      <c r="O18" s="483">
        <v>74.026905857249277523791966570</v>
      </c>
      <c r="P18" s="184"/>
      <c r="Q18" s="481"/>
      <c r="R18" s="482"/>
      <c r="S18" s="483"/>
      <c r="T18" s="481"/>
      <c r="U18" s="482"/>
      <c r="V18" s="483"/>
      <c r="W18" s="481"/>
      <c r="X18" s="482"/>
      <c r="Y18" s="483"/>
      <c r="Z18" s="481">
        <v>3.467944330367328313940223600</v>
      </c>
      <c r="AA18" s="482">
        <v>0.2454623655160914975346291600</v>
      </c>
      <c r="AB18" s="483">
        <v>-4.5260209169424932581521244500</v>
      </c>
    </row>
    <row r="19" ht="18" customHeight="1">
      <c r="A19" s="58"/>
      <c r="B19" s="1065" t="s">
        <v>51</v>
      </c>
      <c r="C19" s="1065"/>
      <c r="D19" s="273"/>
      <c r="E19" s="92"/>
      <c r="F19" s="274"/>
      <c r="G19" s="273"/>
      <c r="H19" s="92"/>
      <c r="I19" s="274"/>
      <c r="J19" s="273"/>
      <c r="K19" s="92"/>
      <c r="L19" s="274"/>
      <c r="M19" s="273">
        <v>82.23875181422351233671988394</v>
      </c>
      <c r="N19" s="92">
        <v>69.484667742599712779711446950</v>
      </c>
      <c r="O19" s="274">
        <v>75.827244618389382664093766920</v>
      </c>
      <c r="P19" s="5"/>
      <c r="Q19" s="273"/>
      <c r="R19" s="92"/>
      <c r="S19" s="274"/>
      <c r="T19" s="273"/>
      <c r="U19" s="92"/>
      <c r="V19" s="274"/>
      <c r="W19" s="273"/>
      <c r="X19" s="92"/>
      <c r="Y19" s="274"/>
      <c r="Z19" s="273">
        <v>0.7557234941098021782618359400</v>
      </c>
      <c r="AA19" s="92">
        <v>-0.1553241961235858545597492300</v>
      </c>
      <c r="AB19" s="274">
        <v>-3.9054127822750179311873370900</v>
      </c>
    </row>
    <row r="20" ht="18" customHeight="1">
      <c r="A20" s="58"/>
      <c r="B20" s="1066" t="s">
        <v>79</v>
      </c>
      <c r="C20" s="1066"/>
      <c r="D20" s="275"/>
      <c r="E20" s="276"/>
      <c r="F20" s="277"/>
      <c r="G20" s="275"/>
      <c r="H20" s="276"/>
      <c r="I20" s="277"/>
      <c r="J20" s="275"/>
      <c r="K20" s="276"/>
      <c r="L20" s="277"/>
      <c r="M20" s="275">
        <v>82.25689404934687953555878088</v>
      </c>
      <c r="N20" s="276">
        <v>68.752474583511259865029557750</v>
      </c>
      <c r="O20" s="277">
        <v>74.927075237819330093942866710</v>
      </c>
      <c r="P20" s="184"/>
      <c r="Q20" s="275"/>
      <c r="R20" s="276"/>
      <c r="S20" s="277"/>
      <c r="T20" s="275"/>
      <c r="U20" s="276"/>
      <c r="V20" s="277"/>
      <c r="W20" s="275"/>
      <c r="X20" s="276"/>
      <c r="Y20" s="277"/>
      <c r="Z20" s="275">
        <v>2.0941229452825940103580274600</v>
      </c>
      <c r="AA20" s="276">
        <v>0.0425336168963040719999868600</v>
      </c>
      <c r="AB20" s="277">
        <v>-4.2129940344921445641799322500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c r="E22" s="471"/>
      <c r="F22" s="472">
        <v>60.034254409926569243518017330</v>
      </c>
      <c r="G22" s="470"/>
      <c r="H22" s="471"/>
      <c r="I22" s="472">
        <v>11.259826447691110805738101590</v>
      </c>
      <c r="J22" s="470"/>
      <c r="K22" s="471"/>
      <c r="L22" s="472">
        <v>3.2582746597765453857040579400</v>
      </c>
      <c r="M22" s="470">
        <v>81.68002067717756526234169036</v>
      </c>
      <c r="N22" s="471">
        <v>68.158381632337494068153582840</v>
      </c>
      <c r="O22" s="472">
        <v>74.552355517394225434960176860</v>
      </c>
      <c r="P22" s="184"/>
      <c r="Q22" s="470"/>
      <c r="R22" s="471"/>
      <c r="S22" s="472">
        <v>-6.3615533110517273142411851500</v>
      </c>
      <c r="T22" s="470"/>
      <c r="U22" s="471"/>
      <c r="V22" s="472">
        <v>-9.899781193793166559818894920</v>
      </c>
      <c r="W22" s="470"/>
      <c r="X22" s="471"/>
      <c r="Y22" s="472">
        <v>474.74227301847283254788930708</v>
      </c>
      <c r="Z22" s="470">
        <v>6.6662166267256218989435312300</v>
      </c>
      <c r="AA22" s="471">
        <v>2.1583695427605245688680940700</v>
      </c>
      <c r="AB22" s="472">
        <v>-3.4004849569744468105805732600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c r="F25" s="458"/>
      <c r="G25" s="456"/>
      <c r="H25" s="457"/>
      <c r="I25" s="458"/>
      <c r="J25" s="456"/>
      <c r="K25" s="457"/>
      <c r="L25" s="458"/>
      <c r="M25" s="456">
        <v>109.34122357906712626729616071</v>
      </c>
      <c r="N25" s="457">
        <v>103.41093709854499389122553001</v>
      </c>
      <c r="O25" s="458">
        <v>120.86667641450773810649827883</v>
      </c>
      <c r="P25" s="5"/>
      <c r="Q25" s="429"/>
      <c r="R25" s="430"/>
      <c r="S25" s="431"/>
      <c r="T25" s="429"/>
      <c r="U25" s="430"/>
      <c r="V25" s="431"/>
      <c r="W25" s="429"/>
      <c r="X25" s="430"/>
      <c r="Y25" s="431"/>
      <c r="Z25" s="429">
        <v>-1.0684431845353858744575918800</v>
      </c>
      <c r="AA25" s="430">
        <v>2.2685856184745438421075003300</v>
      </c>
      <c r="AB25" s="431">
        <v>1.3787584852235248162895743200</v>
      </c>
    </row>
    <row r="26" ht="18" customHeight="1">
      <c r="A26" s="58"/>
      <c r="B26" s="1062" t="s">
        <v>46</v>
      </c>
      <c r="C26" s="1062"/>
      <c r="D26" s="441"/>
      <c r="E26" s="95"/>
      <c r="F26" s="442"/>
      <c r="G26" s="441"/>
      <c r="H26" s="95"/>
      <c r="I26" s="442"/>
      <c r="J26" s="441"/>
      <c r="K26" s="95"/>
      <c r="L26" s="442"/>
      <c r="M26" s="441">
        <v>118.16911391404477770647404612</v>
      </c>
      <c r="N26" s="95">
        <v>111.69795923397474631870893422</v>
      </c>
      <c r="O26" s="442">
        <v>127.81633799930881929783637435</v>
      </c>
      <c r="P26" s="5"/>
      <c r="Q26" s="422"/>
      <c r="R26" s="91"/>
      <c r="S26" s="423"/>
      <c r="T26" s="422"/>
      <c r="U26" s="91"/>
      <c r="V26" s="423"/>
      <c r="W26" s="422"/>
      <c r="X26" s="91"/>
      <c r="Y26" s="423"/>
      <c r="Z26" s="422">
        <v>-4.7200696923008836877938778500</v>
      </c>
      <c r="AA26" s="91">
        <v>2.3691954461254296036023850200</v>
      </c>
      <c r="AB26" s="423">
        <v>1.343483436426164047442002600</v>
      </c>
    </row>
    <row r="27" ht="18" customHeight="1">
      <c r="A27" s="58"/>
      <c r="B27" s="1062" t="s">
        <v>47</v>
      </c>
      <c r="C27" s="1062"/>
      <c r="D27" s="441"/>
      <c r="E27" s="95"/>
      <c r="F27" s="442"/>
      <c r="G27" s="441"/>
      <c r="H27" s="95"/>
      <c r="I27" s="442"/>
      <c r="J27" s="441"/>
      <c r="K27" s="95"/>
      <c r="L27" s="442"/>
      <c r="M27" s="441">
        <v>122.02648048914511543581687242</v>
      </c>
      <c r="N27" s="95">
        <v>113.85981538634683865268375717</v>
      </c>
      <c r="O27" s="442">
        <v>129.77041309319191621196734219</v>
      </c>
      <c r="P27" s="93"/>
      <c r="Q27" s="422"/>
      <c r="R27" s="91"/>
      <c r="S27" s="423"/>
      <c r="T27" s="422"/>
      <c r="U27" s="91"/>
      <c r="V27" s="423"/>
      <c r="W27" s="422"/>
      <c r="X27" s="91"/>
      <c r="Y27" s="423"/>
      <c r="Z27" s="422">
        <v>-6.3106034321099358590474805600</v>
      </c>
      <c r="AA27" s="91">
        <v>-1.794718793141211791528300</v>
      </c>
      <c r="AB27" s="423">
        <v>0.0516738356278271465535875100</v>
      </c>
    </row>
    <row r="28" ht="18" customHeight="1">
      <c r="A28" s="58"/>
      <c r="B28" s="1062" t="s">
        <v>48</v>
      </c>
      <c r="C28" s="1062"/>
      <c r="D28" s="441"/>
      <c r="E28" s="95"/>
      <c r="F28" s="442"/>
      <c r="G28" s="441"/>
      <c r="H28" s="95"/>
      <c r="I28" s="442"/>
      <c r="J28" s="441"/>
      <c r="K28" s="95"/>
      <c r="L28" s="442"/>
      <c r="M28" s="441">
        <v>121.47609569094265536339505903</v>
      </c>
      <c r="N28" s="95">
        <v>113.68202734269357674135487014</v>
      </c>
      <c r="O28" s="442">
        <v>129.3109502013291016157442996</v>
      </c>
      <c r="P28" s="5"/>
      <c r="Q28" s="422"/>
      <c r="R28" s="91"/>
      <c r="S28" s="423"/>
      <c r="T28" s="422"/>
      <c r="U28" s="91"/>
      <c r="V28" s="423"/>
      <c r="W28" s="422"/>
      <c r="X28" s="91"/>
      <c r="Y28" s="423"/>
      <c r="Z28" s="422">
        <v>-5.4309650165691643166195233200</v>
      </c>
      <c r="AA28" s="91">
        <v>1.2425140028177799453302057500</v>
      </c>
      <c r="AB28" s="423">
        <v>0.2102871724760919304076402800</v>
      </c>
    </row>
    <row r="29" ht="18" customHeight="1">
      <c r="A29" s="58"/>
      <c r="B29" s="1062" t="s">
        <v>49</v>
      </c>
      <c r="C29" s="1062"/>
      <c r="D29" s="441"/>
      <c r="E29" s="95"/>
      <c r="F29" s="442"/>
      <c r="G29" s="441"/>
      <c r="H29" s="95"/>
      <c r="I29" s="442"/>
      <c r="J29" s="441"/>
      <c r="K29" s="95"/>
      <c r="L29" s="442"/>
      <c r="M29" s="441">
        <v>115.13431070727315632963286926</v>
      </c>
      <c r="N29" s="95">
        <v>106.75126178110050365974479294</v>
      </c>
      <c r="O29" s="442">
        <v>125.05129038316732257539636373</v>
      </c>
      <c r="P29" s="93"/>
      <c r="Q29" s="422"/>
      <c r="R29" s="91"/>
      <c r="S29" s="423"/>
      <c r="T29" s="422"/>
      <c r="U29" s="91"/>
      <c r="V29" s="423"/>
      <c r="W29" s="422"/>
      <c r="X29" s="91"/>
      <c r="Y29" s="423"/>
      <c r="Z29" s="422">
        <v>-4.7306650953887791056092036400</v>
      </c>
      <c r="AA29" s="91">
        <v>-1.521305841888539268853728400</v>
      </c>
      <c r="AB29" s="423">
        <v>-0.7752623113601722513967985400</v>
      </c>
    </row>
    <row r="30" ht="18" customHeight="1">
      <c r="A30" s="58"/>
      <c r="B30" s="1063" t="s">
        <v>78</v>
      </c>
      <c r="C30" s="1063"/>
      <c r="D30" s="459"/>
      <c r="E30" s="460"/>
      <c r="F30" s="461"/>
      <c r="G30" s="459"/>
      <c r="H30" s="460"/>
      <c r="I30" s="461"/>
      <c r="J30" s="459"/>
      <c r="K30" s="460"/>
      <c r="L30" s="461"/>
      <c r="M30" s="459">
        <v>117.77529962443961326455792707</v>
      </c>
      <c r="N30" s="460">
        <v>110.33889289542191093405821954</v>
      </c>
      <c r="O30" s="461">
        <v>126.88926040702168558058067039</v>
      </c>
      <c r="P30" s="5"/>
      <c r="Q30" s="432"/>
      <c r="R30" s="433"/>
      <c r="S30" s="434"/>
      <c r="T30" s="432"/>
      <c r="U30" s="433"/>
      <c r="V30" s="434"/>
      <c r="W30" s="432"/>
      <c r="X30" s="433"/>
      <c r="Y30" s="434"/>
      <c r="Z30" s="432">
        <v>-4.6872181754945809435732459400</v>
      </c>
      <c r="AA30" s="433">
        <v>0.4034385012878722108249067400</v>
      </c>
      <c r="AB30" s="434">
        <v>0.4048348350049191744721420600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c r="G32" s="495"/>
      <c r="H32" s="496"/>
      <c r="I32" s="497"/>
      <c r="J32" s="495"/>
      <c r="K32" s="496"/>
      <c r="L32" s="497"/>
      <c r="M32" s="495">
        <v>113.83070929988820093950528196</v>
      </c>
      <c r="N32" s="496">
        <v>105.42607336963916128912509354</v>
      </c>
      <c r="O32" s="497">
        <v>122.62927642194133508651437122</v>
      </c>
      <c r="P32" s="93"/>
      <c r="Q32" s="481"/>
      <c r="R32" s="482"/>
      <c r="S32" s="483"/>
      <c r="T32" s="481"/>
      <c r="U32" s="482"/>
      <c r="V32" s="483"/>
      <c r="W32" s="481"/>
      <c r="X32" s="482"/>
      <c r="Y32" s="483"/>
      <c r="Z32" s="481">
        <v>-2.0163735863538549858154834400</v>
      </c>
      <c r="AA32" s="482">
        <v>1.0184456317613302526404801300</v>
      </c>
      <c r="AB32" s="483">
        <v>0.6933669882505575907118142500</v>
      </c>
    </row>
    <row r="33" ht="18" customHeight="1">
      <c r="A33" s="58"/>
      <c r="B33" s="1065" t="s">
        <v>51</v>
      </c>
      <c r="C33" s="1065"/>
      <c r="D33" s="278"/>
      <c r="E33" s="94"/>
      <c r="F33" s="279"/>
      <c r="G33" s="278"/>
      <c r="H33" s="94"/>
      <c r="I33" s="279"/>
      <c r="J33" s="278"/>
      <c r="K33" s="94"/>
      <c r="L33" s="279"/>
      <c r="M33" s="278">
        <v>113.82972238867963014246530295</v>
      </c>
      <c r="N33" s="94">
        <v>104.68462479935659334737626232</v>
      </c>
      <c r="O33" s="279">
        <v>122.05143891295549375805649303</v>
      </c>
      <c r="P33" s="5"/>
      <c r="Q33" s="273"/>
      <c r="R33" s="92"/>
      <c r="S33" s="274"/>
      <c r="T33" s="273"/>
      <c r="U33" s="92"/>
      <c r="V33" s="274"/>
      <c r="W33" s="273"/>
      <c r="X33" s="92"/>
      <c r="Y33" s="274"/>
      <c r="Z33" s="273">
        <v>-1.5326521908119674085334746400</v>
      </c>
      <c r="AA33" s="92">
        <v>2.7605823050619646991346039700</v>
      </c>
      <c r="AB33" s="274">
        <v>2.4332342853825018365903413400</v>
      </c>
    </row>
    <row r="34" ht="18" customHeight="1">
      <c r="A34" s="58"/>
      <c r="B34" s="1066" t="s">
        <v>79</v>
      </c>
      <c r="C34" s="1066"/>
      <c r="D34" s="445"/>
      <c r="E34" s="446"/>
      <c r="F34" s="447"/>
      <c r="G34" s="445"/>
      <c r="H34" s="446"/>
      <c r="I34" s="447"/>
      <c r="J34" s="445"/>
      <c r="K34" s="446"/>
      <c r="L34" s="447"/>
      <c r="M34" s="635">
        <v>113.8302159531184114133713798</v>
      </c>
      <c r="N34" s="636">
        <v>105.0514009824530746378805694</v>
      </c>
      <c r="O34" s="637">
        <v>122.33688661488908950411810583</v>
      </c>
      <c r="P34" s="93"/>
      <c r="Q34" s="275"/>
      <c r="R34" s="276"/>
      <c r="S34" s="277"/>
      <c r="T34" s="275"/>
      <c r="U34" s="276"/>
      <c r="V34" s="277"/>
      <c r="W34" s="275"/>
      <c r="X34" s="276"/>
      <c r="Y34" s="277"/>
      <c r="Z34" s="275">
        <v>-1.7719450030001878554588854600</v>
      </c>
      <c r="AA34" s="276">
        <v>1.890734894477369359748576600</v>
      </c>
      <c r="AB34" s="277">
        <v>1.5606512896527857623936632700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c r="E36" s="485"/>
      <c r="F36" s="486">
        <v>125.4279061718032241069419573</v>
      </c>
      <c r="G36" s="484"/>
      <c r="H36" s="485"/>
      <c r="I36" s="486">
        <v>125.50474164114525329476896105</v>
      </c>
      <c r="J36" s="484"/>
      <c r="K36" s="485"/>
      <c r="L36" s="486">
        <v>128.74899773621630043731862845</v>
      </c>
      <c r="M36" s="484">
        <v>116.6432820707550155053477628</v>
      </c>
      <c r="N36" s="485">
        <v>108.8166299509500973957396209</v>
      </c>
      <c r="O36" s="486">
        <v>125.58465752400183227229809948</v>
      </c>
      <c r="P36" s="93"/>
      <c r="Q36" s="470"/>
      <c r="R36" s="471"/>
      <c r="S36" s="472">
        <v>0.6951001310023984391535817200</v>
      </c>
      <c r="T36" s="470"/>
      <c r="U36" s="471"/>
      <c r="V36" s="472">
        <v>1.9912753853345420725391358600</v>
      </c>
      <c r="W36" s="470"/>
      <c r="X36" s="471"/>
      <c r="Y36" s="472">
        <v>-25.228410102069645862530695190</v>
      </c>
      <c r="Z36" s="470">
        <v>-3.8102063137213526625412910900</v>
      </c>
      <c r="AA36" s="471">
        <v>0.8479501618592862933993603400</v>
      </c>
      <c r="AB36" s="472">
        <v>0.7354450677196237575071175600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c r="F39" s="458"/>
      <c r="G39" s="456"/>
      <c r="H39" s="457"/>
      <c r="I39" s="458"/>
      <c r="J39" s="456"/>
      <c r="K39" s="457"/>
      <c r="L39" s="458"/>
      <c r="M39" s="456">
        <v>69.44913348155188843646659271</v>
      </c>
      <c r="N39" s="457">
        <v>54.483118355711810473219231498</v>
      </c>
      <c r="O39" s="458">
        <v>73.419968303595183041901981168</v>
      </c>
      <c r="P39" s="5"/>
      <c r="Q39" s="429"/>
      <c r="R39" s="430"/>
      <c r="S39" s="431"/>
      <c r="T39" s="429"/>
      <c r="U39" s="430"/>
      <c r="V39" s="431"/>
      <c r="W39" s="429"/>
      <c r="X39" s="430"/>
      <c r="Y39" s="431"/>
      <c r="Z39" s="429">
        <v>4.9892029132893646721806519700</v>
      </c>
      <c r="AA39" s="430">
        <v>3.7097300372678048597631919500</v>
      </c>
      <c r="AB39" s="431">
        <v>-2.6189631811625075340640496200</v>
      </c>
    </row>
    <row r="40" ht="18" customHeight="1">
      <c r="A40" s="58"/>
      <c r="B40" s="1062" t="s">
        <v>46</v>
      </c>
      <c r="C40" s="1062"/>
      <c r="D40" s="441"/>
      <c r="E40" s="95"/>
      <c r="F40" s="442"/>
      <c r="G40" s="441"/>
      <c r="H40" s="95"/>
      <c r="I40" s="442"/>
      <c r="J40" s="441"/>
      <c r="K40" s="95"/>
      <c r="L40" s="442"/>
      <c r="M40" s="441">
        <v>97.99546801543880241224471431</v>
      </c>
      <c r="N40" s="95">
        <v>76.325163745232121714586487744</v>
      </c>
      <c r="O40" s="442">
        <v>95.62569475962394518591356449</v>
      </c>
      <c r="P40" s="5"/>
      <c r="Q40" s="422"/>
      <c r="R40" s="91"/>
      <c r="S40" s="423"/>
      <c r="T40" s="422"/>
      <c r="U40" s="91"/>
      <c r="V40" s="423"/>
      <c r="W40" s="422"/>
      <c r="X40" s="91"/>
      <c r="Y40" s="423"/>
      <c r="Z40" s="422">
        <v>7.6121293992266247792260688800</v>
      </c>
      <c r="AA40" s="91">
        <v>6.823800725595500415472253500</v>
      </c>
      <c r="AB40" s="423">
        <v>0.4673658152497150612104058700</v>
      </c>
    </row>
    <row r="41" ht="18" customHeight="1">
      <c r="A41" s="58"/>
      <c r="B41" s="1062" t="s">
        <v>47</v>
      </c>
      <c r="C41" s="1062"/>
      <c r="D41" s="441"/>
      <c r="E41" s="95"/>
      <c r="F41" s="442"/>
      <c r="G41" s="441"/>
      <c r="H41" s="95"/>
      <c r="I41" s="442"/>
      <c r="J41" s="441"/>
      <c r="K41" s="95"/>
      <c r="L41" s="442"/>
      <c r="M41" s="441">
        <v>109.81948831490169164177467201</v>
      </c>
      <c r="N41" s="95">
        <v>84.90051420256486984429455649</v>
      </c>
      <c r="O41" s="442">
        <v>104.97754309454157798014827855</v>
      </c>
      <c r="P41" s="93"/>
      <c r="Q41" s="422"/>
      <c r="R41" s="91"/>
      <c r="S41" s="423"/>
      <c r="T41" s="422"/>
      <c r="U41" s="91"/>
      <c r="V41" s="423"/>
      <c r="W41" s="422"/>
      <c r="X41" s="91"/>
      <c r="Y41" s="423"/>
      <c r="Z41" s="422">
        <v>3.647630276442498036734842500</v>
      </c>
      <c r="AA41" s="91">
        <v>2.2824517243529408664215920600</v>
      </c>
      <c r="AB41" s="423">
        <v>-2.2644553071147245554421731900</v>
      </c>
    </row>
    <row r="42" ht="18" customHeight="1">
      <c r="A42" s="58"/>
      <c r="B42" s="1062" t="s">
        <v>48</v>
      </c>
      <c r="C42" s="1062"/>
      <c r="D42" s="441"/>
      <c r="E42" s="95"/>
      <c r="F42" s="442"/>
      <c r="G42" s="441"/>
      <c r="H42" s="95"/>
      <c r="I42" s="442"/>
      <c r="J42" s="441"/>
      <c r="K42" s="95"/>
      <c r="L42" s="442"/>
      <c r="M42" s="441">
        <v>107.98854660479299914380184865</v>
      </c>
      <c r="N42" s="95">
        <v>85.38212038952930903279853862</v>
      </c>
      <c r="O42" s="442">
        <v>104.61790192527962355642819091</v>
      </c>
      <c r="P42" s="5"/>
      <c r="Q42" s="422"/>
      <c r="R42" s="91"/>
      <c r="S42" s="423"/>
      <c r="T42" s="422"/>
      <c r="U42" s="91"/>
      <c r="V42" s="423"/>
      <c r="W42" s="422"/>
      <c r="X42" s="91"/>
      <c r="Y42" s="423"/>
      <c r="Z42" s="422">
        <v>0.0406458158055040692064628100</v>
      </c>
      <c r="AA42" s="91">
        <v>3.4351793259198006566031038500</v>
      </c>
      <c r="AB42" s="423">
        <v>-3.6589140985217521896782297300</v>
      </c>
    </row>
    <row r="43" ht="18" customHeight="1">
      <c r="A43" s="58"/>
      <c r="B43" s="1062" t="s">
        <v>49</v>
      </c>
      <c r="C43" s="1062"/>
      <c r="D43" s="441"/>
      <c r="E43" s="95"/>
      <c r="F43" s="442"/>
      <c r="G43" s="441"/>
      <c r="H43" s="95"/>
      <c r="I43" s="442"/>
      <c r="J43" s="441"/>
      <c r="K43" s="95"/>
      <c r="L43" s="442"/>
      <c r="M43" s="441">
        <v>94.12104572695443440154675423</v>
      </c>
      <c r="N43" s="95">
        <v>73.394636238178648836506369047</v>
      </c>
      <c r="O43" s="442">
        <v>93.20203072772452072688125265</v>
      </c>
      <c r="P43" s="93"/>
      <c r="Q43" s="422"/>
      <c r="R43" s="91"/>
      <c r="S43" s="423"/>
      <c r="T43" s="422"/>
      <c r="U43" s="91"/>
      <c r="V43" s="423"/>
      <c r="W43" s="422"/>
      <c r="X43" s="91"/>
      <c r="Y43" s="423"/>
      <c r="Z43" s="422">
        <v>2.0888520999234628656658569200</v>
      </c>
      <c r="AA43" s="91">
        <v>0.9616178655395243895121672300</v>
      </c>
      <c r="AB43" s="423">
        <v>-5.3749959881246444972216874900</v>
      </c>
    </row>
    <row r="44" ht="18" customHeight="1">
      <c r="A44" s="58"/>
      <c r="B44" s="1063" t="s">
        <v>78</v>
      </c>
      <c r="C44" s="1063"/>
      <c r="D44" s="459"/>
      <c r="E44" s="460"/>
      <c r="F44" s="461"/>
      <c r="G44" s="459"/>
      <c r="H44" s="460"/>
      <c r="I44" s="461"/>
      <c r="J44" s="459"/>
      <c r="K44" s="460"/>
      <c r="L44" s="461"/>
      <c r="M44" s="459">
        <v>95.92816459687422270308495369</v>
      </c>
      <c r="N44" s="460">
        <v>74.943386815140001330485285995</v>
      </c>
      <c r="O44" s="461">
        <v>94.40927269743249698088682974</v>
      </c>
      <c r="P44" s="5"/>
      <c r="Q44" s="432"/>
      <c r="R44" s="433"/>
      <c r="S44" s="434"/>
      <c r="T44" s="432"/>
      <c r="U44" s="433"/>
      <c r="V44" s="434"/>
      <c r="W44" s="432"/>
      <c r="X44" s="433"/>
      <c r="Y44" s="434"/>
      <c r="Z44" s="432">
        <v>3.5323319177346402997117607100</v>
      </c>
      <c r="AA44" s="433">
        <v>3.452163641230339931135061600</v>
      </c>
      <c r="AB44" s="434">
        <v>-2.6783564849229542705333252700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c r="G46" s="495"/>
      <c r="H46" s="496"/>
      <c r="I46" s="497"/>
      <c r="J46" s="495"/>
      <c r="K46" s="496"/>
      <c r="L46" s="497"/>
      <c r="M46" s="495">
        <v>93.65425737935286488763723768</v>
      </c>
      <c r="N46" s="496">
        <v>71.711111800747026047861621794</v>
      </c>
      <c r="O46" s="497">
        <v>90.77865901029649743997152435</v>
      </c>
      <c r="P46" s="93"/>
      <c r="Q46" s="481"/>
      <c r="R46" s="482"/>
      <c r="S46" s="483"/>
      <c r="T46" s="481"/>
      <c r="U46" s="482"/>
      <c r="V46" s="483"/>
      <c r="W46" s="481"/>
      <c r="X46" s="482"/>
      <c r="Y46" s="483"/>
      <c r="Z46" s="481">
        <v>1.3816440305464904493102401700</v>
      </c>
      <c r="AA46" s="482">
        <v>1.2664078980166384138812341400</v>
      </c>
      <c r="AB46" s="483">
        <v>-3.8640358636113301036010665300</v>
      </c>
    </row>
    <row r="47" ht="18" customHeight="1">
      <c r="A47" s="58"/>
      <c r="B47" s="1065" t="s">
        <v>51</v>
      </c>
      <c r="C47" s="1065"/>
      <c r="D47" s="278"/>
      <c r="E47" s="94"/>
      <c r="F47" s="279"/>
      <c r="G47" s="278"/>
      <c r="H47" s="94"/>
      <c r="I47" s="279"/>
      <c r="J47" s="278"/>
      <c r="K47" s="94"/>
      <c r="L47" s="279"/>
      <c r="M47" s="278">
        <v>93.61214288604585693682786985</v>
      </c>
      <c r="N47" s="94">
        <v>72.739763719420070114509191922</v>
      </c>
      <c r="O47" s="279">
        <v>92.54824314479084948979526067</v>
      </c>
      <c r="P47" s="5"/>
      <c r="Q47" s="273"/>
      <c r="R47" s="92"/>
      <c r="S47" s="274"/>
      <c r="T47" s="273"/>
      <c r="U47" s="92"/>
      <c r="V47" s="274"/>
      <c r="W47" s="273"/>
      <c r="X47" s="92"/>
      <c r="Y47" s="274"/>
      <c r="Z47" s="273">
        <v>-0.7885113093911198628322384300</v>
      </c>
      <c r="AA47" s="92">
        <v>2.6009702566647113913715840500</v>
      </c>
      <c r="AB47" s="274">
        <v>-1.5672063396965425095071796400</v>
      </c>
    </row>
    <row r="48" ht="18" customHeight="1">
      <c r="A48" s="58"/>
      <c r="B48" s="1066" t="s">
        <v>79</v>
      </c>
      <c r="C48" s="1066"/>
      <c r="D48" s="445"/>
      <c r="E48" s="446"/>
      <c r="F48" s="447"/>
      <c r="G48" s="445"/>
      <c r="H48" s="446"/>
      <c r="I48" s="447"/>
      <c r="J48" s="445"/>
      <c r="K48" s="446"/>
      <c r="L48" s="447"/>
      <c r="M48" s="445">
        <v>93.63320013269936091223255375</v>
      </c>
      <c r="N48" s="446">
        <v>72.225437760083548081185406857</v>
      </c>
      <c r="O48" s="447">
        <v>91.66345107754367346488339248</v>
      </c>
      <c r="P48" s="93"/>
      <c r="Q48" s="275"/>
      <c r="R48" s="276"/>
      <c r="S48" s="277"/>
      <c r="T48" s="275"/>
      <c r="U48" s="276"/>
      <c r="V48" s="277"/>
      <c r="W48" s="275"/>
      <c r="X48" s="276"/>
      <c r="Y48" s="277"/>
      <c r="Z48" s="275">
        <v>0.2850712353967908721795571600</v>
      </c>
      <c r="AA48" s="276">
        <v>1.9340727093102151750888658900</v>
      </c>
      <c r="AB48" s="277">
        <v>-2.7180928905716553857585456200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c r="E50" s="485"/>
      <c r="F50" s="486">
        <v>75.299708292224336584602518575</v>
      </c>
      <c r="G50" s="484"/>
      <c r="H50" s="485"/>
      <c r="I50" s="486">
        <v>14.131616092416071895365176011</v>
      </c>
      <c r="J50" s="484"/>
      <c r="K50" s="485"/>
      <c r="L50" s="486">
        <v>4.1949959679554137836372687403</v>
      </c>
      <c r="M50" s="484">
        <v>95.27425691393124838459550271</v>
      </c>
      <c r="N50" s="485">
        <v>74.167653921417031464112995676</v>
      </c>
      <c r="O50" s="486">
        <v>93.62632035259582226360496333</v>
      </c>
      <c r="P50" s="93"/>
      <c r="Q50" s="470"/>
      <c r="R50" s="471"/>
      <c r="S50" s="472">
        <v>-5.7106723454482368471120449300</v>
      </c>
      <c r="T50" s="470"/>
      <c r="U50" s="471"/>
      <c r="V50" s="472">
        <v>-8.105637714572605893980039280</v>
      </c>
      <c r="W50" s="470"/>
      <c r="X50" s="471"/>
      <c r="Y50" s="472">
        <v>329.74393535141572792187981949</v>
      </c>
      <c r="Z50" s="470">
        <v>2.6020137062064270144925277100</v>
      </c>
      <c r="AA50" s="471">
        <v>3.0246216026511702678354635900</v>
      </c>
      <c r="AB50" s="472">
        <v>-2.6900485881494393922132531600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7">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7" customWidth="1"/>
    <col min="70" max="75" width="9.140625" style="237" customWidth="1"/>
  </cols>
  <sheetData>
    <row r="1" ht="23.25" customHeight="1">
      <c r="B1" s="6" t="s">
        <v>175</v>
      </c>
      <c r="D1" s="6"/>
      <c r="E1" s="6"/>
      <c r="AS1" s="237"/>
    </row>
    <row r="2" ht="15" customHeight="1">
      <c r="B2" s="0"/>
      <c r="C2" s="1068" t="s">
        <v>182</v>
      </c>
      <c r="D2" s="1068"/>
      <c r="E2" s="1068"/>
      <c r="F2" s="1068"/>
      <c r="G2" s="1068"/>
      <c r="H2" s="1068"/>
      <c r="I2" s="1068"/>
      <c r="J2" s="1068"/>
      <c r="K2" s="1068"/>
      <c r="L2" s="1068"/>
      <c r="M2" s="1068"/>
      <c r="N2" s="1068"/>
      <c r="O2" s="1068"/>
      <c r="P2" s="1068"/>
      <c r="Q2" s="1068"/>
      <c r="R2" s="1068"/>
      <c r="S2" s="1068"/>
      <c r="T2" s="1068"/>
      <c r="U2" s="1068"/>
      <c r="V2" s="1068"/>
      <c r="W2" s="1068"/>
      <c r="X2" s="1068"/>
      <c r="Y2" s="1068"/>
      <c r="Z2" s="1068"/>
      <c r="AA2" s="1068"/>
      <c r="AB2" s="1068"/>
      <c r="AC2" s="1068"/>
      <c r="AD2" s="1068"/>
      <c r="AE2" s="1068"/>
      <c r="AF2" s="1068"/>
      <c r="AG2" s="1068"/>
      <c r="AH2" s="1068"/>
      <c r="AI2" s="1068"/>
      <c r="AJ2" s="1068"/>
      <c r="AK2" s="1068"/>
      <c r="AL2" s="1068"/>
      <c r="AM2" s="1068"/>
      <c r="AN2" s="1068"/>
      <c r="AO2" s="1068"/>
      <c r="AP2" s="1068"/>
      <c r="AQ2" s="0"/>
    </row>
    <row r="3" ht="15" customHeight="1">
      <c r="B3" s="0"/>
      <c r="C3" s="1068" t="s">
        <v>183</v>
      </c>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c r="AG3" s="1068"/>
      <c r="AH3" s="1068"/>
      <c r="AI3" s="1068"/>
      <c r="AJ3" s="1068"/>
      <c r="AK3" s="1068"/>
      <c r="AL3" s="1068"/>
      <c r="AM3" s="1068"/>
      <c r="AN3" s="1068"/>
      <c r="AO3" s="1068"/>
      <c r="AP3" s="1068"/>
      <c r="AQ3" s="0"/>
    </row>
    <row r="4" ht="15" customHeight="1">
      <c r="B4" s="0"/>
      <c r="C4" s="1068" t="s">
        <v>214</v>
      </c>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0"/>
    </row>
    <row r="5" ht="12.75" customHeight="1">
      <c r="C5" s="67"/>
      <c r="D5" s="67"/>
      <c r="E5" s="67"/>
    </row>
    <row r="6" ht="18" customHeight="1">
      <c r="B6" s="68"/>
      <c r="C6" s="68" t="s">
        <v>7</v>
      </c>
      <c r="D6" s="69"/>
      <c r="E6" s="69"/>
      <c r="F6" s="69"/>
      <c r="H6" s="1069" t="s">
        <v>216</v>
      </c>
      <c r="I6" s="1069"/>
      <c r="J6" s="1069"/>
      <c r="K6" s="1069"/>
      <c r="L6" s="1069"/>
      <c r="M6" s="1069"/>
      <c r="N6" s="1069"/>
      <c r="O6" s="1069"/>
      <c r="P6" s="1069"/>
      <c r="Q6" s="1069"/>
      <c r="R6" s="1069"/>
      <c r="S6" s="1069"/>
      <c r="T6" s="1069"/>
      <c r="U6" s="1069"/>
      <c r="Z6" s="1069" t="s">
        <v>217</v>
      </c>
      <c r="AA6" s="1069"/>
      <c r="AB6" s="1069"/>
      <c r="AC6" s="1069"/>
      <c r="AD6" s="1069"/>
      <c r="AE6" s="1069"/>
      <c r="AF6" s="1069"/>
      <c r="AG6" s="1069"/>
      <c r="AH6" s="1069"/>
      <c r="AI6" s="1069"/>
      <c r="AJ6" s="1069"/>
      <c r="AK6" s="1069"/>
      <c r="AL6" s="1069"/>
      <c r="AM6" s="1069"/>
    </row>
    <row r="7" ht="15" customHeight="1">
      <c r="D7" s="93" t="s">
        <v>219</v>
      </c>
      <c r="E7" s="71"/>
      <c r="F7" s="71"/>
      <c r="H7" s="1070" t="s">
        <v>0</v>
      </c>
      <c r="I7" s="1070"/>
      <c r="J7" s="1070" t="s">
        <v>1</v>
      </c>
      <c r="K7" s="1070"/>
      <c r="L7" s="1070" t="s">
        <v>2</v>
      </c>
      <c r="M7" s="1070"/>
      <c r="N7" s="1070" t="s">
        <v>3</v>
      </c>
      <c r="O7" s="1070"/>
      <c r="P7" s="1070" t="s">
        <v>4</v>
      </c>
      <c r="Q7" s="1070"/>
      <c r="R7" s="1070" t="s">
        <v>5</v>
      </c>
      <c r="S7" s="1070"/>
      <c r="T7" s="1070" t="s">
        <v>6</v>
      </c>
      <c r="U7" s="1070"/>
      <c r="Z7" s="1070" t="s">
        <v>0</v>
      </c>
      <c r="AA7" s="1070"/>
      <c r="AB7" s="1070" t="s">
        <v>1</v>
      </c>
      <c r="AC7" s="1070"/>
      <c r="AD7" s="1070" t="s">
        <v>2</v>
      </c>
      <c r="AE7" s="1070"/>
      <c r="AF7" s="1070" t="s">
        <v>3</v>
      </c>
      <c r="AG7" s="1070"/>
      <c r="AH7" s="1070" t="s">
        <v>4</v>
      </c>
      <c r="AI7" s="1070"/>
      <c r="AJ7" s="1070" t="s">
        <v>5</v>
      </c>
      <c r="AK7" s="1070"/>
      <c r="AL7" s="1070" t="s">
        <v>6</v>
      </c>
      <c r="AM7" s="1070"/>
    </row>
    <row r="8" ht="15" customHeight="1">
      <c r="D8" s="175" t="s">
        <v>221</v>
      </c>
      <c r="E8" s="71"/>
      <c r="F8" s="71"/>
      <c r="G8" s="71"/>
      <c r="H8" s="1071">
        <v>1</v>
      </c>
      <c r="I8" s="1071"/>
      <c r="J8" s="1072">
        <v>2</v>
      </c>
      <c r="K8" s="1072"/>
      <c r="L8" s="1072">
        <v>3</v>
      </c>
      <c r="M8" s="1072"/>
      <c r="N8" s="1072">
        <v>4</v>
      </c>
      <c r="O8" s="1072"/>
      <c r="P8" s="1072">
        <v>5</v>
      </c>
      <c r="Q8" s="1072"/>
      <c r="R8" s="1072">
        <v>6</v>
      </c>
      <c r="S8" s="1072"/>
      <c r="T8" s="1073">
        <v>7</v>
      </c>
      <c r="U8" s="1073"/>
      <c r="Z8" s="1071"/>
      <c r="AA8" s="1071"/>
      <c r="AB8" s="1072"/>
      <c r="AC8" s="1072"/>
      <c r="AD8" s="1072"/>
      <c r="AE8" s="1072"/>
      <c r="AF8" s="1072"/>
      <c r="AG8" s="1072"/>
      <c r="AH8" s="1072"/>
      <c r="AI8" s="1072"/>
      <c r="AJ8" s="1072"/>
      <c r="AK8" s="1072"/>
      <c r="AL8" s="1073">
        <v>1</v>
      </c>
      <c r="AM8" s="1073"/>
    </row>
    <row r="9" ht="15" customHeight="1">
      <c r="D9" s="175" t="s">
        <v>223</v>
      </c>
      <c r="H9" s="1074">
        <v>8</v>
      </c>
      <c r="I9" s="1074"/>
      <c r="J9" s="1075">
        <v>9</v>
      </c>
      <c r="K9" s="1075"/>
      <c r="L9" s="1075">
        <v>10</v>
      </c>
      <c r="M9" s="1075"/>
      <c r="N9" s="1075">
        <v>11</v>
      </c>
      <c r="O9" s="1075"/>
      <c r="P9" s="1075">
        <v>12</v>
      </c>
      <c r="Q9" s="1075"/>
      <c r="R9" s="1075">
        <v>13</v>
      </c>
      <c r="S9" s="1075"/>
      <c r="T9" s="1076">
        <v>14</v>
      </c>
      <c r="U9" s="1076"/>
      <c r="Z9" s="1074">
        <v>2</v>
      </c>
      <c r="AA9" s="1074"/>
      <c r="AB9" s="1075">
        <v>3</v>
      </c>
      <c r="AC9" s="1075"/>
      <c r="AD9" s="1075">
        <v>4</v>
      </c>
      <c r="AE9" s="1075"/>
      <c r="AF9" s="1075">
        <v>5</v>
      </c>
      <c r="AG9" s="1075"/>
      <c r="AH9" s="1075">
        <v>6</v>
      </c>
      <c r="AI9" s="1075"/>
      <c r="AJ9" s="1075">
        <v>7</v>
      </c>
      <c r="AK9" s="1075"/>
      <c r="AL9" s="1076">
        <v>8</v>
      </c>
      <c r="AM9" s="1076"/>
    </row>
    <row r="10" ht="15" customHeight="1">
      <c r="D10" t="s">
        <v>225</v>
      </c>
      <c r="H10" s="1077">
        <v>15</v>
      </c>
      <c r="I10" s="1077"/>
      <c r="J10" s="1078">
        <v>16</v>
      </c>
      <c r="K10" s="1078"/>
      <c r="L10" s="1078">
        <v>17</v>
      </c>
      <c r="M10" s="1078"/>
      <c r="N10" s="1078">
        <v>18</v>
      </c>
      <c r="O10" s="1078"/>
      <c r="P10" s="1078">
        <v>19</v>
      </c>
      <c r="Q10" s="1078"/>
      <c r="R10" s="1078">
        <v>20</v>
      </c>
      <c r="S10" s="1078"/>
      <c r="T10" s="1079">
        <v>21</v>
      </c>
      <c r="U10" s="1079"/>
      <c r="Z10" s="1077">
        <v>9</v>
      </c>
      <c r="AA10" s="1077"/>
      <c r="AB10" s="1078">
        <v>10</v>
      </c>
      <c r="AC10" s="1078"/>
      <c r="AD10" s="1078">
        <v>11</v>
      </c>
      <c r="AE10" s="1078"/>
      <c r="AF10" s="1078">
        <v>12</v>
      </c>
      <c r="AG10" s="1078"/>
      <c r="AH10" s="1078">
        <v>13</v>
      </c>
      <c r="AI10" s="1078"/>
      <c r="AJ10" s="1078">
        <v>14</v>
      </c>
      <c r="AK10" s="1078"/>
      <c r="AL10" s="1079">
        <v>15</v>
      </c>
      <c r="AM10" s="1079"/>
    </row>
    <row r="11" ht="15" customHeight="1">
      <c r="D11" t="s">
        <v>227</v>
      </c>
      <c r="H11" s="1074">
        <v>22</v>
      </c>
      <c r="I11" s="1074"/>
      <c r="J11" s="1075">
        <v>23</v>
      </c>
      <c r="K11" s="1075"/>
      <c r="L11" s="1075">
        <v>24</v>
      </c>
      <c r="M11" s="1075"/>
      <c r="N11" s="1075">
        <v>25</v>
      </c>
      <c r="O11" s="1075"/>
      <c r="P11" s="1075">
        <v>26</v>
      </c>
      <c r="Q11" s="1075"/>
      <c r="R11" s="1075">
        <v>27</v>
      </c>
      <c r="S11" s="1075"/>
      <c r="T11" s="1076">
        <v>28</v>
      </c>
      <c r="U11" s="1076"/>
      <c r="Z11" s="1074">
        <v>16</v>
      </c>
      <c r="AA11" s="1074"/>
      <c r="AB11" s="1075">
        <v>17</v>
      </c>
      <c r="AC11" s="1075"/>
      <c r="AD11" s="1075">
        <v>18</v>
      </c>
      <c r="AE11" s="1075"/>
      <c r="AF11" s="1075">
        <v>19</v>
      </c>
      <c r="AG11" s="1075"/>
      <c r="AH11" s="1075">
        <v>20</v>
      </c>
      <c r="AI11" s="1075"/>
      <c r="AJ11" s="1075">
        <v>21</v>
      </c>
      <c r="AK11" s="1075"/>
      <c r="AL11" s="1076">
        <v>22</v>
      </c>
      <c r="AM11" s="1076"/>
      <c r="AN11" t="s">
        <v>27</v>
      </c>
    </row>
    <row r="12" ht="15" customHeight="1">
      <c r="A12" s="68"/>
      <c r="H12" s="1077">
        <v>29</v>
      </c>
      <c r="I12" s="1077"/>
      <c r="J12" s="1078">
        <v>30</v>
      </c>
      <c r="K12" s="1078"/>
      <c r="L12" s="1078">
        <v>31</v>
      </c>
      <c r="M12" s="1078"/>
      <c r="N12" s="1078"/>
      <c r="O12" s="1078"/>
      <c r="P12" s="1078"/>
      <c r="Q12" s="1078"/>
      <c r="R12" s="1078"/>
      <c r="S12" s="1078"/>
      <c r="T12" s="1079"/>
      <c r="U12" s="1079"/>
      <c r="Z12" s="1077">
        <v>23</v>
      </c>
      <c r="AA12" s="1077"/>
      <c r="AB12" s="1078">
        <v>24</v>
      </c>
      <c r="AC12" s="1078"/>
      <c r="AD12" s="1078">
        <v>25</v>
      </c>
      <c r="AE12" s="1078"/>
      <c r="AF12" s="1078">
        <v>26</v>
      </c>
      <c r="AG12" s="1078"/>
      <c r="AH12" s="1078">
        <v>27</v>
      </c>
      <c r="AI12" s="1078"/>
      <c r="AJ12" s="1078">
        <v>28</v>
      </c>
      <c r="AK12" s="1078"/>
      <c r="AL12" s="1079">
        <v>29</v>
      </c>
      <c r="AM12" s="1079"/>
    </row>
    <row r="13" ht="15" customHeight="1">
      <c r="C13" s="72"/>
      <c r="D13" s="73"/>
      <c r="E13" s="73"/>
      <c r="F13" s="73"/>
      <c r="G13" s="73"/>
      <c r="H13" s="1080" t="s">
        <v>27</v>
      </c>
      <c r="I13" s="1080"/>
      <c r="J13" s="1081" t="s">
        <v>27</v>
      </c>
      <c r="K13" s="1081"/>
      <c r="L13" s="1081" t="s">
        <v>27</v>
      </c>
      <c r="M13" s="1081"/>
      <c r="N13" s="1081" t="s">
        <v>27</v>
      </c>
      <c r="O13" s="1081"/>
      <c r="P13" s="1081" t="s">
        <v>27</v>
      </c>
      <c r="Q13" s="1081"/>
      <c r="R13" s="1081" t="s">
        <v>27</v>
      </c>
      <c r="S13" s="1081"/>
      <c r="T13" s="1082" t="s">
        <v>27</v>
      </c>
      <c r="U13" s="1082"/>
      <c r="Z13" s="1080" t="n">
        <v>30</v>
      </c>
      <c r="AA13" s="1080"/>
      <c r="AB13" s="1081" t="n">
        <v>31</v>
      </c>
      <c r="AC13" s="1081"/>
      <c r="AD13" s="1081" t="s">
        <v>27</v>
      </c>
      <c r="AE13" s="1081"/>
      <c r="AF13" s="1081" t="s">
        <v>27</v>
      </c>
      <c r="AG13" s="1081"/>
      <c r="AH13" s="1081" t="s">
        <v>27</v>
      </c>
      <c r="AI13" s="1081"/>
      <c r="AJ13" s="1081" t="s">
        <v>27</v>
      </c>
      <c r="AK13" s="1081"/>
      <c r="AL13" s="1082" t="s">
        <v>27</v>
      </c>
      <c r="AM13" s="1082"/>
    </row>
    <row r="14" ht="15" customHeight="1">
      <c r="A14" s="68"/>
      <c r="C14" s="68" t="s">
        <v>8</v>
      </c>
      <c r="F14" s="64"/>
    </row>
    <row r="15" ht="15" customHeight="1">
      <c r="D15" s="70" t="s">
        <v>229</v>
      </c>
      <c r="F15" s="64"/>
      <c r="P15" s="1083"/>
      <c r="Q15" s="1083"/>
      <c r="R15" s="1083"/>
      <c r="S15" s="1083"/>
      <c r="T15" s="1083"/>
      <c r="U15" s="1083"/>
      <c r="V15" s="1083"/>
      <c r="W15" s="0"/>
      <c r="X15" s="1083"/>
      <c r="Y15" s="1083"/>
      <c r="Z15" s="1083"/>
      <c r="AA15" s="1083"/>
      <c r="AB15" s="1083"/>
      <c r="AC15" s="1083"/>
      <c r="AD15" s="1083"/>
      <c r="AE15" s="0"/>
      <c r="AF15" s="1083"/>
      <c r="AG15" s="1083"/>
      <c r="AH15" s="1083"/>
      <c r="AI15" s="1083"/>
      <c r="AJ15" s="1083"/>
      <c r="AK15" s="1083"/>
      <c r="AL15" s="1083"/>
      <c r="AM15" s="0"/>
      <c r="AN15" s="0"/>
    </row>
    <row r="16" ht="15" customHeight="1">
      <c r="C16" s="70"/>
      <c r="D16" s="73" t="s">
        <v>221</v>
      </c>
      <c r="F16" s="64"/>
      <c r="P16" s="21"/>
      <c r="Q16" s="21"/>
      <c r="R16" s="21"/>
      <c r="S16" s="21"/>
      <c r="T16" s="21"/>
      <c r="U16" s="21"/>
      <c r="V16" s="21"/>
      <c r="W16" s="0"/>
      <c r="X16" s="21"/>
      <c r="Y16" s="21"/>
      <c r="Z16" s="21"/>
      <c r="AA16" s="21"/>
      <c r="AB16" s="21"/>
      <c r="AC16" s="21"/>
      <c r="AD16" s="21"/>
      <c r="AE16" s="0"/>
      <c r="AF16" s="21"/>
      <c r="AG16" s="21"/>
      <c r="AH16" s="21"/>
      <c r="AI16" s="21"/>
      <c r="AJ16" s="21"/>
      <c r="AK16" s="21"/>
      <c r="AL16" s="21"/>
      <c r="AM16" s="0"/>
      <c r="AN16" s="0"/>
    </row>
    <row r="17" ht="15" customHeight="1">
      <c r="C17" s="70"/>
      <c r="D17" s="73" t="s">
        <v>232</v>
      </c>
      <c r="F17" s="64"/>
      <c r="P17" s="21"/>
      <c r="Q17" s="21"/>
      <c r="R17" s="21"/>
      <c r="S17" s="21"/>
      <c r="T17" s="21"/>
      <c r="U17" s="21"/>
      <c r="V17" s="21"/>
      <c r="W17" s="0"/>
      <c r="X17" s="21"/>
      <c r="Y17" s="21"/>
      <c r="Z17" s="21"/>
      <c r="AA17" s="21"/>
      <c r="AB17" s="21"/>
      <c r="AC17" s="21"/>
      <c r="AD17" s="21"/>
      <c r="AE17" s="0"/>
      <c r="AF17" s="21"/>
      <c r="AG17" s="21"/>
      <c r="AH17" s="21"/>
      <c r="AI17" s="21"/>
      <c r="AJ17" s="21"/>
      <c r="AK17" s="21"/>
      <c r="AL17" s="21"/>
      <c r="AM17" s="0"/>
      <c r="AN17" s="0"/>
    </row>
    <row r="18" ht="15" customHeight="1">
      <c r="C18" s="70"/>
      <c r="D18" s="71" t="s">
        <v>225</v>
      </c>
      <c r="F18" s="64"/>
      <c r="P18" s="21"/>
      <c r="Q18" s="21"/>
      <c r="R18" s="21"/>
      <c r="S18" s="21"/>
      <c r="T18" s="21"/>
      <c r="U18" s="21"/>
      <c r="V18" s="21"/>
      <c r="W18" s="0"/>
      <c r="X18" s="21"/>
      <c r="Y18" s="21"/>
      <c r="Z18" s="21"/>
      <c r="AA18" s="21"/>
      <c r="AB18" s="21"/>
      <c r="AC18" s="21"/>
      <c r="AD18" s="21"/>
      <c r="AE18" s="0"/>
      <c r="AF18" s="21"/>
      <c r="AG18" s="21"/>
      <c r="AH18" s="21"/>
      <c r="AI18" s="21"/>
      <c r="AJ18" s="21"/>
      <c r="AK18" s="21"/>
      <c r="AL18" s="21"/>
      <c r="AM18" s="0"/>
      <c r="AN18" s="0"/>
    </row>
    <row r="19" ht="15" customHeight="1">
      <c r="C19" s="74"/>
      <c r="D19" s="71" t="s">
        <v>227</v>
      </c>
      <c r="F19" s="64"/>
      <c r="P19" s="21"/>
      <c r="Q19" s="21"/>
      <c r="R19" s="21"/>
      <c r="S19" s="21"/>
      <c r="T19" s="21"/>
      <c r="U19" s="21"/>
      <c r="V19" s="21"/>
      <c r="W19" s="0"/>
      <c r="X19" s="21"/>
      <c r="Y19" s="21"/>
      <c r="Z19" s="21"/>
      <c r="AA19" s="21"/>
      <c r="AB19" s="21"/>
      <c r="AC19" s="21"/>
      <c r="AD19" s="21"/>
      <c r="AE19" s="0"/>
      <c r="AF19" s="21"/>
      <c r="AG19" s="21"/>
      <c r="AH19" s="21"/>
      <c r="AI19" s="21"/>
      <c r="AJ19" s="21"/>
      <c r="AK19" s="21"/>
      <c r="AL19" s="21"/>
      <c r="AM19" s="0"/>
      <c r="AN19" s="0"/>
    </row>
    <row r="20" ht="15" customHeight="1">
      <c r="C20" s="74"/>
      <c r="D20" s="71"/>
      <c r="F20" s="64"/>
      <c r="P20" s="21"/>
      <c r="Q20" s="21"/>
      <c r="R20" s="21"/>
      <c r="S20" s="21"/>
      <c r="T20" s="21"/>
      <c r="U20" s="21"/>
      <c r="V20" s="21"/>
      <c r="W20" s="0"/>
      <c r="X20" s="21"/>
      <c r="Y20" s="21"/>
      <c r="Z20" s="21"/>
      <c r="AA20" s="21"/>
      <c r="AB20" s="21"/>
      <c r="AC20" s="21"/>
      <c r="AD20" s="21"/>
      <c r="AE20" s="0"/>
      <c r="AF20" s="21"/>
      <c r="AG20" s="21"/>
      <c r="AH20" s="21"/>
      <c r="AI20" s="21"/>
      <c r="AJ20" s="21"/>
      <c r="AK20" s="21"/>
      <c r="AL20" s="21"/>
      <c r="AM20" s="0"/>
      <c r="AN20" s="0"/>
    </row>
    <row r="21" ht="30" customHeight="1">
      <c r="R21" s="1014">
        <v>2018</v>
      </c>
      <c r="S21" s="1014"/>
      <c r="T21" s="1014"/>
      <c r="U21" s="1014"/>
      <c r="V21" s="1014"/>
      <c r="W21" s="1014"/>
      <c r="X21" s="1014"/>
      <c r="Y21" s="1014"/>
      <c r="Z21" s="1014"/>
      <c r="AA21" s="1014"/>
      <c r="AB21" s="1014"/>
      <c r="AC21" s="1014"/>
      <c r="AD21" s="1016">
        <v>2019</v>
      </c>
      <c r="AE21" s="1016"/>
      <c r="AF21" s="1016"/>
      <c r="AG21" s="1016"/>
      <c r="AH21" s="1016"/>
      <c r="AI21" s="1016"/>
      <c r="AJ21" s="1016"/>
      <c r="AK21" s="1016"/>
      <c r="AL21" s="1016"/>
      <c r="AM21" s="1016"/>
      <c r="AN21" s="1016"/>
      <c r="AO21" s="1016"/>
    </row>
    <row r="22" s="5" customFormat="1" ht="30" customHeight="1">
      <c r="B22" s="76"/>
      <c r="C22" s="77" t="s">
        <v>73</v>
      </c>
      <c r="D22" s="77" t="s">
        <v>21</v>
      </c>
      <c r="E22" s="177" t="s">
        <v>98</v>
      </c>
      <c r="F22" s="10" t="s">
        <v>62</v>
      </c>
      <c r="G22" s="10" t="s">
        <v>63</v>
      </c>
      <c r="H22" s="1084" t="s">
        <v>34</v>
      </c>
      <c r="I22" s="1084"/>
      <c r="J22" s="1084"/>
      <c r="K22" s="1084"/>
      <c r="L22" s="1084" t="s">
        <v>64</v>
      </c>
      <c r="M22" s="1084"/>
      <c r="N22" s="1084"/>
      <c r="O22" s="1084"/>
      <c r="R22" s="619" t="s">
        <v>202</v>
      </c>
      <c r="S22" s="620" t="s">
        <v>203</v>
      </c>
      <c r="T22" s="620" t="s">
        <v>204</v>
      </c>
      <c r="U22" s="620" t="s">
        <v>205</v>
      </c>
      <c r="V22" s="620" t="s">
        <v>206</v>
      </c>
      <c r="W22" s="620" t="s">
        <v>207</v>
      </c>
      <c r="X22" s="620" t="s">
        <v>192</v>
      </c>
      <c r="Y22" s="620" t="s">
        <v>195</v>
      </c>
      <c r="Z22" s="620" t="s">
        <v>197</v>
      </c>
      <c r="AA22" s="620" t="s">
        <v>198</v>
      </c>
      <c r="AB22" s="620" t="s">
        <v>200</v>
      </c>
      <c r="AC22" s="1036" t="s">
        <v>201</v>
      </c>
      <c r="AD22" s="620" t="s">
        <v>202</v>
      </c>
      <c r="AE22" s="620" t="s">
        <v>203</v>
      </c>
      <c r="AF22" s="620" t="s">
        <v>204</v>
      </c>
      <c r="AG22" s="620" t="s">
        <v>205</v>
      </c>
      <c r="AH22" s="620" t="s">
        <v>206</v>
      </c>
      <c r="AI22" s="620" t="s">
        <v>207</v>
      </c>
      <c r="AJ22" s="620" t="s">
        <v>192</v>
      </c>
      <c r="AK22" s="620" t="s">
        <v>195</v>
      </c>
      <c r="AL22" s="620" t="s">
        <v>197</v>
      </c>
      <c r="AM22" s="620" t="s">
        <v>198</v>
      </c>
      <c r="AN22" s="620" t="s">
        <v>200</v>
      </c>
      <c r="AO22" s="1036" t="s">
        <v>201</v>
      </c>
      <c r="AP22" s="78"/>
      <c r="AQ22" s="78"/>
      <c r="AR22" s="78"/>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row>
    <row r="23" s="0" customFormat="1" ht="18" customHeight="1">
      <c r="B23" s="21"/>
      <c r="C23" s="1037">
        <v>54260</v>
      </c>
      <c r="D23" s="1037" t="s">
        <v>188</v>
      </c>
      <c r="E23" s="1037" t="s">
        <v>235</v>
      </c>
      <c r="F23" s="1037" t="s">
        <v>236</v>
      </c>
      <c r="G23" s="1037" t="s">
        <v>237</v>
      </c>
      <c r="H23" s="1038" t="s">
        <v>238</v>
      </c>
      <c r="I23" s="1038"/>
      <c r="J23" s="1038"/>
      <c r="K23" s="1038"/>
      <c r="L23" s="1038" t="s">
        <v>239</v>
      </c>
      <c r="M23" s="1038"/>
      <c r="N23" s="1038"/>
      <c r="O23" s="1038"/>
      <c r="P23" s="80"/>
      <c r="Q23" s="4"/>
      <c r="R23" s="1085" t="s">
        <v>261</v>
      </c>
      <c r="S23" s="1086" t="s">
        <v>261</v>
      </c>
      <c r="T23" s="1086" t="s">
        <v>261</v>
      </c>
      <c r="U23" s="1086" t="s">
        <v>261</v>
      </c>
      <c r="V23" s="1086" t="s">
        <v>261</v>
      </c>
      <c r="W23" s="1086" t="s">
        <v>261</v>
      </c>
      <c r="X23" s="1086" t="s">
        <v>261</v>
      </c>
      <c r="Y23" s="1086" t="s">
        <v>261</v>
      </c>
      <c r="Z23" s="1086" t="s">
        <v>261</v>
      </c>
      <c r="AA23" s="1086" t="s">
        <v>261</v>
      </c>
      <c r="AB23" s="1086" t="s">
        <v>261</v>
      </c>
      <c r="AC23" s="1086" t="s">
        <v>261</v>
      </c>
      <c r="AD23" s="1086" t="s">
        <v>261</v>
      </c>
      <c r="AE23" s="1086" t="s">
        <v>261</v>
      </c>
      <c r="AF23" s="1086" t="s">
        <v>261</v>
      </c>
      <c r="AG23" s="1086" t="s">
        <v>261</v>
      </c>
      <c r="AH23" s="1086" t="s">
        <v>261</v>
      </c>
      <c r="AI23" s="1086" t="s">
        <v>261</v>
      </c>
      <c r="AJ23" s="1086" t="s">
        <v>261</v>
      </c>
      <c r="AK23" s="1086" t="s">
        <v>261</v>
      </c>
      <c r="AL23" s="1086" t="s">
        <v>261</v>
      </c>
      <c r="AM23" s="1086" t="s">
        <v>261</v>
      </c>
      <c r="AN23" s="1086" t="s">
        <v>261</v>
      </c>
      <c r="AO23" s="1087" t="s">
        <v>278</v>
      </c>
      <c r="AP23" s="79"/>
      <c r="AQ23" s="79"/>
      <c r="AR23" s="79"/>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row>
    <row r="24" s="0" customFormat="1" ht="18" customHeight="1">
      <c r="B24" s="21"/>
      <c r="C24" s="1042">
        <v>19037</v>
      </c>
      <c r="D24" s="1042" t="s">
        <v>241</v>
      </c>
      <c r="E24" s="1042" t="s">
        <v>235</v>
      </c>
      <c r="F24" s="1042" t="s">
        <v>242</v>
      </c>
      <c r="G24" s="1042" t="s">
        <v>243</v>
      </c>
      <c r="H24" s="1043" t="s">
        <v>244</v>
      </c>
      <c r="I24" s="1043"/>
      <c r="J24" s="1043"/>
      <c r="K24" s="1043"/>
      <c r="L24" s="1043" t="s">
        <v>245</v>
      </c>
      <c r="M24" s="1043"/>
      <c r="N24" s="1043"/>
      <c r="O24" s="1043"/>
      <c r="P24" s="80"/>
      <c r="Q24" s="4"/>
      <c r="R24" s="1088" t="s">
        <v>279</v>
      </c>
      <c r="S24" s="1089" t="s">
        <v>279</v>
      </c>
      <c r="T24" s="1089" t="s">
        <v>279</v>
      </c>
      <c r="U24" s="1089" t="s">
        <v>279</v>
      </c>
      <c r="V24" s="1089" t="s">
        <v>279</v>
      </c>
      <c r="W24" s="1089" t="s">
        <v>279</v>
      </c>
      <c r="X24" s="1089" t="s">
        <v>279</v>
      </c>
      <c r="Y24" s="1089" t="s">
        <v>278</v>
      </c>
      <c r="Z24" s="1089" t="s">
        <v>278</v>
      </c>
      <c r="AA24" s="1089" t="s">
        <v>278</v>
      </c>
      <c r="AB24" s="1089" t="s">
        <v>279</v>
      </c>
      <c r="AC24" s="1089" t="s">
        <v>279</v>
      </c>
      <c r="AD24" s="1089" t="s">
        <v>279</v>
      </c>
      <c r="AE24" s="1089" t="s">
        <v>279</v>
      </c>
      <c r="AF24" s="1089" t="s">
        <v>279</v>
      </c>
      <c r="AG24" s="1089" t="s">
        <v>279</v>
      </c>
      <c r="AH24" s="1089" t="s">
        <v>279</v>
      </c>
      <c r="AI24" s="1089" t="s">
        <v>279</v>
      </c>
      <c r="AJ24" s="1089" t="s">
        <v>279</v>
      </c>
      <c r="AK24" s="1089" t="s">
        <v>279</v>
      </c>
      <c r="AL24" s="1089" t="s">
        <v>279</v>
      </c>
      <c r="AM24" s="1089" t="s">
        <v>279</v>
      </c>
      <c r="AN24" s="1089" t="s">
        <v>279</v>
      </c>
      <c r="AO24" s="1090" t="s">
        <v>279</v>
      </c>
      <c r="AP24" s="79"/>
      <c r="AQ24" s="79"/>
      <c r="AR24" s="79"/>
      <c r="AS24" s="237"/>
      <c r="AT24" s="237"/>
      <c r="AU24" s="237"/>
      <c r="AV24" s="237"/>
      <c r="AW24" s="237"/>
      <c r="AX24" s="237"/>
      <c r="AY24" s="237"/>
      <c r="AZ24" s="237"/>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row>
    <row r="25" s="0" customFormat="1" ht="18" customHeight="1">
      <c r="B25" s="21"/>
      <c r="C25" s="1037">
        <v>30140</v>
      </c>
      <c r="D25" s="1037" t="s">
        <v>246</v>
      </c>
      <c r="E25" s="1037" t="s">
        <v>235</v>
      </c>
      <c r="F25" s="1037" t="s">
        <v>247</v>
      </c>
      <c r="G25" s="1037" t="s">
        <v>248</v>
      </c>
      <c r="H25" s="1038" t="s">
        <v>249</v>
      </c>
      <c r="I25" s="1038"/>
      <c r="J25" s="1038"/>
      <c r="K25" s="1038"/>
      <c r="L25" s="1038" t="s">
        <v>250</v>
      </c>
      <c r="M25" s="1038"/>
      <c r="N25" s="1038"/>
      <c r="O25" s="1038"/>
      <c r="P25" s="80"/>
      <c r="Q25" s="4"/>
      <c r="R25" s="1085" t="s">
        <v>261</v>
      </c>
      <c r="S25" s="1086" t="s">
        <v>261</v>
      </c>
      <c r="T25" s="1086" t="s">
        <v>261</v>
      </c>
      <c r="U25" s="1086" t="s">
        <v>261</v>
      </c>
      <c r="V25" s="1086" t="s">
        <v>261</v>
      </c>
      <c r="W25" s="1086" t="s">
        <v>261</v>
      </c>
      <c r="X25" s="1086" t="s">
        <v>261</v>
      </c>
      <c r="Y25" s="1086" t="s">
        <v>261</v>
      </c>
      <c r="Z25" s="1086" t="s">
        <v>261</v>
      </c>
      <c r="AA25" s="1086" t="s">
        <v>261</v>
      </c>
      <c r="AB25" s="1086" t="s">
        <v>261</v>
      </c>
      <c r="AC25" s="1086" t="s">
        <v>261</v>
      </c>
      <c r="AD25" s="1086" t="s">
        <v>261</v>
      </c>
      <c r="AE25" s="1086" t="s">
        <v>261</v>
      </c>
      <c r="AF25" s="1086" t="s">
        <v>261</v>
      </c>
      <c r="AG25" s="1086" t="s">
        <v>261</v>
      </c>
      <c r="AH25" s="1086" t="s">
        <v>261</v>
      </c>
      <c r="AI25" s="1086" t="s">
        <v>261</v>
      </c>
      <c r="AJ25" s="1086" t="s">
        <v>261</v>
      </c>
      <c r="AK25" s="1086" t="s">
        <v>261</v>
      </c>
      <c r="AL25" s="1086" t="s">
        <v>261</v>
      </c>
      <c r="AM25" s="1086" t="s">
        <v>261</v>
      </c>
      <c r="AN25" s="1086" t="s">
        <v>261</v>
      </c>
      <c r="AO25" s="1087" t="s">
        <v>261</v>
      </c>
      <c r="AP25" s="79"/>
      <c r="AQ25" s="79"/>
      <c r="AR25" s="79"/>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row>
    <row r="26" s="0" customFormat="1" ht="18" customHeight="1">
      <c r="B26" s="21"/>
      <c r="C26" s="1042">
        <v>34361</v>
      </c>
      <c r="D26" s="1042" t="s">
        <v>251</v>
      </c>
      <c r="E26" s="1042" t="s">
        <v>235</v>
      </c>
      <c r="F26" s="1042" t="s">
        <v>252</v>
      </c>
      <c r="G26" s="1042" t="s">
        <v>253</v>
      </c>
      <c r="H26" s="1043" t="s">
        <v>238</v>
      </c>
      <c r="I26" s="1043"/>
      <c r="J26" s="1043"/>
      <c r="K26" s="1043"/>
      <c r="L26" s="1043" t="s">
        <v>254</v>
      </c>
      <c r="M26" s="1043"/>
      <c r="N26" s="1043"/>
      <c r="O26" s="1043"/>
      <c r="P26" s="80"/>
      <c r="Q26" s="4"/>
      <c r="R26" s="1088" t="s">
        <v>261</v>
      </c>
      <c r="S26" s="1089" t="s">
        <v>261</v>
      </c>
      <c r="T26" s="1089" t="s">
        <v>261</v>
      </c>
      <c r="U26" s="1089" t="s">
        <v>261</v>
      </c>
      <c r="V26" s="1089" t="s">
        <v>261</v>
      </c>
      <c r="W26" s="1089" t="s">
        <v>261</v>
      </c>
      <c r="X26" s="1089" t="s">
        <v>261</v>
      </c>
      <c r="Y26" s="1089" t="s">
        <v>261</v>
      </c>
      <c r="Z26" s="1089" t="s">
        <v>261</v>
      </c>
      <c r="AA26" s="1089" t="s">
        <v>261</v>
      </c>
      <c r="AB26" s="1089" t="s">
        <v>261</v>
      </c>
      <c r="AC26" s="1089" t="s">
        <v>261</v>
      </c>
      <c r="AD26" s="1089" t="s">
        <v>261</v>
      </c>
      <c r="AE26" s="1089" t="s">
        <v>261</v>
      </c>
      <c r="AF26" s="1089" t="s">
        <v>261</v>
      </c>
      <c r="AG26" s="1089" t="s">
        <v>261</v>
      </c>
      <c r="AH26" s="1089" t="s">
        <v>261</v>
      </c>
      <c r="AI26" s="1089" t="s">
        <v>261</v>
      </c>
      <c r="AJ26" s="1089" t="s">
        <v>261</v>
      </c>
      <c r="AK26" s="1089" t="s">
        <v>261</v>
      </c>
      <c r="AL26" s="1089" t="s">
        <v>261</v>
      </c>
      <c r="AM26" s="1089" t="s">
        <v>261</v>
      </c>
      <c r="AN26" s="1089" t="s">
        <v>261</v>
      </c>
      <c r="AO26" s="1090" t="s">
        <v>261</v>
      </c>
      <c r="AP26" s="79"/>
      <c r="AQ26" s="79"/>
      <c r="AR26" s="79"/>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row>
    <row r="27" s="0" customFormat="1" ht="18" customHeight="1">
      <c r="B27" s="21"/>
      <c r="C27" s="1037">
        <v>54608</v>
      </c>
      <c r="D27" s="1037" t="s">
        <v>255</v>
      </c>
      <c r="E27" s="1037" t="s">
        <v>235</v>
      </c>
      <c r="F27" s="1037" t="s">
        <v>236</v>
      </c>
      <c r="G27" s="1037" t="s">
        <v>256</v>
      </c>
      <c r="H27" s="1038" t="s">
        <v>257</v>
      </c>
      <c r="I27" s="1038"/>
      <c r="J27" s="1038"/>
      <c r="K27" s="1038"/>
      <c r="L27" s="1038" t="s">
        <v>258</v>
      </c>
      <c r="M27" s="1038"/>
      <c r="N27" s="1038"/>
      <c r="O27" s="1038"/>
      <c r="P27" s="80"/>
      <c r="Q27" s="4"/>
      <c r="R27" s="1085" t="s">
        <v>261</v>
      </c>
      <c r="S27" s="1086" t="s">
        <v>261</v>
      </c>
      <c r="T27" s="1086" t="s">
        <v>261</v>
      </c>
      <c r="U27" s="1086" t="s">
        <v>261</v>
      </c>
      <c r="V27" s="1086" t="s">
        <v>261</v>
      </c>
      <c r="W27" s="1086" t="s">
        <v>261</v>
      </c>
      <c r="X27" s="1086" t="s">
        <v>261</v>
      </c>
      <c r="Y27" s="1086" t="s">
        <v>261</v>
      </c>
      <c r="Z27" s="1086" t="s">
        <v>261</v>
      </c>
      <c r="AA27" s="1086" t="s">
        <v>261</v>
      </c>
      <c r="AB27" s="1086" t="s">
        <v>261</v>
      </c>
      <c r="AC27" s="1086" t="s">
        <v>261</v>
      </c>
      <c r="AD27" s="1086" t="s">
        <v>261</v>
      </c>
      <c r="AE27" s="1086" t="s">
        <v>261</v>
      </c>
      <c r="AF27" s="1086" t="s">
        <v>261</v>
      </c>
      <c r="AG27" s="1086" t="s">
        <v>261</v>
      </c>
      <c r="AH27" s="1086" t="s">
        <v>261</v>
      </c>
      <c r="AI27" s="1086" t="s">
        <v>261</v>
      </c>
      <c r="AJ27" s="1086" t="s">
        <v>261</v>
      </c>
      <c r="AK27" s="1086" t="s">
        <v>261</v>
      </c>
      <c r="AL27" s="1086" t="s">
        <v>261</v>
      </c>
      <c r="AM27" s="1086" t="s">
        <v>261</v>
      </c>
      <c r="AN27" s="1086" t="s">
        <v>261</v>
      </c>
      <c r="AO27" s="1087" t="s">
        <v>261</v>
      </c>
      <c r="AP27" s="79"/>
      <c r="AQ27" s="79"/>
      <c r="AR27" s="79"/>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row>
    <row r="28" s="0" customFormat="1" ht="18" customHeight="1">
      <c r="B28" s="21"/>
      <c r="C28" s="1042">
        <v>58900</v>
      </c>
      <c r="D28" s="1042" t="s">
        <v>259</v>
      </c>
      <c r="E28" s="1042" t="s">
        <v>235</v>
      </c>
      <c r="F28" s="1042" t="s">
        <v>260</v>
      </c>
      <c r="G28" s="1042" t="s">
        <v>261</v>
      </c>
      <c r="H28" s="1043" t="s">
        <v>262</v>
      </c>
      <c r="I28" s="1043"/>
      <c r="J28" s="1043"/>
      <c r="K28" s="1043"/>
      <c r="L28" s="1043" t="s">
        <v>263</v>
      </c>
      <c r="M28" s="1043"/>
      <c r="N28" s="1043"/>
      <c r="O28" s="1043"/>
      <c r="P28" s="80"/>
      <c r="Q28" s="4"/>
      <c r="R28" s="1088" t="s">
        <v>261</v>
      </c>
      <c r="S28" s="1089" t="s">
        <v>261</v>
      </c>
      <c r="T28" s="1089" t="s">
        <v>261</v>
      </c>
      <c r="U28" s="1089" t="s">
        <v>261</v>
      </c>
      <c r="V28" s="1089" t="s">
        <v>261</v>
      </c>
      <c r="W28" s="1089" t="s">
        <v>261</v>
      </c>
      <c r="X28" s="1089" t="s">
        <v>261</v>
      </c>
      <c r="Y28" s="1089" t="s">
        <v>261</v>
      </c>
      <c r="Z28" s="1089" t="s">
        <v>261</v>
      </c>
      <c r="AA28" s="1089" t="s">
        <v>261</v>
      </c>
      <c r="AB28" s="1089" t="s">
        <v>261</v>
      </c>
      <c r="AC28" s="1089" t="s">
        <v>261</v>
      </c>
      <c r="AD28" s="1089" t="s">
        <v>261</v>
      </c>
      <c r="AE28" s="1089" t="s">
        <v>261</v>
      </c>
      <c r="AF28" s="1089" t="s">
        <v>261</v>
      </c>
      <c r="AG28" s="1089" t="s">
        <v>261</v>
      </c>
      <c r="AH28" s="1089" t="s">
        <v>261</v>
      </c>
      <c r="AI28" s="1089" t="s">
        <v>261</v>
      </c>
      <c r="AJ28" s="1089" t="s">
        <v>261</v>
      </c>
      <c r="AK28" s="1089" t="s">
        <v>261</v>
      </c>
      <c r="AL28" s="1089" t="s">
        <v>261</v>
      </c>
      <c r="AM28" s="1089" t="s">
        <v>261</v>
      </c>
      <c r="AN28" s="1089" t="s">
        <v>261</v>
      </c>
      <c r="AO28" s="1090" t="s">
        <v>261</v>
      </c>
      <c r="AP28" s="79"/>
      <c r="AQ28" s="79"/>
      <c r="AR28" s="79"/>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row>
    <row r="29" s="0" customFormat="1" ht="18" customHeight="1">
      <c r="B29" s="21"/>
      <c r="C29" s="181"/>
      <c r="D29" s="181"/>
      <c r="E29" s="181"/>
      <c r="F29" s="201"/>
      <c r="G29" s="181"/>
      <c r="H29" s="1018">
        <v>521</v>
      </c>
      <c r="I29" s="1018"/>
      <c r="J29" s="1018"/>
      <c r="K29" s="1018"/>
      <c r="L29" s="1091"/>
      <c r="M29" s="1091"/>
      <c r="N29" s="1091"/>
      <c r="O29" s="1091"/>
      <c r="P29" s="80"/>
      <c r="Q29" s="4"/>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row>
    <row r="30" s="0" customFormat="1" ht="18" customHeight="1">
      <c r="B30" s="21"/>
      <c r="C30" s="181"/>
      <c r="D30" s="181"/>
      <c r="E30" s="181"/>
      <c r="F30" s="201"/>
      <c r="G30" s="181"/>
      <c r="H30" s="1017"/>
      <c r="I30" s="1017"/>
      <c r="J30" s="1017"/>
      <c r="K30" s="1017"/>
      <c r="L30" s="1091"/>
      <c r="M30" s="1091"/>
      <c r="N30" s="1091"/>
      <c r="O30" s="1091"/>
      <c r="P30" s="80"/>
      <c r="Q30" s="4"/>
      <c r="R30" s="182"/>
      <c r="S30" s="182"/>
      <c r="T30" s="182"/>
      <c r="U30" s="182"/>
      <c r="V30" s="182"/>
      <c r="W30" s="182"/>
      <c r="X30" s="1047" t="s">
        <v>264</v>
      </c>
      <c r="Y30" s="182"/>
      <c r="Z30" s="182"/>
      <c r="AA30" s="182"/>
      <c r="AB30" s="182"/>
      <c r="AC30" s="182"/>
      <c r="AD30" s="182"/>
      <c r="AE30" s="182"/>
      <c r="AF30" s="182"/>
      <c r="AG30" s="182"/>
      <c r="AH30" s="182"/>
      <c r="AI30" s="182"/>
      <c r="AJ30" s="182"/>
      <c r="AK30" s="182"/>
      <c r="AL30" s="182"/>
      <c r="AM30" s="182"/>
      <c r="AN30" s="182"/>
      <c r="AO30" s="182"/>
      <c r="AP30" s="79"/>
      <c r="AQ30" s="79"/>
      <c r="AR30" s="79"/>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row>
    <row r="31" s="0" customFormat="1" ht="18" customHeight="1">
      <c r="B31" s="21"/>
      <c r="C31" s="181"/>
      <c r="D31" s="181"/>
      <c r="E31" s="181"/>
      <c r="F31" s="201"/>
      <c r="G31" s="181"/>
      <c r="H31" s="1017"/>
      <c r="I31" s="1017"/>
      <c r="J31" s="1017"/>
      <c r="K31" s="1017"/>
      <c r="L31" s="1091"/>
      <c r="M31" s="1091"/>
      <c r="N31" s="1091"/>
      <c r="O31" s="1091"/>
      <c r="P31" s="80"/>
      <c r="Q31" s="4"/>
      <c r="R31" s="182"/>
      <c r="S31" s="182"/>
      <c r="T31" s="182"/>
      <c r="U31" s="182"/>
      <c r="V31" s="182"/>
      <c r="W31" s="182"/>
      <c r="X31" s="182"/>
      <c r="Y31" s="182"/>
      <c r="Z31" s="182"/>
      <c r="AA31" s="1092" t="s">
        <v>279</v>
      </c>
      <c r="AB31" s="1047" t="s">
        <v>280</v>
      </c>
      <c r="AC31" s="182"/>
      <c r="AD31" s="182"/>
      <c r="AE31" s="182"/>
      <c r="AF31" s="182"/>
      <c r="AG31" s="182"/>
      <c r="AH31" s="182"/>
      <c r="AI31" s="182"/>
      <c r="AJ31" s="182"/>
      <c r="AK31" s="182"/>
      <c r="AL31" s="182"/>
      <c r="AM31" s="182"/>
      <c r="AN31" s="182"/>
      <c r="AO31" s="182"/>
      <c r="AP31" s="48"/>
      <c r="AQ31" s="48"/>
      <c r="AR31" s="48"/>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row>
    <row r="32" s="0" customFormat="1" ht="18" customHeight="1">
      <c r="B32" s="21"/>
      <c r="C32" s="181"/>
      <c r="D32" s="181"/>
      <c r="E32" s="181"/>
      <c r="F32" s="201"/>
      <c r="G32" s="181"/>
      <c r="H32" s="1017"/>
      <c r="I32" s="1017"/>
      <c r="J32" s="1017"/>
      <c r="K32" s="1017"/>
      <c r="L32" s="1091"/>
      <c r="M32" s="1091"/>
      <c r="N32" s="1091"/>
      <c r="O32" s="1091"/>
      <c r="P32" s="80"/>
      <c r="Q32" s="4"/>
      <c r="R32" s="182"/>
      <c r="S32" s="182"/>
      <c r="T32" s="182"/>
      <c r="U32" s="182"/>
      <c r="V32" s="182"/>
      <c r="W32" s="182"/>
      <c r="X32" s="182"/>
      <c r="Y32" s="182"/>
      <c r="Z32" s="182"/>
      <c r="AA32" s="1092" t="s">
        <v>281</v>
      </c>
      <c r="AB32" s="1047" t="s">
        <v>282</v>
      </c>
      <c r="AC32" s="182"/>
      <c r="AD32" s="182"/>
      <c r="AE32" s="182"/>
      <c r="AF32" s="182"/>
      <c r="AG32" s="182"/>
      <c r="AH32" s="182"/>
      <c r="AI32" s="182"/>
      <c r="AJ32" s="182"/>
      <c r="AK32" s="182"/>
      <c r="AL32" s="182"/>
      <c r="AM32" s="182"/>
      <c r="AN32" s="182"/>
      <c r="AO32" s="182"/>
      <c r="AP32" s="79"/>
      <c r="AQ32" s="79"/>
      <c r="AR32" s="79"/>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row>
    <row r="33" s="0" customFormat="1" ht="18" customHeight="1">
      <c r="B33" s="21"/>
      <c r="C33" s="181"/>
      <c r="D33" s="181"/>
      <c r="E33" s="181"/>
      <c r="F33" s="201"/>
      <c r="G33" s="181"/>
      <c r="H33" s="1017"/>
      <c r="I33" s="1017"/>
      <c r="J33" s="1017"/>
      <c r="K33" s="1017"/>
      <c r="L33" s="1091"/>
      <c r="M33" s="1091"/>
      <c r="N33" s="1091"/>
      <c r="O33" s="1091"/>
      <c r="P33" s="80"/>
      <c r="Q33" s="4"/>
      <c r="R33" s="182"/>
      <c r="S33" s="182"/>
      <c r="T33" s="182"/>
      <c r="U33" s="182"/>
      <c r="V33" s="182"/>
      <c r="W33" s="182"/>
      <c r="X33" s="182"/>
      <c r="Y33" s="182"/>
      <c r="Z33" s="182"/>
      <c r="AA33" s="1093" t="s">
        <v>278</v>
      </c>
      <c r="AB33" s="1047" t="s">
        <v>283</v>
      </c>
      <c r="AC33" s="182"/>
      <c r="AD33" s="182"/>
      <c r="AE33" s="182"/>
      <c r="AF33" s="182"/>
      <c r="AG33" s="182"/>
      <c r="AH33" s="182"/>
      <c r="AI33" s="182"/>
      <c r="AJ33" s="182"/>
      <c r="AK33" s="182"/>
      <c r="AL33" s="182"/>
      <c r="AM33" s="182"/>
      <c r="AN33" s="182"/>
      <c r="AO33" s="182"/>
      <c r="AP33" s="79"/>
      <c r="AQ33" s="79"/>
      <c r="AR33" s="79"/>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row>
    <row r="34" s="0" customFormat="1" ht="18" customHeight="1">
      <c r="B34" s="21"/>
      <c r="C34" s="181"/>
      <c r="D34" s="181"/>
      <c r="E34" s="181"/>
      <c r="F34" s="201"/>
      <c r="G34" s="181"/>
      <c r="H34" s="1017"/>
      <c r="I34" s="1017"/>
      <c r="J34" s="1017"/>
      <c r="K34" s="1017"/>
      <c r="L34" s="1091"/>
      <c r="M34" s="1091"/>
      <c r="N34" s="1091"/>
      <c r="O34" s="1091"/>
      <c r="P34" s="80"/>
      <c r="Q34" s="4"/>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row>
    <row r="35" s="0" customFormat="1" ht="18" customHeight="1">
      <c r="B35" s="21"/>
      <c r="C35" s="181"/>
      <c r="D35" s="181"/>
      <c r="E35" s="181"/>
      <c r="F35" s="201"/>
      <c r="G35" s="181"/>
      <c r="H35" s="1017"/>
      <c r="I35" s="1017"/>
      <c r="J35" s="1017"/>
      <c r="K35" s="1017"/>
      <c r="L35" s="1091"/>
      <c r="M35" s="1091"/>
      <c r="N35" s="1091"/>
      <c r="O35" s="1091"/>
      <c r="P35" s="80"/>
      <c r="Q35" s="4"/>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row>
    <row r="36" s="0" customFormat="1" ht="18" customHeight="1">
      <c r="B36" s="21"/>
      <c r="C36" s="181"/>
      <c r="D36" s="181"/>
      <c r="E36" s="181"/>
      <c r="F36" s="201"/>
      <c r="G36" s="181"/>
      <c r="H36" s="1017"/>
      <c r="I36" s="1017"/>
      <c r="J36" s="1017"/>
      <c r="K36" s="1017"/>
      <c r="L36" s="1091"/>
      <c r="M36" s="1091"/>
      <c r="N36" s="1091"/>
      <c r="O36" s="1091"/>
      <c r="P36" s="80"/>
      <c r="Q36" s="4"/>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row>
    <row r="37" s="0" customFormat="1" ht="18" customHeight="1">
      <c r="B37" s="21"/>
      <c r="C37" s="181"/>
      <c r="D37" s="181"/>
      <c r="E37" s="181"/>
      <c r="F37" s="201"/>
      <c r="G37" s="181"/>
      <c r="H37" s="1017"/>
      <c r="I37" s="1017"/>
      <c r="J37" s="1017"/>
      <c r="K37" s="1017"/>
      <c r="L37" s="1091"/>
      <c r="M37" s="1091"/>
      <c r="N37" s="1091"/>
      <c r="O37" s="1091"/>
      <c r="P37" s="80"/>
      <c r="Q37" s="4"/>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row>
    <row r="38" s="0" customFormat="1" ht="18" customHeight="1">
      <c r="B38" s="21"/>
      <c r="C38" s="181"/>
      <c r="D38" s="181"/>
      <c r="E38" s="181"/>
      <c r="F38" s="201"/>
      <c r="G38" s="181"/>
      <c r="H38" s="1017"/>
      <c r="I38" s="1017"/>
      <c r="J38" s="1017"/>
      <c r="K38" s="1017"/>
      <c r="L38" s="1091"/>
      <c r="M38" s="1091"/>
      <c r="N38" s="1091"/>
      <c r="O38" s="1091"/>
      <c r="P38" s="80"/>
      <c r="Q38" s="4"/>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row>
    <row r="39" ht="18" customHeight="1">
      <c r="C39" s="181"/>
      <c r="D39" s="181"/>
      <c r="E39" s="181"/>
      <c r="F39" s="201"/>
      <c r="G39" s="181"/>
      <c r="H39" s="1017"/>
      <c r="I39" s="1017"/>
      <c r="J39" s="1017"/>
      <c r="K39" s="1017"/>
      <c r="L39" s="1091"/>
      <c r="M39" s="1091"/>
      <c r="N39" s="1091"/>
      <c r="O39" s="1091"/>
      <c r="P39" s="80"/>
      <c r="Q39" s="4"/>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4"/>
      <c r="AQ39" s="79"/>
      <c r="AR39" s="79"/>
    </row>
    <row r="40" ht="18" customHeight="1">
      <c r="C40" s="181"/>
      <c r="D40" s="181"/>
      <c r="E40" s="181"/>
      <c r="F40" s="201"/>
      <c r="G40" s="181"/>
      <c r="H40" s="1017"/>
      <c r="I40" s="1017"/>
      <c r="J40" s="1017"/>
      <c r="K40" s="1017"/>
      <c r="L40" s="1091"/>
      <c r="M40" s="1091"/>
      <c r="N40" s="1091"/>
      <c r="O40" s="1091"/>
      <c r="P40" s="80"/>
      <c r="Q40" s="4"/>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4"/>
      <c r="AQ40" s="79"/>
      <c r="AR40" s="79"/>
    </row>
    <row r="41" ht="18" customHeight="1">
      <c r="C41" s="181"/>
      <c r="D41" s="181"/>
      <c r="E41" s="181"/>
      <c r="F41" s="201"/>
      <c r="G41" s="181"/>
      <c r="H41" s="1017"/>
      <c r="I41" s="1017"/>
      <c r="J41" s="1017"/>
      <c r="K41" s="1017"/>
      <c r="L41" s="1091"/>
      <c r="M41" s="1091"/>
      <c r="N41" s="1091"/>
      <c r="O41" s="1091"/>
      <c r="P41" s="80"/>
      <c r="Q41" s="4"/>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4"/>
      <c r="AQ41" s="79"/>
      <c r="AR41" s="79"/>
    </row>
    <row r="42" ht="18" customHeight="1">
      <c r="C42" s="181"/>
      <c r="D42" s="181"/>
      <c r="E42" s="181"/>
      <c r="F42" s="201"/>
      <c r="G42" s="181"/>
      <c r="H42" s="1017"/>
      <c r="I42" s="1017"/>
      <c r="J42" s="1017"/>
      <c r="K42" s="1017"/>
      <c r="L42" s="1091"/>
      <c r="M42" s="1091"/>
      <c r="N42" s="1091"/>
      <c r="O42" s="1091"/>
      <c r="P42" s="80"/>
      <c r="Q42" s="4"/>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4"/>
      <c r="AQ42" s="79"/>
      <c r="AR42" s="79"/>
    </row>
    <row r="43" ht="18" customHeight="1">
      <c r="C43" s="181"/>
      <c r="D43" s="181"/>
      <c r="E43" s="181"/>
      <c r="F43" s="201"/>
      <c r="G43" s="181"/>
      <c r="H43" s="1017"/>
      <c r="I43" s="1017"/>
      <c r="J43" s="1017"/>
      <c r="K43" s="1017"/>
      <c r="L43" s="1091"/>
      <c r="M43" s="1091"/>
      <c r="N43" s="1091"/>
      <c r="O43" s="1091"/>
      <c r="P43" s="80"/>
      <c r="Q43" s="4"/>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4"/>
      <c r="AQ43" s="79"/>
      <c r="AR43" s="79"/>
    </row>
    <row r="44" ht="18" customHeight="1">
      <c r="C44" s="181"/>
      <c r="D44" s="181"/>
      <c r="E44" s="181"/>
      <c r="F44" s="201"/>
      <c r="G44" s="181"/>
      <c r="H44" s="1017"/>
      <c r="I44" s="1017"/>
      <c r="J44" s="1017"/>
      <c r="K44" s="1017"/>
      <c r="L44" s="1091"/>
      <c r="M44" s="1091"/>
      <c r="N44" s="1091"/>
      <c r="O44" s="1091"/>
      <c r="P44" s="80"/>
      <c r="Q44" s="4"/>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4"/>
      <c r="AQ44" s="79"/>
      <c r="AR44" s="79"/>
    </row>
    <row r="45" ht="18" customHeight="1">
      <c r="C45" s="181"/>
      <c r="D45" s="181"/>
      <c r="E45" s="181"/>
      <c r="F45" s="201"/>
      <c r="G45" s="181"/>
      <c r="H45" s="1017"/>
      <c r="I45" s="1017"/>
      <c r="J45" s="1017"/>
      <c r="K45" s="1017"/>
      <c r="L45" s="1091"/>
      <c r="M45" s="1091"/>
      <c r="N45" s="1091"/>
      <c r="O45" s="1091"/>
      <c r="P45" s="80"/>
      <c r="Q45" s="4"/>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4"/>
      <c r="AQ45" s="79"/>
      <c r="AR45" s="79"/>
    </row>
    <row r="46" ht="18" customHeight="1">
      <c r="C46" s="181"/>
      <c r="D46" s="181"/>
      <c r="E46" s="181"/>
      <c r="F46" s="201"/>
      <c r="G46" s="181"/>
      <c r="H46" s="1017"/>
      <c r="I46" s="1017"/>
      <c r="J46" s="1017"/>
      <c r="K46" s="1017"/>
      <c r="L46" s="1091"/>
      <c r="M46" s="1091"/>
      <c r="N46" s="1091"/>
      <c r="O46" s="1091"/>
      <c r="P46" s="80"/>
      <c r="Q46" s="4"/>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4"/>
      <c r="AQ46" s="79"/>
      <c r="AR46" s="79"/>
    </row>
    <row r="47" ht="0" hidden="1" customHeight="1">
      <c r="C47" s="181"/>
      <c r="D47" s="181"/>
      <c r="E47" s="181"/>
      <c r="F47" s="201"/>
      <c r="G47" s="181"/>
      <c r="H47" s="1017"/>
      <c r="I47" s="1017"/>
      <c r="J47" s="1017"/>
      <c r="K47" s="1017"/>
      <c r="L47" s="1091"/>
      <c r="M47" s="1091"/>
      <c r="N47" s="1091"/>
      <c r="O47" s="1091"/>
      <c r="P47" s="80"/>
      <c r="Q47" s="4"/>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4"/>
      <c r="AQ47" s="79"/>
      <c r="AR47" s="79"/>
    </row>
    <row r="48" ht="0" hidden="1" customHeight="1">
      <c r="C48" s="181"/>
      <c r="D48" s="181"/>
      <c r="E48" s="181"/>
      <c r="F48" s="201"/>
      <c r="G48" s="181"/>
      <c r="H48" s="1017"/>
      <c r="I48" s="1017"/>
      <c r="J48" s="1017"/>
      <c r="K48" s="1017"/>
      <c r="L48" s="1091"/>
      <c r="M48" s="1091"/>
      <c r="N48" s="1091"/>
      <c r="O48" s="1091"/>
      <c r="P48" s="80"/>
      <c r="Q48" s="4"/>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4"/>
      <c r="AQ48" s="79"/>
      <c r="AR48" s="79"/>
    </row>
    <row r="49" ht="0" hidden="1" customHeight="1">
      <c r="C49" s="181"/>
      <c r="D49" s="181"/>
      <c r="E49" s="181"/>
      <c r="F49" s="201"/>
      <c r="G49" s="181"/>
      <c r="H49" s="1017"/>
      <c r="I49" s="1017"/>
      <c r="J49" s="1017"/>
      <c r="K49" s="1017"/>
      <c r="L49" s="1091"/>
      <c r="M49" s="1091"/>
      <c r="N49" s="1091"/>
      <c r="O49" s="1091"/>
      <c r="P49" s="80"/>
      <c r="Q49" s="4"/>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4"/>
      <c r="AQ49" s="79"/>
      <c r="AR49" s="79"/>
    </row>
    <row r="50" ht="0" hidden="1" customHeight="1">
      <c r="C50" s="181"/>
      <c r="D50" s="181"/>
      <c r="E50" s="181"/>
      <c r="F50" s="201"/>
      <c r="G50" s="181"/>
      <c r="H50" s="1017"/>
      <c r="I50" s="1017"/>
      <c r="J50" s="1017"/>
      <c r="K50" s="1017"/>
      <c r="L50" s="1091"/>
      <c r="M50" s="1091"/>
      <c r="N50" s="1091"/>
      <c r="O50" s="1091"/>
      <c r="P50" s="80"/>
      <c r="Q50" s="4"/>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4"/>
      <c r="AQ50" s="79"/>
      <c r="AR50" s="79"/>
    </row>
    <row r="51" ht="0" hidden="1" customHeight="1">
      <c r="C51" s="181"/>
      <c r="D51" s="181"/>
      <c r="E51" s="181"/>
      <c r="F51" s="201"/>
      <c r="G51" s="181"/>
      <c r="H51" s="1017"/>
      <c r="I51" s="1017"/>
      <c r="J51" s="1017"/>
      <c r="K51" s="1017"/>
      <c r="L51" s="1091"/>
      <c r="M51" s="1091"/>
      <c r="N51" s="1091"/>
      <c r="O51" s="1091"/>
      <c r="P51" s="80"/>
      <c r="Q51" s="4"/>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4"/>
      <c r="AQ51" s="79"/>
      <c r="AR51" s="79"/>
    </row>
    <row r="52" s="0" customFormat="1" ht="0" hidden="1" customHeight="1">
      <c r="B52" s="21"/>
      <c r="C52" s="181"/>
      <c r="D52" s="181"/>
      <c r="E52" s="181"/>
      <c r="F52" s="201"/>
      <c r="G52" s="181"/>
      <c r="H52" s="1017"/>
      <c r="I52" s="1017"/>
      <c r="J52" s="1017"/>
      <c r="K52" s="1017"/>
      <c r="L52" s="1091"/>
      <c r="M52" s="1091"/>
      <c r="N52" s="1091"/>
      <c r="O52" s="1091"/>
      <c r="P52" s="80"/>
      <c r="Q52" s="4"/>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row>
    <row r="53" s="0" customFormat="1" ht="0" hidden="1" customHeight="1">
      <c r="B53" s="21"/>
      <c r="C53" s="181"/>
      <c r="D53" s="181"/>
      <c r="E53" s="181"/>
      <c r="F53" s="201"/>
      <c r="G53" s="181"/>
      <c r="H53" s="1017"/>
      <c r="I53" s="1017"/>
      <c r="J53" s="1017"/>
      <c r="K53" s="1017"/>
      <c r="L53" s="1091"/>
      <c r="M53" s="1091"/>
      <c r="N53" s="1091"/>
      <c r="O53" s="1091"/>
      <c r="P53" s="80"/>
      <c r="Q53" s="4"/>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row>
    <row r="54" s="0" customFormat="1" ht="0" hidden="1" customHeight="1">
      <c r="B54" s="21"/>
      <c r="C54" s="181"/>
      <c r="D54" s="181"/>
      <c r="E54" s="181"/>
      <c r="F54" s="201"/>
      <c r="G54" s="181"/>
      <c r="H54" s="1017"/>
      <c r="I54" s="1017"/>
      <c r="J54" s="1017"/>
      <c r="K54" s="1017"/>
      <c r="L54" s="1091"/>
      <c r="M54" s="1091"/>
      <c r="N54" s="1091"/>
      <c r="O54" s="1091"/>
      <c r="P54" s="80"/>
      <c r="Q54" s="4"/>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row>
    <row r="55" s="0" customFormat="1" ht="0" hidden="1" customHeight="1">
      <c r="B55" s="21"/>
      <c r="C55" s="181"/>
      <c r="D55" s="181"/>
      <c r="E55" s="181"/>
      <c r="F55" s="201"/>
      <c r="G55" s="181"/>
      <c r="H55" s="1017"/>
      <c r="I55" s="1017"/>
      <c r="J55" s="1017"/>
      <c r="K55" s="1017"/>
      <c r="L55" s="1091"/>
      <c r="M55" s="1091"/>
      <c r="N55" s="1091"/>
      <c r="O55" s="1091"/>
      <c r="P55" s="80"/>
      <c r="Q55" s="4"/>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row>
    <row r="56" s="0" customFormat="1" ht="0" hidden="1" customHeight="1">
      <c r="B56" s="21"/>
      <c r="C56" s="181"/>
      <c r="D56" s="181"/>
      <c r="E56" s="181"/>
      <c r="F56" s="201"/>
      <c r="G56" s="181"/>
      <c r="H56" s="1017"/>
      <c r="I56" s="1017"/>
      <c r="J56" s="1017"/>
      <c r="K56" s="1017"/>
      <c r="L56" s="1091"/>
      <c r="M56" s="1091"/>
      <c r="N56" s="1091"/>
      <c r="O56" s="1091"/>
      <c r="P56" s="80"/>
      <c r="Q56" s="4"/>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row>
    <row r="57" s="0" customFormat="1" ht="0" hidden="1" customHeight="1">
      <c r="B57" s="21"/>
      <c r="C57" s="181"/>
      <c r="D57" s="181"/>
      <c r="E57" s="181"/>
      <c r="F57" s="201"/>
      <c r="G57" s="181"/>
      <c r="H57" s="1017"/>
      <c r="I57" s="1017"/>
      <c r="J57" s="1017"/>
      <c r="K57" s="1017"/>
      <c r="L57" s="1091"/>
      <c r="M57" s="1091"/>
      <c r="N57" s="1091"/>
      <c r="O57" s="1091"/>
      <c r="P57" s="80"/>
      <c r="Q57" s="4"/>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row>
    <row r="58" s="0" customFormat="1" ht="0" hidden="1" customHeight="1">
      <c r="B58" s="21"/>
      <c r="C58" s="181"/>
      <c r="D58" s="181"/>
      <c r="E58" s="181"/>
      <c r="F58" s="201"/>
      <c r="G58" s="181"/>
      <c r="H58" s="1017"/>
      <c r="I58" s="1017"/>
      <c r="J58" s="1017"/>
      <c r="K58" s="1017"/>
      <c r="L58" s="1091"/>
      <c r="M58" s="1091"/>
      <c r="N58" s="1091"/>
      <c r="O58" s="1091"/>
      <c r="P58" s="80"/>
      <c r="Q58" s="4"/>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row>
    <row r="59" ht="0" hidden="1" customHeight="1">
      <c r="C59" s="181"/>
      <c r="D59" s="181"/>
      <c r="E59" s="181"/>
      <c r="F59" s="201"/>
      <c r="G59" s="181"/>
      <c r="H59" s="1017"/>
      <c r="I59" s="1017"/>
      <c r="J59" s="1017"/>
      <c r="K59" s="1017"/>
      <c r="L59" s="1091"/>
      <c r="M59" s="1091"/>
      <c r="N59" s="1091"/>
      <c r="O59" s="1091"/>
      <c r="P59" s="80"/>
      <c r="Q59" s="4"/>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4"/>
      <c r="AQ59" s="79"/>
      <c r="AR59" s="79"/>
    </row>
    <row r="60" ht="0" hidden="1" customHeight="1">
      <c r="C60" s="181"/>
      <c r="D60" s="181"/>
      <c r="E60" s="181"/>
      <c r="F60" s="201"/>
      <c r="G60" s="181"/>
      <c r="H60" s="1017"/>
      <c r="I60" s="1017"/>
      <c r="J60" s="1017"/>
      <c r="K60" s="1017"/>
      <c r="L60" s="1091"/>
      <c r="M60" s="1091"/>
      <c r="N60" s="1091"/>
      <c r="O60" s="1091"/>
      <c r="P60" s="80"/>
      <c r="Q60" s="4"/>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4"/>
      <c r="AQ60" s="79"/>
      <c r="AR60" s="79"/>
    </row>
    <row r="61" ht="0" hidden="1" customHeight="1">
      <c r="C61" s="181"/>
      <c r="D61" s="181"/>
      <c r="E61" s="181"/>
      <c r="F61" s="201"/>
      <c r="G61" s="181"/>
      <c r="H61" s="1017"/>
      <c r="I61" s="1017"/>
      <c r="J61" s="1017"/>
      <c r="K61" s="1017"/>
      <c r="L61" s="1091"/>
      <c r="M61" s="1091"/>
      <c r="N61" s="1091"/>
      <c r="O61" s="1091"/>
      <c r="P61" s="80"/>
      <c r="Q61" s="4"/>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4"/>
      <c r="AQ61" s="79"/>
      <c r="AR61" s="79"/>
    </row>
    <row r="62" ht="0" hidden="1" customHeight="1">
      <c r="C62" s="181"/>
      <c r="D62" s="181"/>
      <c r="E62" s="181"/>
      <c r="F62" s="201"/>
      <c r="G62" s="181"/>
      <c r="H62" s="1017"/>
      <c r="I62" s="1017"/>
      <c r="J62" s="1017"/>
      <c r="K62" s="1017"/>
      <c r="L62" s="1091"/>
      <c r="M62" s="1091"/>
      <c r="N62" s="1091"/>
      <c r="O62" s="1091"/>
      <c r="P62" s="80"/>
      <c r="Q62" s="4"/>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4"/>
      <c r="AQ62" s="79"/>
      <c r="AR62" s="79"/>
    </row>
    <row r="63" ht="0" hidden="1" customHeight="1">
      <c r="C63" s="181"/>
      <c r="D63" s="181"/>
      <c r="E63" s="181"/>
      <c r="F63" s="201"/>
      <c r="G63" s="181"/>
      <c r="H63" s="1017"/>
      <c r="I63" s="1017"/>
      <c r="J63" s="1017"/>
      <c r="K63" s="1017"/>
      <c r="L63" s="1091"/>
      <c r="M63" s="1091"/>
      <c r="N63" s="1091"/>
      <c r="O63" s="1091"/>
      <c r="P63" s="80"/>
      <c r="Q63" s="4"/>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4"/>
      <c r="AQ63" s="79"/>
      <c r="AR63" s="79"/>
    </row>
    <row r="64" ht="0" hidden="1" customHeight="1">
      <c r="C64" s="181"/>
      <c r="D64" s="181"/>
      <c r="E64" s="181"/>
      <c r="F64" s="201"/>
      <c r="G64" s="181"/>
      <c r="H64" s="1017"/>
      <c r="I64" s="1017"/>
      <c r="J64" s="1017"/>
      <c r="K64" s="1017"/>
      <c r="L64" s="1091"/>
      <c r="M64" s="1091"/>
      <c r="N64" s="1091"/>
      <c r="O64" s="1091"/>
      <c r="P64" s="80"/>
      <c r="Q64" s="4"/>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4"/>
      <c r="AQ64" s="79"/>
      <c r="AR64" s="79"/>
    </row>
    <row r="65" ht="0" hidden="1" customHeight="1">
      <c r="C65" s="181"/>
      <c r="D65" s="181"/>
      <c r="E65" s="181"/>
      <c r="F65" s="201"/>
      <c r="G65" s="181"/>
      <c r="H65" s="1017"/>
      <c r="I65" s="1017"/>
      <c r="J65" s="1017"/>
      <c r="K65" s="1017"/>
      <c r="L65" s="1091"/>
      <c r="M65" s="1091"/>
      <c r="N65" s="1091"/>
      <c r="O65" s="1091"/>
      <c r="P65" s="80"/>
      <c r="Q65" s="4"/>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4"/>
      <c r="AQ65" s="79"/>
      <c r="AR65" s="79"/>
    </row>
    <row r="66" ht="0" hidden="1" customHeight="1">
      <c r="C66" s="181"/>
      <c r="D66" s="181"/>
      <c r="E66" s="181"/>
      <c r="F66" s="201"/>
      <c r="G66" s="181"/>
      <c r="H66" s="1017"/>
      <c r="I66" s="1017"/>
      <c r="J66" s="1017"/>
      <c r="K66" s="1017"/>
      <c r="L66" s="1091"/>
      <c r="M66" s="1091"/>
      <c r="N66" s="1091"/>
      <c r="O66" s="1091"/>
      <c r="P66" s="80"/>
      <c r="Q66" s="4"/>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4"/>
      <c r="AQ66" s="79"/>
      <c r="AR66" s="79"/>
    </row>
    <row r="67" ht="0" hidden="1" customHeight="1">
      <c r="C67" s="181"/>
      <c r="D67" s="181"/>
      <c r="E67" s="181"/>
      <c r="F67" s="201"/>
      <c r="G67" s="181"/>
      <c r="H67" s="1017"/>
      <c r="I67" s="1017"/>
      <c r="J67" s="1017"/>
      <c r="K67" s="1017"/>
      <c r="L67" s="1091"/>
      <c r="M67" s="1091"/>
      <c r="N67" s="1091"/>
      <c r="O67" s="1091"/>
      <c r="P67" s="80"/>
      <c r="Q67" s="4"/>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4"/>
      <c r="AQ67" s="79"/>
      <c r="AR67" s="79"/>
    </row>
    <row r="68" ht="0" hidden="1" customHeight="1">
      <c r="C68" s="181"/>
      <c r="D68" s="181"/>
      <c r="E68" s="181"/>
      <c r="F68" s="201"/>
      <c r="G68" s="181"/>
      <c r="H68" s="1017"/>
      <c r="I68" s="1017"/>
      <c r="J68" s="1017"/>
      <c r="K68" s="1017"/>
      <c r="L68" s="1091"/>
      <c r="M68" s="1091"/>
      <c r="N68" s="1091"/>
      <c r="O68" s="1091"/>
      <c r="P68" s="80"/>
      <c r="Q68" s="4"/>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4"/>
      <c r="AQ68" s="79"/>
      <c r="AR68" s="79"/>
    </row>
    <row r="69" ht="0" hidden="1" customHeight="1">
      <c r="C69" s="181"/>
      <c r="D69" s="181"/>
      <c r="E69" s="181"/>
      <c r="F69" s="201"/>
      <c r="G69" s="181"/>
      <c r="H69" s="1017"/>
      <c r="I69" s="1017"/>
      <c r="J69" s="1017"/>
      <c r="K69" s="1017"/>
      <c r="L69" s="1091"/>
      <c r="M69" s="1091"/>
      <c r="N69" s="1091"/>
      <c r="O69" s="1091"/>
      <c r="P69" s="80"/>
      <c r="Q69" s="4"/>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4"/>
      <c r="AQ69" s="79"/>
      <c r="AR69" s="79"/>
    </row>
    <row r="70" ht="0" hidden="1" customHeight="1">
      <c r="C70" s="181"/>
      <c r="D70" s="181"/>
      <c r="E70" s="181"/>
      <c r="F70" s="201"/>
      <c r="G70" s="181"/>
      <c r="H70" s="1017"/>
      <c r="I70" s="1017"/>
      <c r="J70" s="1017"/>
      <c r="K70" s="1017"/>
      <c r="L70" s="1091"/>
      <c r="M70" s="1091"/>
      <c r="N70" s="1091"/>
      <c r="O70" s="1091"/>
      <c r="P70" s="80"/>
      <c r="Q70" s="4"/>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4"/>
      <c r="AQ70" s="79"/>
      <c r="AR70" s="79"/>
    </row>
    <row r="71" ht="0" hidden="1" customHeight="1">
      <c r="C71" s="181"/>
      <c r="D71" s="181"/>
      <c r="E71" s="181"/>
      <c r="F71" s="201"/>
      <c r="G71" s="181"/>
      <c r="H71" s="1017"/>
      <c r="I71" s="1017"/>
      <c r="J71" s="1017"/>
      <c r="K71" s="1017"/>
      <c r="L71" s="1091"/>
      <c r="M71" s="1091"/>
      <c r="N71" s="1091"/>
      <c r="O71" s="1091"/>
      <c r="P71" s="80"/>
      <c r="Q71" s="4"/>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4"/>
      <c r="AQ71" s="79"/>
      <c r="AR71" s="79"/>
    </row>
    <row r="72" ht="0" hidden="1" customHeight="1">
      <c r="C72" s="181"/>
      <c r="D72" s="181"/>
      <c r="E72" s="181"/>
      <c r="F72" s="201"/>
      <c r="G72" s="181"/>
      <c r="H72" s="1017"/>
      <c r="I72" s="1017"/>
      <c r="J72" s="1017"/>
      <c r="K72" s="1017"/>
      <c r="L72" s="1091"/>
      <c r="M72" s="1091"/>
      <c r="N72" s="1091"/>
      <c r="O72" s="1091"/>
      <c r="P72" s="80"/>
      <c r="Q72" s="4"/>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4"/>
      <c r="AQ72" s="79"/>
      <c r="AR72" s="79"/>
    </row>
    <row r="73" ht="0" hidden="1" customHeight="1">
      <c r="C73" s="181"/>
      <c r="D73" s="181"/>
      <c r="E73" s="181"/>
      <c r="F73" s="201"/>
      <c r="G73" s="181"/>
      <c r="H73" s="1017"/>
      <c r="I73" s="1017"/>
      <c r="J73" s="1017"/>
      <c r="K73" s="1017"/>
      <c r="L73" s="1091"/>
      <c r="M73" s="1091"/>
      <c r="N73" s="1091"/>
      <c r="O73" s="1091"/>
      <c r="P73" s="80"/>
      <c r="Q73" s="4"/>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4"/>
      <c r="AQ73" s="79"/>
      <c r="AR73" s="79"/>
    </row>
    <row r="74" ht="0" hidden="1" customHeight="1">
      <c r="C74" s="181"/>
      <c r="D74" s="181"/>
      <c r="E74" s="181"/>
      <c r="F74" s="201"/>
      <c r="G74" s="181"/>
      <c r="H74" s="1017"/>
      <c r="I74" s="1017"/>
      <c r="J74" s="1017"/>
      <c r="K74" s="1017"/>
      <c r="L74" s="1091"/>
      <c r="M74" s="1091"/>
      <c r="N74" s="1091"/>
      <c r="O74" s="1091"/>
      <c r="P74" s="80"/>
      <c r="Q74" s="4"/>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4"/>
      <c r="AQ74" s="79"/>
      <c r="AR74" s="79"/>
    </row>
    <row r="75" ht="0" hidden="1" customHeight="1">
      <c r="C75" s="181"/>
      <c r="D75" s="181"/>
      <c r="E75" s="181"/>
      <c r="F75" s="201"/>
      <c r="G75" s="181"/>
      <c r="H75" s="1017"/>
      <c r="I75" s="1017"/>
      <c r="J75" s="1017"/>
      <c r="K75" s="1017"/>
      <c r="L75" s="1091"/>
      <c r="M75" s="1091"/>
      <c r="N75" s="1091"/>
      <c r="O75" s="1091"/>
      <c r="P75" s="80"/>
      <c r="Q75" s="4"/>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4"/>
      <c r="AQ75" s="79"/>
      <c r="AR75" s="79"/>
    </row>
    <row r="76" ht="0" hidden="1" customHeight="1">
      <c r="C76" s="181"/>
      <c r="D76" s="181"/>
      <c r="E76" s="181"/>
      <c r="F76" s="201"/>
      <c r="G76" s="181"/>
      <c r="H76" s="1017"/>
      <c r="I76" s="1017"/>
      <c r="J76" s="1017"/>
      <c r="K76" s="1017"/>
      <c r="L76" s="1091"/>
      <c r="M76" s="1091"/>
      <c r="N76" s="1091"/>
      <c r="O76" s="1091"/>
      <c r="P76" s="80"/>
      <c r="Q76" s="4"/>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4"/>
      <c r="AQ76" s="79"/>
      <c r="AR76" s="79"/>
    </row>
    <row r="77" ht="0" hidden="1" customHeight="1">
      <c r="C77" s="181"/>
      <c r="D77" s="181"/>
      <c r="E77" s="181"/>
      <c r="F77" s="201"/>
      <c r="G77" s="181"/>
      <c r="H77" s="1017"/>
      <c r="I77" s="1017"/>
      <c r="J77" s="1017"/>
      <c r="K77" s="1017"/>
      <c r="L77" s="1091"/>
      <c r="M77" s="1091"/>
      <c r="N77" s="1091"/>
      <c r="O77" s="1091"/>
      <c r="P77" s="80"/>
      <c r="Q77" s="4"/>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4"/>
      <c r="AQ77" s="79"/>
      <c r="AR77" s="79"/>
    </row>
    <row r="78" ht="0" hidden="1" customHeight="1">
      <c r="C78" s="181"/>
      <c r="D78" s="181"/>
      <c r="E78" s="181"/>
      <c r="F78" s="201"/>
      <c r="G78" s="181"/>
      <c r="H78" s="1017"/>
      <c r="I78" s="1017"/>
      <c r="J78" s="1017"/>
      <c r="K78" s="1017"/>
      <c r="L78" s="1091"/>
      <c r="M78" s="1091"/>
      <c r="N78" s="1091"/>
      <c r="O78" s="1091"/>
      <c r="P78" s="80"/>
      <c r="Q78" s="4"/>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4"/>
      <c r="AQ78" s="79"/>
      <c r="AR78" s="79"/>
    </row>
    <row r="79" ht="0" hidden="1" customHeight="1">
      <c r="C79" s="181"/>
      <c r="D79" s="181"/>
      <c r="E79" s="181"/>
      <c r="F79" s="201"/>
      <c r="G79" s="181"/>
      <c r="H79" s="1017"/>
      <c r="I79" s="1017"/>
      <c r="J79" s="1017"/>
      <c r="K79" s="1017"/>
      <c r="L79" s="1091"/>
      <c r="M79" s="1091"/>
      <c r="N79" s="1091"/>
      <c r="O79" s="1091"/>
      <c r="P79" s="80"/>
      <c r="Q79" s="4"/>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4"/>
      <c r="AQ79" s="79"/>
      <c r="AR79" s="79"/>
    </row>
    <row r="80" ht="0" hidden="1" customHeight="1">
      <c r="C80" s="181"/>
      <c r="D80" s="181"/>
      <c r="E80" s="181"/>
      <c r="F80" s="201"/>
      <c r="G80" s="181"/>
      <c r="H80" s="1017"/>
      <c r="I80" s="1017"/>
      <c r="J80" s="1017"/>
      <c r="K80" s="1017"/>
      <c r="L80" s="1091"/>
      <c r="M80" s="1091"/>
      <c r="N80" s="1091"/>
      <c r="O80" s="1091"/>
      <c r="P80" s="80"/>
      <c r="Q80" s="4"/>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4"/>
      <c r="AQ80" s="79"/>
      <c r="AR80" s="79"/>
    </row>
    <row r="81" ht="0" hidden="1" customHeight="1">
      <c r="C81" s="181"/>
      <c r="D81" s="181"/>
      <c r="E81" s="181"/>
      <c r="F81" s="201"/>
      <c r="G81" s="181"/>
      <c r="H81" s="1017"/>
      <c r="I81" s="1017"/>
      <c r="J81" s="1017"/>
      <c r="K81" s="1017"/>
      <c r="L81" s="1091"/>
      <c r="M81" s="1091"/>
      <c r="N81" s="1091"/>
      <c r="O81" s="1091"/>
      <c r="P81" s="80"/>
      <c r="Q81" s="4"/>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4"/>
      <c r="AQ81" s="79"/>
      <c r="AR81" s="79"/>
    </row>
    <row r="82" ht="0" hidden="1" customHeight="1">
      <c r="C82" s="181"/>
      <c r="D82" s="181"/>
      <c r="E82" s="181"/>
      <c r="F82" s="201"/>
      <c r="G82" s="181"/>
      <c r="H82" s="1017"/>
      <c r="I82" s="1017"/>
      <c r="J82" s="1017"/>
      <c r="K82" s="1017"/>
      <c r="L82" s="1091"/>
      <c r="M82" s="1091"/>
      <c r="N82" s="1091"/>
      <c r="O82" s="1091"/>
      <c r="P82" s="80"/>
      <c r="Q82" s="4"/>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4"/>
      <c r="AQ82" s="79"/>
      <c r="AR82" s="79"/>
    </row>
    <row r="83" ht="0" hidden="1" customHeight="1">
      <c r="C83" s="181"/>
      <c r="D83" s="181"/>
      <c r="E83" s="181"/>
      <c r="F83" s="201"/>
      <c r="G83" s="181"/>
      <c r="H83" s="1017"/>
      <c r="I83" s="1017"/>
      <c r="J83" s="1017"/>
      <c r="K83" s="1017"/>
      <c r="L83" s="1091"/>
      <c r="M83" s="1091"/>
      <c r="N83" s="1091"/>
      <c r="O83" s="1091"/>
      <c r="P83" s="80"/>
      <c r="Q83" s="4"/>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4"/>
      <c r="AQ83" s="79"/>
      <c r="AR83" s="79"/>
    </row>
    <row r="84" ht="0" hidden="1" customHeight="1">
      <c r="C84" s="181"/>
      <c r="D84" s="181"/>
      <c r="E84" s="181"/>
      <c r="F84" s="201"/>
      <c r="G84" s="181"/>
      <c r="H84" s="1017"/>
      <c r="I84" s="1017"/>
      <c r="J84" s="1017"/>
      <c r="K84" s="1017"/>
      <c r="L84" s="1091"/>
      <c r="M84" s="1091"/>
      <c r="N84" s="1091"/>
      <c r="O84" s="1091"/>
      <c r="P84" s="80"/>
      <c r="Q84" s="4"/>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4"/>
      <c r="AQ84" s="79"/>
      <c r="AR84" s="79"/>
    </row>
    <row r="85" ht="0" hidden="1" customHeight="1">
      <c r="C85" s="181"/>
      <c r="D85" s="181"/>
      <c r="E85" s="181"/>
      <c r="F85" s="201"/>
      <c r="G85" s="181"/>
      <c r="H85" s="1017"/>
      <c r="I85" s="1017"/>
      <c r="J85" s="1017"/>
      <c r="K85" s="1017"/>
      <c r="L85" s="1091"/>
      <c r="M85" s="1091"/>
      <c r="N85" s="1091"/>
      <c r="O85" s="1091"/>
      <c r="P85" s="80"/>
      <c r="Q85" s="4"/>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4"/>
      <c r="AQ85" s="79"/>
      <c r="AR85" s="79"/>
    </row>
    <row r="86" ht="0" hidden="1" customHeight="1">
      <c r="C86" s="181"/>
      <c r="D86" s="181"/>
      <c r="E86" s="181"/>
      <c r="F86" s="201"/>
      <c r="G86" s="181"/>
      <c r="H86" s="1017"/>
      <c r="I86" s="1017"/>
      <c r="J86" s="1017"/>
      <c r="K86" s="1017"/>
      <c r="L86" s="1091"/>
      <c r="M86" s="1091"/>
      <c r="N86" s="1091"/>
      <c r="O86" s="1091"/>
      <c r="P86" s="80"/>
      <c r="Q86" s="4"/>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4"/>
      <c r="AQ86" s="79"/>
      <c r="AR86" s="79"/>
    </row>
    <row r="87" ht="0" hidden="1" customHeight="1">
      <c r="C87" s="181"/>
      <c r="D87" s="181"/>
      <c r="E87" s="181"/>
      <c r="F87" s="201"/>
      <c r="G87" s="181"/>
      <c r="H87" s="1017"/>
      <c r="I87" s="1017"/>
      <c r="J87" s="1017"/>
      <c r="K87" s="1017"/>
      <c r="L87" s="1091"/>
      <c r="M87" s="1091"/>
      <c r="N87" s="1091"/>
      <c r="O87" s="1091"/>
      <c r="P87" s="80"/>
      <c r="Q87" s="4"/>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4"/>
      <c r="AQ87" s="79"/>
      <c r="AR87" s="79"/>
    </row>
    <row r="88" ht="0" hidden="1" customHeight="1">
      <c r="C88" s="181"/>
      <c r="D88" s="181"/>
      <c r="E88" s="181"/>
      <c r="F88" s="201"/>
      <c r="G88" s="181"/>
      <c r="H88" s="1017"/>
      <c r="I88" s="1017"/>
      <c r="J88" s="1017"/>
      <c r="K88" s="1017"/>
      <c r="L88" s="1091"/>
      <c r="M88" s="1091"/>
      <c r="N88" s="1091"/>
      <c r="O88" s="1091"/>
      <c r="P88" s="80"/>
      <c r="Q88" s="4"/>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4"/>
      <c r="AQ88" s="79"/>
      <c r="AR88" s="79"/>
    </row>
    <row r="89" ht="0" hidden="1" customHeight="1">
      <c r="C89" s="181"/>
      <c r="D89" s="181"/>
      <c r="E89" s="181"/>
      <c r="F89" s="201"/>
      <c r="G89" s="181"/>
      <c r="H89" s="1017"/>
      <c r="I89" s="1017"/>
      <c r="J89" s="1017"/>
      <c r="K89" s="1017"/>
      <c r="L89" s="1091"/>
      <c r="M89" s="1091"/>
      <c r="N89" s="1091"/>
      <c r="O89" s="1091"/>
      <c r="P89" s="80"/>
      <c r="Q89" s="4"/>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4"/>
      <c r="AQ89" s="79"/>
      <c r="AR89" s="79"/>
    </row>
    <row r="90" ht="0" hidden="1" customHeight="1">
      <c r="C90" s="181"/>
      <c r="D90" s="181"/>
      <c r="E90" s="181"/>
      <c r="F90" s="201"/>
      <c r="G90" s="181"/>
      <c r="H90" s="1017"/>
      <c r="I90" s="1017"/>
      <c r="J90" s="1017"/>
      <c r="K90" s="1017"/>
      <c r="L90" s="1091"/>
      <c r="M90" s="1091"/>
      <c r="N90" s="1091"/>
      <c r="O90" s="1091"/>
      <c r="P90" s="80"/>
      <c r="Q90" s="4"/>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4"/>
      <c r="AQ90" s="79"/>
      <c r="AR90" s="79"/>
    </row>
    <row r="91" ht="0" hidden="1" customHeight="1">
      <c r="C91" s="181"/>
      <c r="D91" s="181"/>
      <c r="E91" s="181"/>
      <c r="F91" s="201"/>
      <c r="G91" s="181"/>
      <c r="H91" s="1017"/>
      <c r="I91" s="1017"/>
      <c r="J91" s="1017"/>
      <c r="K91" s="1017"/>
      <c r="L91" s="1091"/>
      <c r="M91" s="1091"/>
      <c r="N91" s="1091"/>
      <c r="O91" s="1091"/>
      <c r="P91" s="80"/>
      <c r="Q91" s="4"/>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4"/>
      <c r="AQ91" s="79"/>
      <c r="AR91" s="79"/>
    </row>
    <row r="92" ht="0" hidden="1" customHeight="1">
      <c r="C92" s="181"/>
      <c r="D92" s="181"/>
      <c r="E92" s="181"/>
      <c r="F92" s="201"/>
      <c r="G92" s="181"/>
      <c r="H92" s="1017"/>
      <c r="I92" s="1017"/>
      <c r="J92" s="1017"/>
      <c r="K92" s="1017"/>
      <c r="L92" s="1091"/>
      <c r="M92" s="1091"/>
      <c r="N92" s="1091"/>
      <c r="O92" s="1091"/>
      <c r="P92" s="80"/>
      <c r="Q92" s="4"/>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4"/>
      <c r="AQ92" s="79"/>
      <c r="AR92" s="79"/>
    </row>
    <row r="93" ht="0" hidden="1" customHeight="1">
      <c r="C93" s="181"/>
      <c r="D93" s="181"/>
      <c r="E93" s="181"/>
      <c r="F93" s="201"/>
      <c r="G93" s="181"/>
      <c r="H93" s="1017"/>
      <c r="I93" s="1017"/>
      <c r="J93" s="1017"/>
      <c r="K93" s="1017"/>
      <c r="L93" s="1091"/>
      <c r="M93" s="1091"/>
      <c r="N93" s="1091"/>
      <c r="O93" s="1091"/>
      <c r="P93" s="80"/>
      <c r="Q93" s="4"/>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4"/>
      <c r="AQ93" s="79"/>
      <c r="AR93" s="79"/>
    </row>
    <row r="94" ht="0" hidden="1" customHeight="1">
      <c r="C94" s="181"/>
      <c r="D94" s="181"/>
      <c r="E94" s="181"/>
      <c r="F94" s="201"/>
      <c r="G94" s="181"/>
      <c r="H94" s="1017"/>
      <c r="I94" s="1017"/>
      <c r="J94" s="1017"/>
      <c r="K94" s="1017"/>
      <c r="L94" s="1091"/>
      <c r="M94" s="1091"/>
      <c r="N94" s="1091"/>
      <c r="O94" s="1091"/>
      <c r="P94" s="80"/>
      <c r="Q94" s="4"/>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4"/>
      <c r="AQ94" s="79"/>
      <c r="AR94" s="79"/>
    </row>
    <row r="95" ht="0" hidden="1" customHeight="1">
      <c r="C95" s="181"/>
      <c r="D95" s="181"/>
      <c r="E95" s="181"/>
      <c r="F95" s="201"/>
      <c r="G95" s="181"/>
      <c r="H95" s="1017"/>
      <c r="I95" s="1017"/>
      <c r="J95" s="1017"/>
      <c r="K95" s="1017"/>
      <c r="L95" s="1091"/>
      <c r="M95" s="1091"/>
      <c r="N95" s="1091"/>
      <c r="O95" s="1091"/>
      <c r="P95" s="80"/>
      <c r="Q95" s="4"/>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4"/>
      <c r="AQ95" s="79"/>
      <c r="AR95" s="79"/>
    </row>
    <row r="96" ht="0" hidden="1" customHeight="1">
      <c r="C96" s="181"/>
      <c r="D96" s="181"/>
      <c r="E96" s="181"/>
      <c r="F96" s="201"/>
      <c r="G96" s="181"/>
      <c r="H96" s="1017"/>
      <c r="I96" s="1017"/>
      <c r="J96" s="1017"/>
      <c r="K96" s="1017"/>
      <c r="L96" s="1091"/>
      <c r="M96" s="1091"/>
      <c r="N96" s="1091"/>
      <c r="O96" s="1091"/>
      <c r="P96" s="80"/>
      <c r="Q96" s="4"/>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4"/>
      <c r="AQ96" s="79"/>
      <c r="AR96" s="79"/>
    </row>
    <row r="97" ht="0" hidden="1" customHeight="1">
      <c r="C97" s="181"/>
      <c r="D97" s="181"/>
      <c r="E97" s="181"/>
      <c r="F97" s="201"/>
      <c r="G97" s="181"/>
      <c r="H97" s="1017"/>
      <c r="I97" s="1017"/>
      <c r="J97" s="1017"/>
      <c r="K97" s="1017"/>
      <c r="L97" s="1091"/>
      <c r="M97" s="1091"/>
      <c r="N97" s="1091"/>
      <c r="O97" s="1091"/>
      <c r="P97" s="80"/>
      <c r="Q97" s="4"/>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4"/>
      <c r="AQ97" s="79"/>
      <c r="AR97" s="79"/>
    </row>
    <row r="98" ht="0" hidden="1" customHeight="1">
      <c r="C98" s="181"/>
      <c r="D98" s="181"/>
      <c r="E98" s="181"/>
      <c r="F98" s="201"/>
      <c r="G98" s="181"/>
      <c r="H98" s="1017"/>
      <c r="I98" s="1017"/>
      <c r="J98" s="1017"/>
      <c r="K98" s="1017"/>
      <c r="L98" s="1091"/>
      <c r="M98" s="1091"/>
      <c r="N98" s="1091"/>
      <c r="O98" s="1091"/>
      <c r="P98" s="80"/>
      <c r="Q98" s="4"/>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4"/>
      <c r="AQ98" s="79"/>
      <c r="AR98" s="79"/>
    </row>
    <row r="99" ht="0" hidden="1" customHeight="1">
      <c r="C99" s="181"/>
      <c r="D99" s="181"/>
      <c r="E99" s="181"/>
      <c r="F99" s="201"/>
      <c r="G99" s="181"/>
      <c r="H99" s="1017"/>
      <c r="I99" s="1017"/>
      <c r="J99" s="1017"/>
      <c r="K99" s="1017"/>
      <c r="L99" s="1091"/>
      <c r="M99" s="1091"/>
      <c r="N99" s="1091"/>
      <c r="O99" s="1091"/>
      <c r="P99" s="80"/>
      <c r="Q99" s="4"/>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4"/>
      <c r="AQ99" s="79"/>
      <c r="AR99" s="79"/>
    </row>
    <row r="100" ht="0" hidden="1" customHeight="1">
      <c r="C100" s="181"/>
      <c r="D100" s="181"/>
      <c r="E100" s="181"/>
      <c r="F100" s="201"/>
      <c r="G100" s="181"/>
      <c r="H100" s="1017"/>
      <c r="I100" s="1017"/>
      <c r="J100" s="1017"/>
      <c r="K100" s="1017"/>
      <c r="L100" s="1091"/>
      <c r="M100" s="1091"/>
      <c r="N100" s="1091"/>
      <c r="O100" s="1091"/>
      <c r="P100" s="80"/>
      <c r="Q100" s="4"/>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4"/>
      <c r="AQ100" s="48"/>
      <c r="AR100" s="48"/>
    </row>
    <row r="101" ht="0" hidden="1" customHeight="1">
      <c r="C101" s="181"/>
      <c r="D101" s="181"/>
      <c r="E101" s="181"/>
      <c r="F101" s="201"/>
      <c r="G101" s="181"/>
      <c r="H101" s="1017"/>
      <c r="I101" s="1017"/>
      <c r="J101" s="1017"/>
      <c r="K101" s="1017"/>
      <c r="L101" s="1091"/>
      <c r="M101" s="1091"/>
      <c r="N101" s="1091"/>
      <c r="O101" s="1091"/>
      <c r="P101" s="80"/>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79"/>
      <c r="AR101" s="79"/>
    </row>
    <row r="102" ht="18" customHeight="1">
      <c r="C102" s="181"/>
      <c r="D102" s="181"/>
      <c r="E102" s="181"/>
      <c r="F102" s="201"/>
      <c r="G102" s="181"/>
      <c r="H102" s="1017"/>
      <c r="I102" s="1017"/>
      <c r="J102" s="1017"/>
      <c r="K102" s="1017"/>
      <c r="L102" s="1091"/>
      <c r="M102" s="1091"/>
      <c r="N102" s="1091"/>
      <c r="O102" s="1091"/>
      <c r="P102" s="80"/>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79"/>
      <c r="AR102" s="79"/>
    </row>
    <row r="103" ht="18" customHeight="1">
      <c r="C103" s="181"/>
      <c r="D103" s="181"/>
      <c r="E103" s="181"/>
      <c r="F103" s="201"/>
      <c r="G103" s="181"/>
      <c r="H103" s="1017"/>
      <c r="I103" s="1017"/>
      <c r="J103" s="1017"/>
      <c r="K103" s="1017"/>
      <c r="L103" s="1091"/>
      <c r="M103" s="1091"/>
      <c r="N103" s="1091"/>
      <c r="O103" s="1091"/>
      <c r="P103" s="80"/>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row>
    <row r="104" ht="9" customHeight="1">
      <c r="E104" s="81"/>
      <c r="F104" s="202"/>
      <c r="R104" s="0"/>
      <c r="S104" s="0"/>
      <c r="T104" s="0"/>
      <c r="U104" s="0"/>
      <c r="V104" s="0"/>
      <c r="W104" s="0"/>
      <c r="X104" s="0"/>
      <c r="Y104" s="0"/>
      <c r="Z104" s="87"/>
      <c r="AA104" s="0"/>
      <c r="AB104" s="0"/>
      <c r="AC104" s="5"/>
      <c r="AD104" s="5"/>
      <c r="AE104" s="5"/>
      <c r="AF104" s="67"/>
      <c r="AG104" s="0"/>
      <c r="AH104" s="0"/>
      <c r="AI104" s="0"/>
      <c r="AJ104" s="5"/>
      <c r="AK104" s="0"/>
      <c r="AL104" s="0"/>
      <c r="AM104" s="0"/>
      <c r="AN104" s="0"/>
      <c r="AO104" s="0"/>
      <c r="AP104" s="0"/>
    </row>
    <row r="105" ht="24" customHeight="1">
      <c r="B105" s="0"/>
      <c r="C105" s="1094" t="s">
        <v>138</v>
      </c>
      <c r="D105" s="1094"/>
      <c r="E105" s="1094"/>
      <c r="F105" s="1094"/>
      <c r="G105" s="1094"/>
      <c r="H105" s="1094"/>
      <c r="I105" s="1094"/>
      <c r="J105" s="1094"/>
      <c r="K105" s="1094"/>
      <c r="L105" s="1094"/>
      <c r="M105" s="1094"/>
      <c r="N105" s="1094"/>
      <c r="O105" s="1094"/>
      <c r="P105" s="1094"/>
      <c r="Q105" s="1094"/>
      <c r="R105" s="1094"/>
      <c r="S105" s="1094"/>
      <c r="T105" s="1094"/>
      <c r="U105" s="1094"/>
      <c r="V105" s="1094"/>
      <c r="W105" s="1094"/>
      <c r="X105" s="1094"/>
      <c r="Y105" s="1094"/>
      <c r="Z105" s="1094"/>
      <c r="AA105" s="1094"/>
      <c r="AB105" s="1094"/>
      <c r="AC105" s="1094"/>
      <c r="AD105" s="1094"/>
      <c r="AE105" s="1094"/>
      <c r="AF105" s="1094"/>
      <c r="AG105" s="1094"/>
      <c r="AH105" s="1094"/>
      <c r="AI105" s="1094"/>
      <c r="AJ105" s="1094"/>
      <c r="AK105" s="1094"/>
      <c r="AL105" s="1094"/>
      <c r="AM105" s="1094"/>
      <c r="AN105" s="1094"/>
      <c r="AO105" s="1094"/>
      <c r="AP105" s="234"/>
    </row>
    <row r="106" s="84" customFormat="1" ht="12" customHeight="1">
      <c r="B106" s="84"/>
      <c r="E106" s="46"/>
      <c r="F106" s="202"/>
      <c r="G106"/>
      <c r="H106"/>
      <c r="I106"/>
      <c r="J106"/>
      <c r="K106"/>
      <c r="L106"/>
      <c r="M106"/>
      <c r="N106"/>
      <c r="O106"/>
      <c r="P106"/>
      <c r="Q106"/>
      <c r="R106"/>
      <c r="S106"/>
      <c r="T106"/>
      <c r="U106"/>
      <c r="V106"/>
      <c r="W106"/>
      <c r="X106"/>
      <c r="Y106"/>
      <c r="Z106"/>
      <c r="AA106"/>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37"/>
      <c r="BR106" s="237"/>
      <c r="BS106" s="237"/>
      <c r="BT106" s="237"/>
      <c r="BU106" s="237"/>
      <c r="BV106" s="237"/>
      <c r="BW106" s="237"/>
    </row>
    <row r="107" s="237" customFormat="1" ht="12.75" customHeight="1">
      <c r="A107"/>
    </row>
    <row r="108" s="237" customFormat="1" ht="12.75" customHeight="1"/>
    <row r="109" s="237" customFormat="1" ht="12.75" customHeight="1"/>
    <row r="110" s="237" customFormat="1" ht="12.75" customHeight="1"/>
    <row r="111" s="237" customFormat="1" ht="12.75" customHeight="1"/>
    <row r="112" s="237" customFormat="1" ht="12.75" customHeight="1"/>
    <row r="113" s="237" customFormat="1" ht="12.75" customHeight="1"/>
    <row r="114" s="237" customFormat="1" ht="12.75" customHeight="1"/>
    <row r="115" s="237" customFormat="1" ht="12.75" customHeight="1"/>
    <row r="116" s="237" customFormat="1" ht="12.75" customHeight="1"/>
    <row r="117" s="237" customFormat="1" ht="12.75" customHeight="1"/>
    <row r="118" s="237" customFormat="1" ht="12.75" customHeight="1"/>
    <row r="119" s="237" customFormat="1" ht="12.75" customHeight="1"/>
    <row r="120" s="237" customFormat="1" ht="12.75" customHeight="1"/>
    <row r="121" s="237" customFormat="1" ht="12.75" customHeight="1"/>
    <row r="122" s="237" customFormat="1" ht="12.75" customHeight="1"/>
    <row r="123" s="237" customFormat="1" ht="12.75" customHeight="1"/>
    <row r="124" s="237" customFormat="1" ht="12.75" customHeight="1"/>
    <row r="125" s="237" customFormat="1" ht="12.75" customHeight="1"/>
    <row r="126" s="237" customFormat="1" ht="12.75" customHeight="1"/>
    <row r="127" s="237" customFormat="1" ht="12.75" customHeight="1"/>
    <row r="128" s="237" customFormat="1" ht="12.75" customHeight="1"/>
    <row r="129" s="237" customFormat="1" ht="12.75" customHeight="1"/>
    <row r="130" s="237" customFormat="1" ht="12.75" customHeight="1"/>
    <row r="131" s="237" customFormat="1" ht="12.75" customHeight="1"/>
    <row r="132" s="237" customFormat="1" ht="12.75" customHeight="1"/>
    <row r="133" s="237" customFormat="1" ht="12.75" customHeight="1"/>
    <row r="134" s="237" customFormat="1" ht="12.75" customHeight="1"/>
    <row r="135" s="237" customFormat="1" ht="12.75" customHeight="1"/>
    <row r="136" s="237" customFormat="1" ht="12.75" customHeight="1"/>
    <row r="137" s="237" customFormat="1" ht="12.75" customHeight="1"/>
    <row r="138" s="237" customFormat="1" ht="12.75" customHeight="1"/>
    <row r="139" s="237" customFormat="1" ht="12.75" customHeight="1"/>
    <row r="140" s="237" customFormat="1" ht="12.75" customHeight="1"/>
    <row r="141" s="237" customFormat="1" ht="12.75" customHeight="1"/>
    <row r="142" s="237" customFormat="1" ht="12.75" customHeight="1"/>
    <row r="143" s="237" customFormat="1" ht="12.75" customHeight="1"/>
    <row r="144" s="237" customFormat="1" ht="12.75" customHeight="1"/>
    <row r="145" s="237" customFormat="1" ht="12.75" customHeight="1"/>
    <row r="146" s="237" customFormat="1" ht="12.75" customHeight="1"/>
    <row r="147" s="237" customFormat="1" ht="12.75" customHeight="1"/>
    <row r="148" s="237" customFormat="1" ht="12.75" customHeight="1"/>
    <row r="149" s="237" customFormat="1" ht="12.75" customHeight="1"/>
    <row r="150" s="237" customFormat="1" ht="12.75" customHeight="1"/>
    <row r="151" s="237" customFormat="1" ht="12.75" customHeight="1"/>
    <row r="152" s="237" customFormat="1" ht="12.75" customHeight="1"/>
    <row r="153" s="237" customFormat="1" ht="12.75" customHeight="1"/>
  </sheetData>
  <mergeCells count="273">
    <mergeCell ref="H88:K88"/>
    <mergeCell ref="L88:O88"/>
    <mergeCell ref="H89:K89"/>
    <mergeCell ref="L89:O89"/>
    <mergeCell ref="H94:K94"/>
    <mergeCell ref="L94:O94"/>
    <mergeCell ref="H95:K95"/>
    <mergeCell ref="L95:O95"/>
    <mergeCell ref="H92:K92"/>
    <mergeCell ref="L92:O92"/>
    <mergeCell ref="H93:K93"/>
    <mergeCell ref="L93:O93"/>
    <mergeCell ref="H90:K90"/>
    <mergeCell ref="L90:O90"/>
    <mergeCell ref="H98:K98"/>
    <mergeCell ref="L98:O98"/>
    <mergeCell ref="H96:K96"/>
    <mergeCell ref="L96:O96"/>
    <mergeCell ref="H97:K97"/>
    <mergeCell ref="L97:O97"/>
    <mergeCell ref="H91:K91"/>
    <mergeCell ref="L91:O91"/>
    <mergeCell ref="H76:K76"/>
    <mergeCell ref="L76:O76"/>
    <mergeCell ref="H77:K77"/>
    <mergeCell ref="L77:O77"/>
    <mergeCell ref="H86:K86"/>
    <mergeCell ref="L86:O86"/>
    <mergeCell ref="H87:K87"/>
    <mergeCell ref="L87:O87"/>
    <mergeCell ref="H84:K84"/>
    <mergeCell ref="L84:O84"/>
    <mergeCell ref="H85:K85"/>
    <mergeCell ref="L85:O85"/>
    <mergeCell ref="H82:K82"/>
    <mergeCell ref="L82:O82"/>
    <mergeCell ref="H83:K83"/>
    <mergeCell ref="L83:O83"/>
    <mergeCell ref="C2:AP2"/>
    <mergeCell ref="H55:K55"/>
    <mergeCell ref="L55:O55"/>
    <mergeCell ref="H31:K31"/>
    <mergeCell ref="H52:K52"/>
    <mergeCell ref="H53:K53"/>
    <mergeCell ref="H54:K54"/>
    <mergeCell ref="H24:K24"/>
    <mergeCell ref="R12:S12"/>
    <mergeCell ref="C4:AP4"/>
    <mergeCell ref="C3:AP3"/>
    <mergeCell ref="T13:U13"/>
    <mergeCell ref="T12:U12"/>
    <mergeCell ref="AL12:AM12"/>
    <mergeCell ref="P10:Q10"/>
    <mergeCell ref="J12:K12"/>
    <mergeCell ref="Z11:AA11"/>
    <mergeCell ref="H50:K50"/>
    <mergeCell ref="H51:K51"/>
    <mergeCell ref="H32:K32"/>
    <mergeCell ref="L47:O47"/>
    <mergeCell ref="L52:O52"/>
    <mergeCell ref="H49:K49"/>
    <mergeCell ref="H42:K42"/>
    <mergeCell ref="H103:K103"/>
    <mergeCell ref="L103:O103"/>
    <mergeCell ref="L99:O99"/>
    <mergeCell ref="H100:K100"/>
    <mergeCell ref="L100:O100"/>
    <mergeCell ref="H101:K101"/>
    <mergeCell ref="L101:O101"/>
    <mergeCell ref="H99:K99"/>
    <mergeCell ref="H102:K102"/>
    <mergeCell ref="L102:O102"/>
    <mergeCell ref="H72:K72"/>
    <mergeCell ref="L72:O72"/>
    <mergeCell ref="L69:O69"/>
    <mergeCell ref="L81:O81"/>
    <mergeCell ref="H70:K70"/>
    <mergeCell ref="L70:O70"/>
    <mergeCell ref="H71:K71"/>
    <mergeCell ref="L71:O71"/>
    <mergeCell ref="H65:K65"/>
    <mergeCell ref="L65:O65"/>
    <mergeCell ref="H75:K75"/>
    <mergeCell ref="L75:O75"/>
    <mergeCell ref="H73:K73"/>
    <mergeCell ref="L73:O73"/>
    <mergeCell ref="H74:K74"/>
    <mergeCell ref="L74:O74"/>
    <mergeCell ref="H80:K80"/>
    <mergeCell ref="L80:O80"/>
    <mergeCell ref="H81:K81"/>
    <mergeCell ref="H78:K78"/>
    <mergeCell ref="L78:O78"/>
    <mergeCell ref="H79:K79"/>
    <mergeCell ref="L79:O79"/>
    <mergeCell ref="H69:K69"/>
    <mergeCell ref="L53:O53"/>
    <mergeCell ref="L54:O54"/>
    <mergeCell ref="H64:K64"/>
    <mergeCell ref="H67:K67"/>
    <mergeCell ref="L67:O67"/>
    <mergeCell ref="H68:K68"/>
    <mergeCell ref="L68:O68"/>
    <mergeCell ref="H60:K60"/>
    <mergeCell ref="L61:O61"/>
    <mergeCell ref="H66:K66"/>
    <mergeCell ref="L56:O56"/>
    <mergeCell ref="L57:O57"/>
    <mergeCell ref="H56:K56"/>
    <mergeCell ref="H57:K57"/>
    <mergeCell ref="L66:O66"/>
    <mergeCell ref="L63:O63"/>
    <mergeCell ref="H62:K62"/>
    <mergeCell ref="L62:O62"/>
    <mergeCell ref="H61:K61"/>
    <mergeCell ref="L64:O64"/>
    <mergeCell ref="L58:O58"/>
    <mergeCell ref="H58:K58"/>
    <mergeCell ref="H59:K59"/>
    <mergeCell ref="L60:O60"/>
    <mergeCell ref="L59:O59"/>
    <mergeCell ref="H63:K63"/>
    <mergeCell ref="AH12:AI12"/>
    <mergeCell ref="AJ12:AK12"/>
    <mergeCell ref="L24:O24"/>
    <mergeCell ref="AF13:AG13"/>
    <mergeCell ref="AB13:AC13"/>
    <mergeCell ref="AD13:AE13"/>
    <mergeCell ref="P15:V15"/>
    <mergeCell ref="X15:AD15"/>
    <mergeCell ref="AH13:AI13"/>
    <mergeCell ref="AF15:AL15"/>
    <mergeCell ref="AL13:AM13"/>
    <mergeCell ref="N13:O13"/>
    <mergeCell ref="P13:Q13"/>
    <mergeCell ref="L44:O44"/>
    <mergeCell ref="L48:O48"/>
    <mergeCell ref="L50:O50"/>
    <mergeCell ref="L51:O51"/>
    <mergeCell ref="H36:K36"/>
    <mergeCell ref="L36:O36"/>
    <mergeCell ref="H45:K45"/>
    <mergeCell ref="L45:O45"/>
    <mergeCell ref="H46:K46"/>
    <mergeCell ref="L46:O46"/>
    <mergeCell ref="H47:K47"/>
    <mergeCell ref="L41:O41"/>
    <mergeCell ref="H44:K44"/>
    <mergeCell ref="H48:K48"/>
    <mergeCell ref="L42:O42"/>
    <mergeCell ref="L49:O49"/>
    <mergeCell ref="H33:K33"/>
    <mergeCell ref="L33:O33"/>
    <mergeCell ref="H34:K34"/>
    <mergeCell ref="L34:O34"/>
    <mergeCell ref="AJ13:AK13"/>
    <mergeCell ref="H37:K37"/>
    <mergeCell ref="L37:O37"/>
    <mergeCell ref="L30:O30"/>
    <mergeCell ref="H28:K28"/>
    <mergeCell ref="Z13:AA13"/>
    <mergeCell ref="H22:K22"/>
    <mergeCell ref="H35:K35"/>
    <mergeCell ref="L35:O35"/>
    <mergeCell ref="L29:O29"/>
    <mergeCell ref="L22:O22"/>
    <mergeCell ref="L23:O23"/>
    <mergeCell ref="L32:O32"/>
    <mergeCell ref="H25:K25"/>
    <mergeCell ref="L25:O25"/>
    <mergeCell ref="H26:K26"/>
    <mergeCell ref="L31:O31"/>
    <mergeCell ref="H27:K27"/>
    <mergeCell ref="L27:O27"/>
    <mergeCell ref="H30:K30"/>
    <mergeCell ref="L28:O28"/>
    <mergeCell ref="R13:S13"/>
    <mergeCell ref="L26:O26"/>
    <mergeCell ref="L12:M12"/>
    <mergeCell ref="P12:Q12"/>
    <mergeCell ref="L11:M11"/>
    <mergeCell ref="H12:I12"/>
    <mergeCell ref="H13:I13"/>
    <mergeCell ref="J13:K13"/>
    <mergeCell ref="N12:O12"/>
    <mergeCell ref="L13:M13"/>
    <mergeCell ref="P11:Q11"/>
    <mergeCell ref="R11:S11"/>
    <mergeCell ref="H23:K23"/>
    <mergeCell ref="H6:U6"/>
    <mergeCell ref="T8:U8"/>
    <mergeCell ref="R8:S8"/>
    <mergeCell ref="P8:Q8"/>
    <mergeCell ref="N8:O8"/>
    <mergeCell ref="L8:M8"/>
    <mergeCell ref="J8:K8"/>
    <mergeCell ref="H8:I8"/>
    <mergeCell ref="T7:U7"/>
    <mergeCell ref="R7:S7"/>
    <mergeCell ref="L10:M10"/>
    <mergeCell ref="H10:I10"/>
    <mergeCell ref="H11:I11"/>
    <mergeCell ref="L9:M9"/>
    <mergeCell ref="J9:K9"/>
    <mergeCell ref="J11:K11"/>
    <mergeCell ref="J7:K7"/>
    <mergeCell ref="H7:I7"/>
    <mergeCell ref="P7:Q7"/>
    <mergeCell ref="N7:O7"/>
    <mergeCell ref="L7:M7"/>
    <mergeCell ref="J10:K10"/>
    <mergeCell ref="H9:I9"/>
    <mergeCell ref="T9:U9"/>
    <mergeCell ref="R9:S9"/>
    <mergeCell ref="T11:U11"/>
    <mergeCell ref="T10:U10"/>
    <mergeCell ref="R10:S10"/>
    <mergeCell ref="Z8:AA8"/>
    <mergeCell ref="AB8:AC8"/>
    <mergeCell ref="AL7:AM7"/>
    <mergeCell ref="N9:O9"/>
    <mergeCell ref="Z10:AA10"/>
    <mergeCell ref="P9:Q9"/>
    <mergeCell ref="AD8:AE8"/>
    <mergeCell ref="AF8:AG8"/>
    <mergeCell ref="AH8:AI8"/>
    <mergeCell ref="AF11:AG11"/>
    <mergeCell ref="AB11:AC11"/>
    <mergeCell ref="AD11:AE11"/>
    <mergeCell ref="AB9:AC9"/>
    <mergeCell ref="AD9:AE9"/>
    <mergeCell ref="AF9:AG9"/>
    <mergeCell ref="N11:O11"/>
    <mergeCell ref="N10:O10"/>
    <mergeCell ref="AJ8:AK8"/>
    <mergeCell ref="AL8:AM8"/>
    <mergeCell ref="AJ9:AK9"/>
    <mergeCell ref="AH9:AI9"/>
    <mergeCell ref="Z6:AM6"/>
    <mergeCell ref="Z7:AA7"/>
    <mergeCell ref="AB7:AC7"/>
    <mergeCell ref="AD7:AE7"/>
    <mergeCell ref="AF7:AG7"/>
    <mergeCell ref="AH7:AI7"/>
    <mergeCell ref="AJ7:AK7"/>
    <mergeCell ref="Z9:AA9"/>
    <mergeCell ref="C105:AO105"/>
    <mergeCell ref="AL9:AM9"/>
    <mergeCell ref="H43:K43"/>
    <mergeCell ref="L43:O43"/>
    <mergeCell ref="H38:K38"/>
    <mergeCell ref="L38:O38"/>
    <mergeCell ref="H39:K39"/>
    <mergeCell ref="L39:O39"/>
    <mergeCell ref="H40:K40"/>
    <mergeCell ref="L40:O40"/>
    <mergeCell ref="H41:K41"/>
    <mergeCell ref="AL10:AM10"/>
    <mergeCell ref="AH11:AI11"/>
    <mergeCell ref="AJ11:AK11"/>
    <mergeCell ref="AB10:AC10"/>
    <mergeCell ref="AD10:AE10"/>
    <mergeCell ref="AD12:AE12"/>
    <mergeCell ref="AF12:AG12"/>
    <mergeCell ref="AB12:AC12"/>
    <mergeCell ref="AF10:AG10"/>
    <mergeCell ref="AL11:AM11"/>
    <mergeCell ref="AH10:AI10"/>
    <mergeCell ref="AJ10:AK10"/>
    <mergeCell ref="Z12:AA12"/>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drawing r:id="rId72"/>
</worksheet>
</file>

<file path=xl/worksheets/sheet7.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9">
    <pageSetUpPr fitToPage="1"/>
  </sheetPr>
  <dimension ref="A1:EI109"/>
  <sheetViews>
    <sheetView showGridLines="0" zoomScale="70" workbookViewId="0"/>
  </sheetViews>
  <sheetFormatPr defaultRowHeight="12.75"/>
  <cols>
    <col min="1" max="1" width="1.5703125" style="34" customWidth="1"/>
    <col min="2" max="2" width="15.7109375" style="34" customWidth="1"/>
    <col min="3" max="3" width="18.7109375" customWidth="1"/>
    <col min="4" max="21" width="11.7109375" customWidth="1"/>
    <col min="22" max="22" width="2.7109375" customWidth="1"/>
    <col min="23" max="37" width="9.140625" style="283" customWidth="1"/>
  </cols>
  <sheetData>
    <row r="1" s="2" customFormat="1" ht="23.25">
      <c r="B1" s="663" t="s">
        <v>147</v>
      </c>
      <c r="C1" s="130"/>
      <c r="P1" s="223"/>
      <c r="Q1" s="223"/>
      <c r="R1" s="223"/>
      <c r="S1" s="223"/>
      <c r="T1" s="223"/>
      <c r="U1" s="223"/>
      <c r="W1" s="283"/>
      <c r="X1" s="283"/>
      <c r="Y1" s="283"/>
      <c r="Z1" s="283"/>
      <c r="AA1" s="283"/>
      <c r="AB1" s="283"/>
      <c r="AC1" s="283"/>
      <c r="AD1" s="283"/>
      <c r="AE1" s="283"/>
      <c r="AF1" s="283"/>
      <c r="AG1" s="283"/>
      <c r="AH1" s="283"/>
      <c r="AI1" s="283"/>
      <c r="AJ1" s="283"/>
      <c r="AK1" s="283"/>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row>
    <row r="2" s="2" customFormat="1" ht="15" customHeight="1">
      <c r="B2" s="66" t="s">
        <v>182</v>
      </c>
      <c r="C2" s="130"/>
      <c r="W2" s="283"/>
      <c r="X2" s="283"/>
      <c r="Y2" s="283"/>
      <c r="Z2" s="283"/>
      <c r="AA2" s="283"/>
      <c r="AB2" s="283"/>
      <c r="AC2" s="283"/>
      <c r="AD2" s="283"/>
      <c r="AE2" s="283"/>
      <c r="AF2" s="283"/>
      <c r="AG2" s="283"/>
      <c r="AH2" s="283"/>
      <c r="AI2" s="283"/>
      <c r="AJ2" s="283"/>
      <c r="AK2" s="283"/>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row>
    <row r="3" s="2" customFormat="1" ht="17.1" customHeight="1">
      <c r="B3" s="66" t="s">
        <v>183</v>
      </c>
      <c r="C3" s="130"/>
      <c r="O3" s="980"/>
      <c r="P3" s="980"/>
      <c r="Q3" s="980"/>
      <c r="R3" s="980"/>
      <c r="S3" s="980"/>
      <c r="T3" s="980"/>
      <c r="U3" s="980"/>
      <c r="W3" s="283"/>
      <c r="X3" s="283"/>
      <c r="Y3" s="283"/>
      <c r="Z3" s="283"/>
      <c r="AA3" s="283"/>
      <c r="AB3" s="283"/>
      <c r="AC3" s="283"/>
      <c r="AD3" s="283"/>
      <c r="AE3" s="283"/>
      <c r="AF3" s="283"/>
      <c r="AG3" s="283"/>
      <c r="AH3" s="283"/>
      <c r="AI3" s="283"/>
      <c r="AJ3" s="283"/>
      <c r="AK3" s="283"/>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row>
    <row r="4" s="2" customFormat="1" ht="15.75" customHeight="1">
      <c r="A4" s="9"/>
      <c r="B4" s="66" t="s">
        <v>184</v>
      </c>
      <c r="C4" s="131"/>
      <c r="D4" s="131"/>
      <c r="E4" s="131"/>
      <c r="G4" s="132"/>
      <c r="H4" s="132"/>
      <c r="I4" s="132"/>
      <c r="J4" s="132"/>
      <c r="K4" s="132"/>
      <c r="L4" s="132"/>
      <c r="M4" s="132"/>
      <c r="N4" s="132"/>
      <c r="O4" s="132"/>
      <c r="P4" s="132"/>
      <c r="Q4" s="132"/>
      <c r="R4" s="132"/>
      <c r="S4" s="132"/>
      <c r="T4" s="132"/>
      <c r="U4" s="132"/>
      <c r="V4" s="132"/>
      <c r="W4" s="283"/>
      <c r="X4" s="283"/>
      <c r="Y4" s="283"/>
      <c r="Z4" s="283"/>
      <c r="AA4" s="283"/>
      <c r="AB4" s="283"/>
      <c r="AC4" s="283"/>
      <c r="AD4" s="283"/>
      <c r="AE4" s="283"/>
      <c r="AF4" s="283"/>
      <c r="AG4" s="283"/>
      <c r="AH4" s="283"/>
      <c r="AI4" s="283"/>
      <c r="AJ4" s="283"/>
      <c r="AK4" s="283"/>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row>
    <row r="5" s="2" customFormat="1" ht="20.1" customHeight="1">
      <c r="A5" s="9"/>
      <c r="B5" s="66"/>
      <c r="C5" s="131"/>
      <c r="D5" s="131"/>
      <c r="E5" s="131"/>
      <c r="G5" s="132"/>
      <c r="H5" s="132"/>
      <c r="I5" s="132"/>
      <c r="J5" s="132"/>
      <c r="K5" s="132"/>
      <c r="L5" s="132"/>
      <c r="M5" s="132"/>
      <c r="N5" s="132"/>
      <c r="O5" s="132"/>
      <c r="P5" s="132"/>
      <c r="Q5" s="132"/>
      <c r="R5" s="132"/>
      <c r="S5" s="132"/>
      <c r="T5" s="132"/>
      <c r="U5" s="132"/>
      <c r="V5" s="132"/>
      <c r="W5" s="283"/>
      <c r="X5" s="283"/>
      <c r="Y5" s="283"/>
      <c r="Z5" s="283"/>
      <c r="AA5" s="283"/>
      <c r="AB5" s="283"/>
      <c r="AC5" s="283"/>
      <c r="AD5" s="283"/>
      <c r="AE5" s="283"/>
      <c r="AF5" s="283"/>
      <c r="AG5" s="283"/>
      <c r="AH5" s="283"/>
      <c r="AI5" s="283"/>
      <c r="AJ5" s="283"/>
      <c r="AK5" s="283"/>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row>
    <row r="6" s="2" customFormat="1" ht="20.1" customHeight="1">
      <c r="A6" s="9"/>
      <c r="B6" s="66"/>
      <c r="C6" s="131"/>
      <c r="D6" s="131"/>
      <c r="E6" s="131"/>
      <c r="G6" s="132"/>
      <c r="H6" s="132"/>
      <c r="I6" s="132"/>
      <c r="J6" s="132"/>
      <c r="K6" s="132"/>
      <c r="L6" s="132"/>
      <c r="M6" s="132"/>
      <c r="N6" s="132"/>
      <c r="O6" s="132"/>
      <c r="P6" s="132"/>
      <c r="Q6" s="132"/>
      <c r="R6" s="132"/>
      <c r="S6" s="132"/>
      <c r="T6" s="132"/>
      <c r="U6" s="132"/>
      <c r="V6" s="132"/>
      <c r="W6" s="283"/>
      <c r="X6" s="283"/>
      <c r="Y6" s="283"/>
      <c r="Z6" s="283"/>
      <c r="AA6" s="283"/>
      <c r="AB6" s="283"/>
      <c r="AC6" s="283"/>
      <c r="AD6" s="283"/>
      <c r="AE6" s="283"/>
      <c r="AF6" s="283"/>
      <c r="AG6" s="283"/>
      <c r="AH6" s="283"/>
      <c r="AI6" s="283"/>
      <c r="AJ6" s="283"/>
      <c r="AK6" s="283"/>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row>
    <row r="7" s="2" customFormat="1" ht="20.1" customHeight="1">
      <c r="A7" s="9"/>
      <c r="B7" s="66"/>
      <c r="C7" s="131"/>
      <c r="D7" s="131"/>
      <c r="E7" s="131"/>
      <c r="G7" s="132"/>
      <c r="H7" s="132"/>
      <c r="I7" s="132"/>
      <c r="J7" s="132"/>
      <c r="K7" s="132"/>
      <c r="L7" s="132"/>
      <c r="M7" s="132"/>
      <c r="N7" s="132"/>
      <c r="O7" s="132"/>
      <c r="P7" s="132"/>
      <c r="Q7" s="132"/>
      <c r="R7" s="132"/>
      <c r="S7" s="132"/>
      <c r="T7" s="132"/>
      <c r="U7" s="132"/>
      <c r="V7" s="132"/>
      <c r="W7" s="283"/>
      <c r="X7" s="283"/>
      <c r="Y7" s="283"/>
      <c r="Z7" s="283"/>
      <c r="AA7" s="283"/>
      <c r="AB7" s="283"/>
      <c r="AC7" s="283"/>
      <c r="AD7" s="283"/>
      <c r="AE7" s="283"/>
      <c r="AF7" s="283"/>
      <c r="AG7" s="283"/>
      <c r="AH7" s="283"/>
      <c r="AI7" s="283"/>
      <c r="AJ7" s="283"/>
      <c r="AK7" s="283"/>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row>
    <row r="8" s="2" customFormat="1" ht="20.1" customHeight="1">
      <c r="A8" s="9"/>
      <c r="B8" s="66"/>
      <c r="C8" s="131"/>
      <c r="D8" s="131"/>
      <c r="E8" s="131"/>
      <c r="G8" s="132"/>
      <c r="H8" s="132"/>
      <c r="I8" s="132"/>
      <c r="J8" s="132"/>
      <c r="K8" s="132"/>
      <c r="L8" s="132"/>
      <c r="M8" s="132"/>
      <c r="N8" s="132"/>
      <c r="O8" s="132"/>
      <c r="P8" s="132"/>
      <c r="Q8" s="132"/>
      <c r="R8" s="132"/>
      <c r="S8" s="132"/>
      <c r="T8" s="132"/>
      <c r="U8" s="132"/>
      <c r="V8" s="132"/>
      <c r="W8" s="283"/>
      <c r="X8" s="283"/>
      <c r="Y8" s="283"/>
      <c r="Z8" s="283"/>
      <c r="AA8" s="283"/>
      <c r="AB8" s="283"/>
      <c r="AC8" s="283"/>
      <c r="AD8" s="283"/>
      <c r="AE8" s="283"/>
      <c r="AF8" s="283"/>
      <c r="AG8" s="283"/>
      <c r="AH8" s="283"/>
      <c r="AI8" s="283"/>
      <c r="AJ8" s="283"/>
      <c r="AK8" s="283"/>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row>
    <row r="9" s="2" customFormat="1" ht="20.1" customHeight="1">
      <c r="A9" s="9"/>
      <c r="B9" s="66"/>
      <c r="C9" s="131"/>
      <c r="D9" s="131"/>
      <c r="E9" s="131"/>
      <c r="G9" s="132"/>
      <c r="H9" s="132"/>
      <c r="I9" s="132"/>
      <c r="J9" s="132"/>
      <c r="K9" s="132"/>
      <c r="L9" s="132"/>
      <c r="M9" s="132"/>
      <c r="N9" s="132"/>
      <c r="O9" s="132"/>
      <c r="P9" s="132"/>
      <c r="Q9" s="132"/>
      <c r="R9" s="132"/>
      <c r="S9" s="132"/>
      <c r="T9" s="132"/>
      <c r="U9" s="132"/>
      <c r="V9" s="132"/>
      <c r="W9" s="283"/>
      <c r="X9" s="283"/>
      <c r="Y9" s="283"/>
      <c r="Z9" s="283"/>
      <c r="AA9" s="283"/>
      <c r="AB9" s="283"/>
      <c r="AC9" s="283"/>
      <c r="AD9" s="283"/>
      <c r="AE9" s="283"/>
      <c r="AF9" s="283"/>
      <c r="AG9" s="283"/>
      <c r="AH9" s="283"/>
      <c r="AI9" s="283"/>
      <c r="AJ9" s="283"/>
      <c r="AK9" s="283"/>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row>
    <row r="10" s="2" customFormat="1" ht="20.1" customHeight="1">
      <c r="A10" s="9"/>
      <c r="B10" s="66"/>
      <c r="C10" s="131"/>
      <c r="D10" s="131"/>
      <c r="E10" s="131"/>
      <c r="G10" s="132"/>
      <c r="H10" s="132"/>
      <c r="I10" s="132"/>
      <c r="J10" s="132"/>
      <c r="K10" s="132"/>
      <c r="L10" s="132"/>
      <c r="M10" s="132"/>
      <c r="N10" s="132"/>
      <c r="O10" s="132"/>
      <c r="P10" s="132"/>
      <c r="Q10" s="132"/>
      <c r="R10" s="132"/>
      <c r="S10" s="132"/>
      <c r="T10" s="132"/>
      <c r="U10" s="132"/>
      <c r="V10" s="132"/>
      <c r="W10" s="283"/>
      <c r="X10" s="283"/>
      <c r="Y10" s="283"/>
      <c r="Z10" s="283"/>
      <c r="AA10" s="283"/>
      <c r="AB10" s="283"/>
      <c r="AC10" s="283"/>
      <c r="AD10" s="283"/>
      <c r="AE10" s="283"/>
      <c r="AF10" s="283"/>
      <c r="AG10" s="283"/>
      <c r="AH10" s="283"/>
      <c r="AI10" s="283"/>
      <c r="AJ10" s="283"/>
      <c r="AK10" s="283"/>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row>
    <row r="11" s="2" customFormat="1" ht="20.1" customHeight="1">
      <c r="A11" s="9"/>
      <c r="B11" s="66"/>
      <c r="C11" s="131"/>
      <c r="D11" s="131"/>
      <c r="E11" s="131"/>
      <c r="G11" s="132"/>
      <c r="H11" s="132"/>
      <c r="I11" s="132"/>
      <c r="J11" s="132"/>
      <c r="K11" s="132"/>
      <c r="L11" s="132"/>
      <c r="M11" s="132"/>
      <c r="N11" s="132"/>
      <c r="O11" s="132"/>
      <c r="P11" s="132"/>
      <c r="Q11" s="132"/>
      <c r="R11" s="132"/>
      <c r="S11" s="132"/>
      <c r="T11" s="132"/>
      <c r="U11" s="132"/>
      <c r="V11" s="132"/>
      <c r="W11" s="283"/>
      <c r="X11" s="283"/>
      <c r="Y11" s="283"/>
      <c r="Z11" s="283"/>
      <c r="AA11" s="283"/>
      <c r="AB11" s="283"/>
      <c r="AC11" s="283"/>
      <c r="AD11" s="283"/>
      <c r="AE11" s="283"/>
      <c r="AF11" s="283"/>
      <c r="AG11" s="283"/>
      <c r="AH11" s="283"/>
      <c r="AI11" s="283"/>
      <c r="AJ11" s="283"/>
      <c r="AK11" s="283"/>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row>
    <row r="12" s="2" customFormat="1" ht="20.1" customHeight="1">
      <c r="A12" s="9"/>
      <c r="B12" s="66"/>
      <c r="C12" s="131"/>
      <c r="D12" s="131"/>
      <c r="E12" s="131"/>
      <c r="G12" s="132"/>
      <c r="H12" s="132"/>
      <c r="I12" s="132"/>
      <c r="J12" s="132"/>
      <c r="K12" s="132"/>
      <c r="L12" s="132"/>
      <c r="M12" s="132"/>
      <c r="N12" s="132"/>
      <c r="O12" s="132"/>
      <c r="P12" s="132"/>
      <c r="Q12" s="132"/>
      <c r="R12" s="132"/>
      <c r="S12" s="132"/>
      <c r="T12" s="132"/>
      <c r="U12" s="132"/>
      <c r="V12" s="132"/>
      <c r="W12" s="283"/>
      <c r="X12" s="283"/>
      <c r="Y12" s="283"/>
      <c r="Z12" s="283"/>
      <c r="AA12" s="283"/>
      <c r="AB12" s="283"/>
      <c r="AC12" s="283"/>
      <c r="AD12" s="283"/>
      <c r="AE12" s="283"/>
      <c r="AF12" s="283"/>
      <c r="AG12" s="283"/>
      <c r="AH12" s="283"/>
      <c r="AI12" s="283"/>
      <c r="AJ12" s="283"/>
      <c r="AK12" s="283"/>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row>
    <row r="13" s="2" customFormat="1" ht="20.1" customHeight="1">
      <c r="A13" s="9"/>
      <c r="B13" s="66"/>
      <c r="C13" s="131"/>
      <c r="D13" s="131"/>
      <c r="E13" s="131"/>
      <c r="G13" s="132"/>
      <c r="H13" s="132"/>
      <c r="I13" s="132"/>
      <c r="J13" s="132"/>
      <c r="K13" s="132"/>
      <c r="L13" s="132"/>
      <c r="M13" s="132"/>
      <c r="N13" s="132"/>
      <c r="O13" s="132"/>
      <c r="P13" s="132"/>
      <c r="Q13" s="132"/>
      <c r="R13" s="132"/>
      <c r="S13" s="132"/>
      <c r="T13" s="132"/>
      <c r="U13" s="132"/>
      <c r="V13" s="132"/>
      <c r="W13" s="283"/>
      <c r="X13" s="1035" t="s">
        <v>43</v>
      </c>
      <c r="Y13" s="1035" t="s">
        <v>46</v>
      </c>
      <c r="Z13" s="1035" t="s">
        <v>47</v>
      </c>
      <c r="AA13" s="1035" t="s">
        <v>48</v>
      </c>
      <c r="AB13" s="1035" t="s">
        <v>49</v>
      </c>
      <c r="AC13" s="1035" t="s">
        <v>50</v>
      </c>
      <c r="AD13" s="1035" t="s">
        <v>51</v>
      </c>
      <c r="AE13" s="1035" t="s">
        <v>40</v>
      </c>
      <c r="AF13" s="1035" t="s">
        <v>52</v>
      </c>
      <c r="AG13" s="283"/>
      <c r="AH13" s="283"/>
      <c r="AI13" s="283"/>
      <c r="AJ13" s="283"/>
      <c r="AK13" s="283"/>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row>
    <row r="14" s="2" customFormat="1" ht="20.1" customHeight="1">
      <c r="A14" s="9"/>
      <c r="B14" s="66"/>
      <c r="C14" s="131"/>
      <c r="D14" s="131"/>
      <c r="E14" s="131"/>
      <c r="G14" s="132"/>
      <c r="H14" s="132"/>
      <c r="I14" s="132"/>
      <c r="J14" s="132"/>
      <c r="K14" s="132"/>
      <c r="L14" s="132"/>
      <c r="M14" s="132"/>
      <c r="N14" s="132"/>
      <c r="O14" s="132"/>
      <c r="P14" s="132"/>
      <c r="Q14" s="132"/>
      <c r="R14" s="132"/>
      <c r="S14" s="132"/>
      <c r="T14" s="132"/>
      <c r="U14" s="132"/>
      <c r="V14" s="132"/>
      <c r="W14" s="283"/>
      <c r="X14" s="1035" t="str">
        <f>D18</f>
      </c>
      <c r="Y14" s="1035" t="str">
        <f>D24</f>
      </c>
      <c r="Z14" s="1035" t="str">
        <f>D30</f>
      </c>
      <c r="AA14" s="1035" t="str">
        <f>D36</f>
      </c>
      <c r="AB14" s="1035" t="str">
        <f>D42</f>
      </c>
      <c r="AC14" s="1035" t="str">
        <f>D48</f>
      </c>
      <c r="AD14" s="1035" t="str">
        <f>D54</f>
      </c>
      <c r="AE14" s="1035" t="str">
        <f>D60</f>
      </c>
      <c r="AF14" s="1035" t="str">
        <f>D66</f>
      </c>
      <c r="AG14" s="283"/>
      <c r="AH14" s="283"/>
      <c r="AI14" s="283"/>
      <c r="AJ14" s="283"/>
      <c r="AK14" s="283"/>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row>
    <row r="15" s="2" customFormat="1" ht="15.95" customHeight="1">
      <c r="D15" s="823" t="s">
        <v>22</v>
      </c>
      <c r="E15" s="823"/>
      <c r="F15" s="823"/>
      <c r="G15" s="823"/>
      <c r="H15" s="823"/>
      <c r="I15" s="981"/>
      <c r="J15" s="823" t="s">
        <v>93</v>
      </c>
      <c r="K15" s="823"/>
      <c r="L15" s="823"/>
      <c r="M15" s="823"/>
      <c r="N15" s="823"/>
      <c r="O15" s="981"/>
      <c r="P15" s="823" t="s">
        <v>10</v>
      </c>
      <c r="Q15" s="823"/>
      <c r="R15" s="823"/>
      <c r="S15" s="823"/>
      <c r="T15" s="823"/>
      <c r="U15" s="981"/>
      <c r="W15" s="283"/>
      <c r="X15" s="1035" t="str">
        <f>F18</f>
      </c>
      <c r="Y15" s="1035" t="str">
        <f>F24</f>
      </c>
      <c r="Z15" s="1035" t="str">
        <f>F30</f>
      </c>
      <c r="AA15" s="1035" t="str">
        <f>F36</f>
      </c>
      <c r="AB15" s="1035" t="str">
        <f>F42</f>
      </c>
      <c r="AC15" s="1035" t="str">
        <f>F48</f>
      </c>
      <c r="AD15" s="1035" t="str">
        <f>F54</f>
      </c>
      <c r="AE15" s="1035" t="str">
        <f>F60</f>
      </c>
      <c r="AF15" s="1035" t="str">
        <f>F66</f>
      </c>
      <c r="AG15" s="283"/>
      <c r="AH15" s="283"/>
      <c r="AI15" s="283"/>
      <c r="AJ15" s="283"/>
      <c r="AK15" s="283"/>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row>
    <row r="16" s="2" customFormat="1" ht="15.95" customHeight="1">
      <c r="D16" s="818" t="s">
        <v>19</v>
      </c>
      <c r="E16" s="819"/>
      <c r="F16" s="818" t="s">
        <v>35</v>
      </c>
      <c r="G16" s="819"/>
      <c r="H16" s="818" t="s">
        <v>100</v>
      </c>
      <c r="I16" s="819"/>
      <c r="J16" s="818" t="s">
        <v>19</v>
      </c>
      <c r="K16" s="819"/>
      <c r="L16" s="818" t="s">
        <v>35</v>
      </c>
      <c r="M16" s="819"/>
      <c r="N16" s="818" t="s">
        <v>101</v>
      </c>
      <c r="O16" s="819"/>
      <c r="P16" s="818" t="s">
        <v>19</v>
      </c>
      <c r="Q16" s="819"/>
      <c r="R16" s="818" t="s">
        <v>35</v>
      </c>
      <c r="S16" s="819"/>
      <c r="T16" s="818" t="s">
        <v>102</v>
      </c>
      <c r="U16" s="819"/>
      <c r="W16" s="283"/>
      <c r="X16" s="1035" t="str">
        <f>J18</f>
      </c>
      <c r="Y16" s="1035" t="str">
        <f>J24</f>
      </c>
      <c r="Z16" s="1035" t="str">
        <f>J30</f>
      </c>
      <c r="AA16" s="1035" t="str">
        <f>J36</f>
      </c>
      <c r="AB16" s="1035" t="str">
        <f>J42</f>
      </c>
      <c r="AC16" s="1035" t="str">
        <f>J48</f>
      </c>
      <c r="AD16" s="1035" t="str">
        <f>J54</f>
      </c>
      <c r="AE16" s="1035" t="str">
        <f>J60</f>
      </c>
      <c r="AF16" s="1035" t="str">
        <f>J66</f>
      </c>
      <c r="AG16" s="283"/>
      <c r="AH16" s="283"/>
      <c r="AI16" s="283"/>
      <c r="AJ16" s="283"/>
      <c r="AK16" s="283"/>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row>
    <row r="17" s="2" customFormat="1" ht="15.95" customHeight="1">
      <c r="B17" s="613" t="s">
        <v>39</v>
      </c>
      <c r="C17" s="613" t="s">
        <v>41</v>
      </c>
      <c r="D17" s="300"/>
      <c r="E17" s="300" t="s">
        <v>24</v>
      </c>
      <c r="F17" s="301"/>
      <c r="G17" s="300" t="s">
        <v>24</v>
      </c>
      <c r="H17" s="301"/>
      <c r="I17" s="300" t="s">
        <v>24</v>
      </c>
      <c r="J17" s="301"/>
      <c r="K17" s="300" t="s">
        <v>24</v>
      </c>
      <c r="L17" s="301"/>
      <c r="M17" s="300" t="s">
        <v>24</v>
      </c>
      <c r="N17" s="301"/>
      <c r="O17" s="300" t="s">
        <v>24</v>
      </c>
      <c r="P17" s="301"/>
      <c r="Q17" s="300" t="s">
        <v>24</v>
      </c>
      <c r="R17" s="301"/>
      <c r="S17" s="300" t="s">
        <v>24</v>
      </c>
      <c r="T17" s="301"/>
      <c r="U17" s="300" t="s">
        <v>24</v>
      </c>
      <c r="W17" s="283"/>
      <c r="X17" s="1035" t="str">
        <f>L18</f>
      </c>
      <c r="Y17" s="1035" t="str">
        <f>L24</f>
      </c>
      <c r="Z17" s="1035" t="str">
        <f>L30</f>
      </c>
      <c r="AA17" s="1035" t="str">
        <f>L36</f>
      </c>
      <c r="AB17" s="1035" t="str">
        <f>L42</f>
      </c>
      <c r="AC17" s="1035" t="str">
        <f>L48</f>
      </c>
      <c r="AD17" s="1035" t="str">
        <f>L54</f>
      </c>
      <c r="AE17" s="1035" t="str">
        <f>L60</f>
      </c>
      <c r="AF17" s="1035" t="str">
        <f>L66</f>
      </c>
      <c r="AG17" s="283"/>
      <c r="AH17" s="283"/>
      <c r="AI17" s="283"/>
      <c r="AJ17" s="283"/>
      <c r="AK17" s="283"/>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row>
    <row r="18" s="2" customFormat="1" ht="15.95" customHeight="1">
      <c r="B18" s="302" t="s">
        <v>43</v>
      </c>
      <c r="C18" s="305" t="s">
        <v>42</v>
      </c>
      <c r="D18" s="309">
        <v>64.716981132075471698113207610</v>
      </c>
      <c r="E18" s="310">
        <v>20.774647887323943661971831050</v>
      </c>
      <c r="F18" s="310">
        <v>54.155777894185437401781037280</v>
      </c>
      <c r="G18" s="310">
        <v>15.719695563736124776150310940</v>
      </c>
      <c r="H18" s="310">
        <v>119.50152624254698915018846659</v>
      </c>
      <c r="I18" s="311">
        <v>4.3682730921147739256436674500</v>
      </c>
      <c r="J18" s="319">
        <v>106.62973760932944606413994173</v>
      </c>
      <c r="K18" s="310">
        <v>30.484511724618936066079556380</v>
      </c>
      <c r="L18" s="320">
        <v>92.2590286691214509037257497</v>
      </c>
      <c r="M18" s="310">
        <v>11.348903079077005482355352840</v>
      </c>
      <c r="N18" s="310">
        <v>115.57647977386281123384257840</v>
      </c>
      <c r="O18" s="311">
        <v>17.185269110331813854681257280</v>
      </c>
      <c r="P18" s="319">
        <v>69.007547169811320754716981225</v>
      </c>
      <c r="Q18" s="310">
        <v>57.592209582902447431920027670</v>
      </c>
      <c r="R18" s="320">
        <v>49.963594653382279858204413892</v>
      </c>
      <c r="S18" s="310">
        <v>28.852611656667510758055116270</v>
      </c>
      <c r="T18" s="310">
        <v>138.11565730717468042822210997</v>
      </c>
      <c r="U18" s="311">
        <v>22.304241688800724404844850460</v>
      </c>
      <c r="W18" s="283"/>
      <c r="X18" s="1035"/>
      <c r="Y18" s="1035"/>
      <c r="Z18" s="1035"/>
      <c r="AA18" s="1035"/>
      <c r="AB18" s="1035"/>
      <c r="AC18" s="1035"/>
      <c r="AD18" s="1035"/>
      <c r="AE18" s="1035"/>
      <c r="AF18" s="1035"/>
      <c r="AG18" s="283"/>
      <c r="AH18" s="283"/>
      <c r="AI18" s="283"/>
      <c r="AJ18" s="283"/>
      <c r="AK18" s="283"/>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row>
    <row r="19" s="2" customFormat="1" ht="15.95" customHeight="1">
      <c r="B19" s="303"/>
      <c r="C19" s="306" t="s">
        <v>60</v>
      </c>
      <c r="D19" s="312">
        <v>63.515965166908563134978229380</v>
      </c>
      <c r="E19" s="134">
        <v>6.1230675962412852379508942300</v>
      </c>
      <c r="F19" s="134">
        <v>52.686030979288355605123596530</v>
      </c>
      <c r="G19" s="134">
        <v>1.4091760535044714354967355700</v>
      </c>
      <c r="H19" s="134">
        <v>120.55560835827168692252289073</v>
      </c>
      <c r="I19" s="313">
        <v>4.648387578111983277047881800</v>
      </c>
      <c r="J19" s="321">
        <v>109.34122357906712626729616071</v>
      </c>
      <c r="K19" s="134">
        <v>-1.0684431845353858744575918800</v>
      </c>
      <c r="L19" s="135">
        <v>103.41093709854499389122553001</v>
      </c>
      <c r="M19" s="134">
        <v>2.2685856184745438421075003300</v>
      </c>
      <c r="N19" s="134">
        <v>105.73468014787535691187629123</v>
      </c>
      <c r="O19" s="313">
        <v>-3.2630047465984554245020396800</v>
      </c>
      <c r="P19" s="321">
        <v>69.44913348155188843646659271</v>
      </c>
      <c r="Q19" s="134">
        <v>4.9892029132893646721806519700</v>
      </c>
      <c r="R19" s="135">
        <v>54.483118355711810473219231498</v>
      </c>
      <c r="S19" s="134">
        <v>3.7097300372678048597631919500</v>
      </c>
      <c r="T19" s="134">
        <v>127.46908689794385783520944929</v>
      </c>
      <c r="U19" s="313">
        <v>1.2337057241994408534079532600</v>
      </c>
      <c r="W19" s="283"/>
      <c r="X19" s="283"/>
      <c r="Y19" s="283"/>
      <c r="Z19" s="283"/>
      <c r="AA19" s="283"/>
      <c r="AB19" s="283"/>
      <c r="AC19" s="283"/>
      <c r="AD19" s="283"/>
      <c r="AE19" s="283"/>
      <c r="AF19" s="283"/>
      <c r="AG19" s="283"/>
      <c r="AH19" s="283"/>
      <c r="AI19" s="283"/>
      <c r="AJ19" s="283"/>
      <c r="AK19" s="283"/>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row>
    <row r="20" s="2" customFormat="1" ht="15.95" customHeight="1">
      <c r="B20" s="303"/>
      <c r="C20" s="307" t="s">
        <v>44</v>
      </c>
      <c r="D20" s="314">
        <v>62.191582002902757619738751900</v>
      </c>
      <c r="E20" s="159">
        <v>18.370165745856353591160221010</v>
      </c>
      <c r="F20" s="159">
        <v>51.367708601716772558235622220</v>
      </c>
      <c r="G20" s="159">
        <v>15.465349784376000865429576820</v>
      </c>
      <c r="H20" s="159">
        <v>121.07135727059516488191915433</v>
      </c>
      <c r="I20" s="315">
        <v>2.5157469032094102746277434900</v>
      </c>
      <c r="J20" s="322">
        <v>95.17349049392519796900119066</v>
      </c>
      <c r="K20" s="159">
        <v>13.527788048236314733824803610</v>
      </c>
      <c r="L20" s="160">
        <v>86.51756516301567076072218678</v>
      </c>
      <c r="M20" s="159">
        <v>3.2441509853493095984169535500</v>
      </c>
      <c r="N20" s="159">
        <v>110.00481846039021704630884280</v>
      </c>
      <c r="O20" s="315">
        <v>9.960503297030635310173919910</v>
      </c>
      <c r="P20" s="322">
        <v>59.189899385554350260837460455</v>
      </c>
      <c r="Q20" s="159">
        <v>34.383030880301825589624111470</v>
      </c>
      <c r="R20" s="160">
        <v>44.442090762238314545475451769</v>
      </c>
      <c r="S20" s="159">
        <v>19.211220067142861823251553500</v>
      </c>
      <c r="T20" s="159">
        <v>133.18432677304866316416018194</v>
      </c>
      <c r="U20" s="315">
        <v>12.726831253479165000887205530</v>
      </c>
      <c r="W20" s="283"/>
      <c r="X20" s="283"/>
      <c r="Y20" s="283"/>
      <c r="Z20" s="283"/>
      <c r="AA20" s="283"/>
      <c r="AB20" s="283"/>
      <c r="AC20" s="283"/>
      <c r="AD20" s="283"/>
      <c r="AE20" s="283"/>
      <c r="AF20" s="283"/>
      <c r="AG20" s="283"/>
      <c r="AH20" s="283"/>
      <c r="AI20" s="283"/>
      <c r="AJ20" s="283"/>
      <c r="AK20" s="283"/>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row>
    <row r="21" s="2" customFormat="1" ht="15.95" customHeight="1">
      <c r="B21" s="304"/>
      <c r="C21" s="308" t="s">
        <v>45</v>
      </c>
      <c r="D21" s="316">
        <v>63.515965166908563134978229380</v>
      </c>
      <c r="E21" s="317">
        <v>6.1230675962412852379508942300</v>
      </c>
      <c r="F21" s="317">
        <v>52.686030979288355605123596530</v>
      </c>
      <c r="G21" s="317">
        <v>1.4091760535044714354967355700</v>
      </c>
      <c r="H21" s="317">
        <v>120.55560835827168692252289073</v>
      </c>
      <c r="I21" s="318">
        <v>4.648387578111983277047881800</v>
      </c>
      <c r="J21" s="323">
        <v>109.34122357906712626729616071</v>
      </c>
      <c r="K21" s="317">
        <v>-1.0684431845353858744575918800</v>
      </c>
      <c r="L21" s="324">
        <v>103.41093709854499389122553001</v>
      </c>
      <c r="M21" s="317">
        <v>2.2685856184745438421075003300</v>
      </c>
      <c r="N21" s="317">
        <v>105.73468014787535691187629123</v>
      </c>
      <c r="O21" s="318">
        <v>-3.2630047465984554245020396800</v>
      </c>
      <c r="P21" s="323">
        <v>69.44913348155188843646659271</v>
      </c>
      <c r="Q21" s="317">
        <v>4.9892029132893646721806519700</v>
      </c>
      <c r="R21" s="324">
        <v>54.483118355711810473219231498</v>
      </c>
      <c r="S21" s="317">
        <v>3.7097300372678048597631919500</v>
      </c>
      <c r="T21" s="317">
        <v>127.46908689794385783520944929</v>
      </c>
      <c r="U21" s="318">
        <v>1.2337057241994408534079532600</v>
      </c>
      <c r="W21" s="283"/>
      <c r="X21" s="283"/>
      <c r="Y21" s="283"/>
      <c r="Z21" s="283"/>
      <c r="AA21" s="283"/>
      <c r="AB21" s="283"/>
      <c r="AC21" s="283"/>
      <c r="AD21" s="283"/>
      <c r="AE21" s="283"/>
      <c r="AF21" s="283"/>
      <c r="AG21" s="283"/>
      <c r="AH21" s="283"/>
      <c r="AI21" s="283"/>
      <c r="AJ21" s="283"/>
      <c r="AK21" s="283"/>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row>
    <row r="22" s="2" customFormat="1" ht="5.1" customHeight="1">
      <c r="B22" s="299"/>
      <c r="C22" s="299"/>
      <c r="D22" s="159"/>
      <c r="E22" s="159"/>
      <c r="F22" s="159"/>
      <c r="G22" s="159"/>
      <c r="H22" s="159"/>
      <c r="I22" s="159"/>
      <c r="J22" s="160"/>
      <c r="K22" s="159"/>
      <c r="L22" s="160"/>
      <c r="M22" s="159"/>
      <c r="N22" s="159"/>
      <c r="O22" s="159"/>
      <c r="P22" s="160"/>
      <c r="Q22" s="159"/>
      <c r="R22" s="160"/>
      <c r="S22" s="159"/>
      <c r="T22" s="159"/>
      <c r="U22" s="159"/>
      <c r="W22" s="283"/>
      <c r="X22" s="283"/>
      <c r="Y22" s="283"/>
      <c r="Z22" s="283"/>
      <c r="AA22" s="283"/>
      <c r="AB22" s="283"/>
      <c r="AC22" s="283"/>
      <c r="AD22" s="283"/>
      <c r="AE22" s="283"/>
      <c r="AF22" s="283"/>
      <c r="AG22" s="283"/>
      <c r="AH22" s="283"/>
      <c r="AI22" s="283"/>
      <c r="AJ22" s="283"/>
      <c r="AK22" s="283"/>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row>
    <row r="23" s="9" customFormat="1" ht="5.1" customHeight="1">
      <c r="B23" s="299"/>
      <c r="C23" s="299"/>
      <c r="D23" s="159"/>
      <c r="E23" s="159"/>
      <c r="F23" s="159"/>
      <c r="G23" s="159"/>
      <c r="H23" s="159"/>
      <c r="I23" s="159"/>
      <c r="J23" s="160"/>
      <c r="K23" s="159"/>
      <c r="L23" s="160"/>
      <c r="M23" s="159"/>
      <c r="N23" s="159"/>
      <c r="O23" s="159"/>
      <c r="P23" s="160"/>
      <c r="Q23" s="159"/>
      <c r="R23" s="160"/>
      <c r="S23" s="159"/>
      <c r="T23" s="159"/>
      <c r="U23" s="159"/>
      <c r="W23" s="283"/>
      <c r="X23" s="283"/>
      <c r="Y23" s="283"/>
      <c r="Z23" s="283"/>
      <c r="AA23" s="283"/>
      <c r="AB23" s="283"/>
      <c r="AC23" s="283"/>
      <c r="AD23" s="283"/>
      <c r="AE23" s="283"/>
      <c r="AF23" s="283"/>
      <c r="AG23" s="283"/>
      <c r="AH23" s="283"/>
      <c r="AI23" s="283"/>
      <c r="AJ23" s="283"/>
      <c r="AK23" s="283"/>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row>
    <row r="24" s="2" customFormat="1" ht="15.95" customHeight="1">
      <c r="B24" s="325" t="s">
        <v>46</v>
      </c>
      <c r="C24" s="305" t="s">
        <v>42</v>
      </c>
      <c r="D24" s="309">
        <v>79.056603773584905660377358530</v>
      </c>
      <c r="E24" s="310">
        <v>4.4887780548628428927680797100</v>
      </c>
      <c r="F24" s="310">
        <v>66.790518596123624934520691550</v>
      </c>
      <c r="G24" s="310">
        <v>15.216553189336166685965424610</v>
      </c>
      <c r="H24" s="310">
        <v>118.36500963801945592355038994</v>
      </c>
      <c r="I24" s="311">
        <v>-9.310966903205562812896327080</v>
      </c>
      <c r="J24" s="319">
        <v>105.80429594272076372315035802</v>
      </c>
      <c r="K24" s="310">
        <v>13.037573061840001739711444550</v>
      </c>
      <c r="L24" s="320">
        <v>92.64280877520998620856248831</v>
      </c>
      <c r="M24" s="310">
        <v>5.9899135346744069829413467100</v>
      </c>
      <c r="N24" s="310">
        <v>114.20670135276880847253370072</v>
      </c>
      <c r="O24" s="311">
        <v>6.649368125826393651153488900</v>
      </c>
      <c r="P24" s="319">
        <v>83.64528301886792452830188685</v>
      </c>
      <c r="Q24" s="310">
        <v>18.111578835189428251718441960</v>
      </c>
      <c r="R24" s="320">
        <v>61.876612422977875288365446924</v>
      </c>
      <c r="S24" s="310">
        <v>22.117925103009550859258080870</v>
      </c>
      <c r="T24" s="310">
        <v>135.18077306346889649687689229</v>
      </c>
      <c r="U24" s="311">
        <v>-3.2807192428471646979995133100</v>
      </c>
      <c r="W24" s="283"/>
      <c r="X24" s="283"/>
      <c r="Y24" s="283"/>
      <c r="Z24" s="283"/>
      <c r="AA24" s="283"/>
      <c r="AB24" s="283"/>
      <c r="AC24" s="283"/>
      <c r="AD24" s="283"/>
      <c r="AE24" s="283"/>
      <c r="AF24" s="283"/>
      <c r="AG24" s="283"/>
      <c r="AH24" s="283"/>
      <c r="AI24" s="283"/>
      <c r="AJ24" s="283"/>
      <c r="AK24" s="283"/>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row>
    <row r="25" s="2" customFormat="1" ht="15.95" customHeight="1">
      <c r="B25" s="326"/>
      <c r="C25" s="306" t="s">
        <v>60</v>
      </c>
      <c r="D25" s="312">
        <v>82.92815674891146589259796814</v>
      </c>
      <c r="E25" s="134">
        <v>12.943123543123543123543123550</v>
      </c>
      <c r="F25" s="134">
        <v>68.331744168533192841161729990</v>
      </c>
      <c r="G25" s="134">
        <v>4.3515095142214220765415982900</v>
      </c>
      <c r="H25" s="134">
        <v>121.36110055141828118146670552</v>
      </c>
      <c r="I25" s="313">
        <v>8.233339478171346518773885640</v>
      </c>
      <c r="J25" s="321">
        <v>118.16911391404477770647404612</v>
      </c>
      <c r="K25" s="134">
        <v>-4.7200696923008836877938778500</v>
      </c>
      <c r="L25" s="135">
        <v>111.69795923397474631870893422</v>
      </c>
      <c r="M25" s="134">
        <v>2.3691954461254296036023850200</v>
      </c>
      <c r="N25" s="134">
        <v>105.79344038552651077769811840</v>
      </c>
      <c r="O25" s="313">
        <v>-6.9251937631542993618756757700</v>
      </c>
      <c r="P25" s="321">
        <v>97.99546801543880241224471431</v>
      </c>
      <c r="Q25" s="134">
        <v>7.6121293992266247792260688800</v>
      </c>
      <c r="R25" s="135">
        <v>76.325163745232121714586487744</v>
      </c>
      <c r="S25" s="134">
        <v>6.823800725595500415472253500</v>
      </c>
      <c r="T25" s="134">
        <v>128.39208356308358484804292061</v>
      </c>
      <c r="U25" s="313">
        <v>0.7379710029754043310510866300</v>
      </c>
      <c r="W25" s="283"/>
      <c r="X25" s="283"/>
      <c r="Y25" s="283"/>
      <c r="Z25" s="283"/>
      <c r="AA25" s="283"/>
      <c r="AB25" s="283"/>
      <c r="AC25" s="283"/>
      <c r="AD25" s="283"/>
      <c r="AE25" s="283"/>
      <c r="AF25" s="283"/>
      <c r="AG25" s="283"/>
      <c r="AH25" s="283"/>
      <c r="AI25" s="283"/>
      <c r="AJ25" s="283"/>
      <c r="AK25" s="283"/>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row>
    <row r="26" s="2" customFormat="1" ht="15.95" customHeight="1">
      <c r="B26" s="326"/>
      <c r="C26" s="307" t="s">
        <v>44</v>
      </c>
      <c r="D26" s="314">
        <v>85.63134978229317851959361402</v>
      </c>
      <c r="E26" s="159">
        <v>26.949973103819257665411511530</v>
      </c>
      <c r="F26" s="159">
        <v>66.780865167630956533568863720</v>
      </c>
      <c r="G26" s="159">
        <v>19.877061434049763166419036230</v>
      </c>
      <c r="H26" s="159">
        <v>128.22737406492773766359247352</v>
      </c>
      <c r="I26" s="315">
        <v>5.9001376786839651317211312600</v>
      </c>
      <c r="J26" s="322">
        <v>100.49783580425830877877441349</v>
      </c>
      <c r="K26" s="159">
        <v>7.9070055187558894988981328800</v>
      </c>
      <c r="L26" s="160">
        <v>91.20176229498264813454780008</v>
      </c>
      <c r="M26" s="159">
        <v>2.0427290725118517510887948800</v>
      </c>
      <c r="N26" s="159">
        <v>110.19286609748666293207352348</v>
      </c>
      <c r="O26" s="315">
        <v>5.7468831925073920033539469800</v>
      </c>
      <c r="P26" s="322">
        <v>86.05765330117910330838447608</v>
      </c>
      <c r="Q26" s="159">
        <v>36.987914483197363753308011580</v>
      </c>
      <c r="R26" s="160">
        <v>60.905325908715650534708544601</v>
      </c>
      <c r="S26" s="159">
        <v>22.325825019235990623670599750</v>
      </c>
      <c r="T26" s="159">
        <v>141.29741860368916290179915280</v>
      </c>
      <c r="U26" s="315">
        <v>11.986094891782441720797616220</v>
      </c>
      <c r="W26" s="283"/>
      <c r="X26" s="283"/>
      <c r="Y26" s="283"/>
      <c r="Z26" s="283"/>
      <c r="AA26" s="283"/>
      <c r="AB26" s="283"/>
      <c r="AC26" s="283"/>
      <c r="AD26" s="283"/>
      <c r="AE26" s="283"/>
      <c r="AF26" s="283"/>
      <c r="AG26" s="283"/>
      <c r="AH26" s="283"/>
      <c r="AI26" s="283"/>
      <c r="AJ26" s="283"/>
      <c r="AK26" s="283"/>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row>
    <row r="27" s="2" customFormat="1" ht="15.95" customHeight="1">
      <c r="B27" s="327"/>
      <c r="C27" s="308" t="s">
        <v>45</v>
      </c>
      <c r="D27" s="316">
        <v>82.92815674891146589259796814</v>
      </c>
      <c r="E27" s="317">
        <v>12.943123543123543123543123550</v>
      </c>
      <c r="F27" s="317">
        <v>68.331744168533192841161729990</v>
      </c>
      <c r="G27" s="317">
        <v>4.3515095142214220765415982900</v>
      </c>
      <c r="H27" s="317">
        <v>121.36110055141828118146670552</v>
      </c>
      <c r="I27" s="318">
        <v>8.233339478171346518773885640</v>
      </c>
      <c r="J27" s="323">
        <v>118.16911391404477770647404612</v>
      </c>
      <c r="K27" s="317">
        <v>-4.7200696923008836877938778500</v>
      </c>
      <c r="L27" s="324">
        <v>111.69795923397474631870893422</v>
      </c>
      <c r="M27" s="317">
        <v>2.3691954461254296036023850200</v>
      </c>
      <c r="N27" s="317">
        <v>105.79344038552651077769811840</v>
      </c>
      <c r="O27" s="318">
        <v>-6.9251937631542993618756757700</v>
      </c>
      <c r="P27" s="323">
        <v>97.99546801543880241224471431</v>
      </c>
      <c r="Q27" s="317">
        <v>7.6121293992266247792260688800</v>
      </c>
      <c r="R27" s="324">
        <v>76.325163745232121714586487744</v>
      </c>
      <c r="S27" s="317">
        <v>6.823800725595500415472253500</v>
      </c>
      <c r="T27" s="317">
        <v>128.39208356308358484804292061</v>
      </c>
      <c r="U27" s="318">
        <v>0.7379710029754043310510866300</v>
      </c>
      <c r="W27" s="283"/>
      <c r="X27" s="283"/>
      <c r="Y27" s="283"/>
      <c r="Z27" s="283"/>
      <c r="AA27" s="283"/>
      <c r="AB27" s="283"/>
      <c r="AC27" s="283"/>
      <c r="AD27" s="283"/>
      <c r="AE27" s="283"/>
      <c r="AF27" s="283"/>
      <c r="AG27" s="283"/>
      <c r="AH27" s="283"/>
      <c r="AI27" s="283"/>
      <c r="AJ27" s="283"/>
      <c r="AK27" s="283"/>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row>
    <row r="28" s="2" customFormat="1" ht="5.1" customHeight="1">
      <c r="B28" s="54"/>
      <c r="C28" s="299"/>
      <c r="D28" s="159"/>
      <c r="E28" s="159"/>
      <c r="F28" s="159"/>
      <c r="G28" s="159"/>
      <c r="H28" s="159"/>
      <c r="I28" s="159"/>
      <c r="J28" s="160"/>
      <c r="K28" s="159"/>
      <c r="L28" s="160"/>
      <c r="M28" s="159"/>
      <c r="N28" s="159"/>
      <c r="O28" s="159"/>
      <c r="P28" s="160"/>
      <c r="Q28" s="159"/>
      <c r="R28" s="160"/>
      <c r="S28" s="159"/>
      <c r="T28" s="159"/>
      <c r="U28" s="159"/>
      <c r="W28" s="283"/>
      <c r="X28" s="283"/>
      <c r="Y28" s="283"/>
      <c r="Z28" s="283"/>
      <c r="AA28" s="283"/>
      <c r="AB28" s="283"/>
      <c r="AC28" s="283"/>
      <c r="AD28" s="283"/>
      <c r="AE28" s="283"/>
      <c r="AF28" s="283"/>
      <c r="AG28" s="283"/>
      <c r="AH28" s="283"/>
      <c r="AI28" s="283"/>
      <c r="AJ28" s="283"/>
      <c r="AK28" s="283"/>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row>
    <row r="29" s="9" customFormat="1" ht="5.1" customHeight="1">
      <c r="B29" s="54"/>
      <c r="C29" s="299"/>
      <c r="D29" s="159"/>
      <c r="E29" s="159"/>
      <c r="F29" s="159"/>
      <c r="G29" s="159"/>
      <c r="H29" s="159"/>
      <c r="I29" s="159"/>
      <c r="J29" s="160"/>
      <c r="K29" s="159"/>
      <c r="L29" s="160"/>
      <c r="M29" s="159"/>
      <c r="N29" s="159"/>
      <c r="O29" s="159"/>
      <c r="P29" s="160"/>
      <c r="Q29" s="159"/>
      <c r="R29" s="160"/>
      <c r="S29" s="159"/>
      <c r="T29" s="159"/>
      <c r="U29" s="159"/>
      <c r="W29" s="283"/>
      <c r="X29" s="283"/>
      <c r="Y29" s="283"/>
      <c r="Z29" s="283"/>
      <c r="AA29" s="283"/>
      <c r="AB29" s="283"/>
      <c r="AC29" s="283"/>
      <c r="AD29" s="283"/>
      <c r="AE29" s="283"/>
      <c r="AF29" s="283"/>
      <c r="AG29" s="283"/>
      <c r="AH29" s="283"/>
      <c r="AI29" s="283"/>
      <c r="AJ29" s="283"/>
      <c r="AK29" s="283"/>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row>
    <row r="30" s="2" customFormat="1" ht="15.95" customHeight="1">
      <c r="B30" s="325" t="s">
        <v>47</v>
      </c>
      <c r="C30" s="305" t="s">
        <v>42</v>
      </c>
      <c r="D30" s="309">
        <v>81.88679245283018867924528305</v>
      </c>
      <c r="E30" s="310">
        <v>-3.2869080779944289693593314500</v>
      </c>
      <c r="F30" s="310">
        <v>74.217045573598742797276060850</v>
      </c>
      <c r="G30" s="310">
        <v>22.140160577317576015348596370</v>
      </c>
      <c r="H30" s="310">
        <v>110.33421206672205204242116102</v>
      </c>
      <c r="I30" s="310">
        <v>-20.817942710347164072052727790</v>
      </c>
      <c r="J30" s="319">
        <v>107.68894009216589861751152073</v>
      </c>
      <c r="K30" s="310">
        <v>3.5193313690557425258036627400</v>
      </c>
      <c r="L30" s="320">
        <v>94.69399041943566405625593174</v>
      </c>
      <c r="M30" s="310">
        <v>2.9833263567057452302361528500</v>
      </c>
      <c r="N30" s="310">
        <v>113.72309859915150351443605331</v>
      </c>
      <c r="O30" s="311">
        <v>0.5204774707834006591067916500</v>
      </c>
      <c r="P30" s="319">
        <v>88.18301886792452830188679248</v>
      </c>
      <c r="Q30" s="310">
        <v>0.1167461040004284260697262200</v>
      </c>
      <c r="R30" s="320">
        <v>70.27908202505179408913629938</v>
      </c>
      <c r="S30" s="310">
        <v>25.784000179943411375912022370</v>
      </c>
      <c r="T30" s="310">
        <v>125.47548477723523512038512217</v>
      </c>
      <c r="U30" s="311">
        <v>-20.405817941251715661130239120</v>
      </c>
      <c r="W30" s="283"/>
      <c r="X30" s="283"/>
      <c r="Y30" s="283"/>
      <c r="Z30" s="283"/>
      <c r="AA30" s="283"/>
      <c r="AB30" s="283"/>
      <c r="AC30" s="283"/>
      <c r="AD30" s="283"/>
      <c r="AE30" s="283"/>
      <c r="AF30" s="283"/>
      <c r="AG30" s="283"/>
      <c r="AH30" s="283"/>
      <c r="AI30" s="283"/>
      <c r="AJ30" s="283"/>
      <c r="AK30" s="283"/>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row>
    <row r="31" s="2" customFormat="1" ht="15.95" customHeight="1">
      <c r="B31" s="326"/>
      <c r="C31" s="306" t="s">
        <v>60</v>
      </c>
      <c r="D31" s="312">
        <v>89.99644001423994304022783915</v>
      </c>
      <c r="E31" s="134">
        <v>10.628986922054095904936630030</v>
      </c>
      <c r="F31" s="134">
        <v>74.565828088234773884187857890</v>
      </c>
      <c r="G31" s="134">
        <v>4.1516815260739741306155258100</v>
      </c>
      <c r="H31" s="134">
        <v>120.69394563384438380849284396</v>
      </c>
      <c r="I31" s="134">
        <v>6.2191078445128638694016085200</v>
      </c>
      <c r="J31" s="321">
        <v>122.02648048914511543581687242</v>
      </c>
      <c r="K31" s="134">
        <v>-6.3106034321099358590474805600</v>
      </c>
      <c r="L31" s="135">
        <v>113.85981538634683865268375717</v>
      </c>
      <c r="M31" s="134">
        <v>-1.794718793141211791528300</v>
      </c>
      <c r="N31" s="134">
        <v>107.17256134228508344826504026</v>
      </c>
      <c r="O31" s="313">
        <v>-4.598413225309647240687132500</v>
      </c>
      <c r="P31" s="321">
        <v>109.81948831490169164177467201</v>
      </c>
      <c r="Q31" s="134">
        <v>3.647630276442498036734842500</v>
      </c>
      <c r="R31" s="135">
        <v>84.90051420256486984429455649</v>
      </c>
      <c r="S31" s="134">
        <v>2.2824517243529408664215920600</v>
      </c>
      <c r="T31" s="134">
        <v>129.35079292085608141203900557</v>
      </c>
      <c r="U31" s="313">
        <v>1.3347143415848673638817746400</v>
      </c>
      <c r="W31" s="283"/>
      <c r="X31" s="283"/>
      <c r="Y31" s="283"/>
      <c r="Z31" s="283"/>
      <c r="AA31" s="283"/>
      <c r="AB31" s="283"/>
      <c r="AC31" s="283"/>
      <c r="AD31" s="283"/>
      <c r="AE31" s="283"/>
      <c r="AF31" s="283"/>
      <c r="AG31" s="283"/>
      <c r="AH31" s="283"/>
      <c r="AI31" s="283"/>
      <c r="AJ31" s="283"/>
      <c r="AK31" s="283"/>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row>
    <row r="32" s="2" customFormat="1" ht="15.95" customHeight="1">
      <c r="B32" s="326"/>
      <c r="C32" s="307" t="s">
        <v>44</v>
      </c>
      <c r="D32" s="314">
        <v>87.12938005390835579514824803</v>
      </c>
      <c r="E32" s="159">
        <v>14.674580433892754809660253800</v>
      </c>
      <c r="F32" s="159">
        <v>71.631286724252626920579119770</v>
      </c>
      <c r="G32" s="159">
        <v>21.694492787000095751990021420</v>
      </c>
      <c r="H32" s="159">
        <v>121.63592759308684605076505186</v>
      </c>
      <c r="I32" s="159">
        <v>-5.7684716804680554429856557600</v>
      </c>
      <c r="J32" s="322">
        <v>103.77982589875488538185235753</v>
      </c>
      <c r="K32" s="159">
        <v>3.1631775110781069234270527500</v>
      </c>
      <c r="L32" s="160">
        <v>92.69606992645580503149446156</v>
      </c>
      <c r="M32" s="159">
        <v>-0.6105386289408158993706455300</v>
      </c>
      <c r="N32" s="159">
        <v>111.95709373773109116859195427</v>
      </c>
      <c r="O32" s="315">
        <v>3.7968976669771710690496412300</v>
      </c>
      <c r="P32" s="322">
        <v>90.42271892661055714200478327</v>
      </c>
      <c r="Q32" s="159">
        <v>18.301940973100825438387592450</v>
      </c>
      <c r="R32" s="160">
        <v>66.399387631133268860205289094</v>
      </c>
      <c r="S32" s="159">
        <v>20.951500899241865268228574950</v>
      </c>
      <c r="T32" s="159">
        <v>136.18004947415095768933987370</v>
      </c>
      <c r="U32" s="315">
        <v>-2.1905969801468147853141783500</v>
      </c>
      <c r="W32" s="283"/>
      <c r="X32" s="283"/>
      <c r="Y32" s="283"/>
      <c r="Z32" s="283"/>
      <c r="AA32" s="283"/>
      <c r="AB32" s="283"/>
      <c r="AC32" s="283"/>
      <c r="AD32" s="283"/>
      <c r="AE32" s="283"/>
      <c r="AF32" s="283"/>
      <c r="AG32" s="283"/>
      <c r="AH32" s="283"/>
      <c r="AI32" s="283"/>
      <c r="AJ32" s="283"/>
      <c r="AK32" s="283"/>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row>
    <row r="33" s="2" customFormat="1" ht="15.95" customHeight="1">
      <c r="B33" s="327"/>
      <c r="C33" s="308" t="s">
        <v>45</v>
      </c>
      <c r="D33" s="316">
        <v>89.99644001423994304022783915</v>
      </c>
      <c r="E33" s="317">
        <v>10.628986922054095904936630030</v>
      </c>
      <c r="F33" s="317">
        <v>74.565828088234773884187857890</v>
      </c>
      <c r="G33" s="317">
        <v>4.1516815260739741306155258100</v>
      </c>
      <c r="H33" s="317">
        <v>120.69394563384438380849284396</v>
      </c>
      <c r="I33" s="317">
        <v>6.2191078445128638694016085200</v>
      </c>
      <c r="J33" s="323">
        <v>122.02648048914511543581687242</v>
      </c>
      <c r="K33" s="317">
        <v>-6.3106034321099358590474805600</v>
      </c>
      <c r="L33" s="324">
        <v>113.85981538634683865268375717</v>
      </c>
      <c r="M33" s="317">
        <v>-1.794718793141211791528300</v>
      </c>
      <c r="N33" s="317">
        <v>107.17256134228508344826504026</v>
      </c>
      <c r="O33" s="318">
        <v>-4.598413225309647240687132500</v>
      </c>
      <c r="P33" s="323">
        <v>109.81948831490169164177467201</v>
      </c>
      <c r="Q33" s="317">
        <v>3.647630276442498036734842500</v>
      </c>
      <c r="R33" s="324">
        <v>84.90051420256486984429455649</v>
      </c>
      <c r="S33" s="317">
        <v>2.2824517243529408664215920600</v>
      </c>
      <c r="T33" s="317">
        <v>129.35079292085608141203900557</v>
      </c>
      <c r="U33" s="318">
        <v>1.3347143415848673638817746400</v>
      </c>
      <c r="W33" s="283"/>
      <c r="X33" s="283"/>
      <c r="Y33" s="283"/>
      <c r="Z33" s="283"/>
      <c r="AA33" s="283"/>
      <c r="AB33" s="283"/>
      <c r="AC33" s="283"/>
      <c r="AD33" s="283"/>
      <c r="AE33" s="283"/>
      <c r="AF33" s="283"/>
      <c r="AG33" s="283"/>
      <c r="AH33" s="283"/>
      <c r="AI33" s="283"/>
      <c r="AJ33" s="283"/>
      <c r="AK33" s="283"/>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row>
    <row r="34" s="2" customFormat="1" ht="5.1" customHeight="1">
      <c r="B34" s="54"/>
      <c r="C34" s="299"/>
      <c r="D34" s="159"/>
      <c r="E34" s="159"/>
      <c r="F34" s="159"/>
      <c r="G34" s="159"/>
      <c r="H34" s="159"/>
      <c r="I34" s="159"/>
      <c r="J34" s="160"/>
      <c r="K34" s="159"/>
      <c r="L34" s="160"/>
      <c r="M34" s="159"/>
      <c r="N34" s="159"/>
      <c r="O34" s="159"/>
      <c r="P34" s="160"/>
      <c r="Q34" s="159"/>
      <c r="R34" s="160"/>
      <c r="S34" s="159"/>
      <c r="T34" s="159"/>
      <c r="U34" s="159"/>
      <c r="W34" s="283"/>
      <c r="X34" s="283"/>
      <c r="Y34" s="283"/>
      <c r="Z34" s="283"/>
      <c r="AA34" s="283"/>
      <c r="AB34" s="283"/>
      <c r="AC34" s="283"/>
      <c r="AD34" s="283"/>
      <c r="AE34" s="283"/>
      <c r="AF34" s="283"/>
      <c r="AG34" s="283"/>
      <c r="AH34" s="283"/>
      <c r="AI34" s="283"/>
      <c r="AJ34" s="283"/>
      <c r="AK34" s="283"/>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row>
    <row r="35" s="9" customFormat="1" ht="5.1" customHeight="1">
      <c r="B35" s="54"/>
      <c r="C35" s="299"/>
      <c r="D35" s="159"/>
      <c r="E35" s="159"/>
      <c r="F35" s="159"/>
      <c r="G35" s="159"/>
      <c r="H35" s="159"/>
      <c r="I35" s="159"/>
      <c r="J35" s="160"/>
      <c r="K35" s="159"/>
      <c r="L35" s="160"/>
      <c r="M35" s="159"/>
      <c r="N35" s="159"/>
      <c r="O35" s="159"/>
      <c r="P35" s="160"/>
      <c r="Q35" s="159"/>
      <c r="R35" s="160"/>
      <c r="S35" s="159"/>
      <c r="T35" s="159"/>
      <c r="U35" s="159"/>
      <c r="W35" s="283"/>
      <c r="X35" s="283"/>
      <c r="Y35" s="283"/>
      <c r="Z35" s="283"/>
      <c r="AA35" s="283"/>
      <c r="AB35" s="283"/>
      <c r="AC35" s="283"/>
      <c r="AD35" s="283"/>
      <c r="AE35" s="283"/>
      <c r="AF35" s="283"/>
      <c r="AG35" s="283"/>
      <c r="AH35" s="283"/>
      <c r="AI35" s="283"/>
      <c r="AJ35" s="283"/>
      <c r="AK35" s="283"/>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row>
    <row r="36" s="2" customFormat="1" ht="15.95" customHeight="1">
      <c r="B36" s="325" t="s">
        <v>48</v>
      </c>
      <c r="C36" s="305" t="s">
        <v>42</v>
      </c>
      <c r="D36" s="309">
        <v>89.15094339622641509433962269</v>
      </c>
      <c r="E36" s="310">
        <v>-5.0251256281407035175879397700</v>
      </c>
      <c r="F36" s="310">
        <v>76.676479832372970141435306520</v>
      </c>
      <c r="G36" s="310">
        <v>18.781222751341394491106351510</v>
      </c>
      <c r="H36" s="310">
        <v>116.26895704018313624768529380</v>
      </c>
      <c r="I36" s="310">
        <v>-20.042181607541376558790476710</v>
      </c>
      <c r="J36" s="319">
        <v>107.24338624338624338624338624</v>
      </c>
      <c r="K36" s="310">
        <v>3.5790810640354418261620746600</v>
      </c>
      <c r="L36" s="320">
        <v>96.44074554614237965568693859</v>
      </c>
      <c r="M36" s="310">
        <v>6.4098467778823177729469050900</v>
      </c>
      <c r="N36" s="310">
        <v>111.20132433243717110276635888</v>
      </c>
      <c r="O36" s="311">
        <v>-2.6602478995724492704223302200</v>
      </c>
      <c r="P36" s="319">
        <v>95.60849056603773584905660382</v>
      </c>
      <c r="Q36" s="310">
        <v>-1.6258978839060376625897884600</v>
      </c>
      <c r="R36" s="320">
        <v>73.947368808877995175762377814</v>
      </c>
      <c r="S36" s="310">
        <v>26.394917130597469429420125460</v>
      </c>
      <c r="T36" s="310">
        <v>129.29262001619609118722549108</v>
      </c>
      <c r="U36" s="311">
        <v>-22.169257791870710611362815710</v>
      </c>
      <c r="W36" s="283"/>
      <c r="X36" s="283"/>
      <c r="Y36" s="283"/>
      <c r="Z36" s="283"/>
      <c r="AA36" s="283"/>
      <c r="AB36" s="283"/>
      <c r="AC36" s="283"/>
      <c r="AD36" s="283"/>
      <c r="AE36" s="283"/>
      <c r="AF36" s="283"/>
      <c r="AG36" s="283"/>
      <c r="AH36" s="283"/>
      <c r="AI36" s="283"/>
      <c r="AJ36" s="283"/>
      <c r="AK36" s="283"/>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row>
    <row r="37" s="2" customFormat="1" ht="15.95" customHeight="1">
      <c r="B37" s="326"/>
      <c r="C37" s="306" t="s">
        <v>60</v>
      </c>
      <c r="D37" s="312">
        <v>88.89695210449927431059506539</v>
      </c>
      <c r="E37" s="134">
        <v>5.785837651122625215889464600</v>
      </c>
      <c r="F37" s="134">
        <v>75.106085267238926941446674340</v>
      </c>
      <c r="G37" s="134">
        <v>2.1657555076526393713547824700</v>
      </c>
      <c r="H37" s="134">
        <v>118.36185015926517277119666958</v>
      </c>
      <c r="I37" s="134">
        <v>3.5433420185483057071520380500</v>
      </c>
      <c r="J37" s="321">
        <v>121.47609569094265536339505903</v>
      </c>
      <c r="K37" s="134">
        <v>-5.4309650165691643166195233200</v>
      </c>
      <c r="L37" s="135">
        <v>113.68202734269357674135487014</v>
      </c>
      <c r="M37" s="134">
        <v>1.2425140028177799453302057500</v>
      </c>
      <c r="N37" s="134">
        <v>106.85602511710485328164310741</v>
      </c>
      <c r="O37" s="313">
        <v>-6.59157774292448734158137700</v>
      </c>
      <c r="P37" s="321">
        <v>107.98854660479299914380184865</v>
      </c>
      <c r="Q37" s="134">
        <v>0.0406458158055040692064628100</v>
      </c>
      <c r="R37" s="135">
        <v>85.38212038952930903279853862</v>
      </c>
      <c r="S37" s="134">
        <v>3.4351793259198006566031038500</v>
      </c>
      <c r="T37" s="134">
        <v>126.47676833525440380312884526</v>
      </c>
      <c r="U37" s="313">
        <v>-3.2817978682265030133705015500</v>
      </c>
      <c r="W37" s="283"/>
      <c r="X37" s="283"/>
      <c r="Y37" s="283"/>
      <c r="Z37" s="283"/>
      <c r="AA37" s="283"/>
      <c r="AB37" s="283"/>
      <c r="AC37" s="283"/>
      <c r="AD37" s="283"/>
      <c r="AE37" s="283"/>
      <c r="AF37" s="283"/>
      <c r="AG37" s="283"/>
      <c r="AH37" s="283"/>
      <c r="AI37" s="283"/>
      <c r="AJ37" s="283"/>
      <c r="AK37" s="283"/>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row>
    <row r="38" s="2" customFormat="1" ht="15.95" customHeight="1">
      <c r="B38" s="326"/>
      <c r="C38" s="307" t="s">
        <v>44</v>
      </c>
      <c r="D38" s="314">
        <v>92.30769230769230769230769239</v>
      </c>
      <c r="E38" s="159">
        <v>15.426497277676950998185117980</v>
      </c>
      <c r="F38" s="159">
        <v>73.829612511322768553478570250</v>
      </c>
      <c r="G38" s="159">
        <v>19.172919893584335378351857300</v>
      </c>
      <c r="H38" s="159">
        <v>125.02800592856379403858708947</v>
      </c>
      <c r="I38" s="159">
        <v>-3.1436861824420840949700664300</v>
      </c>
      <c r="J38" s="322">
        <v>103.5521063527302545854211808</v>
      </c>
      <c r="K38" s="159">
        <v>-0.0826597761417457456726270500</v>
      </c>
      <c r="L38" s="160">
        <v>93.54127187104187873214901771</v>
      </c>
      <c r="M38" s="159">
        <v>1.3795417685922528194239056200</v>
      </c>
      <c r="N38" s="159">
        <v>110.70205085033432041312563426</v>
      </c>
      <c r="O38" s="315">
        <v>-1.4423043537438772189191838700</v>
      </c>
      <c r="P38" s="322">
        <v>95.58655971021254269423493621</v>
      </c>
      <c r="Q38" s="159">
        <v>15.331085993418964983216350630</v>
      </c>
      <c r="R38" s="160">
        <v>69.061158560553180496603757954</v>
      </c>
      <c r="S38" s="159">
        <v>20.816960100367317415260967730</v>
      </c>
      <c r="T38" s="159">
        <v>138.40856670019770009722906538</v>
      </c>
      <c r="U38" s="315">
        <v>-4.5406490135085544479380795600</v>
      </c>
      <c r="W38" s="283"/>
      <c r="X38" s="283"/>
      <c r="Y38" s="283"/>
      <c r="Z38" s="283"/>
      <c r="AA38" s="283"/>
      <c r="AB38" s="283"/>
      <c r="AC38" s="283"/>
      <c r="AD38" s="283"/>
      <c r="AE38" s="283"/>
      <c r="AF38" s="283"/>
      <c r="AG38" s="283"/>
      <c r="AH38" s="283"/>
      <c r="AI38" s="283"/>
      <c r="AJ38" s="283"/>
      <c r="AK38" s="283"/>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row>
    <row r="39" s="2" customFormat="1" ht="15.95" customHeight="1">
      <c r="B39" s="327"/>
      <c r="C39" s="308" t="s">
        <v>45</v>
      </c>
      <c r="D39" s="316">
        <v>88.89695210449927431059506539</v>
      </c>
      <c r="E39" s="317">
        <v>5.785837651122625215889464600</v>
      </c>
      <c r="F39" s="317">
        <v>75.106085267238926941446674340</v>
      </c>
      <c r="G39" s="317">
        <v>2.1657555076526393713547824700</v>
      </c>
      <c r="H39" s="317">
        <v>118.36185015926517277119666958</v>
      </c>
      <c r="I39" s="317">
        <v>3.5433420185483057071520380500</v>
      </c>
      <c r="J39" s="323">
        <v>121.47609569094265536339505903</v>
      </c>
      <c r="K39" s="317">
        <v>-5.4309650165691643166195233200</v>
      </c>
      <c r="L39" s="324">
        <v>113.68202734269357674135487014</v>
      </c>
      <c r="M39" s="317">
        <v>1.2425140028177799453302057500</v>
      </c>
      <c r="N39" s="317">
        <v>106.85602511710485328164310741</v>
      </c>
      <c r="O39" s="318">
        <v>-6.59157774292448734158137700</v>
      </c>
      <c r="P39" s="323">
        <v>107.98854660479299914380184865</v>
      </c>
      <c r="Q39" s="317">
        <v>0.0406458158055040692064628100</v>
      </c>
      <c r="R39" s="324">
        <v>85.38212038952930903279853862</v>
      </c>
      <c r="S39" s="317">
        <v>3.4351793259198006566031038500</v>
      </c>
      <c r="T39" s="317">
        <v>126.47676833525440380312884526</v>
      </c>
      <c r="U39" s="318">
        <v>-3.2817978682265030133705015500</v>
      </c>
      <c r="W39" s="283"/>
      <c r="X39" s="283"/>
      <c r="Y39" s="283"/>
      <c r="Z39" s="283"/>
      <c r="AA39" s="283"/>
      <c r="AB39" s="283"/>
      <c r="AC39" s="283"/>
      <c r="AD39" s="283"/>
      <c r="AE39" s="283"/>
      <c r="AF39" s="283"/>
      <c r="AG39" s="283"/>
      <c r="AH39" s="283"/>
      <c r="AI39" s="283"/>
      <c r="AJ39" s="283"/>
      <c r="AK39" s="283"/>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row>
    <row r="40" s="2" customFormat="1" ht="5.1" customHeight="1">
      <c r="B40" s="54"/>
      <c r="C40" s="299"/>
      <c r="D40" s="159"/>
      <c r="E40" s="159"/>
      <c r="F40" s="159"/>
      <c r="G40" s="159"/>
      <c r="H40" s="159"/>
      <c r="I40" s="159"/>
      <c r="J40" s="160"/>
      <c r="K40" s="159"/>
      <c r="L40" s="160"/>
      <c r="M40" s="159"/>
      <c r="N40" s="159"/>
      <c r="O40" s="159"/>
      <c r="P40" s="160"/>
      <c r="Q40" s="159"/>
      <c r="R40" s="160"/>
      <c r="S40" s="159"/>
      <c r="T40" s="159"/>
      <c r="U40" s="159"/>
      <c r="W40" s="283"/>
      <c r="X40" s="283"/>
      <c r="Y40" s="283"/>
      <c r="Z40" s="283"/>
      <c r="AA40" s="283"/>
      <c r="AB40" s="283"/>
      <c r="AC40" s="283"/>
      <c r="AD40" s="283"/>
      <c r="AE40" s="283"/>
      <c r="AF40" s="283"/>
      <c r="AG40" s="283"/>
      <c r="AH40" s="283"/>
      <c r="AI40" s="283"/>
      <c r="AJ40" s="283"/>
      <c r="AK40" s="283"/>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row>
    <row r="41" s="9" customFormat="1" ht="5.1" customHeight="1">
      <c r="B41" s="54"/>
      <c r="C41" s="299"/>
      <c r="D41" s="159"/>
      <c r="E41" s="159"/>
      <c r="F41" s="159"/>
      <c r="G41" s="159"/>
      <c r="H41" s="159"/>
      <c r="I41" s="159"/>
      <c r="J41" s="160"/>
      <c r="K41" s="159"/>
      <c r="L41" s="160"/>
      <c r="M41" s="159"/>
      <c r="N41" s="159"/>
      <c r="O41" s="159"/>
      <c r="P41" s="160"/>
      <c r="Q41" s="159"/>
      <c r="R41" s="160"/>
      <c r="S41" s="159"/>
      <c r="T41" s="159"/>
      <c r="U41" s="159"/>
      <c r="W41" s="283"/>
      <c r="X41" s="283"/>
      <c r="Y41" s="283"/>
      <c r="Z41" s="283"/>
      <c r="AA41" s="283"/>
      <c r="AB41" s="283"/>
      <c r="AC41" s="283"/>
      <c r="AD41" s="283"/>
      <c r="AE41" s="283"/>
      <c r="AF41" s="283"/>
      <c r="AG41" s="283"/>
      <c r="AH41" s="283"/>
      <c r="AI41" s="283"/>
      <c r="AJ41" s="283"/>
      <c r="AK41" s="283"/>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row>
    <row r="42" s="2" customFormat="1" ht="15.95" customHeight="1">
      <c r="B42" s="325" t="s">
        <v>49</v>
      </c>
      <c r="C42" s="305" t="s">
        <v>42</v>
      </c>
      <c r="D42" s="309">
        <v>87.50000000000000000000000008</v>
      </c>
      <c r="E42" s="310">
        <v>11.411411411411411411411411440</v>
      </c>
      <c r="F42" s="310">
        <v>77.399842849659507595599790530</v>
      </c>
      <c r="G42" s="310">
        <v>21.056410253517682138207137720</v>
      </c>
      <c r="H42" s="310">
        <v>113.04932513875888879188230892</v>
      </c>
      <c r="I42" s="310">
        <v>-7.967359036921387945308836200</v>
      </c>
      <c r="J42" s="319">
        <v>105.30727762803234501347708886</v>
      </c>
      <c r="K42" s="310">
        <v>6.0845941739314221003384275600</v>
      </c>
      <c r="L42" s="320">
        <v>92.88401068945729613390419421</v>
      </c>
      <c r="M42" s="310">
        <v>-1.5270647412084168005355860400</v>
      </c>
      <c r="N42" s="310">
        <v>113.37503284619162013052470663</v>
      </c>
      <c r="O42" s="311">
        <v>7.7296963832103057091294411400</v>
      </c>
      <c r="P42" s="319">
        <v>92.14386792452830188679245283</v>
      </c>
      <c r="Q42" s="310">
        <v>18.190343659244917715392061960</v>
      </c>
      <c r="R42" s="320">
        <v>71.892078306100885724201091155</v>
      </c>
      <c r="S42" s="310">
        <v>19.207800495563603004980506950</v>
      </c>
      <c r="T42" s="310">
        <v>128.16970950846585050892937009</v>
      </c>
      <c r="U42" s="311">
        <v>-0.8535153170253742056628163200</v>
      </c>
      <c r="W42" s="283"/>
      <c r="X42" s="283"/>
      <c r="Y42" s="283"/>
      <c r="Z42" s="283"/>
      <c r="AA42" s="283"/>
      <c r="AB42" s="283"/>
      <c r="AC42" s="283"/>
      <c r="AD42" s="283"/>
      <c r="AE42" s="283"/>
      <c r="AF42" s="283"/>
      <c r="AG42" s="283"/>
      <c r="AH42" s="283"/>
      <c r="AI42" s="283"/>
      <c r="AJ42" s="283"/>
      <c r="AK42" s="283"/>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row>
    <row r="43" s="2" customFormat="1" ht="15.95" customHeight="1">
      <c r="B43" s="326"/>
      <c r="C43" s="306" t="s">
        <v>60</v>
      </c>
      <c r="D43" s="312">
        <v>81.74891146589259796806966624</v>
      </c>
      <c r="E43" s="134">
        <v>7.1581450653983353151010701400</v>
      </c>
      <c r="F43" s="134">
        <v>68.752944942869620628504543310</v>
      </c>
      <c r="G43" s="134">
        <v>2.5212800887079502506260034100</v>
      </c>
      <c r="H43" s="134">
        <v>118.90241433850142471936720713</v>
      </c>
      <c r="I43" s="134">
        <v>4.522831721061494502835220500</v>
      </c>
      <c r="J43" s="321">
        <v>115.13431070727315632963286926</v>
      </c>
      <c r="K43" s="134">
        <v>-4.7306650953887791056092036400</v>
      </c>
      <c r="L43" s="135">
        <v>106.75126178110050365974479294</v>
      </c>
      <c r="M43" s="134">
        <v>-1.521305841888539268853728400</v>
      </c>
      <c r="N43" s="134">
        <v>107.85288041218900844504524254</v>
      </c>
      <c r="O43" s="313">
        <v>-3.2589376625440279439425123800</v>
      </c>
      <c r="P43" s="321">
        <v>94.12104572695443440154675423</v>
      </c>
      <c r="Q43" s="134">
        <v>2.0888520999234628656658569200</v>
      </c>
      <c r="R43" s="135">
        <v>73.394636238178648836506369047</v>
      </c>
      <c r="S43" s="134">
        <v>0.9616178655395243895121672300</v>
      </c>
      <c r="T43" s="134">
        <v>128.23967874370941807995777357</v>
      </c>
      <c r="U43" s="313">
        <v>1.1164977921463052599396808700</v>
      </c>
      <c r="W43" s="283"/>
      <c r="X43" s="283"/>
      <c r="Y43" s="283"/>
      <c r="Z43" s="283"/>
      <c r="AA43" s="283"/>
      <c r="AB43" s="283"/>
      <c r="AC43" s="283"/>
      <c r="AD43" s="283"/>
      <c r="AE43" s="283"/>
      <c r="AF43" s="283"/>
      <c r="AG43" s="283"/>
      <c r="AH43" s="283"/>
      <c r="AI43" s="283"/>
      <c r="AJ43" s="283"/>
      <c r="AK43" s="283"/>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row>
    <row r="44" s="2" customFormat="1" ht="15.95" customHeight="1">
      <c r="B44" s="326"/>
      <c r="C44" s="307" t="s">
        <v>44</v>
      </c>
      <c r="D44" s="314">
        <v>85.84905660377358490566037743</v>
      </c>
      <c r="E44" s="159">
        <v>13.7500</v>
      </c>
      <c r="F44" s="159">
        <v>71.496217221038403051890105880</v>
      </c>
      <c r="G44" s="159">
        <v>17.405028817453243833938028770</v>
      </c>
      <c r="H44" s="159">
        <v>120.07496332059331686972768656</v>
      </c>
      <c r="I44" s="159">
        <v>-3.1131790982618396111932104300</v>
      </c>
      <c r="J44" s="322">
        <v>99.62756858405602896252970478</v>
      </c>
      <c r="K44" s="159">
        <v>0.9596011554633953600819390800</v>
      </c>
      <c r="L44" s="160">
        <v>89.97131383491393358842211888</v>
      </c>
      <c r="M44" s="159">
        <v>-2.7530623012751896440830686800</v>
      </c>
      <c r="N44" s="159">
        <v>110.73259279825579811885416907</v>
      </c>
      <c r="O44" s="315">
        <v>3.8177690162754284850818125700</v>
      </c>
      <c r="P44" s="322">
        <v>85.52932774668960976971889758</v>
      </c>
      <c r="Q44" s="159">
        <v>14.841546314339612222093205710</v>
      </c>
      <c r="R44" s="160">
        <v>64.326085976032243027112190233</v>
      </c>
      <c r="S44" s="159">
        <v>14.172795229278665988705900070</v>
      </c>
      <c r="T44" s="159">
        <v>132.96212018644760634434631051</v>
      </c>
      <c r="U44" s="315">
        <v>0.5857359309789855846326266700</v>
      </c>
      <c r="W44" s="283"/>
      <c r="X44" s="283"/>
      <c r="Y44" s="283"/>
      <c r="Z44" s="283"/>
      <c r="AA44" s="283"/>
      <c r="AB44" s="283"/>
      <c r="AC44" s="283"/>
      <c r="AD44" s="283"/>
      <c r="AE44" s="283"/>
      <c r="AF44" s="283"/>
      <c r="AG44" s="283"/>
      <c r="AH44" s="283"/>
      <c r="AI44" s="283"/>
      <c r="AJ44" s="283"/>
      <c r="AK44" s="283"/>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row>
    <row r="45" s="2" customFormat="1" ht="15.95" customHeight="1">
      <c r="B45" s="327"/>
      <c r="C45" s="308" t="s">
        <v>45</v>
      </c>
      <c r="D45" s="316">
        <v>81.74891146589259796806966624</v>
      </c>
      <c r="E45" s="317">
        <v>7.1581450653983353151010701400</v>
      </c>
      <c r="F45" s="317">
        <v>68.752944942869620628504543310</v>
      </c>
      <c r="G45" s="317">
        <v>2.5212800887079502506260034100</v>
      </c>
      <c r="H45" s="317">
        <v>118.90241433850142471936720713</v>
      </c>
      <c r="I45" s="317">
        <v>4.522831721061494502835220500</v>
      </c>
      <c r="J45" s="323">
        <v>115.13431070727315632963286926</v>
      </c>
      <c r="K45" s="317">
        <v>-4.7306650953887791056092036400</v>
      </c>
      <c r="L45" s="324">
        <v>106.75126178110050365974479294</v>
      </c>
      <c r="M45" s="317">
        <v>-1.521305841888539268853728400</v>
      </c>
      <c r="N45" s="317">
        <v>107.85288041218900844504524254</v>
      </c>
      <c r="O45" s="318">
        <v>-3.2589376625440279439425123800</v>
      </c>
      <c r="P45" s="323">
        <v>94.12104572695443440154675423</v>
      </c>
      <c r="Q45" s="317">
        <v>2.0888520999234628656658569200</v>
      </c>
      <c r="R45" s="324">
        <v>73.394636238178648836506369047</v>
      </c>
      <c r="S45" s="317">
        <v>0.9616178655395243895121672300</v>
      </c>
      <c r="T45" s="317">
        <v>128.23967874370941807995777357</v>
      </c>
      <c r="U45" s="318">
        <v>1.1164977921463052599396808700</v>
      </c>
      <c r="W45" s="283"/>
      <c r="X45" s="283"/>
      <c r="Y45" s="283"/>
      <c r="Z45" s="283"/>
      <c r="AA45" s="283"/>
      <c r="AB45" s="283"/>
      <c r="AC45" s="283"/>
      <c r="AD45" s="283"/>
      <c r="AE45" s="283"/>
      <c r="AF45" s="283"/>
      <c r="AG45" s="283"/>
      <c r="AH45" s="283"/>
      <c r="AI45" s="283"/>
      <c r="AJ45" s="283"/>
      <c r="AK45" s="283"/>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row>
    <row r="46" s="2" customFormat="1" ht="5.1" customHeight="1">
      <c r="A46" s="54"/>
      <c r="B46" s="54"/>
      <c r="C46" s="299"/>
      <c r="D46" s="159"/>
      <c r="E46" s="159"/>
      <c r="F46" s="159"/>
      <c r="G46" s="159"/>
      <c r="H46" s="159"/>
      <c r="I46" s="159"/>
      <c r="J46" s="160"/>
      <c r="K46" s="159"/>
      <c r="L46" s="160"/>
      <c r="M46" s="159"/>
      <c r="N46" s="159"/>
      <c r="O46" s="159"/>
      <c r="P46" s="160"/>
      <c r="Q46" s="159"/>
      <c r="R46" s="160"/>
      <c r="S46" s="159"/>
      <c r="T46" s="159"/>
      <c r="U46" s="159"/>
      <c r="W46" s="283"/>
      <c r="X46" s="283"/>
      <c r="Y46" s="283"/>
      <c r="Z46" s="283"/>
      <c r="AA46" s="283"/>
      <c r="AB46" s="283"/>
      <c r="AC46" s="283"/>
      <c r="AD46" s="283"/>
      <c r="AE46" s="283"/>
      <c r="AF46" s="283"/>
      <c r="AG46" s="283"/>
      <c r="AH46" s="283"/>
      <c r="AI46" s="283"/>
      <c r="AJ46" s="283"/>
      <c r="AK46" s="283"/>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row>
    <row r="47" s="9" customFormat="1" ht="5.1" customHeight="1">
      <c r="A47" s="54"/>
      <c r="B47" s="54"/>
      <c r="C47" s="299"/>
      <c r="D47" s="159"/>
      <c r="E47" s="159"/>
      <c r="F47" s="159"/>
      <c r="G47" s="159"/>
      <c r="H47" s="159"/>
      <c r="I47" s="159"/>
      <c r="J47" s="160"/>
      <c r="K47" s="159"/>
      <c r="L47" s="160"/>
      <c r="M47" s="159"/>
      <c r="N47" s="159"/>
      <c r="O47" s="159"/>
      <c r="P47" s="160"/>
      <c r="Q47" s="159"/>
      <c r="R47" s="160"/>
      <c r="S47" s="159"/>
      <c r="T47" s="159"/>
      <c r="U47" s="159"/>
      <c r="W47" s="283"/>
      <c r="X47" s="283"/>
      <c r="Y47" s="283"/>
      <c r="Z47" s="283"/>
      <c r="AA47" s="283"/>
      <c r="AB47" s="283"/>
      <c r="AC47" s="283"/>
      <c r="AD47" s="283"/>
      <c r="AE47" s="283"/>
      <c r="AF47" s="283"/>
      <c r="AG47" s="283"/>
      <c r="AH47" s="283"/>
      <c r="AI47" s="283"/>
      <c r="AJ47" s="283"/>
      <c r="AK47" s="283"/>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row>
    <row r="48" s="2" customFormat="1" ht="15.95" customHeight="1">
      <c r="B48" s="325" t="s">
        <v>50</v>
      </c>
      <c r="C48" s="305" t="s">
        <v>42</v>
      </c>
      <c r="D48" s="309">
        <v>87.50000000000000000000000008</v>
      </c>
      <c r="E48" s="310">
        <v>16.300940438871473354231974920</v>
      </c>
      <c r="F48" s="310">
        <v>76.495639078051335777894185470</v>
      </c>
      <c r="G48" s="310">
        <v>26.779411147594727741426638380</v>
      </c>
      <c r="H48" s="310">
        <v>114.38560557775131064521425115</v>
      </c>
      <c r="I48" s="310">
        <v>-8.265120190946756128930995940</v>
      </c>
      <c r="J48" s="319">
        <v>109.47169811320754716981132077</v>
      </c>
      <c r="K48" s="310">
        <v>20.431326337597708546297242150</v>
      </c>
      <c r="L48" s="320">
        <v>94.99040372447660051884415922</v>
      </c>
      <c r="M48" s="310">
        <v>0.7829011698508513473563359600</v>
      </c>
      <c r="N48" s="310">
        <v>115.24500772808010185380239117</v>
      </c>
      <c r="O48" s="311">
        <v>19.495792381123349349399918440</v>
      </c>
      <c r="P48" s="319">
        <v>95.78773584905660377358490576</v>
      </c>
      <c r="Q48" s="310">
        <v>40.062765113632444735662309840</v>
      </c>
      <c r="R48" s="320">
        <v>72.663516391859453940135690801</v>
      </c>
      <c r="S48" s="310">
        <v>27.771968640599267508216373350</v>
      </c>
      <c r="T48" s="310">
        <v>131.82369998789072199224932056</v>
      </c>
      <c r="U48" s="311">
        <v>9.619321517699307915335488750</v>
      </c>
      <c r="W48" s="283"/>
      <c r="X48" s="283"/>
      <c r="Y48" s="283"/>
      <c r="Z48" s="283"/>
      <c r="AA48" s="283"/>
      <c r="AB48" s="283"/>
      <c r="AC48" s="283"/>
      <c r="AD48" s="283"/>
      <c r="AE48" s="283"/>
      <c r="AF48" s="283"/>
      <c r="AG48" s="283"/>
      <c r="AH48" s="283"/>
      <c r="AI48" s="283"/>
      <c r="AJ48" s="283"/>
      <c r="AK48" s="283"/>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row>
    <row r="49" s="2" customFormat="1" ht="15.95" customHeight="1">
      <c r="B49" s="326"/>
      <c r="C49" s="306" t="s">
        <v>60</v>
      </c>
      <c r="D49" s="312">
        <v>82.27503628447024673439767786</v>
      </c>
      <c r="E49" s="134">
        <v>3.467944330367328313940223600</v>
      </c>
      <c r="F49" s="134">
        <v>68.020281424422806950347668550</v>
      </c>
      <c r="G49" s="134">
        <v>0.2454623655160914975346291600</v>
      </c>
      <c r="H49" s="134">
        <v>120.95662435017395249367120865</v>
      </c>
      <c r="I49" s="134">
        <v>3.2145913528747946173961708800</v>
      </c>
      <c r="J49" s="321">
        <v>113.83070929988820093950528196</v>
      </c>
      <c r="K49" s="134">
        <v>-2.0163735863538549858154834400</v>
      </c>
      <c r="L49" s="135">
        <v>105.42607336963916128912509354</v>
      </c>
      <c r="M49" s="134">
        <v>1.0184456317613302526404801300</v>
      </c>
      <c r="N49" s="134">
        <v>107.97206579133528242285112630</v>
      </c>
      <c r="O49" s="313">
        <v>-3.0042228418143508834014830500</v>
      </c>
      <c r="P49" s="321">
        <v>93.65425737935286488763723768</v>
      </c>
      <c r="Q49" s="134">
        <v>1.3816440305464904493102401700</v>
      </c>
      <c r="R49" s="135">
        <v>71.711111800747026047861621794</v>
      </c>
      <c r="S49" s="134">
        <v>1.2664078980166384138812341400</v>
      </c>
      <c r="T49" s="134">
        <v>130.59936602234809251013196115</v>
      </c>
      <c r="U49" s="313">
        <v>0.1137950233663901908871499400</v>
      </c>
      <c r="W49" s="283"/>
      <c r="X49" s="283"/>
      <c r="Y49" s="283"/>
      <c r="Z49" s="283"/>
      <c r="AA49" s="283"/>
      <c r="AB49" s="283"/>
      <c r="AC49" s="283"/>
      <c r="AD49" s="283"/>
      <c r="AE49" s="283"/>
      <c r="AF49" s="283"/>
      <c r="AG49" s="283"/>
      <c r="AH49" s="283"/>
      <c r="AI49" s="283"/>
      <c r="AJ49" s="283"/>
      <c r="AK49" s="283"/>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row>
    <row r="50" s="2" customFormat="1" ht="15.95" customHeight="1">
      <c r="B50" s="326"/>
      <c r="C50" s="307" t="s">
        <v>44</v>
      </c>
      <c r="D50" s="314">
        <v>86.71988388969521044992743114</v>
      </c>
      <c r="E50" s="159">
        <v>5.7522123893805309734513274700</v>
      </c>
      <c r="F50" s="159">
        <v>67.750109766561871126472716810</v>
      </c>
      <c r="G50" s="159">
        <v>12.788199544772163644217642670</v>
      </c>
      <c r="H50" s="159">
        <v>127.99962123824615374601057677</v>
      </c>
      <c r="I50" s="159">
        <v>-6.2382298713782040507264218900</v>
      </c>
      <c r="J50" s="322">
        <v>98.16774219256463296098235673</v>
      </c>
      <c r="K50" s="159">
        <v>5.8610908471147205258984708400</v>
      </c>
      <c r="L50" s="160">
        <v>86.99336128309720336783737716</v>
      </c>
      <c r="M50" s="159">
        <v>-1.8495059388504099888848823500</v>
      </c>
      <c r="N50" s="159">
        <v>112.84509615981307078686694418</v>
      </c>
      <c r="O50" s="315">
        <v>7.8558919745847481731560962400</v>
      </c>
      <c r="P50" s="322">
        <v>85.13095204652738489722345167</v>
      </c>
      <c r="Q50" s="159">
        <v>11.950445630355832768538648400</v>
      </c>
      <c r="R50" s="160">
        <v>58.93809775892009186518389031</v>
      </c>
      <c r="S50" s="159">
        <v>10.702175095869151393834604300</v>
      </c>
      <c r="T50" s="159">
        <v>144.44129567049538620739313218</v>
      </c>
      <c r="U50" s="315">
        <v>1.1275935033847953320131525400</v>
      </c>
      <c r="W50" s="283"/>
      <c r="X50" s="283"/>
      <c r="Y50" s="283"/>
      <c r="Z50" s="283"/>
      <c r="AA50" s="283"/>
      <c r="AB50" s="283"/>
      <c r="AC50" s="283"/>
      <c r="AD50" s="283"/>
      <c r="AE50" s="283"/>
      <c r="AF50" s="283"/>
      <c r="AG50" s="283"/>
      <c r="AH50" s="283"/>
      <c r="AI50" s="283"/>
      <c r="AJ50" s="283"/>
      <c r="AK50" s="283"/>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row>
    <row r="51" s="2" customFormat="1" ht="15.95" customHeight="1">
      <c r="B51" s="327"/>
      <c r="C51" s="308" t="s">
        <v>45</v>
      </c>
      <c r="D51" s="316">
        <v>82.27503628447024673439767786</v>
      </c>
      <c r="E51" s="317">
        <v>3.467944330367328313940223600</v>
      </c>
      <c r="F51" s="317">
        <v>68.020281424422806950347668550</v>
      </c>
      <c r="G51" s="317">
        <v>0.2454623655160914975346291600</v>
      </c>
      <c r="H51" s="317">
        <v>120.95662435017395249367120865</v>
      </c>
      <c r="I51" s="317">
        <v>3.2145913528747946173961708800</v>
      </c>
      <c r="J51" s="323">
        <v>113.83070929988820093950528196</v>
      </c>
      <c r="K51" s="317">
        <v>-2.0163735863538549858154834400</v>
      </c>
      <c r="L51" s="324">
        <v>105.42607336963916128912509354</v>
      </c>
      <c r="M51" s="317">
        <v>1.0184456317613302526404801300</v>
      </c>
      <c r="N51" s="317">
        <v>107.97206579133528242285112630</v>
      </c>
      <c r="O51" s="318">
        <v>-3.0042228418143508834014830500</v>
      </c>
      <c r="P51" s="323">
        <v>93.65425737935286488763723768</v>
      </c>
      <c r="Q51" s="317">
        <v>1.3816440305464904493102401700</v>
      </c>
      <c r="R51" s="324">
        <v>71.711111800747026047861621794</v>
      </c>
      <c r="S51" s="317">
        <v>1.2664078980166384138812341400</v>
      </c>
      <c r="T51" s="317">
        <v>130.59936602234809251013196115</v>
      </c>
      <c r="U51" s="318">
        <v>0.1137950233663901908871499400</v>
      </c>
      <c r="W51" s="283"/>
      <c r="X51" s="283"/>
      <c r="Y51" s="283"/>
      <c r="Z51" s="283"/>
      <c r="AA51" s="283"/>
      <c r="AB51" s="283"/>
      <c r="AC51" s="283"/>
      <c r="AD51" s="283"/>
      <c r="AE51" s="283"/>
      <c r="AF51" s="283"/>
      <c r="AG51" s="283"/>
      <c r="AH51" s="283"/>
      <c r="AI51" s="283"/>
      <c r="AJ51" s="283"/>
      <c r="AK51" s="283"/>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row>
    <row r="52" s="2" customFormat="1" ht="5.1" customHeight="1">
      <c r="B52" s="54"/>
      <c r="C52" s="299"/>
      <c r="D52" s="159"/>
      <c r="E52" s="159"/>
      <c r="F52" s="159"/>
      <c r="G52" s="159"/>
      <c r="H52" s="159"/>
      <c r="I52" s="159"/>
      <c r="J52" s="160"/>
      <c r="K52" s="159"/>
      <c r="L52" s="160"/>
      <c r="M52" s="159"/>
      <c r="N52" s="159"/>
      <c r="O52" s="159"/>
      <c r="P52" s="160"/>
      <c r="Q52" s="159"/>
      <c r="R52" s="160"/>
      <c r="S52" s="159"/>
      <c r="T52" s="159"/>
      <c r="U52" s="159"/>
      <c r="W52" s="283"/>
      <c r="X52" s="283"/>
      <c r="Y52" s="283"/>
      <c r="Z52" s="283"/>
      <c r="AA52" s="283"/>
      <c r="AB52" s="283"/>
      <c r="AC52" s="283"/>
      <c r="AD52" s="283"/>
      <c r="AE52" s="283"/>
      <c r="AF52" s="283"/>
      <c r="AG52" s="283"/>
      <c r="AH52" s="283"/>
      <c r="AI52" s="283"/>
      <c r="AJ52" s="283"/>
      <c r="AK52" s="283"/>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row>
    <row r="53" s="9" customFormat="1" ht="5.1" customHeight="1">
      <c r="B53" s="54"/>
      <c r="C53" s="299"/>
      <c r="D53" s="159"/>
      <c r="E53" s="159"/>
      <c r="F53" s="159"/>
      <c r="G53" s="159"/>
      <c r="H53" s="159"/>
      <c r="I53" s="159"/>
      <c r="J53" s="160"/>
      <c r="K53" s="159"/>
      <c r="L53" s="160"/>
      <c r="M53" s="159"/>
      <c r="N53" s="159"/>
      <c r="O53" s="159"/>
      <c r="P53" s="160"/>
      <c r="Q53" s="159"/>
      <c r="R53" s="160"/>
      <c r="S53" s="159"/>
      <c r="T53" s="159"/>
      <c r="U53" s="159"/>
      <c r="W53" s="283"/>
      <c r="X53" s="283"/>
      <c r="Y53" s="283"/>
      <c r="Z53" s="283"/>
      <c r="AA53" s="283"/>
      <c r="AB53" s="283"/>
      <c r="AC53" s="283"/>
      <c r="AD53" s="283"/>
      <c r="AE53" s="283"/>
      <c r="AF53" s="283"/>
      <c r="AG53" s="283"/>
      <c r="AH53" s="283"/>
      <c r="AI53" s="283"/>
      <c r="AJ53" s="283"/>
      <c r="AK53" s="283"/>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row>
    <row r="54" s="2" customFormat="1" ht="15.95" customHeight="1">
      <c r="B54" s="325" t="s">
        <v>51</v>
      </c>
      <c r="C54" s="305" t="s">
        <v>42</v>
      </c>
      <c r="D54" s="309">
        <v>84.90566037735849056603773589</v>
      </c>
      <c r="E54" s="310">
        <v>9.489051094890510948905109440</v>
      </c>
      <c r="F54" s="310">
        <v>80.05217391304347826086956530</v>
      </c>
      <c r="G54" s="310">
        <v>28.517660452307041972566244740</v>
      </c>
      <c r="H54" s="310">
        <v>106.06290401255948745485921809</v>
      </c>
      <c r="I54" s="310">
        <v>-14.806221409919032867971270010</v>
      </c>
      <c r="J54" s="319">
        <v>116.21111111111111111111111113</v>
      </c>
      <c r="K54" s="310">
        <v>20.166972769433332494695616510</v>
      </c>
      <c r="L54" s="320">
        <v>95.99680279702430508033451199</v>
      </c>
      <c r="M54" s="310">
        <v>8.082387960878844073008536390</v>
      </c>
      <c r="N54" s="310">
        <v>121.05727245607122054847438167</v>
      </c>
      <c r="O54" s="311">
        <v>11.180901011299441441245820780</v>
      </c>
      <c r="P54" s="319">
        <v>98.66981132075471698113207553</v>
      </c>
      <c r="Q54" s="310">
        <v>31.569678214708028278863813630</v>
      </c>
      <c r="R54" s="320">
        <v>76.847527526035282832135610286</v>
      </c>
      <c r="S54" s="310">
        <v>38.904956368307457716843421590</v>
      </c>
      <c r="T54" s="310">
        <v>128.39685868530543376927166548</v>
      </c>
      <c r="U54" s="311">
        <v>-5.2807893579764629897257800900</v>
      </c>
      <c r="W54" s="283"/>
      <c r="X54" s="283"/>
      <c r="Y54" s="283"/>
      <c r="Z54" s="283"/>
      <c r="AA54" s="283"/>
      <c r="AB54" s="283"/>
      <c r="AC54" s="283"/>
      <c r="AD54" s="283"/>
      <c r="AE54" s="283"/>
      <c r="AF54" s="283"/>
      <c r="AG54" s="283"/>
      <c r="AH54" s="283"/>
      <c r="AI54" s="283"/>
      <c r="AJ54" s="283"/>
      <c r="AK54" s="283"/>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row>
    <row r="55" s="2" customFormat="1" ht="15.95" customHeight="1">
      <c r="B55" s="326"/>
      <c r="C55" s="306" t="s">
        <v>60</v>
      </c>
      <c r="D55" s="312">
        <v>82.23875181422351233671988394</v>
      </c>
      <c r="E55" s="134">
        <v>0.7557234941098021782618359400</v>
      </c>
      <c r="F55" s="134">
        <v>69.484667742599712779711446950</v>
      </c>
      <c r="G55" s="134">
        <v>-0.1553241961235858545597492300</v>
      </c>
      <c r="H55" s="134">
        <v>118.35524941828931855828322703</v>
      </c>
      <c r="I55" s="134">
        <v>0.9124649691115699047487490100</v>
      </c>
      <c r="J55" s="321">
        <v>113.82972238867963014246530295</v>
      </c>
      <c r="K55" s="134">
        <v>-1.5326521908119674085334746400</v>
      </c>
      <c r="L55" s="135">
        <v>104.68462479935659334737626232</v>
      </c>
      <c r="M55" s="134">
        <v>2.7605823050619646991346039700</v>
      </c>
      <c r="N55" s="134">
        <v>108.73585553451708399375351492</v>
      </c>
      <c r="O55" s="313">
        <v>-4.1779001243188248050731014300</v>
      </c>
      <c r="P55" s="321">
        <v>93.61214288604585693682786985</v>
      </c>
      <c r="Q55" s="134">
        <v>-0.7885113093911198628322384300</v>
      </c>
      <c r="R55" s="135">
        <v>72.739763719420070114509191922</v>
      </c>
      <c r="S55" s="134">
        <v>2.6009702566647113913715840500</v>
      </c>
      <c r="T55" s="134">
        <v>128.69459302498844485219692547</v>
      </c>
      <c r="U55" s="313">
        <v>-3.3035570302861329057323273900</v>
      </c>
      <c r="W55" s="283"/>
      <c r="X55" s="283"/>
      <c r="Y55" s="283"/>
      <c r="Z55" s="283"/>
      <c r="AA55" s="283"/>
      <c r="AB55" s="283"/>
      <c r="AC55" s="283"/>
      <c r="AD55" s="283"/>
      <c r="AE55" s="283"/>
      <c r="AF55" s="283"/>
      <c r="AG55" s="283"/>
      <c r="AH55" s="283"/>
      <c r="AI55" s="283"/>
      <c r="AJ55" s="283"/>
      <c r="AK55" s="283"/>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row>
    <row r="56" s="2" customFormat="1" ht="15.95" customHeight="1">
      <c r="B56" s="326"/>
      <c r="C56" s="307" t="s">
        <v>44</v>
      </c>
      <c r="D56" s="314">
        <v>87.22786647314949201741654576</v>
      </c>
      <c r="E56" s="159">
        <v>6.8444444444444444444444443900</v>
      </c>
      <c r="F56" s="159">
        <v>70.417807982429438474225535760</v>
      </c>
      <c r="G56" s="159">
        <v>14.652814395040612657298235890</v>
      </c>
      <c r="H56" s="159">
        <v>123.87188549651315171826746477</v>
      </c>
      <c r="I56" s="159">
        <v>-6.8104476909673877954285548600</v>
      </c>
      <c r="J56" s="322">
        <v>98.88220688424736414240829818</v>
      </c>
      <c r="K56" s="159">
        <v>7.8329738575099336886069624800</v>
      </c>
      <c r="L56" s="160">
        <v>87.27230013788646555723976555</v>
      </c>
      <c r="M56" s="159">
        <v>1.4348358107670692345817327300</v>
      </c>
      <c r="N56" s="159">
        <v>113.30308325553210729404212218</v>
      </c>
      <c r="O56" s="315">
        <v>6.3076338573456015290763752200</v>
      </c>
      <c r="P56" s="322">
        <v>86.25283938669472547109925578</v>
      </c>
      <c r="Q56" s="159">
        <v>15.213541845979502483293838960</v>
      </c>
      <c r="R56" s="160">
        <v>61.455240732946393383397334184</v>
      </c>
      <c r="S56" s="159">
        <v>16.297894034032956697554996250</v>
      </c>
      <c r="T56" s="159">
        <v>140.35066555431169775136750079</v>
      </c>
      <c r="U56" s="315">
        <v>-0.9323919380140569611220470300</v>
      </c>
      <c r="W56" s="283"/>
      <c r="X56" s="283"/>
      <c r="Y56" s="283"/>
      <c r="Z56" s="283"/>
      <c r="AA56" s="283"/>
      <c r="AB56" s="283"/>
      <c r="AC56" s="283"/>
      <c r="AD56" s="283"/>
      <c r="AE56" s="283"/>
      <c r="AF56" s="283"/>
      <c r="AG56" s="283"/>
      <c r="AH56" s="283"/>
      <c r="AI56" s="283"/>
      <c r="AJ56" s="283"/>
      <c r="AK56" s="283"/>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row>
    <row r="57" s="2" customFormat="1" ht="15.95" customHeight="1">
      <c r="B57" s="327"/>
      <c r="C57" s="308" t="s">
        <v>45</v>
      </c>
      <c r="D57" s="316">
        <v>82.23875181422351233671988394</v>
      </c>
      <c r="E57" s="317">
        <v>0.7557234941098021782618359400</v>
      </c>
      <c r="F57" s="317">
        <v>69.484667742599712779711446950</v>
      </c>
      <c r="G57" s="317">
        <v>-0.1553241961235858545597492300</v>
      </c>
      <c r="H57" s="317">
        <v>118.35524941828931855828322703</v>
      </c>
      <c r="I57" s="317">
        <v>0.9124649691115699047487490100</v>
      </c>
      <c r="J57" s="323">
        <v>113.82972238867963014246530295</v>
      </c>
      <c r="K57" s="317">
        <v>-1.5326521908119674085334746400</v>
      </c>
      <c r="L57" s="324">
        <v>104.68462479935659334737626232</v>
      </c>
      <c r="M57" s="317">
        <v>2.7605823050619646991346039700</v>
      </c>
      <c r="N57" s="317">
        <v>108.73585553451708399375351492</v>
      </c>
      <c r="O57" s="318">
        <v>-4.1779001243188248050731014300</v>
      </c>
      <c r="P57" s="323">
        <v>93.61214288604585693682786985</v>
      </c>
      <c r="Q57" s="317">
        <v>-0.7885113093911198628322384300</v>
      </c>
      <c r="R57" s="324">
        <v>72.739763719420070114509191922</v>
      </c>
      <c r="S57" s="317">
        <v>2.6009702566647113913715840500</v>
      </c>
      <c r="T57" s="317">
        <v>128.69459302498844485219692547</v>
      </c>
      <c r="U57" s="318">
        <v>-3.3035570302861329057323273900</v>
      </c>
      <c r="W57" s="283"/>
      <c r="X57" s="283"/>
      <c r="Y57" s="283"/>
      <c r="Z57" s="283"/>
      <c r="AA57" s="283"/>
      <c r="AB57" s="283"/>
      <c r="AC57" s="283"/>
      <c r="AD57" s="283"/>
      <c r="AE57" s="283"/>
      <c r="AF57" s="283"/>
      <c r="AG57" s="283"/>
      <c r="AH57" s="283"/>
      <c r="AI57" s="283"/>
      <c r="AJ57" s="283"/>
      <c r="AK57" s="283"/>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row>
    <row r="58" s="2" customFormat="1" ht="5.1" customHeight="1">
      <c r="B58" s="54"/>
      <c r="C58" s="299"/>
      <c r="D58" s="159"/>
      <c r="E58" s="159"/>
      <c r="F58" s="159"/>
      <c r="G58" s="159"/>
      <c r="H58" s="159"/>
      <c r="I58" s="159"/>
      <c r="J58" s="160"/>
      <c r="K58" s="159"/>
      <c r="L58" s="160"/>
      <c r="M58" s="159"/>
      <c r="N58" s="159"/>
      <c r="O58" s="159"/>
      <c r="P58" s="160"/>
      <c r="Q58" s="159"/>
      <c r="R58" s="160"/>
      <c r="S58" s="159"/>
      <c r="T58" s="159"/>
      <c r="U58" s="159"/>
      <c r="W58" s="283"/>
      <c r="X58" s="283"/>
      <c r="Y58" s="283"/>
      <c r="Z58" s="283"/>
      <c r="AA58" s="283"/>
      <c r="AB58" s="283"/>
      <c r="AC58" s="283"/>
      <c r="AD58" s="283"/>
      <c r="AE58" s="283"/>
      <c r="AF58" s="283"/>
      <c r="AG58" s="283"/>
      <c r="AH58" s="283"/>
      <c r="AI58" s="283"/>
      <c r="AJ58" s="283"/>
      <c r="AK58" s="283"/>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row>
    <row r="59" s="2" customFormat="1" ht="15.95" customHeight="1">
      <c r="B59" s="821" t="s">
        <v>59</v>
      </c>
      <c r="C59" s="613"/>
      <c r="D59" s="528"/>
      <c r="E59" s="529"/>
      <c r="F59" s="529"/>
      <c r="G59" s="529"/>
      <c r="H59" s="529"/>
      <c r="I59" s="529"/>
      <c r="J59" s="529"/>
      <c r="K59" s="529"/>
      <c r="L59" s="529"/>
      <c r="M59" s="529"/>
      <c r="N59" s="529"/>
      <c r="O59" s="529"/>
      <c r="P59" s="529"/>
      <c r="Q59" s="529"/>
      <c r="R59" s="529"/>
      <c r="S59" s="529"/>
      <c r="T59" s="529"/>
      <c r="U59" s="530"/>
      <c r="W59" s="283"/>
      <c r="X59" s="283"/>
      <c r="Y59" s="283"/>
      <c r="Z59" s="283"/>
      <c r="AA59" s="283"/>
      <c r="AB59" s="283"/>
      <c r="AC59" s="283"/>
      <c r="AD59" s="283"/>
      <c r="AE59" s="283"/>
      <c r="AF59" s="283"/>
      <c r="AG59" s="283"/>
      <c r="AH59" s="283"/>
      <c r="AI59" s="283"/>
      <c r="AJ59" s="283"/>
      <c r="AK59" s="283"/>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row>
    <row r="60" ht="15.95" customHeight="1">
      <c r="B60" s="346" t="s">
        <v>40</v>
      </c>
      <c r="C60" s="350" t="s">
        <v>42</v>
      </c>
      <c r="D60" s="239">
        <v>79.77850697292863002461033639</v>
      </c>
      <c r="E60" s="329">
        <v>4.8132271892222902633190446900</v>
      </c>
      <c r="F60" s="329">
        <v>69.222695697724736374609971150</v>
      </c>
      <c r="G60" s="329">
        <v>18.896865897402093188974472350</v>
      </c>
      <c r="H60" s="329">
        <v>115.24906126351685837935751678</v>
      </c>
      <c r="I60" s="240">
        <v>-11.845256476594419340740853380</v>
      </c>
      <c r="J60" s="328">
        <v>106.55526992287917737789203084</v>
      </c>
      <c r="K60" s="329">
        <v>9.737980477807359268101533350</v>
      </c>
      <c r="L60" s="330">
        <v>93.83415548456110592220016863</v>
      </c>
      <c r="M60" s="329">
        <v>4.8789097229613346868995613500</v>
      </c>
      <c r="N60" s="329">
        <v>113.55701916069476991671604637</v>
      </c>
      <c r="O60" s="240">
        <v>4.6330294314474735498749733100</v>
      </c>
      <c r="P60" s="328">
        <v>85.00820344544708777686628389</v>
      </c>
      <c r="Q60" s="329">
        <v>15.019918791068632041201827580</v>
      </c>
      <c r="R60" s="330">
        <v>64.954531911607620425147159861</v>
      </c>
      <c r="S60" s="329">
        <v>24.697736647966743272511029450</v>
      </c>
      <c r="T60" s="329">
        <v>130.87339858153269276663364216</v>
      </c>
      <c r="U60" s="240">
        <v>-7.7610212639380032550735722300</v>
      </c>
    </row>
    <row r="61" ht="15.95" customHeight="1">
      <c r="B61" s="347" t="s">
        <v>69</v>
      </c>
      <c r="C61" s="306" t="s">
        <v>60</v>
      </c>
      <c r="D61" s="241">
        <v>81.45015542543193811899081907</v>
      </c>
      <c r="E61" s="121">
        <v>8.623764762593395999035912260</v>
      </c>
      <c r="F61" s="121">
        <v>67.921097310782868712232577780</v>
      </c>
      <c r="G61" s="121">
        <v>3.0364748313907215486130799300</v>
      </c>
      <c r="H61" s="121">
        <v>119.91878613613218649903749914</v>
      </c>
      <c r="I61" s="242">
        <v>5.4226330436340498822001481400</v>
      </c>
      <c r="J61" s="331">
        <v>117.77529962443961326455792707</v>
      </c>
      <c r="K61" s="121">
        <v>-4.6872181754945809435732459400</v>
      </c>
      <c r="L61" s="136">
        <v>110.33889289542191093405821954</v>
      </c>
      <c r="M61" s="121">
        <v>0.4034385012878722108249067400</v>
      </c>
      <c r="N61" s="121">
        <v>106.73960607531729865609459703</v>
      </c>
      <c r="O61" s="242">
        <v>-5.070201531710644987361097700</v>
      </c>
      <c r="P61" s="331">
        <v>95.92816459687422270308495369</v>
      </c>
      <c r="Q61" s="121">
        <v>3.5323319177346402997117607100</v>
      </c>
      <c r="R61" s="136">
        <v>74.943386815140001330485285995</v>
      </c>
      <c r="S61" s="121">
        <v>3.452163641230339931135061600</v>
      </c>
      <c r="T61" s="121">
        <v>128.00083993200970980717186160</v>
      </c>
      <c r="U61" s="242">
        <v>0.0774930882860237297668629200</v>
      </c>
    </row>
    <row r="62" ht="15.95" customHeight="1">
      <c r="B62" s="347"/>
      <c r="C62" s="307" t="s">
        <v>44</v>
      </c>
      <c r="D62" s="343">
        <v>82.69010863350485991995425965</v>
      </c>
      <c r="E62" s="156">
        <v>17.724867724867724867724867720</v>
      </c>
      <c r="F62" s="156">
        <v>67.134446765691837790233946070</v>
      </c>
      <c r="G62" s="156">
        <v>19.094096350322430485421319950</v>
      </c>
      <c r="H62" s="156">
        <v>123.17090944698532218823622516</v>
      </c>
      <c r="I62" s="333">
        <v>-1.1497031905150339755849452800</v>
      </c>
      <c r="J62" s="332">
        <v>100.93623775367673844640472072</v>
      </c>
      <c r="K62" s="156">
        <v>4.1833667660473252451589630700</v>
      </c>
      <c r="L62" s="186">
        <v>91.08995154069344833870989937</v>
      </c>
      <c r="M62" s="156">
        <v>0.5365531187539009871140411100</v>
      </c>
      <c r="N62" s="156">
        <v>110.80940987062065620517362559</v>
      </c>
      <c r="O62" s="333">
        <v>3.6273509824688374425058817600</v>
      </c>
      <c r="P62" s="332">
        <v>83.46428464908804058211139364</v>
      </c>
      <c r="Q62" s="156">
        <v>22.649730716643015169565445950</v>
      </c>
      <c r="R62" s="186">
        <v>61.152735025981335094658280146</v>
      </c>
      <c r="S62" s="156">
        <v>19.733099438541861257223858580</v>
      </c>
      <c r="T62" s="156">
        <v>136.48495789048098391475423348</v>
      </c>
      <c r="U62" s="333">
        <v>2.4359440219771808121151031300</v>
      </c>
    </row>
    <row r="63" ht="15.95" customHeight="1">
      <c r="B63" s="348"/>
      <c r="C63" s="351" t="s">
        <v>45</v>
      </c>
      <c r="D63" s="245">
        <v>81.45015542543193811899081907</v>
      </c>
      <c r="E63" s="335">
        <v>8.623764762593395999035912260</v>
      </c>
      <c r="F63" s="335">
        <v>67.921097310782868712232577780</v>
      </c>
      <c r="G63" s="335">
        <v>3.0364748313907215486130799300</v>
      </c>
      <c r="H63" s="335">
        <v>119.91878613613218649903749914</v>
      </c>
      <c r="I63" s="246">
        <v>5.4226330436340498822001481400</v>
      </c>
      <c r="J63" s="334">
        <v>117.77529962443961326455792707</v>
      </c>
      <c r="K63" s="335">
        <v>-4.6872181754945809435732459400</v>
      </c>
      <c r="L63" s="336">
        <v>110.33889289542191093405821954</v>
      </c>
      <c r="M63" s="335">
        <v>0.4034385012878722108249067400</v>
      </c>
      <c r="N63" s="335">
        <v>106.73960607531729865609459703</v>
      </c>
      <c r="O63" s="246">
        <v>-5.070201531710644987361097700</v>
      </c>
      <c r="P63" s="334">
        <v>95.92816459687422270308495369</v>
      </c>
      <c r="Q63" s="335">
        <v>3.5323319177346402997117607100</v>
      </c>
      <c r="R63" s="336">
        <v>74.943386815140001330485285995</v>
      </c>
      <c r="S63" s="335">
        <v>3.452163641230339931135061600</v>
      </c>
      <c r="T63" s="335">
        <v>128.00083993200970980717186160</v>
      </c>
      <c r="U63" s="246">
        <v>0.0774930882860237297668629200</v>
      </c>
    </row>
    <row r="64" ht="5.1" customHeight="1">
      <c r="B64" s="54"/>
      <c r="C64" s="54"/>
      <c r="D64" s="156"/>
      <c r="E64" s="156"/>
      <c r="F64" s="156"/>
      <c r="G64" s="156"/>
      <c r="H64" s="156"/>
      <c r="I64" s="156"/>
      <c r="J64" s="156"/>
      <c r="K64" s="156"/>
      <c r="L64" s="156"/>
      <c r="M64" s="156"/>
      <c r="N64" s="156"/>
      <c r="O64" s="156"/>
      <c r="P64" s="156"/>
      <c r="Q64" s="156"/>
      <c r="R64" s="156"/>
      <c r="S64" s="156"/>
      <c r="T64" s="156"/>
      <c r="U64" s="156"/>
    </row>
    <row r="65" s="4" customFormat="1" ht="5.1" customHeight="1">
      <c r="A65" s="54"/>
      <c r="B65" s="54"/>
      <c r="C65" s="54"/>
      <c r="D65" s="156"/>
      <c r="E65" s="156"/>
      <c r="F65" s="156"/>
      <c r="G65" s="156"/>
      <c r="H65" s="156"/>
      <c r="I65" s="156"/>
      <c r="J65" s="156"/>
      <c r="K65" s="156"/>
      <c r="L65" s="156"/>
      <c r="M65" s="156"/>
      <c r="N65" s="156"/>
      <c r="O65" s="156"/>
      <c r="P65" s="156"/>
      <c r="Q65" s="156"/>
      <c r="R65" s="156"/>
      <c r="S65" s="156"/>
      <c r="T65" s="156"/>
      <c r="U65" s="156"/>
      <c r="W65" s="283"/>
      <c r="X65" s="283"/>
      <c r="Y65" s="283"/>
      <c r="Z65" s="283"/>
      <c r="AA65" s="283"/>
      <c r="AB65" s="283"/>
      <c r="AC65" s="283"/>
      <c r="AD65" s="283"/>
      <c r="AE65" s="283"/>
      <c r="AF65" s="283"/>
      <c r="AG65" s="283"/>
      <c r="AH65" s="283"/>
      <c r="AI65" s="283"/>
      <c r="AJ65" s="283"/>
      <c r="AK65" s="283"/>
    </row>
    <row r="66" ht="15.95" customHeight="1">
      <c r="B66" s="349" t="s">
        <v>52</v>
      </c>
      <c r="C66" s="350" t="s">
        <v>42</v>
      </c>
      <c r="D66" s="239">
        <v>86.20283018867924528301886798</v>
      </c>
      <c r="E66" s="329">
        <v>12.654109589041095890410958870</v>
      </c>
      <c r="F66" s="329">
        <v>78.273906495547407019381875380</v>
      </c>
      <c r="G66" s="329">
        <v>27.437053266800425921181886610</v>
      </c>
      <c r="H66" s="329">
        <v>110.12971505846954661102423039</v>
      </c>
      <c r="I66" s="240">
        <v>-11.600192643194571245342753370</v>
      </c>
      <c r="J66" s="328">
        <v>112.79069767441860465116279071</v>
      </c>
      <c r="K66" s="329">
        <v>19.773666505186752873485449240</v>
      </c>
      <c r="L66" s="330">
        <v>95.50503521016907324031477472</v>
      </c>
      <c r="M66" s="329">
        <v>4.7309953690083394958105604600</v>
      </c>
      <c r="N66" s="329">
        <v>118.09921584365743356721346554</v>
      </c>
      <c r="O66" s="240">
        <v>14.363151121764085144020020650</v>
      </c>
      <c r="P66" s="328">
        <v>97.22877358490566037735849065</v>
      </c>
      <c r="Q66" s="329">
        <v>34.929957523565693005935063420</v>
      </c>
      <c r="R66" s="330">
        <v>74.75552195894736838613565054</v>
      </c>
      <c r="S66" s="329">
        <v>33.466094355253444893703563800</v>
      </c>
      <c r="T66" s="329">
        <v>130.06232989490685321884791895</v>
      </c>
      <c r="U66" s="240">
        <v>1.0968052788117179599763228500</v>
      </c>
    </row>
    <row r="67" ht="15.95" customHeight="1">
      <c r="B67" s="347" t="s">
        <v>55</v>
      </c>
      <c r="C67" s="306" t="s">
        <v>60</v>
      </c>
      <c r="D67" s="241">
        <v>82.25689404934687953555878088</v>
      </c>
      <c r="E67" s="121">
        <v>2.0941229452825940103580274600</v>
      </c>
      <c r="F67" s="121">
        <v>68.752474583511259865029557750</v>
      </c>
      <c r="G67" s="121">
        <v>0.0425336168963040719999868600</v>
      </c>
      <c r="H67" s="121">
        <v>119.64208495424010820364566554</v>
      </c>
      <c r="I67" s="242">
        <v>2.0507170842380530676091624200</v>
      </c>
      <c r="J67" s="331">
        <v>113.8302159531184114133713798</v>
      </c>
      <c r="K67" s="121">
        <v>-1.7719450030001878554588854600</v>
      </c>
      <c r="L67" s="136">
        <v>105.0514009824530746378805694</v>
      </c>
      <c r="M67" s="121">
        <v>1.890734894477369359748576600</v>
      </c>
      <c r="N67" s="121">
        <v>108.35668528793031337650714218</v>
      </c>
      <c r="O67" s="242">
        <v>-3.5947133969254352278651480200</v>
      </c>
      <c r="P67" s="331">
        <v>93.63320013269936091223255375</v>
      </c>
      <c r="Q67" s="121">
        <v>0.2850712353967908721795571600</v>
      </c>
      <c r="R67" s="136">
        <v>72.225437760083548081185406857</v>
      </c>
      <c r="S67" s="121">
        <v>1.9340727093102151750888658900</v>
      </c>
      <c r="T67" s="121">
        <v>129.64019746578417832881393756</v>
      </c>
      <c r="U67" s="242">
        <v>-1.6177137144475261167283090400</v>
      </c>
    </row>
    <row r="68" ht="15.95" customHeight="1">
      <c r="B68" s="347"/>
      <c r="C68" s="307" t="s">
        <v>44</v>
      </c>
      <c r="D68" s="344">
        <v>86.97387518142235123367198845</v>
      </c>
      <c r="E68" s="161">
        <v>6.2971175166297117516629711700</v>
      </c>
      <c r="F68" s="161">
        <v>69.083958874495654800349126280</v>
      </c>
      <c r="G68" s="161">
        <v>13.730866002668494881322278460</v>
      </c>
      <c r="H68" s="161">
        <v>125.89590492262781630680873435</v>
      </c>
      <c r="I68" s="338">
        <v>-6.5362629753160969395355118300</v>
      </c>
      <c r="J68" s="337">
        <v>98.52601777012101296935698402</v>
      </c>
      <c r="K68" s="161">
        <v>6.8413133162769447300202589100</v>
      </c>
      <c r="L68" s="162">
        <v>87.13552353780435611210357939</v>
      </c>
      <c r="M68" s="161">
        <v>-0.2121758581362059355332919800</v>
      </c>
      <c r="N68" s="161">
        <v>113.07215905735025657551952535</v>
      </c>
      <c r="O68" s="338">
        <v>7.0684867969317850968272684300</v>
      </c>
      <c r="P68" s="337">
        <v>85.69189571661105518416135372</v>
      </c>
      <c r="Q68" s="161">
        <v>13.569236372113453001267654360</v>
      </c>
      <c r="R68" s="162">
        <v>60.196669245933242624290612238</v>
      </c>
      <c r="S68" s="161">
        <v>13.489556561761594509383097500</v>
      </c>
      <c r="T68" s="161">
        <v>142.35321786080417592386186896</v>
      </c>
      <c r="U68" s="338">
        <v>0.0702089361927291815646948500</v>
      </c>
    </row>
    <row r="69" ht="15.95" customHeight="1">
      <c r="B69" s="348"/>
      <c r="C69" s="351" t="s">
        <v>45</v>
      </c>
      <c r="D69" s="345">
        <v>82.25689404934687953555878088</v>
      </c>
      <c r="E69" s="340">
        <v>2.0941229452825940103580274600</v>
      </c>
      <c r="F69" s="340">
        <v>68.752474583511259865029557750</v>
      </c>
      <c r="G69" s="340">
        <v>0.0425336168963040719999868600</v>
      </c>
      <c r="H69" s="340">
        <v>119.64208495424010820364566554</v>
      </c>
      <c r="I69" s="342">
        <v>2.0507170842380530676091624200</v>
      </c>
      <c r="J69" s="339">
        <v>113.8302159531184114133713798</v>
      </c>
      <c r="K69" s="340">
        <v>-1.7719450030001878554588854600</v>
      </c>
      <c r="L69" s="341">
        <v>105.0514009824530746378805694</v>
      </c>
      <c r="M69" s="340">
        <v>1.890734894477369359748576600</v>
      </c>
      <c r="N69" s="340">
        <v>108.35668528793031337650714218</v>
      </c>
      <c r="O69" s="342">
        <v>-3.5947133969254352278651480200</v>
      </c>
      <c r="P69" s="339">
        <v>93.63320013269936091223255375</v>
      </c>
      <c r="Q69" s="340">
        <v>0.2850712353967908721795571600</v>
      </c>
      <c r="R69" s="341">
        <v>72.225437760083548081185406857</v>
      </c>
      <c r="S69" s="340">
        <v>1.9340727093102151750888658900</v>
      </c>
      <c r="T69" s="340">
        <v>129.64019746578417832881393756</v>
      </c>
      <c r="U69" s="342">
        <v>-1.6177137144475261167283090400</v>
      </c>
    </row>
    <row r="70" ht="5.1" customHeight="1">
      <c r="B70" s="54"/>
      <c r="C70" s="54"/>
      <c r="D70" s="161"/>
      <c r="E70" s="161"/>
      <c r="F70" s="161"/>
      <c r="G70" s="161"/>
      <c r="H70" s="161"/>
      <c r="I70" s="161"/>
      <c r="J70" s="162"/>
      <c r="K70" s="161"/>
      <c r="L70" s="162"/>
      <c r="M70" s="161"/>
      <c r="N70" s="161"/>
      <c r="O70" s="161"/>
      <c r="P70" s="162"/>
      <c r="Q70" s="161"/>
      <c r="R70" s="162"/>
      <c r="S70" s="161"/>
      <c r="T70" s="161"/>
      <c r="U70" s="161"/>
    </row>
    <row r="71" s="4" customFormat="1" ht="5.1" customHeight="1">
      <c r="A71" s="54"/>
      <c r="B71" s="54"/>
      <c r="C71" s="54"/>
      <c r="D71" s="161"/>
      <c r="E71" s="161"/>
      <c r="F71" s="161"/>
      <c r="G71" s="161"/>
      <c r="H71" s="161"/>
      <c r="I71" s="161"/>
      <c r="J71" s="162"/>
      <c r="K71" s="161"/>
      <c r="L71" s="162"/>
      <c r="M71" s="161"/>
      <c r="N71" s="161"/>
      <c r="O71" s="161"/>
      <c r="P71" s="162"/>
      <c r="Q71" s="161"/>
      <c r="R71" s="162"/>
      <c r="S71" s="161"/>
      <c r="T71" s="161"/>
      <c r="U71" s="161"/>
      <c r="W71" s="283"/>
      <c r="X71" s="283"/>
      <c r="Y71" s="283"/>
      <c r="Z71" s="283"/>
      <c r="AA71" s="283"/>
      <c r="AB71" s="283"/>
      <c r="AC71" s="283"/>
      <c r="AD71" s="283"/>
      <c r="AE71" s="283"/>
      <c r="AF71" s="283"/>
      <c r="AG71" s="283"/>
      <c r="AH71" s="283"/>
      <c r="AI71" s="283"/>
      <c r="AJ71" s="283"/>
      <c r="AK71" s="283"/>
    </row>
    <row r="72" ht="15.95" customHeight="1">
      <c r="B72" s="349" t="s">
        <v>12</v>
      </c>
      <c r="C72" s="350" t="s">
        <v>42</v>
      </c>
      <c r="D72" s="239">
        <v>81.43639683505782105903834449</v>
      </c>
      <c r="E72" s="329">
        <v>6.8263473053892215568862275400</v>
      </c>
      <c r="F72" s="329">
        <v>71.558492032646715895841430240</v>
      </c>
      <c r="G72" s="329">
        <v>20.977876050604922296066434680</v>
      </c>
      <c r="H72" s="329">
        <v>113.80395886193991613344865325</v>
      </c>
      <c r="I72" s="240">
        <v>-11.697617124056741319429291350</v>
      </c>
      <c r="J72" s="328">
        <v>108.25859491778774289985052317</v>
      </c>
      <c r="K72" s="329">
        <v>12.481244097396180759583552010</v>
      </c>
      <c r="L72" s="330">
        <v>94.30581577232239843580273735</v>
      </c>
      <c r="M72" s="329">
        <v>4.798091405311896745586330200</v>
      </c>
      <c r="N72" s="329">
        <v>114.79524781287170011855199368</v>
      </c>
      <c r="O72" s="240">
        <v>7.3313860863832949109111910300</v>
      </c>
      <c r="P72" s="328">
        <v>88.16189896530736457699330493</v>
      </c>
      <c r="Q72" s="329">
        <v>20.159604472907057769519195670</v>
      </c>
      <c r="R72" s="330">
        <v>67.483819665759813447337738049</v>
      </c>
      <c r="S72" s="329">
        <v>26.782505123717876581542228060</v>
      </c>
      <c r="T72" s="329">
        <v>130.64153659642249092025374250</v>
      </c>
      <c r="U72" s="240">
        <v>-5.223828511944932071490137700</v>
      </c>
    </row>
    <row r="73" ht="15.95" customHeight="1">
      <c r="B73" s="347"/>
      <c r="C73" s="306" t="s">
        <v>60</v>
      </c>
      <c r="D73" s="241">
        <v>81.68002067717756526234169036</v>
      </c>
      <c r="E73" s="121">
        <v>6.6662166267256218989435312300</v>
      </c>
      <c r="F73" s="121">
        <v>68.158381632337494068153582840</v>
      </c>
      <c r="G73" s="121">
        <v>2.1583695427605245688680940700</v>
      </c>
      <c r="H73" s="121">
        <v>119.83855649299158119250246032</v>
      </c>
      <c r="I73" s="242">
        <v>4.4126067243841862095964751900</v>
      </c>
      <c r="J73" s="331">
        <v>116.6432820707550155053477628</v>
      </c>
      <c r="K73" s="121">
        <v>-3.8102063137213526625412910900</v>
      </c>
      <c r="L73" s="136">
        <v>108.8166299509500973957396209</v>
      </c>
      <c r="M73" s="121">
        <v>0.8479501618592862933993603400</v>
      </c>
      <c r="N73" s="121">
        <v>107.19251471336030124376068919</v>
      </c>
      <c r="O73" s="242">
        <v>-4.6189897445653333770511871200</v>
      </c>
      <c r="P73" s="331">
        <v>95.27425691393124838459550271</v>
      </c>
      <c r="Q73" s="121">
        <v>2.6020137062064270144925277100</v>
      </c>
      <c r="R73" s="136">
        <v>74.167653921417031464112995676</v>
      </c>
      <c r="S73" s="121">
        <v>3.0246216026511702678354635900</v>
      </c>
      <c r="T73" s="121">
        <v>128.45796230102859729317364546</v>
      </c>
      <c r="U73" s="242">
        <v>-0.4102008722484530142447843300</v>
      </c>
    </row>
    <row r="74" ht="15.95" customHeight="1">
      <c r="B74" s="347"/>
      <c r="C74" s="307" t="s">
        <v>44</v>
      </c>
      <c r="D74" s="343">
        <v>83.90073831009023789991796555</v>
      </c>
      <c r="E74" s="156">
        <v>14.130283163621146603431440940</v>
      </c>
      <c r="F74" s="156">
        <v>67.688974267333809864188706220</v>
      </c>
      <c r="G74" s="156">
        <v>17.502081169169261686460198730</v>
      </c>
      <c r="H74" s="156">
        <v>123.95037628835824077825718515</v>
      </c>
      <c r="I74" s="333">
        <v>-2.8695644979204189654139031900</v>
      </c>
      <c r="J74" s="332">
        <v>100.23013933023710584209239795</v>
      </c>
      <c r="K74" s="156">
        <v>5.0459288366469812585281434800</v>
      </c>
      <c r="L74" s="186">
        <v>89.94195624195624195624195624</v>
      </c>
      <c r="M74" s="156">
        <v>0.3531046118732864740952416300</v>
      </c>
      <c r="N74" s="156">
        <v>111.43869170535298932860430967</v>
      </c>
      <c r="O74" s="333">
        <v>4.6763119516069888185564415700</v>
      </c>
      <c r="P74" s="332">
        <v>84.09382690730106644790812141</v>
      </c>
      <c r="Q74" s="156">
        <v>19.889216033121160644061552490</v>
      </c>
      <c r="R74" s="186">
        <v>60.880787616154395997140814868</v>
      </c>
      <c r="S74" s="156">
        <v>17.916986436824690841500513170</v>
      </c>
      <c r="T74" s="156">
        <v>138.12867769960849334790640843</v>
      </c>
      <c r="U74" s="333">
        <v>1.6725576661112462189499752200</v>
      </c>
    </row>
    <row r="75" ht="15.95" customHeight="1">
      <c r="B75" s="348"/>
      <c r="C75" s="351" t="s">
        <v>45</v>
      </c>
      <c r="D75" s="245">
        <v>81.68002067717756526234169036</v>
      </c>
      <c r="E75" s="335">
        <v>6.6662166267256218989435312300</v>
      </c>
      <c r="F75" s="335">
        <v>68.158381632337494068153582840</v>
      </c>
      <c r="G75" s="335">
        <v>2.1583695427605245688680940700</v>
      </c>
      <c r="H75" s="335">
        <v>119.83855649299158119250246032</v>
      </c>
      <c r="I75" s="246">
        <v>4.4126067243841862095964751900</v>
      </c>
      <c r="J75" s="334">
        <v>116.6432820707550155053477628</v>
      </c>
      <c r="K75" s="335">
        <v>-3.8102063137213526625412910900</v>
      </c>
      <c r="L75" s="336">
        <v>108.8166299509500973957396209</v>
      </c>
      <c r="M75" s="335">
        <v>0.8479501618592862933993603400</v>
      </c>
      <c r="N75" s="335">
        <v>107.19251471336030124376068919</v>
      </c>
      <c r="O75" s="246">
        <v>-4.6189897445653333770511871200</v>
      </c>
      <c r="P75" s="334">
        <v>95.27425691393124838459550271</v>
      </c>
      <c r="Q75" s="335">
        <v>2.6020137062064270144925277100</v>
      </c>
      <c r="R75" s="336">
        <v>74.167653921417031464112995676</v>
      </c>
      <c r="S75" s="335">
        <v>3.0246216026511702678354635900</v>
      </c>
      <c r="T75" s="335">
        <v>128.45796230102859729317364546</v>
      </c>
      <c r="U75" s="246">
        <v>-0.4102008722484530142447843300</v>
      </c>
    </row>
    <row r="76" ht="9.95" customHeight="1"/>
    <row r="77" ht="24" customHeight="1">
      <c r="B77" s="828" t="s">
        <v>138</v>
      </c>
      <c r="C77" s="828"/>
      <c r="D77" s="828"/>
      <c r="E77" s="828"/>
      <c r="F77" s="828"/>
      <c r="G77" s="828"/>
      <c r="H77" s="828"/>
      <c r="I77" s="828"/>
      <c r="J77" s="828"/>
      <c r="K77" s="828"/>
      <c r="L77" s="828"/>
      <c r="M77" s="828"/>
      <c r="N77" s="828"/>
      <c r="O77" s="828"/>
      <c r="P77" s="828"/>
      <c r="Q77" s="828"/>
      <c r="R77" s="828"/>
      <c r="S77" s="828"/>
      <c r="T77" s="828"/>
      <c r="U77" s="828"/>
    </row>
    <row r="78" ht="9.95" customHeight="1">
      <c r="S78" s="55"/>
    </row>
    <row r="79" s="236" customFormat="1">
      <c r="A79" s="236"/>
    </row>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row r="95" s="236" customFormat="1"/>
    <row r="96" s="236" customFormat="1"/>
    <row r="97" s="236" customFormat="1"/>
    <row r="98" s="236" customFormat="1"/>
    <row r="99" s="236" customFormat="1"/>
    <row r="100" s="236" customFormat="1"/>
    <row r="101" s="236" customFormat="1"/>
    <row r="102" s="236" customFormat="1"/>
    <row r="103" s="236" customFormat="1"/>
    <row r="104" s="236" customFormat="1"/>
    <row r="105" s="236" customFormat="1"/>
    <row r="106" s="236" customFormat="1"/>
    <row r="107" s="236" customFormat="1"/>
    <row r="108" s="236" customFormat="1"/>
    <row r="109" s="236" customFormat="1"/>
  </sheetData>
  <mergeCells count="15">
    <mergeCell ref="O3:U3"/>
    <mergeCell ref="B59:C59"/>
    <mergeCell ref="P16:Q16"/>
    <mergeCell ref="R16:S16"/>
    <mergeCell ref="D15:I15"/>
    <mergeCell ref="J15:O15"/>
    <mergeCell ref="P15:U15"/>
    <mergeCell ref="D16:E16"/>
    <mergeCell ref="F16:G16"/>
    <mergeCell ref="H16:I16"/>
    <mergeCell ref="B77:U77"/>
    <mergeCell ref="J16:K16"/>
    <mergeCell ref="T16:U16"/>
    <mergeCell ref="L16:M16"/>
    <mergeCell ref="N16:O16"/>
  </mergeCells>
  <phoneticPr fontId="12" type="noConversion"/>
  <printOptions horizontalCentered="1" verticalCentered="1"/>
  <pageMargins left="0.25" right="0.25" top="0.25" bottom="0.25" header="0" footer="0"/>
  <pageSetup scale="53" fitToWidth="1" fitToHeight="1" orientation="landscape" r:id="rId1"/>
  <headerFooter alignWithMargins="0">
    <oddHeader/>
    <oddFooter/>
  </headerFooter>
  <rowBreaks count="1" manualBreakCount="1">
    <brk id="79" max="16383" man="1"/>
  </rowBreaks>
  <colBreaks count="1" manualBreakCount="1">
    <brk id="23" max="1048575" man="1"/>
  </colBreaks>
  <drawing r:id="rId78"/>
</worksheet>
</file>

<file path=xl/worksheets/sheet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8">
    <pageSetUpPr fitToPage="1"/>
  </sheetPr>
  <dimension ref="A1:AW94"/>
  <sheetViews>
    <sheetView showGridLines="0" zoomScale="55" zoomScaleNormal="75" workbookViewId="0"/>
  </sheetViews>
  <sheetFormatPr defaultRowHeight="12.75"/>
  <cols>
    <col min="1" max="1" width="2.140625" customWidth="1"/>
    <col min="2" max="2" width="23" customWidth="1"/>
    <col min="3" max="30" width="10.28515625" customWidth="1"/>
    <col min="31" max="33" width="10.28515625" style="34" customWidth="1"/>
    <col min="34" max="34" width="2.7109375" customWidth="1"/>
    <col min="35" max="38" width="9.28515625" style="237" customWidth="1"/>
    <col min="39" max="49" width="9.140625" style="237" customWidth="1"/>
  </cols>
  <sheetData>
    <row r="1" ht="39.95" customHeight="1">
      <c r="A1" s="7"/>
      <c r="B1" s="662" t="s">
        <v>149</v>
      </c>
      <c r="AA1" s="974"/>
      <c r="AB1" s="974"/>
      <c r="AC1" s="974"/>
      <c r="AD1" s="974"/>
      <c r="AE1" s="974"/>
      <c r="AF1" s="974"/>
      <c r="AG1" s="974"/>
      <c r="AH1"/>
    </row>
    <row r="2" ht="21.95" customHeight="1">
      <c r="A2" s="6"/>
      <c r="B2" s="947" t="s">
        <v>182</v>
      </c>
      <c r="C2" s="947"/>
      <c r="D2" s="947"/>
      <c r="E2" s="947"/>
      <c r="F2" s="947"/>
      <c r="G2" s="947"/>
      <c r="H2" s="947"/>
      <c r="I2" s="947"/>
      <c r="J2" s="947"/>
      <c r="K2" s="947"/>
      <c r="L2" s="947"/>
      <c r="M2" s="947"/>
      <c r="N2" s="947"/>
      <c r="O2" s="947"/>
      <c r="P2" s="947"/>
      <c r="Q2" s="947"/>
      <c r="R2" s="947"/>
      <c r="S2" s="947"/>
      <c r="T2" s="947"/>
      <c r="U2" s="947"/>
      <c r="V2" s="947"/>
      <c r="W2" s="947"/>
      <c r="X2" s="947"/>
      <c r="Y2" s="947"/>
      <c r="Z2" s="947"/>
      <c r="AA2" s="947"/>
      <c r="AB2" s="947"/>
      <c r="AC2" s="947"/>
      <c r="AD2" s="947"/>
      <c r="AE2" s="947"/>
      <c r="AF2" s="947"/>
      <c r="AG2" s="947"/>
    </row>
    <row r="3" ht="21.95" customHeight="1">
      <c r="A3" s="6"/>
      <c r="B3" s="947" t="s">
        <v>183</v>
      </c>
      <c r="C3" s="947"/>
      <c r="D3" s="947"/>
      <c r="E3" s="947"/>
      <c r="F3" s="947"/>
      <c r="G3" s="947"/>
      <c r="H3" s="947"/>
      <c r="I3" s="947"/>
      <c r="J3" s="947"/>
      <c r="K3" s="947"/>
      <c r="L3" s="947"/>
      <c r="M3" s="947"/>
      <c r="N3" s="947"/>
      <c r="O3" s="947"/>
      <c r="P3" s="947"/>
      <c r="Q3" s="947"/>
      <c r="R3" s="947"/>
      <c r="S3" s="947"/>
      <c r="T3" s="947"/>
      <c r="U3" s="975"/>
      <c r="V3" s="975"/>
      <c r="W3" s="975"/>
      <c r="X3" s="975"/>
      <c r="Y3" s="975"/>
      <c r="Z3" s="975"/>
      <c r="AA3" s="975"/>
      <c r="AB3" s="975"/>
      <c r="AC3" s="975"/>
      <c r="AD3" s="975"/>
      <c r="AE3" s="975"/>
      <c r="AF3" s="975"/>
      <c r="AG3" s="975"/>
    </row>
    <row r="4" ht="21.95" customHeight="1">
      <c r="A4" s="6"/>
      <c r="B4" s="947" t="s">
        <v>268</v>
      </c>
      <c r="C4" s="947"/>
      <c r="D4" s="947"/>
      <c r="E4" s="947"/>
      <c r="F4" s="947"/>
      <c r="G4" s="947"/>
      <c r="H4" s="947"/>
      <c r="I4" s="947"/>
      <c r="J4" s="947"/>
      <c r="K4" s="947"/>
      <c r="L4" s="947"/>
      <c r="M4" s="947"/>
      <c r="N4" s="947"/>
      <c r="O4" s="947"/>
      <c r="P4" s="947"/>
      <c r="Q4" s="947"/>
      <c r="R4" s="947"/>
      <c r="S4" s="947"/>
      <c r="T4" s="947"/>
      <c r="U4" s="947"/>
      <c r="V4" s="947"/>
      <c r="W4" s="947"/>
      <c r="X4" s="947"/>
      <c r="Y4" s="947"/>
      <c r="Z4" s="947"/>
      <c r="AA4" s="947"/>
      <c r="AB4" s="947"/>
      <c r="AC4" s="947"/>
      <c r="AD4" s="947"/>
      <c r="AE4" s="947"/>
      <c r="AF4" s="947"/>
      <c r="AG4" s="947"/>
      <c r="AH4" s="4"/>
    </row>
    <row r="5" ht="21.95"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ht="21.95" customHeight="1">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1.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ht="21.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row>
    <row r="9" ht="21.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ht="21.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ht="21.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ht="21.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ht="21.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21.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21.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21.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21.9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21.95" customHeight="1">
      <c r="AE18"/>
      <c r="AF18"/>
      <c r="AG18"/>
    </row>
    <row r="19" ht="21.95" customHeight="1">
      <c r="AE19"/>
      <c r="AF19"/>
      <c r="AG19"/>
    </row>
    <row r="20" ht="30" customHeight="1">
      <c r="AE20"/>
      <c r="AF20"/>
      <c r="AG20"/>
    </row>
    <row r="21" ht="31.5" customHeight="1">
      <c r="AE21"/>
      <c r="AF21"/>
      <c r="AG21"/>
    </row>
    <row r="22" ht="30" customHeight="1">
      <c r="A22" s="8"/>
      <c r="B22" s="25"/>
      <c r="X22" s="804"/>
      <c r="Y22" s="804"/>
      <c r="Z22" s="804"/>
      <c r="AA22" s="804"/>
      <c r="AB22" s="804"/>
      <c r="AC22" s="804"/>
      <c r="AD22" s="804"/>
      <c r="AE22"/>
      <c r="AF22"/>
      <c r="AG22"/>
    </row>
    <row r="23" s="82" customFormat="1" ht="21.95" customHeight="1">
      <c r="B23" s="25"/>
      <c r="C23" s="41" t="s">
        <v>269</v>
      </c>
      <c r="D23" s="41" t="s">
        <v>271</v>
      </c>
      <c r="E23" s="41" t="s">
        <v>272</v>
      </c>
      <c r="F23" s="41" t="s">
        <v>273</v>
      </c>
      <c r="G23" s="41" t="s">
        <v>274</v>
      </c>
      <c r="H23" s="41" t="s">
        <v>275</v>
      </c>
      <c r="I23" s="41" t="s">
        <v>276</v>
      </c>
      <c r="J23" s="41" t="s">
        <v>269</v>
      </c>
      <c r="K23" s="41" t="s">
        <v>271</v>
      </c>
      <c r="L23" s="41" t="s">
        <v>272</v>
      </c>
      <c r="M23" s="41" t="s">
        <v>273</v>
      </c>
      <c r="N23" s="41" t="s">
        <v>274</v>
      </c>
      <c r="O23" s="41" t="s">
        <v>275</v>
      </c>
      <c r="P23" s="41" t="s">
        <v>276</v>
      </c>
      <c r="Q23" s="41" t="s">
        <v>269</v>
      </c>
      <c r="R23" s="41" t="s">
        <v>271</v>
      </c>
      <c r="S23" s="41" t="s">
        <v>272</v>
      </c>
      <c r="T23" s="41" t="s">
        <v>273</v>
      </c>
      <c r="U23" s="41" t="s">
        <v>274</v>
      </c>
      <c r="V23" s="41" t="s">
        <v>275</v>
      </c>
      <c r="W23" s="41" t="s">
        <v>276</v>
      </c>
      <c r="X23" s="42" t="s">
        <v>269</v>
      </c>
      <c r="Y23" s="42" t="s">
        <v>271</v>
      </c>
      <c r="Z23" s="42" t="s">
        <v>272</v>
      </c>
      <c r="AA23" s="42" t="s">
        <v>273</v>
      </c>
      <c r="AB23" s="42" t="s">
        <v>274</v>
      </c>
      <c r="AC23" s="42" t="s">
        <v>275</v>
      </c>
      <c r="AD23" s="42" t="s">
        <v>276</v>
      </c>
      <c r="AE23" s="42" t="s">
        <v>269</v>
      </c>
      <c r="AF23" s="42" t="s">
        <v>271</v>
      </c>
      <c r="AG23" s="42" t="s">
        <v>272</v>
      </c>
      <c r="AH23" s="96"/>
      <c r="AI23" s="237"/>
      <c r="AJ23" s="237"/>
      <c r="AK23" s="237"/>
      <c r="AL23" s="237"/>
      <c r="AM23" s="237"/>
      <c r="AN23" s="237"/>
      <c r="AO23" s="237"/>
      <c r="AP23" s="237"/>
      <c r="AQ23" s="237"/>
      <c r="AR23" s="237"/>
      <c r="AS23" s="237"/>
      <c r="AT23" s="237"/>
      <c r="AU23" s="237"/>
      <c r="AV23" s="237"/>
      <c r="AW23" s="237"/>
    </row>
    <row r="24" s="35" customFormat="1" ht="20.1" customHeight="1">
      <c r="B24" s="796" t="s">
        <v>22</v>
      </c>
      <c r="C24" s="352" t="s">
        <v>270</v>
      </c>
      <c r="D24" s="353"/>
      <c r="E24" s="353"/>
      <c r="F24" s="353"/>
      <c r="G24" s="353"/>
      <c r="H24" s="353"/>
      <c r="I24" s="353"/>
      <c r="J24" s="353"/>
      <c r="K24" s="353"/>
      <c r="L24" s="353"/>
      <c r="M24" s="353"/>
      <c r="N24" s="353"/>
      <c r="O24" s="353"/>
      <c r="P24" s="353"/>
      <c r="Q24" s="353"/>
      <c r="R24" s="353"/>
      <c r="S24" s="354"/>
      <c r="T24" s="354"/>
      <c r="U24" s="354"/>
      <c r="V24" s="354"/>
      <c r="W24" s="354"/>
      <c r="X24" s="354"/>
      <c r="Y24" s="354"/>
      <c r="Z24" s="354"/>
      <c r="AA24" s="354"/>
      <c r="AB24" s="354"/>
      <c r="AC24" s="354"/>
      <c r="AD24" s="354"/>
      <c r="AE24" s="354"/>
      <c r="AF24" s="354"/>
      <c r="AG24" s="355"/>
      <c r="AH24" s="531"/>
      <c r="AI24" s="237"/>
      <c r="AJ24" s="237"/>
      <c r="AK24" s="237"/>
      <c r="AL24" s="237"/>
      <c r="AM24" s="237"/>
      <c r="AN24" s="237"/>
      <c r="AO24" s="237"/>
      <c r="AP24" s="237"/>
      <c r="AQ24" s="237"/>
      <c r="AR24" s="237"/>
      <c r="AS24" s="237"/>
      <c r="AT24" s="237"/>
      <c r="AU24" s="237"/>
      <c r="AV24" s="237"/>
      <c r="AW24" s="237"/>
    </row>
    <row r="25" s="36" customFormat="1" ht="20.1" customHeight="1">
      <c r="B25" s="983"/>
      <c r="C25" s="356">
        <v>1</v>
      </c>
      <c r="D25" s="357">
        <v>2</v>
      </c>
      <c r="E25" s="357">
        <v>3</v>
      </c>
      <c r="F25" s="357">
        <v>4</v>
      </c>
      <c r="G25" s="357">
        <v>5</v>
      </c>
      <c r="H25" s="357">
        <v>6</v>
      </c>
      <c r="I25" s="357">
        <v>7</v>
      </c>
      <c r="J25" s="357">
        <v>8</v>
      </c>
      <c r="K25" s="357">
        <v>9</v>
      </c>
      <c r="L25" s="357">
        <v>10</v>
      </c>
      <c r="M25" s="357">
        <v>11</v>
      </c>
      <c r="N25" s="357">
        <v>12</v>
      </c>
      <c r="O25" s="357">
        <v>13</v>
      </c>
      <c r="P25" s="357">
        <v>14</v>
      </c>
      <c r="Q25" s="357">
        <v>15</v>
      </c>
      <c r="R25" s="357">
        <v>16</v>
      </c>
      <c r="S25" s="357">
        <v>17</v>
      </c>
      <c r="T25" s="357">
        <v>18</v>
      </c>
      <c r="U25" s="357">
        <v>19</v>
      </c>
      <c r="V25" s="357">
        <v>20</v>
      </c>
      <c r="W25" s="357">
        <v>21</v>
      </c>
      <c r="X25" s="357">
        <v>22</v>
      </c>
      <c r="Y25" s="357">
        <v>23</v>
      </c>
      <c r="Z25" s="357">
        <v>24</v>
      </c>
      <c r="AA25" s="357">
        <v>25</v>
      </c>
      <c r="AB25" s="357">
        <v>26</v>
      </c>
      <c r="AC25" s="357">
        <v>27</v>
      </c>
      <c r="AD25" s="357">
        <v>28</v>
      </c>
      <c r="AE25" s="357">
        <v>29</v>
      </c>
      <c r="AF25" s="357">
        <v>30</v>
      </c>
      <c r="AG25" s="358">
        <v>31</v>
      </c>
      <c r="AH25" s="531"/>
      <c r="AI25" s="237"/>
      <c r="AJ25" s="237"/>
      <c r="AK25" s="237"/>
      <c r="AL25" s="237"/>
      <c r="AM25" s="237"/>
      <c r="AN25" s="237"/>
      <c r="AO25" s="237"/>
      <c r="AP25" s="237"/>
      <c r="AQ25" s="237"/>
      <c r="AR25" s="237"/>
      <c r="AS25" s="237"/>
      <c r="AT25" s="237"/>
      <c r="AU25" s="237"/>
      <c r="AV25" s="237"/>
      <c r="AW25" s="237"/>
    </row>
    <row r="26" ht="24.95" customHeight="1">
      <c r="B26" s="265" t="s">
        <v>19</v>
      </c>
      <c r="C26" s="575">
        <v>55.660377358490566037735849060</v>
      </c>
      <c r="D26" s="576">
        <v>75.471698113207547169811320750</v>
      </c>
      <c r="E26" s="576">
        <v>97.16981132075471698113207547</v>
      </c>
      <c r="F26" s="576">
        <v>94.33962264150943396226415094</v>
      </c>
      <c r="G26" s="576">
        <v>77.358490566037735849056603770</v>
      </c>
      <c r="H26" s="576">
        <v>89.62264150943396226415094340</v>
      </c>
      <c r="I26" s="576">
        <v>98.11320754716981132075471698</v>
      </c>
      <c r="J26" s="576">
        <v>50.0</v>
      </c>
      <c r="K26" s="576">
        <v>91.50943396226415094339622642</v>
      </c>
      <c r="L26" s="576">
        <v>98.11320754716981132075471698</v>
      </c>
      <c r="M26" s="576">
        <v>86.79245283018867924528301887</v>
      </c>
      <c r="N26" s="576">
        <v>76.415094339622641509433962260</v>
      </c>
      <c r="O26" s="576">
        <v>65.094339622641509433962264150</v>
      </c>
      <c r="P26" s="576">
        <v>63.207547169811320754716981130</v>
      </c>
      <c r="Q26" s="576">
        <v>42.452830188679245283018867920</v>
      </c>
      <c r="R26" s="576">
        <v>69.811320754716981132075471700</v>
      </c>
      <c r="S26" s="576">
        <v>91.50943396226415094339622642</v>
      </c>
      <c r="T26" s="576">
        <v>98.11320754716981132075471698</v>
      </c>
      <c r="U26" s="576">
        <v>97.16981132075471698113207547</v>
      </c>
      <c r="V26" s="576">
        <v>97.16981132075471698113207547</v>
      </c>
      <c r="W26" s="576">
        <v>78.301886792452830188679245280</v>
      </c>
      <c r="X26" s="576">
        <v>75.471698113207547169811320750</v>
      </c>
      <c r="Y26" s="576">
        <v>73.584905660377358490566037740</v>
      </c>
      <c r="Z26" s="576">
        <v>66.037735849056603773584905660</v>
      </c>
      <c r="AA26" s="576">
        <v>77.358490566037735849056603770</v>
      </c>
      <c r="AB26" s="576">
        <v>99.05660377358490566037735849</v>
      </c>
      <c r="AC26" s="576">
        <v>98.11320754716981132075471698</v>
      </c>
      <c r="AD26" s="576">
        <v>100</v>
      </c>
      <c r="AE26" s="576">
        <v>100</v>
      </c>
      <c r="AF26" s="576">
        <v>84.90566037735849056603773585</v>
      </c>
      <c r="AG26" s="577">
        <v>56.603773584905660377358490570</v>
      </c>
      <c r="AH26" s="532"/>
    </row>
    <row r="27" ht="24.95" customHeight="1">
      <c r="B27" s="38" t="s">
        <v>35</v>
      </c>
      <c r="C27" s="273">
        <v>35.662650602409638554216867470</v>
      </c>
      <c r="D27" s="97">
        <v>61.927710843373493975903614460</v>
      </c>
      <c r="E27" s="97">
        <v>76.385542168674698795180722890</v>
      </c>
      <c r="F27" s="97">
        <v>83.85542168674698795180722892</v>
      </c>
      <c r="G27" s="97">
        <v>79.27710843373493975903614458</v>
      </c>
      <c r="H27" s="97">
        <v>77.590361445783132530120481930</v>
      </c>
      <c r="I27" s="97">
        <v>87.22891566265060240963855422</v>
      </c>
      <c r="J27" s="97">
        <v>46.987951807228915662650602410</v>
      </c>
      <c r="K27" s="97">
        <v>75.662650602409638554216867470</v>
      </c>
      <c r="L27" s="97">
        <v>84.33734939759036144578313253</v>
      </c>
      <c r="M27" s="97">
        <v>89.87951807228915662650602410</v>
      </c>
      <c r="N27" s="97">
        <v>78.072289156626506024096385540</v>
      </c>
      <c r="O27" s="97">
        <v>64.578313253012048192771084340</v>
      </c>
      <c r="P27" s="97">
        <v>67.228915662650602409638554220</v>
      </c>
      <c r="Q27" s="97">
        <v>44.578313253012048192771084340</v>
      </c>
      <c r="R27" s="97">
        <v>62.409638554216867469879518070</v>
      </c>
      <c r="S27" s="97">
        <v>73.012048192771084337349397590</v>
      </c>
      <c r="T27" s="97">
        <v>74.457831325301204819277108430</v>
      </c>
      <c r="U27" s="97">
        <v>73.975903614457831325301204820</v>
      </c>
      <c r="V27" s="97">
        <v>67.228915662650602409638554220</v>
      </c>
      <c r="W27" s="97">
        <v>68.433734939759036144578313250</v>
      </c>
      <c r="X27" s="97">
        <v>54.457831325301204819277108430</v>
      </c>
      <c r="Y27" s="97">
        <v>54.216867469879518072289156630</v>
      </c>
      <c r="Z27" s="97">
        <v>56.144578313253012048192771080</v>
      </c>
      <c r="AA27" s="97">
        <v>58.313253012048192771084337350</v>
      </c>
      <c r="AB27" s="97">
        <v>78.072289156626506024096385540</v>
      </c>
      <c r="AC27" s="97">
        <v>96.38554216867469879518072289</v>
      </c>
      <c r="AD27" s="97">
        <v>97.10843373493975903614457831</v>
      </c>
      <c r="AE27" s="97">
        <v>88.91566265060240963855421687</v>
      </c>
      <c r="AF27" s="97">
        <v>79.51807228915662650602409639</v>
      </c>
      <c r="AG27" s="274">
        <v>80.96385542168674698795180723</v>
      </c>
      <c r="AH27" s="532"/>
    </row>
    <row r="28" ht="24.95" customHeight="1">
      <c r="A28" s="23"/>
      <c r="B28" s="40" t="s">
        <v>100</v>
      </c>
      <c r="C28" s="583">
        <v>156.0747067822539520652728200</v>
      </c>
      <c r="D28" s="584">
        <v>121.87064092210557227809999265</v>
      </c>
      <c r="E28" s="584">
        <v>127.20968989941074936015713350</v>
      </c>
      <c r="F28" s="584">
        <v>112.50271090869659509867707655</v>
      </c>
      <c r="G28" s="584">
        <v>97.57985892068589780352124791</v>
      </c>
      <c r="H28" s="584">
        <v>115.50744169694128676901441463</v>
      </c>
      <c r="I28" s="584">
        <v>112.47784843114771187324090482</v>
      </c>
      <c r="J28" s="584">
        <v>106.41025641025641025641025641</v>
      </c>
      <c r="K28" s="584">
        <v>120.94399711573128229780074511</v>
      </c>
      <c r="L28" s="584">
        <v>116.33423180592991913746630728</v>
      </c>
      <c r="M28" s="584">
        <v>96.56532955637614446861247407</v>
      </c>
      <c r="N28" s="584">
        <v>97.87735849056603773584905660</v>
      </c>
      <c r="O28" s="584">
        <v>100.79907068431427766826246127</v>
      </c>
      <c r="P28" s="584">
        <v>94.01839453574085345235679988</v>
      </c>
      <c r="Q28" s="584">
        <v>95.23202447730749617542070371</v>
      </c>
      <c r="R28" s="584">
        <v>111.85983827493261455525606470</v>
      </c>
      <c r="S28" s="584">
        <v>125.33470328164891960894202629</v>
      </c>
      <c r="T28" s="584">
        <v>131.77016547597240031751847103</v>
      </c>
      <c r="U28" s="584">
        <v>131.35332800688341220576485772</v>
      </c>
      <c r="V28" s="584">
        <v>144.53574085345235679989179684</v>
      </c>
      <c r="W28" s="584">
        <v>114.42001062981663566303481265</v>
      </c>
      <c r="X28" s="584">
        <v>138.58741025212890298881282351</v>
      </c>
      <c r="Y28" s="584">
        <v>135.72327044025157232704402516</v>
      </c>
      <c r="Z28" s="584">
        <v>117.62085998866304963964693498</v>
      </c>
      <c r="AA28" s="584">
        <v>132.66022142523000155933260564</v>
      </c>
      <c r="AB28" s="584">
        <v>126.87805730258560447239692523</v>
      </c>
      <c r="AC28" s="584">
        <v>101.79245283018867924528301887</v>
      </c>
      <c r="AD28" s="584">
        <v>102.97766749379652605459057072</v>
      </c>
      <c r="AE28" s="584">
        <v>112.46612466124661246612466124</v>
      </c>
      <c r="AF28" s="584">
        <v>106.77530017152658662092624356</v>
      </c>
      <c r="AG28" s="585">
        <v>69.912398921832884097035040440</v>
      </c>
      <c r="AH28" s="533"/>
    </row>
    <row r="29" ht="24.95" customHeight="1">
      <c r="B29" s="25" t="s">
        <v>70</v>
      </c>
      <c r="R29" s="4"/>
      <c r="S29" s="4"/>
      <c r="T29" s="4"/>
      <c r="U29" s="4"/>
      <c r="V29" s="4"/>
      <c r="W29" s="4"/>
      <c r="X29" s="4"/>
      <c r="Y29" s="4"/>
      <c r="Z29" s="4"/>
      <c r="AA29" s="4"/>
      <c r="AB29" s="4"/>
      <c r="AC29" s="4"/>
      <c r="AD29" s="4"/>
      <c r="AE29" s="4"/>
      <c r="AF29" s="4"/>
      <c r="AG29" s="4"/>
      <c r="AH29" s="4"/>
    </row>
    <row r="30" ht="24.95" customHeight="1">
      <c r="B30" s="37" t="s">
        <v>19</v>
      </c>
      <c r="C30" s="575">
        <v>15.686274509803921568627450990</v>
      </c>
      <c r="D30" s="576">
        <v>-2.4390243902439024390243902500</v>
      </c>
      <c r="E30" s="576">
        <v>0</v>
      </c>
      <c r="F30" s="576">
        <v>-2.9126213592233009708737864100</v>
      </c>
      <c r="G30" s="576">
        <v>20.588235294117647058823529410</v>
      </c>
      <c r="H30" s="576">
        <v>21.794871794871794871794871790</v>
      </c>
      <c r="I30" s="576">
        <v>13.043478260869565217391304340</v>
      </c>
      <c r="J30" s="576">
        <v>-22.058823529411764705882352940</v>
      </c>
      <c r="K30" s="576">
        <v>0</v>
      </c>
      <c r="L30" s="576">
        <v>16.853932584269662921348314600</v>
      </c>
      <c r="M30" s="576">
        <v>-7.0707070707070707070707070600</v>
      </c>
      <c r="N30" s="576">
        <v>-2.4096385542168674698795180700</v>
      </c>
      <c r="O30" s="576">
        <v>11.290322580645161290322580650</v>
      </c>
      <c r="P30" s="576">
        <v>-15.189873417721518987341772160</v>
      </c>
      <c r="Q30" s="576">
        <v>-23.728813559322033898305084760</v>
      </c>
      <c r="R30" s="576">
        <v>-6.3291139240506329113924050700</v>
      </c>
      <c r="S30" s="576">
        <v>12.790697674418604651162790710</v>
      </c>
      <c r="T30" s="576">
        <v>8.333333333333333333333333330</v>
      </c>
      <c r="U30" s="576">
        <v>35.526315789473684210526315780</v>
      </c>
      <c r="V30" s="576">
        <v>41.095890410958904109589041090</v>
      </c>
      <c r="W30" s="576">
        <v>66.00</v>
      </c>
      <c r="X30" s="576">
        <v>66.666666666666666666666666670</v>
      </c>
      <c r="Y30" s="576">
        <v>13.043478260869565217391304360</v>
      </c>
      <c r="Z30" s="576">
        <v>-13.580246913580246913580246910</v>
      </c>
      <c r="AA30" s="576">
        <v>-18.00</v>
      </c>
      <c r="AB30" s="576">
        <v>-0.9433962264150943396226415100</v>
      </c>
      <c r="AC30" s="576">
        <v>-1.8867924528301886792452830200</v>
      </c>
      <c r="AD30" s="576">
        <v>0</v>
      </c>
      <c r="AE30" s="576">
        <v>82.75862068965517241379310344</v>
      </c>
      <c r="AF30" s="576">
        <v>21.621621621621621621621621620</v>
      </c>
      <c r="AG30" s="577">
        <v>3.4482758620689655172413793100</v>
      </c>
      <c r="AH30" s="532"/>
    </row>
    <row r="31" ht="24.95" customHeight="1">
      <c r="B31" s="38" t="s">
        <v>35</v>
      </c>
      <c r="C31" s="273">
        <v>1.9211271314767265784449272400</v>
      </c>
      <c r="D31" s="97">
        <v>2.4942809211529662955619948100</v>
      </c>
      <c r="E31" s="97">
        <v>18.544921525866075578277501700</v>
      </c>
      <c r="F31" s="97">
        <v>30.137642558364019877730506610</v>
      </c>
      <c r="G31" s="97">
        <v>41.992903119326621554711998680</v>
      </c>
      <c r="H31" s="97">
        <v>56.075996292863762743280815570</v>
      </c>
      <c r="I31" s="97">
        <v>60.636348209740369930425929070</v>
      </c>
      <c r="J31" s="97">
        <v>15.374172747327337519090446280</v>
      </c>
      <c r="K31" s="97">
        <v>23.275907367788912659985737350</v>
      </c>
      <c r="L31" s="97">
        <v>21.510836735371237014172392050</v>
      </c>
      <c r="M31" s="97">
        <v>32.414050568471067368063804520</v>
      </c>
      <c r="N31" s="97">
        <v>36.106024096385542168674698780</v>
      </c>
      <c r="O31" s="97">
        <v>37.294544029777647174062102070</v>
      </c>
      <c r="P31" s="97">
        <v>16.426234740285645894837628670</v>
      </c>
      <c r="Q31" s="97">
        <v>-1.2099244435368593016132325800</v>
      </c>
      <c r="R31" s="97">
        <v>-1.6860211932065611844970242500</v>
      </c>
      <c r="S31" s="97">
        <v>13.309499124092810410782596270</v>
      </c>
      <c r="T31" s="97">
        <v>7.8710409505056236024430130500</v>
      </c>
      <c r="U31" s="97">
        <v>14.465673344264632494474941180</v>
      </c>
      <c r="V31" s="97">
        <v>4.3344892924814986950770440900</v>
      </c>
      <c r="W31" s="97">
        <v>18.512726402297933455677012690</v>
      </c>
      <c r="X31" s="97">
        <v>21.715580269797137267016785090</v>
      </c>
      <c r="Y31" s="97">
        <v>16.688978134761267291387773310</v>
      </c>
      <c r="Z31" s="97">
        <v>19.364286413948476834165932010</v>
      </c>
      <c r="AA31" s="97">
        <v>-1.6198989506412747765254566600</v>
      </c>
      <c r="AB31" s="97">
        <v>-2.7814113597246127366609294300</v>
      </c>
      <c r="AC31" s="97">
        <v>16.959718223240991809465239150</v>
      </c>
      <c r="AD31" s="97">
        <v>22.972665480323229965868315880</v>
      </c>
      <c r="AE31" s="97">
        <v>25.963855421686746987951807240</v>
      </c>
      <c r="AF31" s="97">
        <v>30.779722664241873152989315770</v>
      </c>
      <c r="AG31" s="274">
        <v>96.94928551414962174278509388</v>
      </c>
      <c r="AH31" s="532"/>
    </row>
    <row r="32" ht="24.95" customHeight="1">
      <c r="A32" s="23"/>
      <c r="B32" s="40" t="s">
        <v>100</v>
      </c>
      <c r="C32" s="583">
        <v>13.505685980660674170965476800</v>
      </c>
      <c r="D32" s="584">
        <v>-4.8132493511437707170816267700</v>
      </c>
      <c r="E32" s="584">
        <v>-15.643792485719972736758931430</v>
      </c>
      <c r="F32" s="584">
        <v>-25.396390519956565555051281290</v>
      </c>
      <c r="G32" s="584">
        <v>-15.074463128076990529338947650</v>
      </c>
      <c r="H32" s="584">
        <v>-21.964379733105312954011931490</v>
      </c>
      <c r="I32" s="584">
        <v>-29.627709095284921476597302380</v>
      </c>
      <c r="J32" s="584">
        <v>-32.444866459600460275300000860</v>
      </c>
      <c r="K32" s="584">
        <v>-18.881148688969809160770176960</v>
      </c>
      <c r="L32" s="584">
        <v>-3.832501097201292702613947800</v>
      </c>
      <c r="M32" s="584">
        <v>-29.819160028459850583195484490</v>
      </c>
      <c r="N32" s="584">
        <v>-28.298279158699808795411089860</v>
      </c>
      <c r="O32" s="584">
        <v>-18.940462370808021202812189590</v>
      </c>
      <c r="P32" s="584">
        <v>-27.155484525059026533464533310</v>
      </c>
      <c r="Q32" s="584">
        <v>-22.794687613043253578626427590</v>
      </c>
      <c r="R32" s="584">
        <v>-4.7227187702052769700469194500</v>
      </c>
      <c r="S32" s="584">
        <v>-0.4578622742882585648399870400</v>
      </c>
      <c r="T32" s="584">
        <v>0.4285602315081236167575249300</v>
      </c>
      <c r="U32" s="584">
        <v>18.399090163797395906917161170</v>
      </c>
      <c r="V32" s="584">
        <v>35.234179385710078566901562810</v>
      </c>
      <c r="W32" s="584">
        <v>40.069345326259661217784719780</v>
      </c>
      <c r="X32" s="584">
        <v>36.931250951792754530533511560</v>
      </c>
      <c r="Y32" s="584">
        <v>-3.1241167179316651425721173700</v>
      </c>
      <c r="Z32" s="584">
        <v>-27.599991854581175025294868710</v>
      </c>
      <c r="AA32" s="584">
        <v>-16.649811165715911066163108580</v>
      </c>
      <c r="AB32" s="584">
        <v>1.8906005106806001499172248500</v>
      </c>
      <c r="AC32" s="584">
        <v>-16.113676539557704101879577190</v>
      </c>
      <c r="AD32" s="584">
        <v>-18.681115344286873306795591390</v>
      </c>
      <c r="AE32" s="584">
        <v>45.088144593413479773742970680</v>
      </c>
      <c r="AF32" s="584">
        <v>-7.0026918975293736288000150500</v>
      </c>
      <c r="AG32" s="585">
        <v>-47.474663037233090638510299620</v>
      </c>
      <c r="AH32" s="533"/>
    </row>
    <row r="33" ht="30" customHeight="1">
      <c r="A33" s="8"/>
      <c r="B33" s="25"/>
      <c r="X33" s="804"/>
      <c r="Y33" s="804"/>
      <c r="Z33" s="804"/>
      <c r="AA33" s="804"/>
      <c r="AB33" s="804"/>
      <c r="AC33" s="804"/>
      <c r="AD33" s="804"/>
      <c r="AE33"/>
      <c r="AF33"/>
      <c r="AG33" s="4"/>
      <c r="AH33" s="4"/>
    </row>
    <row r="34" s="35" customFormat="1" ht="20.1" customHeight="1">
      <c r="B34" s="796" t="s">
        <v>9</v>
      </c>
      <c r="C34" s="352" t="s">
        <v>270</v>
      </c>
      <c r="D34" s="353"/>
      <c r="E34" s="353"/>
      <c r="F34" s="353"/>
      <c r="G34" s="353"/>
      <c r="H34" s="353"/>
      <c r="I34" s="353"/>
      <c r="J34" s="353"/>
      <c r="K34" s="353"/>
      <c r="L34" s="353"/>
      <c r="M34" s="353"/>
      <c r="N34" s="353"/>
      <c r="O34" s="353"/>
      <c r="P34" s="353"/>
      <c r="Q34" s="353"/>
      <c r="R34" s="353"/>
      <c r="S34" s="354"/>
      <c r="T34" s="354"/>
      <c r="U34" s="354"/>
      <c r="V34" s="354"/>
      <c r="W34" s="354"/>
      <c r="X34" s="354"/>
      <c r="Y34" s="354"/>
      <c r="Z34" s="354"/>
      <c r="AA34" s="354"/>
      <c r="AB34" s="354"/>
      <c r="AC34" s="354"/>
      <c r="AD34" s="354"/>
      <c r="AE34" s="354"/>
      <c r="AF34" s="354"/>
      <c r="AG34" s="355"/>
      <c r="AH34" s="531"/>
      <c r="AI34" s="237"/>
      <c r="AJ34" s="237"/>
      <c r="AK34" s="237"/>
      <c r="AL34" s="237"/>
      <c r="AM34" s="237"/>
      <c r="AN34" s="237"/>
      <c r="AO34" s="237"/>
      <c r="AP34" s="237"/>
      <c r="AQ34" s="237"/>
      <c r="AR34" s="237"/>
      <c r="AS34" s="237"/>
      <c r="AT34" s="237"/>
      <c r="AU34" s="237"/>
      <c r="AV34" s="237"/>
      <c r="AW34" s="237"/>
    </row>
    <row r="35" s="36" customFormat="1" ht="20.1" customHeight="1">
      <c r="B35" s="983"/>
      <c r="C35" s="356">
        <v>1</v>
      </c>
      <c r="D35" s="357">
        <v>2</v>
      </c>
      <c r="E35" s="357">
        <v>3</v>
      </c>
      <c r="F35" s="357">
        <v>4</v>
      </c>
      <c r="G35" s="357">
        <v>5</v>
      </c>
      <c r="H35" s="357">
        <v>6</v>
      </c>
      <c r="I35" s="357">
        <v>7</v>
      </c>
      <c r="J35" s="357">
        <v>8</v>
      </c>
      <c r="K35" s="357">
        <v>9</v>
      </c>
      <c r="L35" s="357">
        <v>10</v>
      </c>
      <c r="M35" s="357">
        <v>11</v>
      </c>
      <c r="N35" s="357">
        <v>12</v>
      </c>
      <c r="O35" s="357">
        <v>13</v>
      </c>
      <c r="P35" s="357">
        <v>14</v>
      </c>
      <c r="Q35" s="357">
        <v>15</v>
      </c>
      <c r="R35" s="357">
        <v>16</v>
      </c>
      <c r="S35" s="357">
        <v>17</v>
      </c>
      <c r="T35" s="357">
        <v>18</v>
      </c>
      <c r="U35" s="357">
        <v>19</v>
      </c>
      <c r="V35" s="357">
        <v>20</v>
      </c>
      <c r="W35" s="357">
        <v>21</v>
      </c>
      <c r="X35" s="357">
        <v>22</v>
      </c>
      <c r="Y35" s="357">
        <v>23</v>
      </c>
      <c r="Z35" s="357">
        <v>24</v>
      </c>
      <c r="AA35" s="357">
        <v>25</v>
      </c>
      <c r="AB35" s="357">
        <v>26</v>
      </c>
      <c r="AC35" s="357">
        <v>27</v>
      </c>
      <c r="AD35" s="357">
        <v>28</v>
      </c>
      <c r="AE35" s="357">
        <v>29</v>
      </c>
      <c r="AF35" s="357">
        <v>30</v>
      </c>
      <c r="AG35" s="358">
        <v>31</v>
      </c>
      <c r="AH35" s="531"/>
      <c r="AI35" s="237"/>
      <c r="AJ35" s="237"/>
      <c r="AK35" s="237"/>
      <c r="AL35" s="237"/>
      <c r="AM35" s="237"/>
      <c r="AN35" s="237"/>
      <c r="AO35" s="237"/>
      <c r="AP35" s="237"/>
      <c r="AQ35" s="237"/>
      <c r="AR35" s="237"/>
      <c r="AS35" s="237"/>
      <c r="AT35" s="237"/>
      <c r="AU35" s="237"/>
      <c r="AV35" s="237"/>
      <c r="AW35" s="237"/>
    </row>
    <row r="36" ht="24.95" customHeight="1">
      <c r="B36" s="265" t="s">
        <v>19</v>
      </c>
      <c r="C36" s="580">
        <v>91.71186440677966101694915254</v>
      </c>
      <c r="D36" s="581">
        <v>109.637500000</v>
      </c>
      <c r="E36" s="581">
        <v>118.09708737864077669902912621</v>
      </c>
      <c r="F36" s="581">
        <v>112.160000000</v>
      </c>
      <c r="G36" s="581">
        <v>105.84146341463414634146341463</v>
      </c>
      <c r="H36" s="581">
        <v>101.36842105263157894736842105</v>
      </c>
      <c r="I36" s="581">
        <v>99.90384615384615384615384615</v>
      </c>
      <c r="J36" s="581">
        <v>95.88679245283018867924528302</v>
      </c>
      <c r="K36" s="581">
        <v>112.38144329896907216494845361</v>
      </c>
      <c r="L36" s="581">
        <v>118.58653846153846153846153846</v>
      </c>
      <c r="M36" s="581">
        <v>112.01086956521739130434782609</v>
      </c>
      <c r="N36" s="581">
        <v>97.66666666666666666666666667</v>
      </c>
      <c r="O36" s="581">
        <v>86.36231884057971014492753623</v>
      </c>
      <c r="P36" s="581">
        <v>97.22388059701492537313432836</v>
      </c>
      <c r="Q36" s="581">
        <v>99.82222222222222222222222222</v>
      </c>
      <c r="R36" s="581">
        <v>99.90540540540540540540540541</v>
      </c>
      <c r="S36" s="581">
        <v>105.76288659793814432989690722</v>
      </c>
      <c r="T36" s="581">
        <v>108.92307692307692307692307692</v>
      </c>
      <c r="U36" s="581">
        <v>98.34951456310679611650485437</v>
      </c>
      <c r="V36" s="581">
        <v>92.12621359223300970873786408</v>
      </c>
      <c r="W36" s="581">
        <v>91.95180722891566265060240964</v>
      </c>
      <c r="X36" s="581">
        <v>84.437500000</v>
      </c>
      <c r="Y36" s="581">
        <v>90.84615384615384615384615385</v>
      </c>
      <c r="Z36" s="581">
        <v>90.85714285714285714285714286</v>
      </c>
      <c r="AA36" s="581">
        <v>93.76829268292682926829268293</v>
      </c>
      <c r="AB36" s="581">
        <v>117.60952380952380952380952381</v>
      </c>
      <c r="AC36" s="581">
        <v>149.38461538461538461538461538</v>
      </c>
      <c r="AD36" s="581">
        <v>163.20754716981132075471698113</v>
      </c>
      <c r="AE36" s="581">
        <v>139.94339622641509433962264151</v>
      </c>
      <c r="AF36" s="581">
        <v>113.12222222222222222222222222</v>
      </c>
      <c r="AG36" s="582">
        <v>93.68333333333333333333333333</v>
      </c>
      <c r="AH36" s="532"/>
    </row>
    <row r="37" ht="24.95" customHeight="1">
      <c r="B37" s="38" t="s">
        <v>35</v>
      </c>
      <c r="C37" s="278">
        <v>83.72317567567567567567567568</v>
      </c>
      <c r="D37" s="101">
        <v>92.76077821011673151750972762</v>
      </c>
      <c r="E37" s="101">
        <v>97.0228391167192429022082019</v>
      </c>
      <c r="F37" s="101">
        <v>101.95229885057471264367816091</v>
      </c>
      <c r="G37" s="101">
        <v>95.0853495440729483282674772</v>
      </c>
      <c r="H37" s="101">
        <v>86.65195652173913043478260869</v>
      </c>
      <c r="I37" s="101">
        <v>86.19256906077348066298342541</v>
      </c>
      <c r="J37" s="101">
        <v>80.06215384615384615384615385</v>
      </c>
      <c r="K37" s="101">
        <v>94.19063694267515923566878981</v>
      </c>
      <c r="L37" s="101">
        <v>102.14071428571428571428571429</v>
      </c>
      <c r="M37" s="101">
        <v>101.8431099195710455764075067</v>
      </c>
      <c r="N37" s="101">
        <v>93.92145061728395061728395062</v>
      </c>
      <c r="O37" s="101">
        <v>77.979291044776119402985074624</v>
      </c>
      <c r="P37" s="101">
        <v>76.807526881720430107526881718</v>
      </c>
      <c r="Q37" s="101">
        <v>81.88064864864864864864864864</v>
      </c>
      <c r="R37" s="101">
        <v>90.29108108108108108108108108</v>
      </c>
      <c r="S37" s="101">
        <v>92.93217821782178217821782178</v>
      </c>
      <c r="T37" s="101">
        <v>96.09265372168284789644012946</v>
      </c>
      <c r="U37" s="101">
        <v>86.43254071661237785016286645</v>
      </c>
      <c r="V37" s="101">
        <v>77.870215053763440860215053761</v>
      </c>
      <c r="W37" s="101">
        <v>79.111725352112676056338028172</v>
      </c>
      <c r="X37" s="101">
        <v>77.824026548672566371681415936</v>
      </c>
      <c r="Y37" s="101">
        <v>77.132311111111111111111111108</v>
      </c>
      <c r="Z37" s="101">
        <v>77.718369098712446351931330479</v>
      </c>
      <c r="AA37" s="101">
        <v>80.905</v>
      </c>
      <c r="AB37" s="101">
        <v>95.92194444444444444444444445</v>
      </c>
      <c r="AC37" s="101">
        <v>125.20350000000000000000000001</v>
      </c>
      <c r="AD37" s="101">
        <v>130.15754342431761786600496278</v>
      </c>
      <c r="AE37" s="101">
        <v>116.32314363143631436314363143</v>
      </c>
      <c r="AF37" s="101">
        <v>103.70809090909090909090909091</v>
      </c>
      <c r="AG37" s="279">
        <v>98.33336309523809523809523809</v>
      </c>
      <c r="AH37" s="532"/>
    </row>
    <row r="38" ht="24.95" customHeight="1">
      <c r="A38" s="23"/>
      <c r="B38" s="40" t="s">
        <v>101</v>
      </c>
      <c r="C38" s="583">
        <v>109.54178895703900184656541527</v>
      </c>
      <c r="D38" s="584">
        <v>118.19381220762834151023174964</v>
      </c>
      <c r="E38" s="584">
        <v>121.72091484209099101057942390</v>
      </c>
      <c r="F38" s="584">
        <v>110.01223245037965692768197885</v>
      </c>
      <c r="G38" s="584">
        <v>111.31206218637881610871264407</v>
      </c>
      <c r="H38" s="584">
        <v>116.98341863429292676546974199</v>
      </c>
      <c r="I38" s="584">
        <v>115.90772527432729710104892427</v>
      </c>
      <c r="J38" s="584">
        <v>119.7654420303064977239018800</v>
      </c>
      <c r="K38" s="584">
        <v>119.31275437426431102863556439</v>
      </c>
      <c r="L38" s="584">
        <v>116.10114467167412334094152593</v>
      </c>
      <c r="M38" s="584">
        <v>109.98374819236781949347979685</v>
      </c>
      <c r="N38" s="584">
        <v>103.98760456186299623240460656</v>
      </c>
      <c r="O38" s="584">
        <v>110.75032573839381542095504552</v>
      </c>
      <c r="P38" s="584">
        <v>126.58118877689501840519511889</v>
      </c>
      <c r="Q38" s="584">
        <v>121.91186057961166358886970035</v>
      </c>
      <c r="R38" s="584">
        <v>110.64814399075662197637071694</v>
      </c>
      <c r="S38" s="584">
        <v>113.80652926270891235831078376</v>
      </c>
      <c r="T38" s="584">
        <v>113.35213744700543276486195654</v>
      </c>
      <c r="U38" s="584">
        <v>113.78760099806249232711843693</v>
      </c>
      <c r="V38" s="584">
        <v>118.30738303294384097764851855</v>
      </c>
      <c r="W38" s="584">
        <v>116.23031455786609591966382156</v>
      </c>
      <c r="X38" s="584">
        <v>108.49798416327282506539884911</v>
      </c>
      <c r="Y38" s="584">
        <v>117.77963416043321452612385308</v>
      </c>
      <c r="Z38" s="584">
        <v>116.90562206952960847014318390</v>
      </c>
      <c r="AA38" s="584">
        <v>115.89925552552602344514267713</v>
      </c>
      <c r="AB38" s="584">
        <v>122.60961189922527120885740017</v>
      </c>
      <c r="AC38" s="584">
        <v>119.31345001107427876647586958</v>
      </c>
      <c r="AD38" s="584">
        <v>125.39230756510951371234010053</v>
      </c>
      <c r="AE38" s="584">
        <v>120.30572064817839895432114332</v>
      </c>
      <c r="AF38" s="584">
        <v>109.07752831105878864929837546</v>
      </c>
      <c r="AG38" s="585">
        <v>95.27115760558183850428616699</v>
      </c>
      <c r="AH38" s="533"/>
    </row>
    <row r="39" ht="24.95" customHeight="1">
      <c r="B39" s="25" t="s">
        <v>70</v>
      </c>
      <c r="S39" s="4"/>
      <c r="T39" s="4"/>
      <c r="U39" s="4"/>
      <c r="V39" s="4"/>
      <c r="W39" s="4"/>
      <c r="X39" s="4"/>
      <c r="Y39" s="4"/>
      <c r="Z39" s="4"/>
      <c r="AA39" s="4"/>
      <c r="AB39" s="4"/>
      <c r="AC39" s="4"/>
      <c r="AD39" s="4"/>
      <c r="AE39" s="4"/>
      <c r="AF39" s="4"/>
      <c r="AG39" s="4"/>
      <c r="AH39" s="4"/>
    </row>
    <row r="40" ht="24.95" customHeight="1">
      <c r="B40" s="37" t="s">
        <v>19</v>
      </c>
      <c r="C40" s="575">
        <v>6.6173942271657787067336854300</v>
      </c>
      <c r="D40" s="576">
        <v>8.999454413191076624636275460</v>
      </c>
      <c r="E40" s="576">
        <v>-0.6046739663343683608432750400</v>
      </c>
      <c r="F40" s="576">
        <v>-5.9550634972321719309671116900</v>
      </c>
      <c r="G40" s="576">
        <v>21.966099172938856994060535420</v>
      </c>
      <c r="H40" s="576">
        <v>29.321832549971592376426837450</v>
      </c>
      <c r="I40" s="576">
        <v>19.754447506890503633174642940</v>
      </c>
      <c r="J40" s="576">
        <v>19.792428564990865886251685560</v>
      </c>
      <c r="K40" s="576">
        <v>15.550137799448802204791180840</v>
      </c>
      <c r="L40" s="576">
        <v>11.061790203903220845239155250</v>
      </c>
      <c r="M40" s="576">
        <v>-0.3408278335892716893103731200</v>
      </c>
      <c r="N40" s="576">
        <v>-2.3333333333333333333333333300</v>
      </c>
      <c r="O40" s="576">
        <v>17.499753524598245095139505070</v>
      </c>
      <c r="P40" s="576">
        <v>17.747762795710242288480943430</v>
      </c>
      <c r="Q40" s="576">
        <v>12.373804829443066420742436760</v>
      </c>
      <c r="R40" s="576">
        <v>2.3408587529438151844790848900</v>
      </c>
      <c r="S40" s="576">
        <v>7.284834246552021849152323900</v>
      </c>
      <c r="T40" s="576">
        <v>13.782539549677743366535531930</v>
      </c>
      <c r="U40" s="576">
        <v>22.594113609908422254459060720</v>
      </c>
      <c r="V40" s="576">
        <v>19.114658027506371036802410160</v>
      </c>
      <c r="W40" s="576">
        <v>9.649185820314408121395670930</v>
      </c>
      <c r="X40" s="576">
        <v>7.0522979397781299524564183800</v>
      </c>
      <c r="Y40" s="576">
        <v>16.253423875827436658297192430</v>
      </c>
      <c r="Z40" s="576">
        <v>3.2612399526949828619535368600</v>
      </c>
      <c r="AA40" s="576">
        <v>8.944222938221016926098156070</v>
      </c>
      <c r="AB40" s="576">
        <v>-2.2839824125292066975716450500</v>
      </c>
      <c r="AC40" s="576">
        <v>24.879883523416646445037612220</v>
      </c>
      <c r="AD40" s="576">
        <v>26.258940300686031236315866300</v>
      </c>
      <c r="AE40" s="576">
        <v>86.54831029951908691560820978</v>
      </c>
      <c r="AF40" s="576">
        <v>24.052229467167226503326088380</v>
      </c>
      <c r="AG40" s="577">
        <v>4.7750353515876076616531687800</v>
      </c>
      <c r="AH40" s="532"/>
    </row>
    <row r="41" ht="24.95" customHeight="1">
      <c r="B41" s="38" t="s">
        <v>35</v>
      </c>
      <c r="C41" s="273">
        <v>6.3548480490844957551931861900</v>
      </c>
      <c r="D41" s="97">
        <v>-5.9575662673740054825252189200</v>
      </c>
      <c r="E41" s="97">
        <v>-4.6620956737166940179650968600</v>
      </c>
      <c r="F41" s="97">
        <v>3.1149273054186270568169963400</v>
      </c>
      <c r="G41" s="97">
        <v>8.428984251565716240001497060</v>
      </c>
      <c r="H41" s="97">
        <v>-1.3326786215170665209026515500</v>
      </c>
      <c r="I41" s="97">
        <v>-1.0418665713429373612125089400</v>
      </c>
      <c r="J41" s="97">
        <v>-4.6056976824942509654014874700</v>
      </c>
      <c r="K41" s="97">
        <v>3.9633541714833331831276195700</v>
      </c>
      <c r="L41" s="97">
        <v>1.935103039308276018141133200</v>
      </c>
      <c r="M41" s="97">
        <v>10.257462524390137415447823410</v>
      </c>
      <c r="N41" s="97">
        <v>1.9702699339830333920159452400</v>
      </c>
      <c r="O41" s="97">
        <v>-1.8007686994876528659065397600</v>
      </c>
      <c r="P41" s="97">
        <v>-0.5874393956373697764914396700</v>
      </c>
      <c r="Q41" s="97">
        <v>3.9942280718014183951528556100</v>
      </c>
      <c r="R41" s="97">
        <v>5.5550763807906212317627488300</v>
      </c>
      <c r="S41" s="97">
        <v>4.6012377858825403911269578800</v>
      </c>
      <c r="T41" s="97">
        <v>11.137215455935773555248911710</v>
      </c>
      <c r="U41" s="97">
        <v>5.4518029349540847527095480700</v>
      </c>
      <c r="V41" s="97">
        <v>-3.210906153587509788198158900</v>
      </c>
      <c r="W41" s="97">
        <v>1.313249087072702199402021900</v>
      </c>
      <c r="X41" s="97">
        <v>-4.2493683299531335701834568300</v>
      </c>
      <c r="Y41" s="97">
        <v>-1.9459893811865260660011205700</v>
      </c>
      <c r="Z41" s="97">
        <v>-3.4324254516894305839946333800</v>
      </c>
      <c r="AA41" s="97">
        <v>-12.781627790196424820663763160</v>
      </c>
      <c r="AB41" s="97">
        <v>-17.820686860362689632499754360</v>
      </c>
      <c r="AC41" s="97">
        <v>1.6734552336120545956789443200</v>
      </c>
      <c r="AD41" s="97">
        <v>13.250098880126693700854193170</v>
      </c>
      <c r="AE41" s="97">
        <v>24.220610076856654413692317910</v>
      </c>
      <c r="AF41" s="97">
        <v>14.802327952634355130689579350</v>
      </c>
      <c r="AG41" s="274">
        <v>17.365714966420687130155029210</v>
      </c>
      <c r="AH41" s="532"/>
    </row>
    <row r="42" ht="24.95" customHeight="1">
      <c r="A42" s="23"/>
      <c r="B42" s="40" t="s">
        <v>101</v>
      </c>
      <c r="C42" s="583">
        <v>0.2468586838280410229683170400</v>
      </c>
      <c r="D42" s="584">
        <v>15.904544456058740114143207870</v>
      </c>
      <c r="E42" s="584">
        <v>4.2558326995486013914991906900</v>
      </c>
      <c r="F42" s="584">
        <v>-8.796001742585892757975357030</v>
      </c>
      <c r="G42" s="584">
        <v>12.484775187016164085691182710</v>
      </c>
      <c r="H42" s="584">
        <v>31.068555164175867228000522540</v>
      </c>
      <c r="I42" s="584">
        <v>21.015265100191434402013534490</v>
      </c>
      <c r="J42" s="584">
        <v>25.576083324431245294613826380</v>
      </c>
      <c r="K42" s="584">
        <v>11.145065220629126389953943890</v>
      </c>
      <c r="L42" s="584">
        <v>8.953429086225091869280920290</v>
      </c>
      <c r="M42" s="584">
        <v>-9.612311144594818883838465510</v>
      </c>
      <c r="N42" s="584">
        <v>-4.2204490290185356492077862600</v>
      </c>
      <c r="O42" s="584">
        <v>19.654453470233222621946911590</v>
      </c>
      <c r="P42" s="584">
        <v>18.443546851506195199786064390</v>
      </c>
      <c r="Q42" s="584">
        <v>8.057732542479263146798548880</v>
      </c>
      <c r="R42" s="584">
        <v>-3.0450621022256619391052225500</v>
      </c>
      <c r="S42" s="584">
        <v>2.565549430842081165764339600</v>
      </c>
      <c r="T42" s="584">
        <v>2.3802324746842346782055053500</v>
      </c>
      <c r="U42" s="584">
        <v>16.256062198887431011667625680</v>
      </c>
      <c r="V42" s="584">
        <v>23.066198157119520281212360160</v>
      </c>
      <c r="W42" s="584">
        <v>8.227884120148456481486339710</v>
      </c>
      <c r="X42" s="584">
        <v>11.803228942317986246065605560</v>
      </c>
      <c r="Y42" s="584">
        <v>18.560600573253929680114010910</v>
      </c>
      <c r="Z42" s="584">
        <v>6.9315869593843058741255217400</v>
      </c>
      <c r="AA42" s="584">
        <v>24.909718191203984424885244550</v>
      </c>
      <c r="AB42" s="584">
        <v>18.905858243708913679432514280</v>
      </c>
      <c r="AC42" s="584">
        <v>22.824470985552597017003735100</v>
      </c>
      <c r="AD42" s="584">
        <v>11.486825662138251415997033870</v>
      </c>
      <c r="AE42" s="584">
        <v>50.175007339039472201356575950</v>
      </c>
      <c r="AF42" s="584">
        <v>8.057242113025126161337523780</v>
      </c>
      <c r="AG42" s="585">
        <v>-10.72773221586506607411401500</v>
      </c>
      <c r="AH42" s="533"/>
    </row>
    <row r="43" ht="30" customHeight="1">
      <c r="A43" s="8"/>
      <c r="B43" s="25"/>
      <c r="X43" s="804"/>
      <c r="Y43" s="804"/>
      <c r="Z43" s="804"/>
      <c r="AA43" s="804"/>
      <c r="AB43" s="804"/>
      <c r="AC43" s="804"/>
      <c r="AD43" s="804"/>
      <c r="AE43"/>
      <c r="AF43"/>
      <c r="AG43" s="4"/>
      <c r="AH43" s="4"/>
    </row>
    <row r="44" s="35" customFormat="1" ht="20.1" customHeight="1">
      <c r="B44" s="796" t="s">
        <v>10</v>
      </c>
      <c r="C44" s="352" t="s">
        <v>270</v>
      </c>
      <c r="D44" s="353"/>
      <c r="E44" s="353"/>
      <c r="F44" s="353"/>
      <c r="G44" s="353"/>
      <c r="H44" s="353"/>
      <c r="I44" s="353"/>
      <c r="J44" s="353"/>
      <c r="K44" s="353"/>
      <c r="L44" s="353"/>
      <c r="M44" s="353"/>
      <c r="N44" s="353"/>
      <c r="O44" s="353"/>
      <c r="P44" s="353"/>
      <c r="Q44" s="353"/>
      <c r="R44" s="353"/>
      <c r="S44" s="354"/>
      <c r="T44" s="354"/>
      <c r="U44" s="354"/>
      <c r="V44" s="354"/>
      <c r="W44" s="354"/>
      <c r="X44" s="354"/>
      <c r="Y44" s="354"/>
      <c r="Z44" s="354"/>
      <c r="AA44" s="354"/>
      <c r="AB44" s="354"/>
      <c r="AC44" s="354"/>
      <c r="AD44" s="354"/>
      <c r="AE44" s="354"/>
      <c r="AF44" s="354"/>
      <c r="AG44" s="355"/>
      <c r="AH44" s="531"/>
      <c r="AI44" s="237"/>
      <c r="AJ44" s="237"/>
      <c r="AK44" s="237"/>
      <c r="AL44" s="237"/>
      <c r="AM44" s="237"/>
      <c r="AN44" s="237"/>
      <c r="AO44" s="237"/>
      <c r="AP44" s="237"/>
      <c r="AQ44" s="237"/>
      <c r="AR44" s="237"/>
      <c r="AS44" s="237"/>
      <c r="AT44" s="237"/>
      <c r="AU44" s="237"/>
      <c r="AV44" s="237"/>
      <c r="AW44" s="237"/>
    </row>
    <row r="45" s="36" customFormat="1" ht="20.1" customHeight="1">
      <c r="B45" s="983"/>
      <c r="C45" s="356">
        <v>1</v>
      </c>
      <c r="D45" s="357">
        <v>2</v>
      </c>
      <c r="E45" s="357">
        <v>3</v>
      </c>
      <c r="F45" s="357">
        <v>4</v>
      </c>
      <c r="G45" s="357">
        <v>5</v>
      </c>
      <c r="H45" s="357">
        <v>6</v>
      </c>
      <c r="I45" s="357">
        <v>7</v>
      </c>
      <c r="J45" s="357">
        <v>8</v>
      </c>
      <c r="K45" s="357">
        <v>9</v>
      </c>
      <c r="L45" s="357">
        <v>10</v>
      </c>
      <c r="M45" s="357">
        <v>11</v>
      </c>
      <c r="N45" s="357">
        <v>12</v>
      </c>
      <c r="O45" s="357">
        <v>13</v>
      </c>
      <c r="P45" s="357">
        <v>14</v>
      </c>
      <c r="Q45" s="357">
        <v>15</v>
      </c>
      <c r="R45" s="357">
        <v>16</v>
      </c>
      <c r="S45" s="357">
        <v>17</v>
      </c>
      <c r="T45" s="357">
        <v>18</v>
      </c>
      <c r="U45" s="357">
        <v>19</v>
      </c>
      <c r="V45" s="357">
        <v>20</v>
      </c>
      <c r="W45" s="357">
        <v>21</v>
      </c>
      <c r="X45" s="357">
        <v>22</v>
      </c>
      <c r="Y45" s="357">
        <v>23</v>
      </c>
      <c r="Z45" s="357">
        <v>24</v>
      </c>
      <c r="AA45" s="357">
        <v>25</v>
      </c>
      <c r="AB45" s="357">
        <v>26</v>
      </c>
      <c r="AC45" s="357">
        <v>27</v>
      </c>
      <c r="AD45" s="357">
        <v>28</v>
      </c>
      <c r="AE45" s="357">
        <v>29</v>
      </c>
      <c r="AF45" s="357">
        <v>30</v>
      </c>
      <c r="AG45" s="358">
        <v>31</v>
      </c>
      <c r="AH45" s="531"/>
      <c r="AI45" s="237"/>
      <c r="AJ45" s="237"/>
      <c r="AK45" s="237"/>
      <c r="AL45" s="237"/>
      <c r="AM45" s="237"/>
      <c r="AN45" s="237"/>
      <c r="AO45" s="237"/>
      <c r="AP45" s="237"/>
      <c r="AQ45" s="237"/>
      <c r="AR45" s="237"/>
      <c r="AS45" s="237"/>
      <c r="AT45" s="237"/>
      <c r="AU45" s="237"/>
      <c r="AV45" s="237"/>
      <c r="AW45" s="237"/>
    </row>
    <row r="46" ht="24.95" customHeight="1">
      <c r="B46" s="265" t="s">
        <v>19</v>
      </c>
      <c r="C46" s="580">
        <v>51.047169811320754716981132075</v>
      </c>
      <c r="D46" s="581">
        <v>82.74528301886792452830188679</v>
      </c>
      <c r="E46" s="581">
        <v>114.75471698113207547169811321</v>
      </c>
      <c r="F46" s="581">
        <v>105.8113207547169811320754717</v>
      </c>
      <c r="G46" s="581">
        <v>81.8773584905660377358490566</v>
      </c>
      <c r="H46" s="581">
        <v>90.84905660377358490566037736</v>
      </c>
      <c r="I46" s="581">
        <v>98.01886792452830188679245283</v>
      </c>
      <c r="J46" s="581">
        <v>47.943396226415094339622641509</v>
      </c>
      <c r="K46" s="581">
        <v>102.83962264150943396226415094</v>
      </c>
      <c r="L46" s="581">
        <v>116.34905660377358490566037736</v>
      </c>
      <c r="M46" s="581">
        <v>97.21698113207547169811320755</v>
      </c>
      <c r="N46" s="581">
        <v>74.632075471698113207547169811</v>
      </c>
      <c r="O46" s="581">
        <v>56.216981132075471698113207547</v>
      </c>
      <c r="P46" s="581">
        <v>61.452830188679245283018867925</v>
      </c>
      <c r="Q46" s="581">
        <v>42.377358490566037735849056604</v>
      </c>
      <c r="R46" s="581">
        <v>69.745283018867924528301886792</v>
      </c>
      <c r="S46" s="581">
        <v>96.78301886792452830188679245</v>
      </c>
      <c r="T46" s="581">
        <v>106.86792452830188679245283019</v>
      </c>
      <c r="U46" s="581">
        <v>95.56603773584905660377358491</v>
      </c>
      <c r="V46" s="581">
        <v>89.51886792452830188679245283</v>
      </c>
      <c r="W46" s="581">
        <v>72.000000000</v>
      </c>
      <c r="X46" s="581">
        <v>63.726415094339622641509433962</v>
      </c>
      <c r="Y46" s="581">
        <v>66.849056603773584905660377358</v>
      </c>
      <c r="Z46" s="581">
        <v>60.000000000</v>
      </c>
      <c r="AA46" s="581">
        <v>72.53773584905660377358490566</v>
      </c>
      <c r="AB46" s="581">
        <v>116.500000000</v>
      </c>
      <c r="AC46" s="581">
        <v>146.56603773584905660377358491</v>
      </c>
      <c r="AD46" s="581">
        <v>163.20754716981132075471698113</v>
      </c>
      <c r="AE46" s="581">
        <v>139.94339622641509433962264151</v>
      </c>
      <c r="AF46" s="581">
        <v>96.04716981132075471698113208</v>
      </c>
      <c r="AG46" s="582">
        <v>53.028301886792452830188679245</v>
      </c>
      <c r="AH46" s="532"/>
    </row>
    <row r="47" ht="24.95" customHeight="1">
      <c r="B47" s="38" t="s">
        <v>35</v>
      </c>
      <c r="C47" s="278">
        <v>29.857903614457831325301204819</v>
      </c>
      <c r="D47" s="101">
        <v>57.444626506024096385542168675</v>
      </c>
      <c r="E47" s="101">
        <v>74.111421686746987951807228916</v>
      </c>
      <c r="F47" s="101">
        <v>85.49253012048192771084337349</v>
      </c>
      <c r="G47" s="101">
        <v>75.380915662650602409638554217</v>
      </c>
      <c r="H47" s="101">
        <v>67.233566265060240963855421687</v>
      </c>
      <c r="I47" s="101">
        <v>75.184843373493975903614457831</v>
      </c>
      <c r="J47" s="101">
        <v>37.619566265060240963855421687</v>
      </c>
      <c r="K47" s="101">
        <v>71.267132530120481927710843373</v>
      </c>
      <c r="L47" s="101">
        <v>86.14277108433734939759036145</v>
      </c>
      <c r="M47" s="101">
        <v>91.53609638554216867469879518</v>
      </c>
      <c r="N47" s="101">
        <v>73.326626506024096385542168675</v>
      </c>
      <c r="O47" s="101">
        <v>50.357710843373493975903614458</v>
      </c>
      <c r="P47" s="101">
        <v>51.636867469879518072289156627</v>
      </c>
      <c r="Q47" s="101">
        <v>36.501012048192771084337349398</v>
      </c>
      <c r="R47" s="101">
        <v>56.350337349397590361445783133</v>
      </c>
      <c r="S47" s="101">
        <v>67.851686746987951807228915663</v>
      </c>
      <c r="T47" s="101">
        <v>71.548506024096385542168674699</v>
      </c>
      <c r="U47" s="101">
        <v>63.939253012048192771084337349</v>
      </c>
      <c r="V47" s="101">
        <v>52.35130120481927710843373494</v>
      </c>
      <c r="W47" s="101">
        <v>54.139108433734939759036144578</v>
      </c>
      <c r="X47" s="101">
        <v>42.381277108433734939759036145</v>
      </c>
      <c r="Y47" s="101">
        <v>41.818722891566265060240963855</v>
      </c>
      <c r="Z47" s="101">
        <v>43.63465060240963855421686747</v>
      </c>
      <c r="AA47" s="101">
        <v>47.178337349397590361445783133</v>
      </c>
      <c r="AB47" s="101">
        <v>74.888457831325301204819277108</v>
      </c>
      <c r="AC47" s="101">
        <v>120.67807228915662650602409639</v>
      </c>
      <c r="AD47" s="101">
        <v>126.39395180722891566265060241</v>
      </c>
      <c r="AE47" s="101">
        <v>103.4294939759036144578313253</v>
      </c>
      <c r="AF47" s="101">
        <v>82.46667469879518072289156627</v>
      </c>
      <c r="AG47" s="279">
        <v>79.6144819277108433734939759</v>
      </c>
      <c r="AH47" s="532"/>
    </row>
    <row r="48" ht="24.95" customHeight="1">
      <c r="A48" s="23"/>
      <c r="B48" s="40" t="s">
        <v>102</v>
      </c>
      <c r="C48" s="583">
        <v>170.96702591873406171679973183</v>
      </c>
      <c r="D48" s="584">
        <v>144.04355646770651707435922794</v>
      </c>
      <c r="E48" s="584">
        <v>154.84079831334978307086534954</v>
      </c>
      <c r="F48" s="584">
        <v>123.76674383785392980098682829</v>
      </c>
      <c r="G48" s="584">
        <v>108.61815324317460320523860978</v>
      </c>
      <c r="H48" s="584">
        <v>135.12455407409465128702228342</v>
      </c>
      <c r="I48" s="584">
        <v>130.37051555404894566041049649</v>
      </c>
      <c r="J48" s="584">
        <v>127.44271395532614501389559026</v>
      </c>
      <c r="K48" s="584">
        <v>144.30161420910977768470510288</v>
      </c>
      <c r="L48" s="584">
        <v>135.06537477168342758477186683</v>
      </c>
      <c r="M48" s="584">
        <v>106.20616890041487551876823926</v>
      </c>
      <c r="N48" s="584">
        <v>101.78032050276684772747148991</v>
      </c>
      <c r="O48" s="584">
        <v>111.63529912415189047377667306</v>
      </c>
      <c r="P48" s="584">
        <v>119.00960147229208043404511668</v>
      </c>
      <c r="Q48" s="584">
        <v>116.09913290791676784916581610</v>
      </c>
      <c r="R48" s="584">
        <v>123.77083492227492754769231139</v>
      </c>
      <c r="S48" s="584">
        <v>142.63907576655916517167322373</v>
      </c>
      <c r="T48" s="584">
        <v>149.36429908447073573094712233</v>
      </c>
      <c r="U48" s="584">
        <v>149.46380077014876880716236208</v>
      </c>
      <c r="V48" s="584">
        <v>170.99645255099697310440203981</v>
      </c>
      <c r="W48" s="584">
        <v>132.99073827217969950680375810</v>
      </c>
      <c r="X48" s="584">
        <v>150.36454642764475672780271292</v>
      </c>
      <c r="Y48" s="584">
        <v>159.85437139510369619331778297</v>
      </c>
      <c r="Z48" s="584">
        <v>137.50539805327699109473072688</v>
      </c>
      <c r="AA48" s="584">
        <v>153.75220901035594019328727984</v>
      </c>
      <c r="AB48" s="584">
        <v>155.56469364397685746930937610</v>
      </c>
      <c r="AC48" s="584">
        <v>121.45208732259353470662968235</v>
      </c>
      <c r="AD48" s="584">
        <v>129.12607354719714191221126977</v>
      </c>
      <c r="AE48" s="584">
        <v>135.30318175879142429822025604</v>
      </c>
      <c r="AF48" s="584">
        <v>116.46785827381491583908788803</v>
      </c>
      <c r="AG48" s="585">
        <v>66.606351762662505019000605290</v>
      </c>
      <c r="AH48" s="533"/>
    </row>
    <row r="49" ht="24.95" customHeight="1">
      <c r="B49" s="25" t="s">
        <v>70</v>
      </c>
      <c r="S49" s="4"/>
      <c r="T49" s="4"/>
      <c r="U49" s="4"/>
      <c r="V49" s="4"/>
      <c r="W49" s="4"/>
      <c r="X49" s="4"/>
      <c r="Y49" s="4"/>
      <c r="Z49" s="4"/>
      <c r="AA49" s="4"/>
      <c r="AB49" s="4"/>
      <c r="AC49" s="4"/>
      <c r="AD49" s="4"/>
      <c r="AE49" s="4"/>
      <c r="AF49" s="4"/>
      <c r="AG49" s="4"/>
      <c r="AH49" s="4"/>
    </row>
    <row r="50" ht="24.95" customHeight="1">
      <c r="B50" s="37" t="s">
        <v>19</v>
      </c>
      <c r="C50" s="575">
        <v>23.341691360838842033280145880</v>
      </c>
      <c r="D50" s="576">
        <v>6.3409311348205625606207565400</v>
      </c>
      <c r="E50" s="576">
        <v>-0.6046739663343683608432750400</v>
      </c>
      <c r="F50" s="576">
        <v>-8.694236405079778573754477370</v>
      </c>
      <c r="G50" s="576">
        <v>47.076766649720386375190645650</v>
      </c>
      <c r="H50" s="576">
        <v>57.507360157016683022571148190</v>
      </c>
      <c r="I50" s="576">
        <v>35.374592833876221498371335500</v>
      </c>
      <c r="J50" s="576">
        <v>-6.6323718537571192357155980200</v>
      </c>
      <c r="K50" s="576">
        <v>15.550137799448802204791180830</v>
      </c>
      <c r="L50" s="576">
        <v>29.780069451752078291065979170</v>
      </c>
      <c r="M50" s="576">
        <v>-7.3874359665678080345106497600</v>
      </c>
      <c r="N50" s="576">
        <v>-4.6867469879518072289156626500</v>
      </c>
      <c r="O50" s="576">
        <v>30.765854728988369541364933070</v>
      </c>
      <c r="P50" s="576">
        <v>-0.1379733251571362869845163300</v>
      </c>
      <c r="Q50" s="576">
        <v>-14.291165808051898492654073650</v>
      </c>
      <c r="R50" s="576">
        <v>-4.1364107883817427385892116200</v>
      </c>
      <c r="S50" s="576">
        <v>21.007313045529606039160179280</v>
      </c>
      <c r="T50" s="576">
        <v>23.264417845484221980413492920</v>
      </c>
      <c r="U50" s="576">
        <v>66.147285550270624897490569140</v>
      </c>
      <c r="V50" s="576">
        <v>68.065887353878852284803400640</v>
      </c>
      <c r="W50" s="576">
        <v>82.01764846172191748151681374</v>
      </c>
      <c r="X50" s="576">
        <v>78.420496566296883254094030640</v>
      </c>
      <c r="Y50" s="576">
        <v>31.416913946587537091988130560</v>
      </c>
      <c r="Z50" s="576">
        <v>-10.761891398905570366212992840</v>
      </c>
      <c r="AA50" s="576">
        <v>-10.665737190658766120599512030</v>
      </c>
      <c r="AB50" s="576">
        <v>-3.2058316350525160683492710400</v>
      </c>
      <c r="AC50" s="576">
        <v>22.523659305993690851735015770</v>
      </c>
      <c r="AD50" s="576">
        <v>26.258940300686031236315866300</v>
      </c>
      <c r="AE50" s="576">
        <v>240.93311882325902091473224548</v>
      </c>
      <c r="AF50" s="576">
        <v>50.874333135743924125666864260</v>
      </c>
      <c r="AG50" s="577">
        <v>8.387967605090628615503278060</v>
      </c>
      <c r="AH50" s="532"/>
    </row>
    <row r="51" ht="24.95" customHeight="1">
      <c r="B51" s="38" t="s">
        <v>35</v>
      </c>
      <c r="C51" s="273">
        <v>8.398059890596304028375447790</v>
      </c>
      <c r="D51" s="97">
        <v>-3.6118837849931939218521976500</v>
      </c>
      <c r="E51" s="97">
        <v>13.018243867997823331790415980</v>
      </c>
      <c r="F51" s="97">
        <v>34.191335521042592677050663930</v>
      </c>
      <c r="G51" s="97">
        <v>53.961462561595627135404667380</v>
      </c>
      <c r="H51" s="97">
        <v>53.996004856948998104549286970</v>
      </c>
      <c r="I51" s="97">
        <v>58.962731796317045996530464390</v>
      </c>
      <c r="J51" s="97">
        <v>10.060387146906768655393736060</v>
      </c>
      <c r="K51" s="97">
        <v>28.161768184884104207481018980</v>
      </c>
      <c r="L51" s="97">
        <v>23.862196630126322978663310640</v>
      </c>
      <c r="M51" s="97">
        <v>45.996372182558992817703349350</v>
      </c>
      <c r="N51" s="97">
        <v>38.787680167496329111195871080</v>
      </c>
      <c r="O51" s="97">
        <v>34.822186854785117285758406900</v>
      </c>
      <c r="P51" s="97">
        <v>15.742301170563966443179594670</v>
      </c>
      <c r="Q51" s="97">
        <v>2.7359764864932227570248575200</v>
      </c>
      <c r="R51" s="97">
        <v>3.7753954225051181607699714500</v>
      </c>
      <c r="S51" s="97">
        <v>18.523138612784814938625704410</v>
      </c>
      <c r="T51" s="97">
        <v>19.884871195724143489924979960</v>
      </c>
      <c r="U51" s="97">
        <v>20.706116283162207185996989710</v>
      </c>
      <c r="V51" s="97">
        <v>0.9844067554751087500303117500</v>
      </c>
      <c r="W51" s="97">
        <v>20.069093699841080372469329910</v>
      </c>
      <c r="X51" s="97">
        <v>16.543436949193692907748489030</v>
      </c>
      <c r="Y51" s="97">
        <v>14.418223011243745799824662960</v>
      </c>
      <c r="Z51" s="97">
        <v>15.267196266848640204378469680</v>
      </c>
      <c r="AA51" s="97">
        <v>-14.194477286389434153533850350</v>
      </c>
      <c r="AB51" s="97">
        <v>-20.106431611372223084373771530</v>
      </c>
      <c r="AC51" s="97">
        <v>18.916986749065730139580326780</v>
      </c>
      <c r="AD51" s="97">
        <v>39.266665251993483500891726380</v>
      </c>
      <c r="AE51" s="97">
        <v>56.473069681148954445199178780</v>
      </c>
      <c r="AF51" s="97">
        <v>50.138166108548634932224857930</v>
      </c>
      <c r="AG51" s="274">
        <v>131.15093706493891295049462567</v>
      </c>
      <c r="AH51" s="532"/>
    </row>
    <row r="52" ht="24.95" customHeight="1">
      <c r="A52" s="23"/>
      <c r="B52" s="40" t="s">
        <v>102</v>
      </c>
      <c r="C52" s="583">
        <v>13.785884623142522389244311610</v>
      </c>
      <c r="D52" s="584">
        <v>10.325769722081349530725764710</v>
      </c>
      <c r="E52" s="584">
        <v>-12.053733422228168913824518130</v>
      </c>
      <c r="F52" s="584">
        <v>-31.958525309853160336317390010</v>
      </c>
      <c r="G52" s="584">
        <v>-4.4717007732508832366485219400</v>
      </c>
      <c r="H52" s="584">
        <v>2.2801599972216660028724352800</v>
      </c>
      <c r="I52" s="584">
        <v>-14.838785604581142550954393710</v>
      </c>
      <c r="J52" s="584">
        <v>-15.166909215377074458135189030</v>
      </c>
      <c r="K52" s="584">
        <v>-9.840399804130329237022356120</v>
      </c>
      <c r="L52" s="584">
        <v>4.7777877210570828455032376400</v>
      </c>
      <c r="M52" s="584">
        <v>-36.565160730414459683008410720</v>
      </c>
      <c r="N52" s="584">
        <v>-31.324413739736043725531395500</v>
      </c>
      <c r="O52" s="584">
        <v>-3.0086532642922934141498007700</v>
      </c>
      <c r="P52" s="584">
        <v>-13.720372184685607486927017630</v>
      </c>
      <c r="Q52" s="584">
        <v>-16.573690032316666249125610040</v>
      </c>
      <c r="R52" s="584">
        <v>-7.6239711529647201737777778300</v>
      </c>
      <c r="S52" s="584">
        <v>2.0959404735817795747802523900</v>
      </c>
      <c r="T52" s="584">
        <v>2.8189934359962965909581325900</v>
      </c>
      <c r="U52" s="584">
        <v>37.646119903741110907895772620</v>
      </c>
      <c r="V52" s="584">
        <v>66.427563178972442902160491370</v>
      </c>
      <c r="W52" s="584">
        <v>51.594088747554884094800943270</v>
      </c>
      <c r="X52" s="584">
        <v>53.093559995212829945732738790</v>
      </c>
      <c r="Y52" s="584">
        <v>14.856629029864718043752979620</v>
      </c>
      <c r="Z52" s="584">
        <v>-22.581522331380148513246972030</v>
      </c>
      <c r="AA52" s="584">
        <v>4.1124859847406248829418572200</v>
      </c>
      <c r="AB52" s="584">
        <v>21.153893006893624893838370900</v>
      </c>
      <c r="AC52" s="584">
        <v>3.0329330195177489991712724300</v>
      </c>
      <c r="AD52" s="584">
        <v>-9.340156833489813011188497270</v>
      </c>
      <c r="AE52" s="584">
        <v>117.88613179123489444541221906</v>
      </c>
      <c r="AF52" s="584">
        <v>0.4903263748826175263085746900</v>
      </c>
      <c r="AG52" s="585">
        <v>-53.109440532079517799821646320</v>
      </c>
      <c r="AH52" s="533"/>
    </row>
    <row r="53" ht="16.5" customHeight="1">
      <c r="B53" s="9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4"/>
    </row>
    <row r="54" ht="0" hidden="1" customHeight="1">
      <c r="B54" s="224" t="s">
        <v>92</v>
      </c>
      <c r="C54" s="359"/>
      <c r="D54" s="360"/>
      <c r="E54" s="360"/>
      <c r="F54" s="360"/>
      <c r="G54" s="360"/>
      <c r="H54" s="360"/>
      <c r="I54" s="360"/>
      <c r="J54" s="360"/>
      <c r="K54" s="360"/>
      <c r="L54" s="360"/>
      <c r="M54" s="360"/>
      <c r="N54" s="360"/>
      <c r="O54" s="360"/>
      <c r="P54" s="360"/>
      <c r="Q54" s="360"/>
      <c r="R54" s="360"/>
      <c r="S54" s="360"/>
      <c r="T54" s="360"/>
      <c r="U54" s="360"/>
      <c r="V54" s="360"/>
      <c r="W54" s="360"/>
      <c r="X54" s="360"/>
      <c r="Y54" s="360"/>
      <c r="Z54" s="360"/>
      <c r="AA54" s="360"/>
      <c r="AB54" s="360"/>
      <c r="AC54" s="360"/>
      <c r="AD54" s="360"/>
      <c r="AE54" s="360"/>
      <c r="AF54" s="360"/>
      <c r="AG54" s="361"/>
      <c r="AH54" s="534"/>
    </row>
    <row r="55" ht="0" hidden="1" customHeight="1">
      <c r="B55" s="99"/>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4"/>
    </row>
    <row r="56" ht="24" customHeight="1">
      <c r="B56" s="828" t="s">
        <v>138</v>
      </c>
      <c r="C56" s="828"/>
      <c r="D56" s="828"/>
      <c r="E56" s="828"/>
      <c r="F56" s="828"/>
      <c r="G56" s="828"/>
      <c r="H56" s="828"/>
      <c r="I56" s="828"/>
      <c r="J56" s="828"/>
      <c r="K56" s="828"/>
      <c r="L56" s="828"/>
      <c r="M56" s="828"/>
      <c r="N56" s="828"/>
      <c r="O56" s="828"/>
      <c r="P56" s="828"/>
      <c r="Q56" s="828"/>
      <c r="R56" s="828"/>
      <c r="S56" s="828"/>
      <c r="T56" s="828"/>
      <c r="U56" s="828"/>
      <c r="V56" s="828"/>
      <c r="W56" s="828"/>
      <c r="X56" s="828"/>
      <c r="Y56" s="828"/>
      <c r="Z56" s="828"/>
      <c r="AA56" s="828"/>
      <c r="AB56" s="828"/>
      <c r="AC56" s="828"/>
      <c r="AD56" s="828"/>
      <c r="AE56" s="828"/>
      <c r="AF56" s="828"/>
      <c r="AG56" s="828"/>
    </row>
    <row r="57" ht="15" customHeight="1">
      <c r="A57"/>
      <c r="AE57"/>
      <c r="AF57"/>
      <c r="AG57"/>
    </row>
    <row r="58" s="284" customFormat="1"/>
    <row r="59" s="284" customFormat="1"/>
    <row r="60" s="284" customFormat="1">
      <c r="C60" s="284">
        <v>100</v>
      </c>
      <c r="D60" s="284">
        <v>100</v>
      </c>
      <c r="E60" s="284">
        <v>100</v>
      </c>
      <c r="F60" s="284">
        <v>100</v>
      </c>
      <c r="G60" s="284">
        <v>100</v>
      </c>
      <c r="H60" s="284">
        <v>100</v>
      </c>
      <c r="I60" s="284">
        <v>100</v>
      </c>
      <c r="J60" s="284">
        <v>100</v>
      </c>
      <c r="K60" s="284">
        <v>100</v>
      </c>
      <c r="L60" s="284">
        <v>100</v>
      </c>
      <c r="M60" s="284">
        <v>100</v>
      </c>
      <c r="N60" s="284">
        <v>100</v>
      </c>
      <c r="O60" s="284">
        <v>100</v>
      </c>
      <c r="P60" s="284">
        <v>100</v>
      </c>
      <c r="Q60" s="284">
        <v>100</v>
      </c>
      <c r="R60" s="284">
        <v>100</v>
      </c>
      <c r="S60" s="284">
        <v>100</v>
      </c>
      <c r="T60" s="284">
        <v>100</v>
      </c>
      <c r="U60" s="284">
        <v>100</v>
      </c>
      <c r="V60" s="284">
        <v>100</v>
      </c>
      <c r="W60" s="284">
        <v>100</v>
      </c>
      <c r="X60" s="284">
        <v>100</v>
      </c>
      <c r="Y60" s="284">
        <v>100</v>
      </c>
      <c r="Z60" s="284">
        <v>100</v>
      </c>
      <c r="AA60" s="284">
        <v>100</v>
      </c>
      <c r="AB60" s="284">
        <v>100</v>
      </c>
      <c r="AC60" s="284">
        <v>100</v>
      </c>
      <c r="AD60" s="284">
        <v>100</v>
      </c>
      <c r="AE60" s="284">
        <v>100</v>
      </c>
      <c r="AF60" s="284">
        <v>100</v>
      </c>
      <c r="AG60" s="284">
        <v>100</v>
      </c>
    </row>
    <row r="61" s="284" customFormat="1"/>
    <row r="62" s="284" customFormat="1"/>
    <row r="63" s="284" customFormat="1"/>
    <row r="64" s="284" customFormat="1"/>
    <row r="65" s="284" customFormat="1" ht="10.5" customHeight="1">
      <c r="B65" s="1035"/>
      <c r="C65" s="1035"/>
      <c r="D65" s="1035"/>
      <c r="E65" s="1035"/>
      <c r="F65" s="1035"/>
      <c r="G65" s="1035"/>
      <c r="H65" s="1035"/>
      <c r="I65" s="1035"/>
      <c r="J65" s="1035"/>
      <c r="K65" s="1035"/>
      <c r="L65" s="1035"/>
      <c r="M65" s="1035"/>
      <c r="N65" s="1035"/>
      <c r="O65" s="1035"/>
      <c r="P65" s="1035"/>
      <c r="Q65" s="1035"/>
      <c r="R65" s="1035"/>
      <c r="S65" s="1035"/>
      <c r="T65" s="1035"/>
      <c r="U65" s="1035"/>
      <c r="V65" s="1035"/>
      <c r="W65" s="1035"/>
      <c r="X65" s="1035"/>
      <c r="Y65" s="1035"/>
      <c r="Z65" s="1035"/>
      <c r="AA65" s="1035"/>
      <c r="AB65" s="1035"/>
      <c r="AC65" s="1035"/>
      <c r="AD65" s="1035"/>
      <c r="AE65" s="1035"/>
      <c r="AF65" s="1035"/>
      <c r="AG65" s="1035"/>
      <c r="AH65" s="1035"/>
      <c r="AI65" s="1035"/>
    </row>
    <row r="66" s="284" customFormat="1">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c r="AH66" s="1035"/>
      <c r="AI66" s="1035"/>
    </row>
    <row r="67" s="284" customFormat="1">
      <c r="B67" s="1035"/>
      <c r="C67" s="1035"/>
      <c r="D67" s="1035"/>
      <c r="E67" s="1035"/>
      <c r="F67" s="1035"/>
      <c r="G67" s="1035"/>
      <c r="H67" s="1035"/>
      <c r="I67" s="1035"/>
      <c r="J67" s="1035"/>
      <c r="K67" s="1035"/>
      <c r="L67" s="1035"/>
      <c r="M67" s="1035"/>
      <c r="N67" s="1035"/>
      <c r="O67" s="1035"/>
      <c r="P67" s="1035"/>
      <c r="Q67" s="1035"/>
      <c r="R67" s="1035"/>
      <c r="S67" s="1035"/>
      <c r="T67" s="1035"/>
      <c r="U67" s="1035"/>
      <c r="V67" s="1035"/>
      <c r="W67" s="1035"/>
      <c r="X67" s="1035"/>
      <c r="Y67" s="1035"/>
      <c r="Z67" s="1035"/>
      <c r="AA67" s="1035"/>
      <c r="AB67" s="1035"/>
      <c r="AC67" s="1035"/>
      <c r="AD67" s="1035"/>
      <c r="AE67" s="1035"/>
      <c r="AF67" s="1035"/>
      <c r="AG67" s="1035"/>
      <c r="AH67" s="1035"/>
      <c r="AI67" s="1035"/>
    </row>
    <row r="68" s="284" customFormat="1">
      <c r="B68" s="1035"/>
      <c r="C68" s="1035"/>
      <c r="D68" s="1035"/>
      <c r="E68" s="1035"/>
      <c r="F68" s="1035"/>
      <c r="G68" s="1035"/>
      <c r="H68" s="1035"/>
      <c r="I68" s="1035"/>
      <c r="J68" s="1035"/>
      <c r="K68" s="1035"/>
      <c r="L68" s="1035"/>
      <c r="M68" s="1035"/>
      <c r="N68" s="1035"/>
      <c r="O68" s="1035"/>
      <c r="P68" s="1035"/>
      <c r="Q68" s="1035"/>
      <c r="R68" s="1035"/>
      <c r="S68" s="1035"/>
      <c r="T68" s="1035"/>
      <c r="U68" s="1035"/>
      <c r="V68" s="1035"/>
      <c r="W68" s="1035"/>
      <c r="X68" s="1035"/>
      <c r="Y68" s="1035"/>
      <c r="Z68" s="1035"/>
      <c r="AA68" s="1035"/>
      <c r="AB68" s="1035"/>
      <c r="AC68" s="1035"/>
      <c r="AD68" s="1035"/>
      <c r="AE68" s="1035"/>
      <c r="AF68" s="1035"/>
      <c r="AG68" s="1035"/>
      <c r="AH68" s="1035"/>
      <c r="AI68" s="1035"/>
    </row>
    <row r="69" s="284" customFormat="1">
      <c r="B69" s="1035"/>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c r="AG69" s="1035"/>
      <c r="AH69" s="1035"/>
      <c r="AI69" s="1035"/>
    </row>
    <row r="70" s="284" customFormat="1">
      <c r="B70" s="1035"/>
      <c r="C70" s="1035"/>
      <c r="D70" s="1035"/>
      <c r="E70" s="1035"/>
      <c r="F70" s="1035"/>
      <c r="G70" s="1035"/>
      <c r="H70" s="1035"/>
      <c r="I70" s="1035"/>
      <c r="J70" s="1035"/>
      <c r="K70" s="1035"/>
      <c r="L70" s="1035"/>
      <c r="M70" s="1035"/>
      <c r="N70" s="1035"/>
      <c r="O70" s="1035"/>
      <c r="P70" s="1035"/>
      <c r="Q70" s="1035"/>
      <c r="R70" s="1035"/>
      <c r="S70" s="1035"/>
      <c r="T70" s="1035"/>
      <c r="U70" s="1035"/>
      <c r="V70" s="1035"/>
      <c r="W70" s="1035"/>
      <c r="X70" s="1035"/>
      <c r="Y70" s="1035"/>
      <c r="Z70" s="1035"/>
      <c r="AA70" s="1035"/>
      <c r="AB70" s="1035"/>
      <c r="AC70" s="1035"/>
      <c r="AD70" s="1035"/>
      <c r="AE70" s="1035"/>
      <c r="AF70" s="1035"/>
      <c r="AG70" s="1035"/>
      <c r="AH70" s="1035"/>
      <c r="AI70" s="1035"/>
    </row>
    <row r="71" s="284" customFormat="1"/>
    <row r="72" s="284" customFormat="1"/>
    <row r="73" s="284" customFormat="1"/>
    <row r="74" s="284" customFormat="1"/>
    <row r="75" s="284" customFormat="1"/>
    <row r="76" s="284" customFormat="1"/>
    <row r="77" s="284" customFormat="1"/>
    <row r="78" s="284" customFormat="1"/>
    <row r="79" s="284" customFormat="1"/>
    <row r="80" s="284" customFormat="1"/>
    <row r="81" s="284" customFormat="1"/>
    <row r="82" s="284" customFormat="1"/>
    <row r="83" s="284" customFormat="1"/>
    <row r="84" s="284" customFormat="1"/>
    <row r="85" s="284" customFormat="1"/>
    <row r="86" s="284" customFormat="1"/>
    <row r="87" s="284" customFormat="1"/>
    <row r="88" s="284" customFormat="1"/>
    <row r="89" s="284" customFormat="1"/>
    <row r="90" s="284" customFormat="1"/>
    <row r="91" s="284" customFormat="1"/>
    <row r="92" s="284" customFormat="1"/>
    <row r="93" s="284" customFormat="1"/>
    <row r="94" s="284" customFormat="1"/>
  </sheetData>
  <mergeCells count="12">
    <mergeCell ref="B56:AG56"/>
    <mergeCell ref="B34:B35"/>
    <mergeCell ref="B3:T3"/>
    <mergeCell ref="AA1:AG1"/>
    <mergeCell ref="U3:AG3"/>
    <mergeCell ref="B44:B45"/>
    <mergeCell ref="B4:AG4"/>
    <mergeCell ref="B2:AG2"/>
    <mergeCell ref="X22:AD22"/>
    <mergeCell ref="X33:AD33"/>
    <mergeCell ref="X43:AD43"/>
    <mergeCell ref="B24:B25"/>
  </mergeCells>
  <phoneticPr fontId="0" type="noConversion"/>
  <printOptions horizontalCentered="1" verticalCentered="1"/>
  <pageMargins left="0.25" right="0.25" top="0.25" bottom="0.25" header="0" footer="0"/>
  <pageSetup scale="41" fitToWidth="1" fitToHeight="1" orientation="landscape" r:id="rId1"/>
  <headerFooter alignWithMargins="0">
    <oddHeader/>
    <oddFooter/>
  </headerFooter>
  <rowBreaks count="1" manualBreakCount="1">
    <brk id="57" max="16383" man="1"/>
  </rowBreaks>
  <colBreaks count="1" manualBreakCount="1">
    <brk id="34" max="1048575" man="1"/>
  </colBreaks>
  <drawing r:id="rId8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C110E0923FC14D8029E5C11D83DC86" ma:contentTypeVersion="17" ma:contentTypeDescription="Create a new document." ma:contentTypeScope="" ma:versionID="f0d1e0606d40f37ca8cf6ecd1aaf16e1">
  <xsd:schema xmlns:xsd="http://www.w3.org/2001/XMLSchema" xmlns:xs="http://www.w3.org/2001/XMLSchema" xmlns:p="http://schemas.microsoft.com/office/2006/metadata/properties" xmlns:ns2="4d913871-1126-4321-94f5-9a550bef888d" xmlns:ns3="0d89de6e-69e5-4a93-ab1d-187c257fab03" targetNamespace="http://schemas.microsoft.com/office/2006/metadata/properties" ma:root="true" ma:fieldsID="53552fbc9df77bc5415fd0eba509e1e1" ns2:_="" ns3:_="">
    <xsd:import namespace="4d913871-1126-4321-94f5-9a550bef888d"/>
    <xsd:import namespace="0d89de6e-69e5-4a93-ab1d-187c257fab0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913871-1126-4321-94f5-9a550bef88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673cba-9a13-4628-b64e-30eed34373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89de6e-69e5-4a93-ab1d-187c257fab0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7160586e-bfc0-43c4-b16d-45ab49f20c61}" ma:internalName="TaxCatchAll" ma:showField="CatchAllData" ma:web="0d89de6e-69e5-4a93-ab1d-187c257fab03">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d913871-1126-4321-94f5-9a550bef888d">
      <Terms xmlns="http://schemas.microsoft.com/office/infopath/2007/PartnerControls"/>
    </lcf76f155ced4ddcb4097134ff3c332f>
    <TaxCatchAll xmlns="0d89de6e-69e5-4a93-ab1d-187c257fab03" xsi:nil="true"/>
  </documentManagement>
</p:properties>
</file>

<file path=customXml/itemProps1.xml><?xml version="1.0" encoding="utf-8"?>
<ds:datastoreItem xmlns:ds="http://schemas.openxmlformats.org/officeDocument/2006/customXml" ds:itemID="{68FFF8DE-E996-431F-8161-CDEFA0F5A544}"/>
</file>

<file path=customXml/itemProps2.xml><?xml version="1.0" encoding="utf-8"?>
<ds:datastoreItem xmlns:ds="http://schemas.openxmlformats.org/officeDocument/2006/customXml" ds:itemID="{6BA72612-EBA7-4E5D-BF0A-2ACBA14F9804}"/>
</file>

<file path=customXml/itemProps3.xml><?xml version="1.0" encoding="utf-8"?>
<ds:datastoreItem xmlns:ds="http://schemas.openxmlformats.org/officeDocument/2006/customXml" ds:itemID="{EA62F2BC-595F-4487-9F2B-FFD4CF9D8AD6}"/>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Manager>5571198</Manager>
  <Company>41</Company>
  <Pages>0</Pages>
  <Words>0</Words>
  <Characters>0</Characters>
  <Lines>0</Lines>
  <Paragraphs>0</Paragraphs>
  <Slides>0</Slides>
  <Notes>0</Notes>
  <TotalTime>0</TotalTime>
  <HiddenSlides>0</HiddenSlides>
  <MMClips>0</MMClips>
  <ScaleCrop>0</ScaleCrop>
  <HeadingPairs>
    <vt:vector baseType="variant" size="4">
      <vt:variant>
        <vt:lpstr>Worksheets</vt:lpstr>
      </vt:variant>
      <vt:variant>
        <vt:i4>26</vt:i4>
      </vt:variant>
      <vt:variant>
        <vt:lpstr>Named Ranges</vt:lpstr>
      </vt:variant>
      <vt:variant>
        <vt:i4>26</vt:i4>
      </vt:variant>
    </vt:vector>
  </HeadingPairs>
  <TitlesOfParts>
    <vt:vector baseType="lpstr" size="52">
      <vt:lpstr>Table of Contents</vt:lpstr>
      <vt:lpstr>Glance</vt:lpstr>
      <vt:lpstr>Summary</vt:lpstr>
      <vt:lpstr>Trend</vt:lpstr>
      <vt:lpstr>Trend Ind</vt:lpstr>
      <vt:lpstr>Raw Data</vt:lpstr>
      <vt:lpstr>Day of Week</vt:lpstr>
      <vt:lpstr>Day of Week Rank</vt:lpstr>
      <vt:lpstr>Daily by Month</vt:lpstr>
      <vt:lpstr>Daily by Month Rk</vt:lpstr>
      <vt:lpstr>Daily by DOW</vt:lpstr>
      <vt:lpstr>Plus Summary</vt:lpstr>
      <vt:lpstr>Occ Plus</vt:lpstr>
      <vt:lpstr>ADR Plus</vt:lpstr>
      <vt:lpstr>RevPAR Plus</vt:lpstr>
      <vt:lpstr>Plus Indexes</vt:lpstr>
      <vt:lpstr>Plus Ranking</vt:lpstr>
      <vt:lpstr>Plus DOW Month</vt:lpstr>
      <vt:lpstr>Segmentation DOW YTD_copy</vt:lpstr>
      <vt:lpstr>Add Rev ADR</vt:lpstr>
      <vt:lpstr>Add Rev RevPAR</vt:lpstr>
      <vt:lpstr>Additional Revenue obsolete</vt:lpstr>
      <vt:lpstr>Response</vt:lpstr>
      <vt:lpstr>Plus Response</vt:lpstr>
      <vt:lpstr>Hyatt Glance</vt:lpstr>
      <vt:lpstr>Help</vt:lpstr>
      <vt:lpstr>'Add Rev ADR'!Print_Area</vt:lpstr>
      <vt:lpstr>'Add Rev RevPAR'!Print_Area</vt:lpstr>
      <vt:lpstr>'Additional Revenue obsolete'!Print_Area</vt:lpstr>
      <vt:lpstr>'ADR Plus'!Print_Area</vt:lpstr>
      <vt:lpstr>'Daily by DOW'!Print_Area</vt:lpstr>
      <vt:lpstr>'Daily by Month'!Print_Area</vt:lpstr>
      <vt:lpstr>'Daily by Month Rk'!Print_Area</vt:lpstr>
      <vt:lpstr>'Day of Week'!Print_Area</vt:lpstr>
      <vt:lpstr>'Day of Week Rank'!Print_Area</vt:lpstr>
      <vt:lpstr>Glance!Print_Area</vt:lpstr>
      <vt:lpstr>Help!Print_Area</vt:lpstr>
      <vt:lpstr>'Hyatt Glance'!Print_Area</vt:lpstr>
      <vt:lpstr>'Occ Plus'!Print_Area</vt:lpstr>
      <vt:lpstr>'Plus DOW Month'!Print_Area</vt:lpstr>
      <vt:lpstr>'Plus Indexes'!Print_Area</vt:lpstr>
      <vt:lpstr>'Plus Ranking'!Print_Area</vt:lpstr>
      <vt:lpstr>'Plus Response'!Print_Area</vt:lpstr>
      <vt:lpstr>'Plus Summary'!Print_Area</vt:lpstr>
      <vt:lpstr>'Raw Data'!Print_Area</vt:lpstr>
      <vt:lpstr>Response!Print_Area</vt:lpstr>
      <vt:lpstr>'RevPAR Plus'!Print_Area</vt:lpstr>
      <vt:lpstr>'Segmentation DOW YTD_copy'!Print_Area</vt:lpstr>
      <vt:lpstr>Summary!Print_Area</vt:lpstr>
      <vt:lpstr>'Table of Contents'!Print_Area</vt:lpstr>
      <vt:lpstr>Trend!Print_Area</vt:lpstr>
      <vt:lpstr>'Trend Ind'!Print_Area</vt:lpstr>
    </vt:vector>
  </TitlesOfParts>
  <LinksUpToDate>0</LinksUpToDate>
  <CharactersWithSpaces>0</CharactersWithSpaces>
  <SharedDoc>0</SharedDoc>
  <HyperlinksChanged>0</HyperlinksChanged>
  <Application>Microsoft Excel</Application>
  <AppVersion>15.0300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eSTAR</dc:title>
  <dc:subject>54260</dc:subject>
  <dc:creator>STR, Inc.</dc:creator>
  <cp:keywords>54260</cp:keywords>
  <cp:lastModifiedBy>Eric Reid</cp:lastModifiedBy>
  <cp:lastPrinted>2016-02-11T20:47:50Z</cp:lastPrinted>
  <dcterms:created xsi:type="dcterms:W3CDTF">2003-06-11T18:24:11Z</dcterms:created>
  <dcterms:modified xsi:type="dcterms:W3CDTF">2019-11-20T14:08:11Z</dcterms:modified>
  <cp:category>804,836,748,808</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xcelWriter version">
    <vt:lpwstr/>
  </property>
  <property fmtid="{D5CDD505-2E9C-101B-9397-08002B2CF9AE}" pid="3" name="ContentTypeId">
    <vt:lpwstr>0x0101004FF57D32C12B7A4F887B5A6BBD536616</vt:lpwstr>
  </property>
</Properties>
</file>