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2.xml" ContentType="application/vnd.openxmlformats-officedocument.drawing+xml"/>
  <Override PartName="/xl/worksheets/sheet26.xml" ContentType="application/vnd.openxmlformats-officedocument.spreadsheetml.worksheet+xml"/>
  <Override PartName="/xl/worksheets/sheet3.xml" ContentType="application/vnd.openxmlformats-officedocument.spreadsheetml.worksheet+xml"/>
  <Override PartName="/xl/worksheets/sheet21.xml" ContentType="application/vnd.openxmlformats-officedocument.spreadsheetml.worksheet+xml"/>
  <Override PartName="/xl/worksheets/sheet7.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3.xml" ContentType="application/vnd.openxmlformats-officedocument.spreadsheetml.worksheet+xml"/>
  <Override PartName="/xl/styles.xml" ContentType="application/vnd.openxmlformats-officedocument.spreadsheetml.styles+xml"/>
  <Override PartName="/xl/worksheets/sheet9.xml" ContentType="application/vnd.openxmlformats-officedocument.spreadsheetml.worksheet+xml"/>
  <Override PartName="/xl/theme/theme1.xml" ContentType="application/vnd.openxmlformats-officedocument.theme+xml"/>
  <Override PartName="/xl/workbook.xml" ContentType="application/vnd.openxmlformats-officedocument.spreadsheetml.sheet.main+xml"/>
  <Override PartName="/docProps/custom.xml" ContentType="application/vnd.openxmlformats-officedocument.custom-properties+xml"/>
  <Override PartName="/xl/worksheets/sheet28.xml" ContentType="application/vnd.openxmlformats-officedocument.spreadsheetml.worksheet+xml"/>
  <Override PartName="/xl/printerSettings/printerSettings29.bin" ContentType="application/vnd.openxmlformats-officedocument.spreadsheetml.printerSettings"/>
  <Override PartName="/xl/drawings/drawing30.xml" ContentType="application/vnd.openxmlformats-officedocument.drawing+xml"/>
  <Override PartName="/xl/worksheets/sheet32.xml" ContentType="application/vnd.openxmlformats-officedocument.spreadsheetml.worksheet+xml"/>
  <Override PartName="/xl/printerSettings/printerSettings33.bin" ContentType="application/vnd.openxmlformats-officedocument.spreadsheetml.printerSettings"/>
  <Override PartName="/xl/drawings/drawing34.xml" ContentType="application/vnd.openxmlformats-officedocument.drawing+xml"/>
  <Override PartName="/xl/worksheets/sheet36.xml" ContentType="application/vnd.openxmlformats-officedocument.spreadsheetml.worksheet+xml"/>
  <Override PartName="/xl/printerSettings/printerSettings37.bin" ContentType="application/vnd.openxmlformats-officedocument.spreadsheetml.printerSettings"/>
  <Override PartName="/xl/drawings/drawing38.xml" ContentType="application/vnd.openxmlformats-officedocument.drawing+xml"/>
  <Override PartName="/xl/worksheets/sheet40.xml" ContentType="application/vnd.openxmlformats-officedocument.spreadsheetml.worksheet+xml"/>
  <Override PartName="/xl/printerSettings/printerSettings41.bin" ContentType="application/vnd.openxmlformats-officedocument.spreadsheetml.printerSettings"/>
  <Override PartName="/xl/drawings/drawing42.xml" ContentType="application/vnd.openxmlformats-officedocument.drawing+xml"/>
  <Override PartName="/xl/worksheets/sheet44.xml" ContentType="application/vnd.openxmlformats-officedocument.spreadsheetml.worksheet+xml"/>
  <Override PartName="/xl/printerSettings/printerSettings45.bin" ContentType="application/vnd.openxmlformats-officedocument.spreadsheetml.printerSettings"/>
  <Override PartName="/xl/drawings/drawing46.xml" ContentType="application/vnd.openxmlformats-officedocument.drawing+xml"/>
  <Override PartName="/xl/worksheets/sheet48.xml" ContentType="application/vnd.openxmlformats-officedocument.spreadsheetml.worksheet+xml"/>
  <Override PartName="/xl/printerSettings/printerSettings49.bin" ContentType="application/vnd.openxmlformats-officedocument.spreadsheetml.printerSettings"/>
  <Override PartName="/xl/drawings/drawing50.xml" ContentType="application/vnd.openxmlformats-officedocument.drawing+xml"/>
  <Override PartName="/xl/worksheets/sheet52.xml" ContentType="application/vnd.openxmlformats-officedocument.spreadsheetml.worksheet+xml"/>
  <Override PartName="/xl/printerSettings/printerSettings53.bin" ContentType="application/vnd.openxmlformats-officedocument.spreadsheetml.printerSettings"/>
  <Override PartName="/xl/drawings/drawing54.xml" ContentType="application/vnd.openxmlformats-officedocument.drawing+xml"/>
  <Override PartName="/xl/worksheets/sheet56.xml" ContentType="application/vnd.openxmlformats-officedocument.spreadsheetml.worksheet+xml"/>
  <Override PartName="/xl/printerSettings/printerSettings57.bin" ContentType="application/vnd.openxmlformats-officedocument.spreadsheetml.printerSettings"/>
  <Override PartName="/xl/drawings/drawing58.xml" ContentType="application/vnd.openxmlformats-officedocument.drawing+xml"/>
  <Override PartName="/xl/worksheets/sheet59.xml" ContentType="application/vnd.openxmlformats-officedocument.spreadsheetml.worksheet+xml"/>
  <Override PartName="/xl/printerSettings/printerSettings60.bin" ContentType="application/vnd.openxmlformats-officedocument.spreadsheetml.printerSettings"/>
  <Override PartName="/xl/drawings/drawing61.xml" ContentType="application/vnd.openxmlformats-officedocument.drawing+xml"/>
  <Override PartName="/xl/worksheets/sheet62.xml" ContentType="application/vnd.openxmlformats-officedocument.spreadsheetml.worksheet+xml"/>
  <Override PartName="/xl/printerSettings/printerSettings63.bin" ContentType="application/vnd.openxmlformats-officedocument.spreadsheetml.printerSettings"/>
  <Override PartName="/xl/drawings/drawing64.xml" ContentType="application/vnd.openxmlformats-officedocument.drawing+xml"/>
  <Override PartName="/xl/worksheets/sheet65.xml" ContentType="application/vnd.openxmlformats-officedocument.spreadsheetml.worksheet+xml"/>
  <Override PartName="/xl/printerSettings/printerSettings66.bin" ContentType="application/vnd.openxmlformats-officedocument.spreadsheetml.printerSettings"/>
  <Override PartName="/xl/drawings/drawing67.xml" ContentType="application/vnd.openxmlformats-officedocument.drawing+xml"/>
  <Override PartName="/xl/worksheets/sheet69.xml" ContentType="application/vnd.openxmlformats-officedocument.spreadsheetml.worksheet+xml"/>
  <Override PartName="/xl/printerSettings/printerSettings70.bin" ContentType="application/vnd.openxmlformats-officedocument.spreadsheetml.printerSettings"/>
  <Override PartName="/xl/drawings/drawing71.xml" ContentType="application/vnd.openxmlformats-officedocument.drawing+xml"/>
  <Override PartName="/xl/charts/chart72.xml" ContentType="application/vnd.openxmlformats-officedocument.drawingml.chart+xml"/>
  <Override PartName="/xl/charts/chart73.xml" ContentType="application/vnd.openxmlformats-officedocument.drawingml.chart+xml"/>
  <Override PartName="/xl/drawings/drawing74.xml" ContentType="application/vnd.openxmlformats-officedocument.drawing+xml"/>
  <Override PartName="/xl/charts/chart75.xml" ContentType="application/vnd.openxmlformats-officedocument.drawingml.chart+xml"/>
  <Override PartName="/xl/charts/chart76.xml" ContentType="application/vnd.openxmlformats-officedocument.drawingml.chart+xml"/>
  <Override PartName="/xl/drawings/drawing77.xml" ContentType="application/vnd.openxmlformats-officedocument.drawing+xml"/>
  <Override PartName="/xl/charts/chart78.xml" ContentType="application/vnd.openxmlformats-officedocument.drawingml.chart+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30"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fileVersion appName="xl" lastEdited="7" lowestEdited="6" rupBuild="22624"/>
  <workbookPr codeName="ThisWorkbook" defaultThemeVersion="124226"/>
  <bookViews>
    <workbookView xWindow="1905" yWindow="1905" windowWidth="21045" windowHeight="10395" tabRatio="966"/>
  </bookViews>
  <sheets>
    <sheet name="Table of Contents" sheetId="1" r:id="rId13"/>
    <sheet name="Glance" sheetId="57" r:id="rId14"/>
    <sheet name="Summary" sheetId="55" r:id="rId15"/>
    <sheet name="Comp" sheetId="76" r:id="rId12"/>
    <sheet name="Response" sheetId="13" r:id="rId20"/>
    <sheet name="Day of Week" sheetId="60" r:id="rId16"/>
    <sheet name="Daily by Month" sheetId="47" r:id="rId17"/>
    <sheet name="Segmentation Glance" sheetId="77" r:id="rId11"/>
    <sheet name="Segmentation Occ" sheetId="78" r:id="rId10"/>
    <sheet name="Segmentation ADR" sheetId="79" r:id="rId9"/>
    <sheet name="Segmentation RevPAR" sheetId="80" r:id="rId8"/>
    <sheet name="Segmentation Indexes" sheetId="81" r:id="rId7"/>
    <sheet name="Segmentation Ranking" sheetId="82" r:id="rId6"/>
    <sheet name="Segmentation DOW Month" sheetId="83" r:id="rId5"/>
    <sheet name="Segmentation DOW YTD" sheetId="84" r:id="rId4"/>
    <sheet name="Segmentation DOW Run 3" sheetId="85" r:id="rId3"/>
    <sheet name="Segmentation DOW Run 12" sheetId="86" r:id="rId2"/>
    <sheet name="Add Rev ADR" sheetId="65" r:id="rId18"/>
    <sheet name="Add Rev RevPAR" sheetId="66" r:id="rId19"/>
    <sheet name="Segmentation Response" sheetId="87" r:id="rId1"/>
    <sheet name="Help" sheetId="74" r:id="rId21"/>
  </sheets>
  <definedNames>
    <definedName name="_xlnm.Print_Area" localSheetId="17">'Add Rev ADR'!$A$1:$AH$46</definedName>
    <definedName name="_xlnm.Print_Area" localSheetId="18">'Add Rev RevPAR'!$A$1:$AH$45</definedName>
    <definedName name="_xlnm.Print_Area" localSheetId="6">'Daily by Month'!$A$1:$AH$57</definedName>
    <definedName name="_xlnm.Print_Area" localSheetId="5">'Day of Week'!$A$1:$V$78</definedName>
    <definedName name="_xlnm.Print_Area" localSheetId="1">Glance!$A$1:$T$34</definedName>
    <definedName name="_xlnm.Print_Area" localSheetId="20">Help!$A$1:$J$16</definedName>
    <definedName name="_xlnm.Print_Area" localSheetId="4">Response!$A$1:$AR$106</definedName>
    <definedName name="_xlnm.Print_Area" localSheetId="2">Summary!$A$1:$U$45</definedName>
    <definedName name="_xlnm.Print_Area" localSheetId="0">'Table of Contents'!$A$1:$H$63</definedName>
    <definedName name="_xlnm.Print_Area" localSheetId="3">Comp!$A$1:$AG$57</definedName>
    <definedName name="_xlnm.Print_Area" localSheetId="7">'Segmentation Glance'!$A$1:$T$41</definedName>
    <definedName name="_xlnm.Print_Area" localSheetId="8">'Segmentation Occ'!$A$1:$AB$45</definedName>
    <definedName name="_xlnm.Print_Area" localSheetId="9">'Segmentation ADR'!$A$1:$AB$44</definedName>
    <definedName name="_xlnm.Print_Area" localSheetId="10">'Segmentation RevPAR'!$A$1:$AB$44</definedName>
    <definedName name="_xlnm.Print_Area" localSheetId="11">'Segmentation Indexes'!$A$1:$AB$44</definedName>
    <definedName name="_xlnm.Print_Area" localSheetId="12">'Segmentation Ranking'!$A$1:$AB$44</definedName>
    <definedName name="_xlnm.Print_Area" localSheetId="13">'Segmentation DOW Month'!$A$1:$AB$53</definedName>
    <definedName name="_xlnm.Print_Area" localSheetId="14">'Segmentation DOW YTD'!$A$1:$AB$53</definedName>
    <definedName name="_xlnm.Print_Area" localSheetId="15">'Segmentation DOW Run 3'!$A$1:$AB$53</definedName>
    <definedName name="_xlnm.Print_Area" localSheetId="16">'Segmentation DOW Run 12'!$A$1:$AB$53</definedName>
    <definedName name="_xlnm.Print_Area" localSheetId="19">'Segmentation Response'!$A$1:$AR$106</definedName>
  </definedNames>
  <calcPr calcId="152511"/>
</workbook>
</file>

<file path=xl/sharedStrings.xml><?xml version="1.0" encoding="utf-8"?>
<sst xmlns="http://schemas.openxmlformats.org/spreadsheetml/2006/main" xmlns:r="http://schemas.openxmlformats.org/officeDocument/2006/relationships" xmlns:xdr="http://schemas.openxmlformats.org/drawingml/2006/spreadsheetDrawing" xmlns:s="http://schemas.openxmlformats.org/officeDocument/2006/sharedTypes" xmlns:vt="http://schemas.openxmlformats.org/officeDocument/2006/docPropsVTypes" xmlns:a="http://schemas.openxmlformats.org/drawingml/2006/main" xmlns:cdr="http://schemas.openxmlformats.org/drawingml/2006/chartDrawing" count="1030" uniqueCount="129">
  <si>
    <t>Sun</t>
  </si>
  <si>
    <t>Mon</t>
  </si>
  <si>
    <t>Tue</t>
  </si>
  <si>
    <t>Wed</t>
  </si>
  <si>
    <t>Thu</t>
  </si>
  <si>
    <t>Fri</t>
  </si>
  <si>
    <t>Sat</t>
  </si>
  <si>
    <t>This Year</t>
  </si>
  <si>
    <t>Last Year</t>
  </si>
  <si>
    <t>ADR</t>
  </si>
  <si>
    <t>RevPAR</t>
  </si>
  <si>
    <t>Transient</t>
  </si>
  <si>
    <t>Total</t>
  </si>
  <si>
    <t>Group</t>
  </si>
  <si>
    <t>Contract</t>
  </si>
  <si>
    <t>Comp Set</t>
  </si>
  <si>
    <t>Comp set</t>
  </si>
  <si>
    <t>Other</t>
  </si>
  <si>
    <t>F&amp;B</t>
  </si>
  <si>
    <t>My Property</t>
  </si>
  <si>
    <t>Room</t>
  </si>
  <si>
    <t>Name</t>
  </si>
  <si>
    <t>Occupancy (%)</t>
  </si>
  <si>
    <t>Rank</t>
  </si>
  <si>
    <t>% Chg</t>
  </si>
  <si>
    <t>My Prop</t>
  </si>
  <si>
    <t>Market Scale</t>
  </si>
  <si>
    <t xml:space="preserve"> </t>
  </si>
  <si>
    <t>Supply</t>
  </si>
  <si>
    <t>Demand</t>
  </si>
  <si>
    <t>Census/Sample - Properties &amp; Rooms</t>
  </si>
  <si>
    <t>Census</t>
  </si>
  <si>
    <t>Sample</t>
  </si>
  <si>
    <t>Properties</t>
  </si>
  <si>
    <t>Rooms</t>
  </si>
  <si>
    <t>Competitive Set</t>
  </si>
  <si>
    <t>Sample %</t>
  </si>
  <si>
    <t>Year to Date</t>
  </si>
  <si>
    <t>Revenue</t>
  </si>
  <si>
    <t>Day of Week</t>
  </si>
  <si>
    <t>Weekday</t>
  </si>
  <si>
    <t>Time Period</t>
  </si>
  <si>
    <t>Current Month</t>
  </si>
  <si>
    <t>Sunday</t>
  </si>
  <si>
    <t>Running 3 Month</t>
  </si>
  <si>
    <t>Running 12 Month</t>
  </si>
  <si>
    <t>Monday</t>
  </si>
  <si>
    <t>Tuesday</t>
  </si>
  <si>
    <t>Wednesday</t>
  </si>
  <si>
    <t>Thursday</t>
  </si>
  <si>
    <t>Friday</t>
  </si>
  <si>
    <t>Saturday</t>
  </si>
  <si>
    <t>Weekend</t>
  </si>
  <si>
    <t>Occ</t>
  </si>
  <si>
    <t>Indexes</t>
  </si>
  <si>
    <t>(Fri-Sat)</t>
  </si>
  <si>
    <t xml:space="preserve">Pipeline </t>
  </si>
  <si>
    <t>Under Construction</t>
  </si>
  <si>
    <t>Planning</t>
  </si>
  <si>
    <t>Weekday/Weekend</t>
  </si>
  <si>
    <t>Year To Date</t>
  </si>
  <si>
    <t xml:space="preserve">  Year To Date</t>
  </si>
  <si>
    <t>Zip</t>
  </si>
  <si>
    <t>Phone</t>
  </si>
  <si>
    <t>Open Date</t>
  </si>
  <si>
    <t>Month % Chg</t>
  </si>
  <si>
    <t>YTD % Chg</t>
  </si>
  <si>
    <t>Run 3 Mon % Chg</t>
  </si>
  <si>
    <t>Run 12 Mon % Chg</t>
  </si>
  <si>
    <t>(Sun-Thu)</t>
  </si>
  <si>
    <t xml:space="preserve">     % Chg</t>
  </si>
  <si>
    <t>Percent of Total Revenue (%)</t>
  </si>
  <si>
    <t>Percent Change (%)</t>
  </si>
  <si>
    <t>STR#</t>
  </si>
  <si>
    <t>See Help page for pipeline definitions.</t>
  </si>
  <si>
    <t>Occupancy</t>
  </si>
  <si>
    <t>Property</t>
  </si>
  <si>
    <t>Competitive Set: Competitors</t>
  </si>
  <si>
    <t xml:space="preserve">     Weekday</t>
  </si>
  <si>
    <t xml:space="preserve">     Weekend</t>
  </si>
  <si>
    <t>Ranking</t>
  </si>
  <si>
    <t>My Prop vs. Comp Set</t>
  </si>
  <si>
    <t xml:space="preserve">This Year </t>
  </si>
  <si>
    <t xml:space="preserve">Last Year  </t>
  </si>
  <si>
    <t>Date</t>
  </si>
  <si>
    <t>Total Sundays</t>
  </si>
  <si>
    <t>Total Mondays</t>
  </si>
  <si>
    <t>Total Tuesdays</t>
  </si>
  <si>
    <t>Total Wednesdays</t>
  </si>
  <si>
    <t>Total Thursdays</t>
  </si>
  <si>
    <t>Total Fridays</t>
  </si>
  <si>
    <t>Total Saturdays</t>
  </si>
  <si>
    <t>Exchange Rate*</t>
  </si>
  <si>
    <t>Average Daily Rate</t>
  </si>
  <si>
    <t>Revenue Per Rooms Sold</t>
  </si>
  <si>
    <t>Revenue Per Rooms Available</t>
  </si>
  <si>
    <t>Revenue Per Room Sold</t>
  </si>
  <si>
    <t>City, State Country</t>
  </si>
  <si>
    <t xml:space="preserve">City, State </t>
  </si>
  <si>
    <t>December LYTD</t>
  </si>
  <si>
    <t>Index (MPI)</t>
  </si>
  <si>
    <t>Index (ARI)</t>
  </si>
  <si>
    <t>Index (RGI)</t>
  </si>
  <si>
    <t>Exchange Rate</t>
  </si>
  <si>
    <t>Total (TrevPOR**)</t>
  </si>
  <si>
    <t xml:space="preserve">** TrevPOR = Total revenue per occupied room (sum of Room, F&amp;B, and Other revenue divided by total occupied rooms).  </t>
  </si>
  <si>
    <t>Total (TrevPAR**)</t>
  </si>
  <si>
    <t xml:space="preserve">** TrevPAR = Total revenue per available room (sum of Room, F&amp;B, and Other revenue divided by total available rooms).  </t>
  </si>
  <si>
    <t>Job #</t>
  </si>
  <si>
    <t>Title</t>
  </si>
  <si>
    <t>Options</t>
  </si>
  <si>
    <t>Table Of Contents</t>
  </si>
  <si>
    <t>Occupancy Index</t>
  </si>
  <si>
    <t>ADR Index</t>
  </si>
  <si>
    <t>RevPAR Index</t>
  </si>
  <si>
    <t>support@str.com     www.str.com</t>
  </si>
  <si>
    <t>Period</t>
  </si>
  <si>
    <t>Glossary:</t>
  </si>
  <si>
    <t>Frequently Asked Questions (FAQ):</t>
  </si>
  <si>
    <r>
      <t xml:space="preserve">For the latest in industry news, visit </t>
    </r>
    <r>
      <rPr>
        <u/>
        <sz val="11"/>
        <rFont val="Arial"/>
        <family val="2"/>
      </rPr>
      <t xml:space="preserve">HotelNewsNow.com</t>
    </r>
    <r>
      <rPr>
        <sz val="11"/>
        <rFont val="Arial"/>
        <family val="2"/>
      </rPr>
      <t xml:space="preserve">.</t>
    </r>
  </si>
  <si>
    <r>
      <t xml:space="preserve">To learn more about the Hotel Data Conference, visit </t>
    </r>
    <r>
      <rPr>
        <u/>
        <sz val="11"/>
        <rFont val="Arial"/>
        <family val="2"/>
      </rPr>
      <t xml:space="preserve">HotelDataConference.com</t>
    </r>
    <r>
      <rPr>
        <sz val="11"/>
        <rFont val="Arial"/>
        <family val="2"/>
      </rPr>
      <t xml:space="preserve">.</t>
    </r>
  </si>
  <si>
    <t>Corporate North American Headquarters</t>
  </si>
  <si>
    <t>International Headquarters</t>
  </si>
  <si>
    <t>T: +44 (0) 207 922 1930</t>
  </si>
  <si>
    <r>
      <t xml:space="preserve">For all STR definitions, please click here or visit </t>
    </r>
    <r>
      <rPr>
        <u/>
        <sz val="11"/>
        <rFont val="Arial"/>
        <family val="2"/>
      </rPr>
      <t xml:space="preserve">www.str.com/data-insights/resources/glossary</t>
    </r>
  </si>
  <si>
    <r>
      <t xml:space="preserve">For all STR FAQs, please click here or visit </t>
    </r>
    <r>
      <rPr>
        <u/>
        <sz val="11"/>
        <rFont val="Arial"/>
        <family val="2"/>
      </rPr>
      <t xml:space="preserve">www.str.com/data-insights/resources/FAQ</t>
    </r>
  </si>
  <si>
    <r>
      <t xml:space="preserve">For additional support, please </t>
    </r>
    <r>
      <rPr>
        <u/>
        <sz val="11"/>
        <rFont val="Arial"/>
        <family val="2"/>
      </rPr>
      <t xml:space="preserve">contact</t>
    </r>
    <r>
      <rPr>
        <sz val="11"/>
        <rFont val="Arial"/>
        <family val="2"/>
      </rPr>
      <t xml:space="preserve"> your regional office.</t>
    </r>
  </si>
  <si>
    <t>T: +1 (615) 824 8664</t>
  </si>
  <si>
    <t>hotelinfo@str.com     www.str.com</t>
  </si>
  <si>
    <t>This STR Report is a publication of STR, LLC and STR Global, Ltd., CoStar Group companies, and is intended solely for use by paid subscribers. The information in the STR Report is provided on an “as is” and “as available” basis and should not be construed as investment, tax, accounting or legal advice. Reproduction or distribution of this STR Report, in whole or part, without written permission is prohibited and subject to legal action. If you have received this report and are NOT a subscriber to this STR Report, please contact us immediately. Source: 2021 STR, LLC / STR Global, Ltd. trading as “STR”. © CoStar Realty Information, Inc.</t>
  </si>
  <si>
    <t>Tab 2 - Monthly Performance at a Glance - My Property vs. Competitive Set</t>
  </si>
  <si>
    <t>Monthly Performance at a Glance</t>
  </si>
  <si>
    <t>Tab 3 - STAR Summary - My Property vs. Comp Set and Industry Segments</t>
  </si>
  <si>
    <t>STAR Summary</t>
  </si>
  <si>
    <t>Tab 4 - Competitive Set Report</t>
  </si>
  <si>
    <t>Competitive Set Report</t>
  </si>
  <si>
    <t>Tab 5 - Response Report</t>
  </si>
  <si>
    <t>Response Report</t>
  </si>
  <si>
    <t>Tab 6 - Day of Week and Weekday/Weekend Report</t>
  </si>
  <si>
    <t>Day of Week &amp; Weekday/Weekend</t>
  </si>
  <si>
    <t>Tab 7 - Daily Data for the Month</t>
  </si>
  <si>
    <t>Daily Data for the Month</t>
  </si>
  <si>
    <t>Tab 8 - Segmentation at a Glance - My Property vs. Competitive Set</t>
  </si>
  <si>
    <t>Segmentation at a Glance</t>
  </si>
  <si>
    <t>Tab 9 - Segmentation Occupancy Analysis</t>
  </si>
  <si>
    <t>Segmentation Occupancy Analysis</t>
  </si>
  <si>
    <t>Tab 10 - Segmentation ADR Analysis</t>
  </si>
  <si>
    <t>Segmentation ADR Analysis</t>
  </si>
  <si>
    <t>Tab 11 - Segmentation RevPAR Analysis</t>
  </si>
  <si>
    <t>Segmentation RevPAR Analysis</t>
  </si>
  <si>
    <t>Tab 12 - Segmentation Index Analysis</t>
  </si>
  <si>
    <t>Segmentation Index Analysis</t>
  </si>
  <si>
    <t>Tab 13 - Segmentation Ranking Analysis</t>
  </si>
  <si>
    <t>Segmentation Ranking Analysis</t>
  </si>
  <si>
    <t>Tab 14 - Segmentation Day Of Week - Current Month</t>
  </si>
  <si>
    <t>Segmentation Day Of Week - Current Month</t>
  </si>
  <si>
    <t>Tab 15 - Segmentation Day Of Week - Year to Date</t>
  </si>
  <si>
    <t>Segmentation Day Of Week - Year to Date</t>
  </si>
  <si>
    <t>Tab 16 - Segmentation Day Of Week - Running 3 Month</t>
  </si>
  <si>
    <t>Segmentation Day Of Week - Running 3 Month</t>
  </si>
  <si>
    <t>Tab 17 - Segmentation Day Of Week - Running 12 Month</t>
  </si>
  <si>
    <t>Segmentation Day Of Week - Running 12 Month</t>
  </si>
  <si>
    <t>Tab 18 - Additional Revenue ADR Analysis (TrevPOR)</t>
  </si>
  <si>
    <t>Additional Revenue ADR Analysis (TrevPOR)</t>
  </si>
  <si>
    <t>Tab 19 - Additional Revenue RevPAR Analysis (TrevPAR)</t>
  </si>
  <si>
    <t>Additional Revenue RevPAR Analysis (TrevPAR)</t>
  </si>
  <si>
    <t>Tab 20 - Segmentation Response Report</t>
  </si>
  <si>
    <t>Segmentation Response Report</t>
  </si>
  <si>
    <t>Help</t>
  </si>
  <si>
    <t>Monthly STAR Report : Courtyard Fort Myers @ I 75 &amp; Gulf Coast Town Center</t>
  </si>
  <si>
    <t>STR # 56916 / Created January 19, 2021</t>
  </si>
  <si>
    <t>For the Month of: December 2020</t>
  </si>
  <si>
    <t>Currency: US Dollar  /  Competitive Set Data Excludes Subject Property</t>
  </si>
  <si>
    <t>Courtyard Fort Myers @ I 75 &amp; Gulf Coast Town Center        10050 Gulf Center Dr        Fort Myers, FL 33913-8961        Phone: (239) 332-4747</t>
  </si>
  <si>
    <t>STR # 56916        ChainID: RSWAP        MgtCo: McKibbon Hotel Management        Owner: Starwood Capital Group</t>
  </si>
  <si>
    <t>For the Month of: December 2020        Date Created: January 19, 2021        Monthly Competitive Set Data Excludes Subject Property</t>
  </si>
  <si>
    <t>December 2020</t>
  </si>
  <si>
    <t>December 2020 vs. 2019 Percent Change (%)</t>
  </si>
  <si>
    <t>Market: Fort Myers, FL</t>
  </si>
  <si>
    <t>Courtyard Fort Myers @ I 75 &amp; Gulf Coast Town Center</t>
  </si>
  <si>
    <t>Market Class: Upscale Class</t>
  </si>
  <si>
    <t>Submarket: Fort Myers/Bonita Springs, FL</t>
  </si>
  <si>
    <t>Submarket Scale: Upscale Chains</t>
  </si>
  <si>
    <t>Jul</t>
  </si>
  <si>
    <t>3 of 6</t>
  </si>
  <si>
    <t>1 of 6</t>
  </si>
  <si>
    <t>Aug</t>
  </si>
  <si>
    <t>Sep</t>
  </si>
  <si>
    <t>Oct</t>
  </si>
  <si>
    <t>2 of 6</t>
  </si>
  <si>
    <t>Nov</t>
  </si>
  <si>
    <t>Dec</t>
  </si>
  <si>
    <t>1 of 5</t>
  </si>
  <si>
    <t>Jan</t>
  </si>
  <si>
    <t>4 of 5</t>
  </si>
  <si>
    <t>2 of 5</t>
  </si>
  <si>
    <t>Feb</t>
  </si>
  <si>
    <t>3 of 5</t>
  </si>
  <si>
    <t>Mar</t>
  </si>
  <si>
    <t>Apr</t>
  </si>
  <si>
    <t>May</t>
  </si>
  <si>
    <t>Jun</t>
  </si>
  <si>
    <t>5 of 6</t>
  </si>
  <si>
    <t>4 of 6</t>
  </si>
  <si>
    <t>6 of 6</t>
  </si>
  <si>
    <t>5 of 5</t>
  </si>
  <si>
    <t>For the Month of: December 2020        Date Created: January 19, 2021</t>
  </si>
  <si>
    <t>City, State</t>
  </si>
  <si>
    <t>December 2020 (This Year)</t>
  </si>
  <si>
    <t>December 2019 (Last Year)</t>
  </si>
  <si>
    <t>Friday, Dec 11th</t>
  </si>
  <si>
    <t>Dec 11th - First Day of Hanukkah</t>
  </si>
  <si>
    <t>Thursday, Dec 24th</t>
  </si>
  <si>
    <t>Dec 24th - Christmas Eve</t>
  </si>
  <si>
    <t>Friday, Dec 25th</t>
  </si>
  <si>
    <t>Dec 25th - Christmas Day</t>
  </si>
  <si>
    <t>Saturday, Dec 26th</t>
  </si>
  <si>
    <t>Dec 26th - First Day of Kwanzaa</t>
  </si>
  <si>
    <t>Thursday, Dec 31st</t>
  </si>
  <si>
    <t>Dec 31st - New Year's Eve</t>
  </si>
  <si>
    <t>Monday, Dec 23rd</t>
  </si>
  <si>
    <t>Dec 23rd - First Day of Hanukkah</t>
  </si>
  <si>
    <t>Tuesday, Dec 24th</t>
  </si>
  <si>
    <t>Wednesday, Dec 25th</t>
  </si>
  <si>
    <t>Thursday, Dec 26th</t>
  </si>
  <si>
    <t>Tuesday, Dec 31st</t>
  </si>
  <si>
    <t>Fort Myers, FL</t>
  </si>
  <si>
    <t>33913-8961</t>
  </si>
  <si>
    <t>(239) 332-4747</t>
  </si>
  <si>
    <t>134</t>
  </si>
  <si>
    <t>200711</t>
  </si>
  <si>
    <t>●</t>
  </si>
  <si>
    <t>Hampton by Hilton Inn &amp; Suites Fort Myers Estero/FGCU</t>
  </si>
  <si>
    <t>Estero, FL</t>
  </si>
  <si>
    <t>33928-4419</t>
  </si>
  <si>
    <t>(239) 947-5566</t>
  </si>
  <si>
    <t>94</t>
  </si>
  <si>
    <t>200701</t>
  </si>
  <si>
    <t>Hilton Garden Inn Fort Myers Airport FGCU</t>
  </si>
  <si>
    <t>33913-8252</t>
  </si>
  <si>
    <t>(239) 210-7200</t>
  </si>
  <si>
    <t>164</t>
  </si>
  <si>
    <t>200910</t>
  </si>
  <si>
    <t>Holiday Inn Fort Myers Airport Town Center</t>
  </si>
  <si>
    <t>33913-8262</t>
  </si>
  <si>
    <t>(239) 561-1550</t>
  </si>
  <si>
    <t>169</t>
  </si>
  <si>
    <t>200902</t>
  </si>
  <si>
    <t>Closed - Four Points by Sheraton Fort Myers Airport</t>
  </si>
  <si>
    <t>33913-8896</t>
  </si>
  <si>
    <t/>
  </si>
  <si>
    <t>0</t>
  </si>
  <si>
    <t>200903</t>
  </si>
  <si>
    <t>Homewood Suites by Hilton Fort Myers Airport FGCU</t>
  </si>
  <si>
    <t>(239) 210-7300</t>
  </si>
  <si>
    <t>133</t>
  </si>
  <si>
    <t>200904</t>
  </si>
  <si>
    <t xml:space="preserve">Data received: </t>
  </si>
  <si>
    <t>○</t>
  </si>
  <si>
    <t>= Monthly Only</t>
  </si>
  <si>
    <t>= Monthly &amp; Daily</t>
  </si>
  <si>
    <t>For the Month of: December 2020        Date Created: January 19, 2021        Daily Competitive Set Data Excludes Subject Property</t>
  </si>
  <si>
    <t>Tu</t>
  </si>
  <si>
    <t>December</t>
  </si>
  <si>
    <t>We</t>
  </si>
  <si>
    <t>Th</t>
  </si>
  <si>
    <t>Fr</t>
  </si>
  <si>
    <t>Sa</t>
  </si>
  <si>
    <t>Su</t>
  </si>
  <si>
    <t>Mo</t>
  </si>
  <si>
    <t>Market Scale: Fort Myers, FL Upscale Chains</t>
  </si>
  <si>
    <t>2 of 4</t>
  </si>
  <si>
    <t>1 of 4</t>
  </si>
  <si>
    <t>4 of 4</t>
  </si>
  <si>
    <t>3 of 4</t>
  </si>
  <si>
    <t>B</t>
  </si>
  <si>
    <t>s</t>
  </si>
  <si>
    <t>= Segmentation (Transient, Group, Contract) Only</t>
  </si>
  <si>
    <t>r</t>
  </si>
  <si>
    <t>= Additional Revenue Only</t>
  </si>
  <si>
    <t>= Both Segmentation &amp; Additional Revenue</t>
  </si>
</sst>
</file>

<file path=xl/styles.xml><?xml version="1.0" encoding="utf-8"?>
<style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numFmts count="11">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 numFmtId="165" formatCode="0.0%"/>
    <numFmt numFmtId="166" formatCode="0.0"/>
    <numFmt numFmtId="167" formatCode="&quot;$&quot;#,##0.00"/>
    <numFmt numFmtId="168" formatCode="#,##0.0_);\(#,##0.0\);_(* &quot;&quot;??_);"/>
    <numFmt numFmtId="169" formatCode="0.00_);\(0.00\)"/>
    <numFmt numFmtId="170" formatCode="mm/dd/yy;@"/>
  </numFmts>
  <fonts count="112">
    <font>
      <sz val="10"/>
      <name val="Arial"/>
    </font>
    <font>
      <sz val="10"/>
      <name val="Arial"/>
      <family val="2"/>
    </font>
    <font>
      <sz val="24"/>
      <color indexed="9"/>
      <name val="Arial"/>
      <family val="2"/>
    </font>
    <font>
      <b/>
      <sz val="11"/>
      <color indexed="9"/>
      <name val="Arial"/>
      <family val="2"/>
    </font>
    <font>
      <sz val="10"/>
      <name val="Arial"/>
      <family val="2"/>
    </font>
    <font>
      <sz val="11"/>
      <name val="Arial"/>
      <family val="2"/>
    </font>
    <font>
      <b/>
      <sz val="12"/>
      <name val="Arial"/>
      <family val="2"/>
    </font>
    <font>
      <sz val="16"/>
      <name val="Arial"/>
      <family val="2"/>
    </font>
    <font>
      <sz val="14"/>
      <name val="Arial"/>
      <family val="2"/>
    </font>
    <font>
      <sz val="9"/>
      <name val="Arial"/>
      <family val="2"/>
    </font>
    <font>
      <b/>
      <sz val="9"/>
      <name val="Arial"/>
      <family val="2"/>
    </font>
    <font>
      <b/>
      <sz val="10"/>
      <name val="Arial"/>
      <family val="2"/>
    </font>
    <font>
      <sz val="8"/>
      <name val="Arial"/>
      <family val="2"/>
    </font>
    <font>
      <sz val="18"/>
      <name val="Arial"/>
      <family val="2"/>
    </font>
    <font>
      <sz val="12"/>
      <name val="Arial"/>
      <family val="2"/>
    </font>
    <font>
      <b/>
      <sz val="13"/>
      <name val="Arial"/>
      <family val="2"/>
    </font>
    <font>
      <sz val="7"/>
      <name val="Arial"/>
      <family val="2"/>
    </font>
    <font>
      <sz val="10"/>
      <color indexed="8"/>
      <name val="Arial"/>
      <family val="2"/>
    </font>
    <font>
      <b/>
      <sz val="12"/>
      <color indexed="9"/>
      <name val="Arial"/>
      <family val="2"/>
    </font>
    <font>
      <b/>
      <sz val="14"/>
      <name val="Arial"/>
      <family val="2"/>
    </font>
    <font>
      <b/>
      <sz val="12"/>
      <color indexed="8"/>
      <name val="Arial"/>
      <family val="2"/>
    </font>
    <font>
      <b/>
      <sz val="14"/>
      <color indexed="8"/>
      <name val="Arial"/>
      <family val="2"/>
    </font>
    <font>
      <b/>
      <sz val="9"/>
      <color indexed="8"/>
      <name val="Arial"/>
      <family val="2"/>
    </font>
    <font>
      <sz val="13"/>
      <name val="Arial"/>
      <family val="2"/>
    </font>
    <font>
      <sz val="8"/>
      <name val="Wingdings"/>
      <charset val="2"/>
    </font>
    <font>
      <b/>
      <sz val="14"/>
      <color indexed="9"/>
      <name val="Arial"/>
      <family val="2"/>
    </font>
    <font>
      <sz val="10"/>
      <color indexed="9"/>
      <name val="Arial"/>
      <family val="2"/>
    </font>
    <font>
      <b/>
      <sz val="8"/>
      <name val="Arial"/>
      <family val="2"/>
    </font>
    <font>
      <sz val="14"/>
      <name val="Arial"/>
      <family val="2"/>
    </font>
    <font>
      <b/>
      <sz val="9"/>
      <name val="Arial"/>
      <family val="2"/>
    </font>
    <font>
      <sz val="9"/>
      <name val="Arial"/>
      <family val="2"/>
    </font>
    <font>
      <sz val="18"/>
      <name val="Arial"/>
      <family val="2"/>
    </font>
    <font>
      <b/>
      <sz val="10"/>
      <name val="Arial"/>
      <family val="2"/>
    </font>
    <font>
      <sz val="7"/>
      <name val="Webdings"/>
      <family val="1"/>
      <charset val="2"/>
    </font>
    <font>
      <sz val="10"/>
      <name val="Webdings"/>
      <family val="1"/>
      <charset val="2"/>
    </font>
    <font>
      <sz val="24"/>
      <name val="Arial"/>
      <family val="2"/>
    </font>
    <font>
      <u/>
      <sz val="10"/>
      <color indexed="36"/>
      <name val="Arial"/>
      <family val="2"/>
    </font>
    <font>
      <u/>
      <sz val="10"/>
      <color indexed="39"/>
      <name val="Arial"/>
      <family val="2"/>
    </font>
    <font>
      <b/>
      <sz val="13"/>
      <name val="Arial"/>
      <family val="2"/>
    </font>
    <font>
      <sz val="14"/>
      <name val="Arial"/>
      <family val="2"/>
    </font>
    <font>
      <sz val="16"/>
      <name val="Arial"/>
      <family val="2"/>
    </font>
    <font>
      <b/>
      <sz val="10"/>
      <color indexed="8"/>
      <name val="Arial"/>
      <family val="2"/>
    </font>
    <font>
      <b/>
      <sz val="12"/>
      <color indexed="9"/>
      <name val="Arial"/>
      <family val="2"/>
    </font>
    <font>
      <b/>
      <sz val="10"/>
      <name val="Arial"/>
      <family val="2"/>
    </font>
    <font>
      <sz val="12"/>
      <name val="Arial"/>
      <family val="2"/>
    </font>
    <font>
      <b/>
      <i/>
      <sz val="10"/>
      <name val="Arial"/>
      <family val="2"/>
    </font>
    <font>
      <b/>
      <i/>
      <sz val="10"/>
      <color indexed="9"/>
      <name val="Arial"/>
      <family val="2"/>
    </font>
    <font>
      <sz val="10"/>
      <name val="Arial"/>
      <family val="2"/>
    </font>
    <font>
      <b/>
      <sz val="10"/>
      <color indexed="9"/>
      <name val="Arial"/>
      <family val="2"/>
    </font>
    <font>
      <sz val="18"/>
      <name val="Arial"/>
      <family val="2"/>
    </font>
    <font>
      <b/>
      <sz val="12"/>
      <name val="Arial"/>
      <family val="2"/>
    </font>
    <font>
      <b/>
      <sz val="11"/>
      <color indexed="9"/>
      <name val="Arial"/>
      <family val="2"/>
    </font>
    <font>
      <sz val="10"/>
      <color indexed="9"/>
      <name val="Arial"/>
      <family val="2"/>
    </font>
    <font>
      <b/>
      <sz val="14"/>
      <name val="Arial"/>
      <family val="2"/>
    </font>
    <font>
      <sz val="10"/>
      <color indexed="8"/>
      <name val="Arial"/>
      <family val="2"/>
    </font>
    <font>
      <sz val="9"/>
      <color indexed="9"/>
      <name val="Arial"/>
      <family val="2"/>
    </font>
    <font>
      <b/>
      <sz val="16"/>
      <name val="Arial"/>
      <family val="2"/>
    </font>
    <font>
      <b/>
      <sz val="11"/>
      <name val="Arial"/>
      <family val="2"/>
    </font>
    <font>
      <b/>
      <sz val="16"/>
      <name val="Arial"/>
      <family val="2"/>
    </font>
    <font>
      <b/>
      <sz val="12"/>
      <color indexed="39"/>
      <name val="Arial"/>
      <family val="2"/>
    </font>
    <font>
      <sz val="12"/>
      <color indexed="39"/>
      <name val="Arial"/>
      <family val="2"/>
    </font>
    <font>
      <sz val="10"/>
      <color indexed="39"/>
      <name val="Arial"/>
      <family val="2"/>
    </font>
    <font>
      <sz val="10"/>
      <color indexed="33"/>
      <name val="Arial"/>
      <family val="2"/>
    </font>
    <font>
      <sz val="10"/>
      <name val="Arial"/>
      <family val="2"/>
    </font>
    <font>
      <sz val="14"/>
      <color indexed="9"/>
      <name val="Arial"/>
      <family val="2"/>
    </font>
    <font>
      <sz val="11"/>
      <color indexed="8"/>
      <name val="Calibri"/>
      <family val="2"/>
    </font>
    <font>
      <sz val="11"/>
      <color indexed="9"/>
      <name val="Calibri"/>
      <family val="2"/>
    </font>
    <font>
      <sz val="11"/>
      <color indexed="3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28"/>
      <name val="Calibri"/>
      <family val="2"/>
    </font>
    <font>
      <b/>
      <sz val="18"/>
      <color indexed="62"/>
      <name val="Cambria"/>
      <family val="2"/>
    </font>
    <font>
      <b/>
      <sz val="11"/>
      <color indexed="8"/>
      <name val="Calibri"/>
      <family val="2"/>
    </font>
    <font>
      <sz val="11"/>
      <color indexed="10"/>
      <name val="Calibri"/>
      <family val="2"/>
    </font>
    <font>
      <sz val="9"/>
      <name val="Arial"/>
      <family val="2"/>
    </font>
    <font>
      <sz val="8"/>
      <name val="Arial"/>
      <family val="2"/>
    </font>
    <font>
      <sz val="8"/>
      <color indexed="9"/>
      <name val="Arial"/>
      <family val="2"/>
    </font>
    <font>
      <sz val="19"/>
      <color indexed="9"/>
      <name val="Arial"/>
      <family val="2"/>
    </font>
    <font>
      <u/>
      <sz val="11"/>
      <name val="Arial"/>
      <family val="2"/>
    </font>
    <font>
      <sz val="8"/>
      <color indexed="8"/>
      <name val="Arial"/>
      <family val="2"/>
    </font>
    <font>
      <sz val="10"/>
      <name val="Arial"/>
      <family val="2"/>
    </font>
    <font>
      <sz val="10"/>
      <color indexed="57"/>
      <name val="Arial"/>
      <family val="2"/>
    </font>
    <font>
      <u/>
      <sz val="10"/>
      <color indexed="60"/>
      <name val="Arial"/>
      <family val="2"/>
    </font>
    <font>
      <u/>
      <sz val="10"/>
      <color indexed="62"/>
      <name val="Arial"/>
      <family val="2"/>
    </font>
    <font>
      <sz val="11"/>
      <color indexed="55"/>
      <name val="Calibri"/>
      <family val="2"/>
    </font>
    <font>
      <b/>
      <sz val="11"/>
      <color indexed="53"/>
      <name val="Calibri"/>
      <family val="2"/>
    </font>
    <font>
      <b/>
      <sz val="18"/>
      <color indexed="62"/>
      <name val="Cambria"/>
      <family val="1"/>
    </font>
    <font>
      <u/>
      <sz val="11"/>
      <color theme="10"/>
      <name val="Calibri"/>
      <family val="2"/>
      <scheme val="minor"/>
    </font>
    <font>
      <sz val="11"/>
      <color theme="1"/>
      <name val="Calibri"/>
      <family val="2"/>
      <scheme val="minor"/>
    </font>
    <font>
      <b/>
      <sz val="18"/>
      <color theme="1"/>
      <name val="Arial"/>
      <family val="2"/>
    </font>
    <font>
      <sz val="18"/>
      <color theme="1"/>
      <name val="Arial"/>
      <family val="2"/>
    </font>
    <font>
      <sz val="11"/>
      <color rgb="FFFF0000"/>
      <name val="Calibri"/>
      <family val="2"/>
      <scheme val="minor"/>
    </font>
    <font>
      <b/>
      <sz val="11"/>
      <color theme="1"/>
      <name val="Arial"/>
      <family val="2"/>
    </font>
    <font>
      <sz val="11"/>
      <color theme="1"/>
      <name val="Arial"/>
      <family val="2"/>
    </font>
    <font>
      <u/>
      <color rgb="FF0000FF"/>
    </font>
    <font>
      <b/>
      <sz val="12"/>
      <color rgb="FFFFFFFF"/>
      <name val="Arial"/>
    </font>
    <font>
      <b/>
    </font>
    <font>
      <b/>
      <sz val="10"/>
      <name val="Arial"/>
    </font>
    <font>
      <color rgb="FFFFFFFF"/>
    </font>
    <font>
      <color rgb="FFA0A0A0"/>
    </font>
    <font/>
    <font>
      <sz val="18"/>
    </font>
    <font>
      <b val="0"/>
      <sz val="10"/>
      <color rgb="FF000000"/>
      <name val="Arial"/>
    </font>
    <font>
      <sz val="10"/>
    </font>
  </fonts>
  <fills count="40">
    <fill>
      <patternFill patternType="none"/>
    </fill>
    <fill>
      <patternFill patternType="gray125"/>
    </fill>
    <fill>
      <patternFill patternType="solid">
        <fgColor indexed="22"/>
      </patternFill>
    </fill>
    <fill>
      <patternFill patternType="solid">
        <fgColor indexed="56"/>
      </patternFill>
    </fill>
    <fill>
      <patternFill patternType="solid">
        <fgColor indexed="29"/>
      </patternFill>
    </fill>
    <fill>
      <patternFill patternType="solid">
        <fgColor indexed="54"/>
      </patternFill>
    </fill>
    <fill>
      <patternFill patternType="solid">
        <fgColor indexed="41"/>
      </patternFill>
    </fill>
    <fill>
      <patternFill patternType="solid">
        <fgColor indexed="41"/>
      </patternFill>
    </fill>
    <fill>
      <patternFill patternType="solid">
        <fgColor indexed="47"/>
      </patternFill>
    </fill>
    <fill>
      <patternFill patternType="solid">
        <fgColor indexed="47"/>
      </patternFill>
    </fill>
    <fill>
      <patternFill patternType="solid">
        <fgColor indexed="44"/>
      </patternFill>
    </fill>
    <fill>
      <patternFill patternType="solid">
        <fgColor indexed="44"/>
      </patternFill>
    </fill>
    <fill>
      <patternFill patternType="solid">
        <fgColor indexed="49"/>
      </patternFill>
    </fill>
    <fill>
      <patternFill patternType="solid">
        <fgColor indexed="49"/>
      </patternFill>
    </fill>
    <fill>
      <patternFill patternType="solid">
        <fgColor indexed="33"/>
      </patternFill>
    </fill>
    <fill>
      <patternFill patternType="solid">
        <fgColor indexed="57"/>
      </patternFill>
    </fill>
    <fill>
      <patternFill patternType="solid">
        <fgColor indexed="37"/>
      </patternFill>
    </fill>
    <fill>
      <patternFill patternType="solid">
        <fgColor indexed="61"/>
      </patternFill>
    </fill>
    <fill>
      <patternFill patternType="solid">
        <fgColor indexed="36"/>
      </patternFill>
    </fill>
    <fill>
      <patternFill patternType="solid">
        <fgColor indexed="60"/>
      </patternFill>
    </fill>
    <fill>
      <patternFill patternType="solid">
        <fgColor indexed="54"/>
      </patternFill>
    </fill>
    <fill>
      <patternFill patternType="solid">
        <fgColor indexed="53"/>
      </patternFill>
    </fill>
    <fill>
      <patternFill patternType="solid">
        <fgColor indexed="53"/>
      </patternFill>
    </fill>
    <fill>
      <patternFill patternType="solid">
        <fgColor indexed="45"/>
      </patternFill>
    </fill>
    <fill>
      <patternFill patternType="solid">
        <fgColor indexed="63"/>
      </patternFill>
    </fill>
    <fill>
      <patternFill patternType="solid">
        <fgColor indexed="42"/>
      </patternFill>
    </fill>
    <fill>
      <patternFill patternType="solid">
        <fgColor indexed="42"/>
      </patternFill>
    </fill>
    <fill>
      <patternFill patternType="solid">
        <fgColor indexed="43"/>
      </patternFill>
    </fill>
    <fill>
      <patternFill patternType="solid">
        <fgColor indexed="43"/>
      </patternFill>
    </fill>
    <fill>
      <patternFill patternType="solid">
        <fgColor indexed="59"/>
      </patternFill>
    </fill>
    <fill>
      <patternFill patternType="solid">
        <fgColor indexed="9"/>
      </patternFill>
    </fill>
    <fill>
      <patternFill patternType="solid">
        <fgColor indexed="37"/>
      </patternFill>
    </fill>
    <fill>
      <patternFill patternType="solid">
        <fgColor indexed="55"/>
      </patternFill>
    </fill>
    <fill>
      <patternFill patternType="solid">
        <fgColor indexed="22"/>
      </patternFill>
    </fill>
    <fill>
      <patternFill patternType="solid">
        <fgColor indexed="31"/>
      </patternFill>
    </fill>
    <fill>
      <patternFill patternType="solid">
        <fgColor indexed="33"/>
      </patternFill>
    </fill>
    <fill>
      <patternFill patternType="solid">
        <fgColor indexed="45"/>
      </patternFill>
    </fill>
    <fill>
      <patternFill patternType="solid">
        <fgColor rgb="FFFFFFFF"/>
      </patternFill>
    </fill>
    <fill>
      <patternFill patternType="solid">
        <fgColor rgb="FFA0A0A0"/>
      </patternFill>
    </fill>
    <fill>
      <patternFill patternType="solid">
        <fgColor rgb="FFEAEAEA"/>
      </patternFill>
    </fill>
  </fills>
  <borders count="82">
    <border>
      <left>
        <color/>
      </left>
      <right>
        <color/>
      </right>
      <top>
        <color/>
      </top>
      <bottom>
        <color/>
      </bottom>
      <diagonal>
        <color/>
      </diagonal>
    </border>
    <border>
      <left style="thin">
        <color indexed="23"/>
      </left>
      <right style="thin">
        <color indexed="23"/>
      </right>
      <top style="thin">
        <color indexed="23"/>
      </top>
      <bottom style="thin">
        <color indexed="23"/>
      </bottom>
      <diagonal>
        <color/>
      </diagonal>
    </border>
    <border>
      <left style="double">
        <color indexed="28"/>
      </left>
      <right style="double">
        <color indexed="28"/>
      </right>
      <top style="double">
        <color indexed="28"/>
      </top>
      <bottom style="double">
        <color indexed="28"/>
      </bottom>
      <diagonal>
        <color/>
      </diagonal>
    </border>
    <border>
      <left style="double">
        <color indexed="53"/>
      </left>
      <right style="double">
        <color indexed="53"/>
      </right>
      <top style="double">
        <color indexed="53"/>
      </top>
      <bottom style="double">
        <color indexed="53"/>
      </bottom>
      <diagonal>
        <color/>
      </diagonal>
    </border>
    <border>
      <left>
        <color/>
      </left>
      <right>
        <color/>
      </right>
      <top>
        <color/>
      </top>
      <bottom style="thick">
        <color indexed="49"/>
      </bottom>
      <diagonal>
        <color/>
      </diagonal>
    </border>
    <border>
      <left>
        <color/>
      </left>
      <right>
        <color/>
      </right>
      <top>
        <color/>
      </top>
      <bottom style="medium">
        <color indexed="49"/>
      </bottom>
      <diagonal>
        <color/>
      </diagonal>
    </border>
    <border>
      <left>
        <color/>
      </left>
      <right>
        <color/>
      </right>
      <top>
        <color/>
      </top>
      <bottom style="double">
        <color indexed="52"/>
      </bottom>
      <diagonal>
        <color/>
      </diagonal>
    </border>
    <border>
      <left style="thin">
        <color indexed="33"/>
      </left>
      <right style="thin">
        <color indexed="33"/>
      </right>
      <top style="thin">
        <color indexed="33"/>
      </top>
      <bottom style="thin">
        <color indexed="33"/>
      </bottom>
      <diagonal>
        <color/>
      </diagonal>
    </border>
    <border>
      <left style="thin">
        <color indexed="57"/>
      </left>
      <right style="thin">
        <color indexed="57"/>
      </right>
      <top style="thin">
        <color indexed="57"/>
      </top>
      <bottom style="thin">
        <color indexed="57"/>
      </bottom>
      <diagonal>
        <color/>
      </diagonal>
    </border>
    <border>
      <left style="thin">
        <color indexed="28"/>
      </left>
      <right style="thin">
        <color indexed="28"/>
      </right>
      <top style="thin">
        <color indexed="28"/>
      </top>
      <bottom style="thin">
        <color indexed="28"/>
      </bottom>
      <diagonal>
        <color/>
      </diagonal>
    </border>
    <border>
      <left style="thin">
        <color indexed="53"/>
      </left>
      <right style="thin">
        <color indexed="53"/>
      </right>
      <top style="thin">
        <color indexed="53"/>
      </top>
      <bottom style="thin">
        <color indexed="53"/>
      </bottom>
      <diagonal>
        <color/>
      </diagonal>
    </border>
    <border>
      <left style="thin">
        <color indexed="55"/>
      </left>
      <right style="thin">
        <color indexed="55"/>
      </right>
      <top style="thin">
        <color indexed="55"/>
      </top>
      <bottom style="thin">
        <color indexed="55"/>
      </bottom>
      <diagonal>
        <color/>
      </diagonal>
    </border>
    <border>
      <left>
        <color/>
      </left>
      <right>
        <color/>
      </right>
      <top style="thin">
        <color indexed="55"/>
      </top>
      <bottom style="thin">
        <color indexed="55"/>
      </bottom>
      <diagonal>
        <color/>
      </diagonal>
    </border>
    <border>
      <left style="thin">
        <color indexed="55"/>
      </left>
      <right>
        <color/>
      </right>
      <top style="thin">
        <color indexed="55"/>
      </top>
      <bottom style="thin">
        <color indexed="55"/>
      </bottom>
      <diagonal>
        <color/>
      </diagonal>
    </border>
    <border>
      <left>
        <color/>
      </left>
      <right style="thin">
        <color indexed="55"/>
      </right>
      <top style="thin">
        <color indexed="55"/>
      </top>
      <bottom style="thin">
        <color indexed="55"/>
      </bottom>
      <diagonal>
        <color/>
      </diagonal>
    </border>
    <border>
      <left>
        <color/>
      </left>
      <right>
        <color/>
      </right>
      <top style="thin">
        <color indexed="57"/>
      </top>
      <bottom style="thin">
        <color indexed="57"/>
      </bottom>
      <diagonal>
        <color/>
      </diagonal>
    </border>
    <border>
      <left style="thin">
        <color indexed="57"/>
      </left>
      <right>
        <color/>
      </right>
      <top style="thin">
        <color indexed="57"/>
      </top>
      <bottom style="thin">
        <color indexed="57"/>
      </bottom>
      <diagonal>
        <color/>
      </diagonal>
    </border>
    <border>
      <left>
        <color/>
      </left>
      <right style="thin">
        <color indexed="57"/>
      </right>
      <top style="thin">
        <color indexed="57"/>
      </top>
      <bottom style="thin">
        <color indexed="57"/>
      </bottom>
      <diagonal>
        <color/>
      </diagonal>
    </border>
    <border>
      <left>
        <color/>
      </left>
      <right>
        <color/>
      </right>
      <top style="thin">
        <color indexed="49"/>
      </top>
      <bottom style="double">
        <color indexed="49"/>
      </bottom>
      <diagonal>
        <color/>
      </diagonal>
    </border>
    <border>
      <left>
        <color/>
      </left>
      <right style="thin">
        <color indexed="55"/>
      </right>
      <top>
        <color/>
      </top>
      <bottom>
        <color/>
      </bottom>
      <diagonal>
        <color/>
      </diagonal>
    </border>
    <border>
      <left>
        <color/>
      </left>
      <right style="thin">
        <color indexed="55"/>
      </right>
      <top style="thin">
        <color indexed="55"/>
      </top>
      <bottom>
        <color/>
      </bottom>
      <diagonal>
        <color/>
      </diagonal>
    </border>
    <border>
      <left>
        <color/>
      </left>
      <right>
        <color/>
      </right>
      <top style="thin">
        <color indexed="55"/>
      </top>
      <bottom>
        <color/>
      </bottom>
      <diagonal>
        <color/>
      </diagonal>
    </border>
    <border>
      <left style="thin">
        <color indexed="22"/>
      </left>
      <right>
        <color/>
      </right>
      <top style="thin">
        <color indexed="22"/>
      </top>
      <bottom>
        <color/>
      </bottom>
      <diagonal>
        <color/>
      </diagonal>
    </border>
    <border>
      <left style="thin">
        <color indexed="22"/>
      </left>
      <right>
        <color/>
      </right>
      <top>
        <color/>
      </top>
      <bottom>
        <color/>
      </bottom>
      <diagonal>
        <color/>
      </diagonal>
    </border>
    <border>
      <left style="thin">
        <color indexed="22"/>
      </left>
      <right>
        <color/>
      </right>
      <top>
        <color/>
      </top>
      <bottom style="thin">
        <color indexed="22"/>
      </bottom>
      <diagonal>
        <color/>
      </diagonal>
    </border>
    <border>
      <left>
        <color/>
      </left>
      <right>
        <color/>
      </right>
      <top>
        <color/>
      </top>
      <bottom style="thin">
        <color indexed="55"/>
      </bottom>
      <diagonal>
        <color/>
      </diagonal>
    </border>
    <border>
      <left style="thin">
        <color indexed="33"/>
      </left>
      <right>
        <color/>
      </right>
      <top style="thin">
        <color indexed="33"/>
      </top>
      <bottom>
        <color/>
      </bottom>
      <diagonal>
        <color/>
      </diagonal>
    </border>
    <border>
      <left>
        <color/>
      </left>
      <right style="thin">
        <color indexed="33"/>
      </right>
      <top style="thin">
        <color indexed="33"/>
      </top>
      <bottom>
        <color/>
      </bottom>
      <diagonal>
        <color/>
      </diagonal>
    </border>
    <border>
      <left style="thin">
        <color indexed="33"/>
      </left>
      <right>
        <color/>
      </right>
      <top>
        <color/>
      </top>
      <bottom>
        <color/>
      </bottom>
      <diagonal>
        <color/>
      </diagonal>
    </border>
    <border>
      <left>
        <color/>
      </left>
      <right style="thin">
        <color indexed="33"/>
      </right>
      <top>
        <color/>
      </top>
      <bottom>
        <color/>
      </bottom>
      <diagonal>
        <color/>
      </diagonal>
    </border>
    <border>
      <left style="thin">
        <color indexed="33"/>
      </left>
      <right>
        <color/>
      </right>
      <top>
        <color/>
      </top>
      <bottom style="thin">
        <color indexed="33"/>
      </bottom>
      <diagonal>
        <color/>
      </diagonal>
    </border>
    <border>
      <left>
        <color/>
      </left>
      <right style="thin">
        <color indexed="33"/>
      </right>
      <top>
        <color/>
      </top>
      <bottom style="thin">
        <color indexed="33"/>
      </bottom>
      <diagonal>
        <color/>
      </diagonal>
    </border>
    <border>
      <left>
        <color/>
      </left>
      <right>
        <color/>
      </right>
      <top style="thin">
        <color indexed="33"/>
      </top>
      <bottom>
        <color/>
      </bottom>
      <diagonal>
        <color/>
      </diagonal>
    </border>
    <border>
      <left>
        <color/>
      </left>
      <right>
        <color/>
      </right>
      <top>
        <color/>
      </top>
      <bottom style="thin">
        <color indexed="33"/>
      </bottom>
      <diagonal>
        <color/>
      </diagonal>
    </border>
    <border>
      <left style="thin">
        <color indexed="33"/>
      </left>
      <right>
        <color/>
      </right>
      <top style="thin">
        <color indexed="33"/>
      </top>
      <bottom style="thin">
        <color indexed="33"/>
      </bottom>
      <diagonal>
        <color/>
      </diagonal>
    </border>
    <border>
      <left>
        <color/>
      </left>
      <right>
        <color/>
      </right>
      <top style="thin">
        <color indexed="33"/>
      </top>
      <bottom style="thin">
        <color indexed="33"/>
      </bottom>
      <diagonal>
        <color/>
      </diagonal>
    </border>
    <border>
      <left>
        <color/>
      </left>
      <right style="thin">
        <color indexed="33"/>
      </right>
      <top style="thin">
        <color indexed="33"/>
      </top>
      <bottom style="thin">
        <color indexed="33"/>
      </bottom>
      <diagonal>
        <color/>
      </diagonal>
    </border>
    <border>
      <left style="thin">
        <color indexed="33"/>
      </left>
      <right style="thin">
        <color indexed="33"/>
      </right>
      <top style="thin">
        <color indexed="33"/>
      </top>
      <bottom>
        <color/>
      </bottom>
      <diagonal>
        <color/>
      </diagonal>
    </border>
    <border>
      <left style="thin">
        <color indexed="33"/>
      </left>
      <right style="thin">
        <color indexed="33"/>
      </right>
      <top>
        <color/>
      </top>
      <bottom>
        <color/>
      </bottom>
      <diagonal>
        <color/>
      </diagonal>
    </border>
    <border>
      <left style="thin">
        <color indexed="33"/>
      </left>
      <right style="thin">
        <color indexed="33"/>
      </right>
      <top>
        <color/>
      </top>
      <bottom style="thin">
        <color indexed="33"/>
      </bottom>
      <diagonal>
        <color/>
      </diagonal>
    </border>
    <border>
      <left style="thin">
        <color indexed="22"/>
      </left>
      <right>
        <color/>
      </right>
      <top style="thin">
        <color indexed="22"/>
      </top>
      <bottom style="thin">
        <color indexed="22"/>
      </bottom>
      <diagonal>
        <color/>
      </diagonal>
    </border>
    <border>
      <left>
        <color/>
      </left>
      <right style="thin">
        <color indexed="23"/>
      </right>
      <top>
        <color/>
      </top>
      <bottom>
        <color/>
      </bottom>
      <diagonal>
        <color/>
      </diagonal>
    </border>
    <border>
      <left style="thin">
        <color indexed="55"/>
      </left>
      <right>
        <color/>
      </right>
      <top>
        <color/>
      </top>
      <bottom>
        <color/>
      </bottom>
      <diagonal>
        <color/>
      </diagonal>
    </border>
    <border>
      <left style="thin">
        <color indexed="23"/>
      </left>
      <right>
        <color/>
      </right>
      <top>
        <color/>
      </top>
      <bottom>
        <color/>
      </bottom>
      <diagonal>
        <color/>
      </diagonal>
    </border>
    <border>
      <left style="thin">
        <color indexed="33"/>
      </left>
      <right>
        <color/>
      </right>
      <top>
        <color/>
      </top>
      <bottom style="thin">
        <color indexed="55"/>
      </bottom>
      <diagonal>
        <color/>
      </diagonal>
    </border>
    <border>
      <left>
        <color/>
      </left>
      <right style="thin">
        <color indexed="33"/>
      </right>
      <top>
        <color/>
      </top>
      <bottom style="thin">
        <color indexed="55"/>
      </bottom>
      <diagonal>
        <color/>
      </diagonal>
    </border>
    <border>
      <left>
        <color/>
      </left>
      <right>
        <color/>
      </right>
      <top style="thin">
        <color indexed="55"/>
      </top>
      <bottom style="thin">
        <color indexed="33"/>
      </bottom>
      <diagonal>
        <color/>
      </diagonal>
    </border>
    <border>
      <left style="thin">
        <color indexed="33"/>
      </left>
      <right style="dashed">
        <color indexed="33"/>
      </right>
      <top style="thin">
        <color indexed="33"/>
      </top>
      <bottom>
        <color/>
      </bottom>
      <diagonal>
        <color/>
      </diagonal>
    </border>
    <border>
      <left style="thin">
        <color indexed="33"/>
      </left>
      <right style="dashed">
        <color indexed="33"/>
      </right>
      <top>
        <color/>
      </top>
      <bottom style="thin">
        <color indexed="33"/>
      </bottom>
      <diagonal>
        <color/>
      </diagonal>
    </border>
    <border>
      <left style="thin">
        <color indexed="33"/>
      </left>
      <right style="thin">
        <color indexed="55"/>
      </right>
      <top style="thin">
        <color indexed="33"/>
      </top>
      <bottom style="thin">
        <color indexed="33"/>
      </bottom>
      <diagonal>
        <color/>
      </diagonal>
    </border>
    <border>
      <left style="thin">
        <color indexed="55"/>
      </left>
      <right style="thin">
        <color indexed="55"/>
      </right>
      <top style="thin">
        <color indexed="33"/>
      </top>
      <bottom style="thin">
        <color indexed="33"/>
      </bottom>
      <diagonal>
        <color/>
      </diagonal>
    </border>
    <border>
      <left style="thin">
        <color indexed="55"/>
      </left>
      <right style="thin">
        <color indexed="33"/>
      </right>
      <top style="thin">
        <color indexed="33"/>
      </top>
      <bottom style="thin">
        <color indexed="33"/>
      </bottom>
      <diagonal>
        <color/>
      </diagonal>
    </border>
    <border>
      <left>
        <color/>
      </left>
      <right style="thin">
        <color indexed="64"/>
      </right>
      <top>
        <color/>
      </top>
      <bottom>
        <color/>
      </bottom>
      <diagonal>
        <color/>
      </diagonal>
    </border>
    <border>
      <left>
        <color/>
      </left>
      <right style="thin">
        <color indexed="55"/>
      </right>
      <top>
        <color/>
      </top>
      <bottom style="thin">
        <color indexed="55"/>
      </bottom>
      <diagonal>
        <color/>
      </diagonal>
    </border>
    <border>
      <left style="thin">
        <color indexed="33"/>
      </left>
      <right style="dashed">
        <color indexed="33"/>
      </right>
      <top style="thin">
        <color indexed="33"/>
      </top>
      <bottom style="thin">
        <color indexed="33"/>
      </bottom>
      <diagonal>
        <color/>
      </diagonal>
    </border>
    <border diagonalUp="0" diagonalDown="0">
      <left style="thin">
        <color indexed="33"/>
      </left>
      <right>
        <color rgb="FFA0A0A0"/>
      </right>
      <top style="thin">
        <color indexed="33"/>
      </top>
      <bottom style="thin">
        <color indexed="33"/>
      </bottom>
      <diagonal>
        <color/>
      </diagonal>
    </border>
    <border diagonalUp="0" diagonalDown="0">
      <left style="thin">
        <color indexed="33"/>
      </left>
      <right style="thin">
        <color rgb="FFA0A0A0"/>
      </right>
      <top style="thin">
        <color indexed="33"/>
      </top>
      <bottom style="thin">
        <color indexed="33"/>
      </bottom>
      <diagonal>
        <color/>
      </diagonal>
    </border>
    <border diagonalUp="0" diagonalDown="0">
      <left>
        <color auto="1" indexed="64"/>
      </left>
      <right>
        <color rgb="FFA0A0A0"/>
      </right>
      <top style="thin">
        <color indexed="33"/>
      </top>
      <bottom style="thin">
        <color indexed="33"/>
      </bottom>
      <diagonal>
        <color/>
      </diagonal>
    </border>
    <border diagonalUp="0" diagonalDown="0">
      <left>
        <color auto="1" indexed="64"/>
      </left>
      <right style="thin">
        <color rgb="FFA0A0A0"/>
      </right>
      <top style="thin">
        <color indexed="33"/>
      </top>
      <bottom style="thin">
        <color indexed="33"/>
      </bottom>
      <diagonal>
        <color/>
      </diagonal>
    </border>
    <border diagonalUp="0" diagonalDown="0">
      <left>
        <color auto="1" indexed="64"/>
      </left>
      <right>
        <color auto="1" indexed="64"/>
      </right>
      <top>
        <color auto="1" indexed="64"/>
      </top>
      <bottom>
        <color auto="1" indexed="64"/>
      </bottom>
      <diagonal>
        <color/>
      </diagonal>
    </border>
    <border diagonalUp="1" diagonalDown="1">
      <left style="thin">
        <color rgb="FFA0A0A0"/>
      </left>
      <right style="thin">
        <color rgb="FFA0A0A0"/>
      </right>
      <top style="thin">
        <color rgb="FFA0A0A0"/>
      </top>
      <bottom style="thin">
        <color rgb="FFA0A0A0"/>
      </bottom>
      <diagonal>
        <color rgb="FFA0A0A0"/>
      </diagonal>
    </border>
    <border diagonalUp="0" diagonalDown="0">
      <left>
        <color auto="1" indexed="64"/>
      </left>
      <right style="thin">
        <color rgb="FFA0A0A0"/>
      </right>
      <top style="thin">
        <color indexed="33"/>
      </top>
      <bottom>
        <color auto="1" indexed="64"/>
      </bottom>
      <diagonal>
        <color/>
      </diagonal>
    </border>
    <border diagonalUp="0" diagonalDown="0">
      <left style="thin">
        <color indexed="33"/>
      </left>
      <right style="thin">
        <color indexed="33"/>
      </right>
      <top style="thin">
        <color indexed="33"/>
      </top>
      <bottom>
        <color auto="1" indexed="64"/>
      </bottom>
      <diagonal>
        <color/>
      </diagonal>
    </border>
    <border>
      <left>
        <color/>
      </left>
      <right style="thin">
        <color rgb="FFA0A0A0"/>
      </right>
      <top>
        <color/>
      </top>
      <bottom style="thin">
        <color indexed="33"/>
      </bottom>
      <diagonal>
        <color/>
      </diagonal>
    </border>
    <border>
      <left>
        <color/>
      </left>
      <right style="thin">
        <color rgb="FFA0A0A0"/>
      </right>
      <top style="thin">
        <color indexed="33"/>
      </top>
      <bottom>
        <color/>
      </bottom>
      <diagonal>
        <color/>
      </diagonal>
    </border>
    <border>
      <left>
        <color/>
      </left>
      <right style="thin">
        <color rgb="FFA0A0A0"/>
      </right>
      <top>
        <color/>
      </top>
      <bottom>
        <color/>
      </bottom>
      <diagonal>
        <color/>
      </diagonal>
    </border>
    <border diagonalUp="1" diagonalDown="1">
      <left>
        <color rgb="FFFFFFFF"/>
      </left>
      <right>
        <color rgb="FFFFFFFF"/>
      </right>
      <top>
        <color rgb="FFFFFFFF"/>
      </top>
      <bottom>
        <color rgb="FFFFFFFF"/>
      </bottom>
      <diagonal>
        <color rgb="FFFFFFFF"/>
      </diagonal>
    </border>
    <border>
      <left>
        <color/>
      </left>
      <right style="thin">
        <color rgb="FFA0A0A0"/>
      </right>
      <top style="thin">
        <color indexed="33"/>
      </top>
      <bottom style="thin">
        <color indexed="33"/>
      </bottom>
      <diagonal>
        <color/>
      </diagonal>
    </border>
    <border diagonalUp="1" diagonalDown="1">
      <left style="thin">
        <color rgb="FFA0A0A0"/>
      </left>
      <right>
        <color rgb="FFA0A0A0"/>
      </right>
      <top style="thin">
        <color rgb="FFA0A0A0"/>
      </top>
      <bottom style="thin">
        <color rgb="FFA0A0A0"/>
      </bottom>
      <diagonal>
        <color rgb="FFA0A0A0"/>
      </diagonal>
    </border>
    <border diagonalUp="1" diagonalDown="1">
      <left>
        <color rgb="FFA0A0A0"/>
      </left>
      <right>
        <color rgb="FFA0A0A0"/>
      </right>
      <top style="thin">
        <color rgb="FFA0A0A0"/>
      </top>
      <bottom style="thin">
        <color rgb="FFA0A0A0"/>
      </bottom>
      <diagonal>
        <color rgb="FFA0A0A0"/>
      </diagonal>
    </border>
    <border diagonalUp="1" diagonalDown="1">
      <left>
        <color rgb="FFA0A0A0"/>
      </left>
      <right style="thin">
        <color rgb="FFA0A0A0"/>
      </right>
      <top style="thin">
        <color rgb="FFA0A0A0"/>
      </top>
      <bottom style="thin">
        <color rgb="FFA0A0A0"/>
      </bottom>
      <diagonal>
        <color rgb="FFA0A0A0"/>
      </diagonal>
    </border>
    <border diagonalUp="0" diagonalDown="0">
      <left>
        <color auto="1" indexed="64"/>
      </left>
      <right style="thin">
        <color indexed="55"/>
      </right>
      <top>
        <color auto="1" indexed="64"/>
      </top>
      <bottom>
        <color auto="1" indexed="64"/>
      </bottom>
      <diagonal>
        <color/>
      </diagonal>
    </border>
    <border diagonalUp="0" diagonalDown="0">
      <left style="thin">
        <color indexed="33"/>
      </left>
      <right style="thin">
        <color indexed="33"/>
      </right>
      <top>
        <color auto="1" indexed="64"/>
      </top>
      <bottom>
        <color auto="1" indexed="64"/>
      </bottom>
      <diagonal>
        <color/>
      </diagonal>
    </border>
    <border diagonalUp="0" diagonalDown="0">
      <left style="thin">
        <color indexed="33"/>
      </left>
      <right style="thin">
        <color indexed="33"/>
      </right>
      <top>
        <color auto="1" indexed="64"/>
      </top>
      <bottom style="thin">
        <color indexed="33"/>
      </bottom>
      <diagonal>
        <color/>
      </diagonal>
    </border>
    <border diagonalUp="0" diagonalDown="0">
      <left style="thin">
        <color indexed="33"/>
      </left>
      <right>
        <color auto="1" indexed="64"/>
      </right>
      <top style="thin">
        <color indexed="33"/>
      </top>
      <bottom>
        <color auto="1" indexed="64"/>
      </bottom>
      <diagonal>
        <color/>
      </diagonal>
    </border>
    <border diagonalUp="0" diagonalDown="0">
      <left>
        <color auto="1" indexed="64"/>
      </left>
      <right>
        <color auto="1" indexed="64"/>
      </right>
      <top style="thin">
        <color indexed="33"/>
      </top>
      <bottom>
        <color auto="1" indexed="64"/>
      </bottom>
      <diagonal>
        <color/>
      </diagonal>
    </border>
    <border diagonalUp="0" diagonalDown="0">
      <left>
        <color auto="1" indexed="64"/>
      </left>
      <right style="thin">
        <color indexed="33"/>
      </right>
      <top style="thin">
        <color indexed="33"/>
      </top>
      <bottom>
        <color auto="1" indexed="64"/>
      </bottom>
      <diagonal>
        <color/>
      </diagonal>
    </border>
    <border diagonalUp="0" diagonalDown="0">
      <left style="thin">
        <color indexed="33"/>
      </left>
      <right>
        <color auto="1" indexed="64"/>
      </right>
      <top>
        <color auto="1" indexed="64"/>
      </top>
      <bottom>
        <color auto="1" indexed="64"/>
      </bottom>
      <diagonal>
        <color/>
      </diagonal>
    </border>
    <border diagonalUp="0" diagonalDown="0">
      <left>
        <color auto="1" indexed="64"/>
      </left>
      <right style="thin">
        <color indexed="33"/>
      </right>
      <top>
        <color auto="1" indexed="64"/>
      </top>
      <bottom>
        <color auto="1" indexed="64"/>
      </bottom>
      <diagonal>
        <color/>
      </diagonal>
    </border>
    <border diagonalUp="0" diagonalDown="0">
      <left style="thin">
        <color indexed="33"/>
      </left>
      <right>
        <color auto="1" indexed="64"/>
      </right>
      <top>
        <color auto="1" indexed="64"/>
      </top>
      <bottom style="thin">
        <color indexed="33"/>
      </bottom>
      <diagonal>
        <color/>
      </diagonal>
    </border>
    <border diagonalUp="0" diagonalDown="0">
      <left>
        <color auto="1" indexed="64"/>
      </left>
      <right>
        <color auto="1" indexed="64"/>
      </right>
      <top>
        <color auto="1" indexed="64"/>
      </top>
      <bottom style="thin">
        <color indexed="33"/>
      </bottom>
      <diagonal>
        <color/>
      </diagonal>
    </border>
    <border diagonalUp="0" diagonalDown="0">
      <left>
        <color auto="1" indexed="64"/>
      </left>
      <right style="thin">
        <color indexed="33"/>
      </right>
      <top>
        <color auto="1" indexed="64"/>
      </top>
      <bottom style="thin">
        <color indexed="33"/>
      </bottom>
      <diagonal>
        <color/>
      </diagonal>
    </border>
  </borders>
  <cellStyleXfs count="788">
    <xf numFmtId="0" fontId="0" fillId="0" borderId="0" applyFont="1" applyFill="1"/>
    <xf numFmtId="0" fontId="65" fillId="2" borderId="0" applyNumberFormat="0" applyFont="1" applyFill="1" applyBorder="0"/>
    <xf numFmtId="0" fontId="65" fillId="3" borderId="0" applyNumberFormat="0" applyFont="1" applyFill="1" applyBorder="0"/>
    <xf numFmtId="0" fontId="65" fillId="4" borderId="0" applyNumberFormat="0" applyFont="1" applyFill="1" applyBorder="0"/>
    <xf numFmtId="0" fontId="65" fillId="5" borderId="0" applyNumberFormat="0" applyFont="1" applyFill="1" applyBorder="0"/>
    <xf numFmtId="0" fontId="65" fillId="4" borderId="0" applyNumberFormat="0" applyFont="1" applyFill="1" applyBorder="0"/>
    <xf numFmtId="0" fontId="65" fillId="5" borderId="0" applyNumberFormat="0" applyFont="1" applyFill="1" applyBorder="0"/>
    <xf numFmtId="0" fontId="65" fillId="2" borderId="0" applyNumberFormat="0" applyFont="1" applyFill="1" applyBorder="0"/>
    <xf numFmtId="0" fontId="65" fillId="3" borderId="0" applyNumberFormat="0" applyFont="1" applyFill="1" applyBorder="0"/>
    <xf numFmtId="0" fontId="65" fillId="6" borderId="0" applyNumberFormat="0" applyFont="1" applyFill="1" applyBorder="0"/>
    <xf numFmtId="0" fontId="65" fillId="7" borderId="0" applyNumberFormat="0" applyFont="1" applyFill="1" applyBorder="0"/>
    <xf numFmtId="0" fontId="65" fillId="8" borderId="0" applyNumberFormat="0" applyFont="1" applyFill="1" applyBorder="0"/>
    <xf numFmtId="0" fontId="65" fillId="9" borderId="0" applyNumberFormat="0" applyFont="1" applyFill="1" applyBorder="0"/>
    <xf numFmtId="0" fontId="65" fillId="2" borderId="0" applyNumberFormat="0" applyFont="1" applyFill="1" applyBorder="0"/>
    <xf numFmtId="0" fontId="65" fillId="3" borderId="0" applyNumberFormat="0" applyFont="1" applyFill="1" applyBorder="0"/>
    <xf numFmtId="0" fontId="65" fillId="4" borderId="0" applyNumberFormat="0" applyFont="1" applyFill="1" applyBorder="0"/>
    <xf numFmtId="0" fontId="65" fillId="5" borderId="0" applyNumberFormat="0" applyFont="1" applyFill="1" applyBorder="0"/>
    <xf numFmtId="0" fontId="65" fillId="4" borderId="0" applyNumberFormat="0" applyFont="1" applyFill="1" applyBorder="0"/>
    <xf numFmtId="0" fontId="65" fillId="5" borderId="0" applyNumberFormat="0" applyFont="1" applyFill="1" applyBorder="0"/>
    <xf numFmtId="0" fontId="65" fillId="2" borderId="0" applyNumberFormat="0" applyFont="1" applyFill="1" applyBorder="0"/>
    <xf numFmtId="0" fontId="65" fillId="3" borderId="0" applyNumberFormat="0" applyFont="1" applyFill="1" applyBorder="0"/>
    <xf numFmtId="0" fontId="65" fillId="10" borderId="0" applyNumberFormat="0" applyFont="1" applyFill="1" applyBorder="0"/>
    <xf numFmtId="0" fontId="65" fillId="11" borderId="0" applyNumberFormat="0" applyFont="1" applyFill="1" applyBorder="0"/>
    <xf numFmtId="0" fontId="65" fillId="8" borderId="0" applyNumberFormat="0" applyFont="1" applyFill="1" applyBorder="0"/>
    <xf numFmtId="0" fontId="65" fillId="9" borderId="0" applyNumberFormat="0" applyFont="1" applyFill="1" applyBorder="0"/>
    <xf numFmtId="0" fontId="66" fillId="12" borderId="0" applyNumberFormat="0" applyFont="1" applyFill="1" applyBorder="0"/>
    <xf numFmtId="0" fontId="66" fillId="13" borderId="0" applyNumberFormat="0" applyFont="1" applyFill="1" applyBorder="0"/>
    <xf numFmtId="0" fontId="66" fillId="4" borderId="0" applyNumberFormat="0" applyFont="1" applyFill="1" applyBorder="0"/>
    <xf numFmtId="0" fontId="66" fillId="5" borderId="0" applyNumberFormat="0" applyFont="1" applyFill="1" applyBorder="0"/>
    <xf numFmtId="0" fontId="66" fillId="4" borderId="0" applyNumberFormat="0" applyFont="1" applyFill="1" applyBorder="0"/>
    <xf numFmtId="0" fontId="66" fillId="5" borderId="0" applyNumberFormat="0" applyFont="1" applyFill="1" applyBorder="0"/>
    <xf numFmtId="0" fontId="66" fillId="14" borderId="0" applyNumberFormat="0" applyFont="1" applyFill="1" applyBorder="0"/>
    <xf numFmtId="0" fontId="66" fillId="15" borderId="0" applyNumberFormat="0" applyFont="1" applyFill="1" applyBorder="0"/>
    <xf numFmtId="0" fontId="66" fillId="12" borderId="0" applyNumberFormat="0" applyFont="1" applyFill="1" applyBorder="0"/>
    <xf numFmtId="0" fontId="66" fillId="13" borderId="0" applyNumberFormat="0" applyFont="1" applyFill="1" applyBorder="0"/>
    <xf numFmtId="0" fontId="66" fillId="8" borderId="0" applyNumberFormat="0" applyFont="1" applyFill="1" applyBorder="0"/>
    <xf numFmtId="0" fontId="66" fillId="9" borderId="0" applyNumberFormat="0" applyFont="1" applyFill="1" applyBorder="0"/>
    <xf numFmtId="0" fontId="66" fillId="12" borderId="0" applyNumberFormat="0" applyFont="1" applyFill="1" applyBorder="0"/>
    <xf numFmtId="0" fontId="66" fillId="13" borderId="0" applyNumberFormat="0" applyFont="1" applyFill="1" applyBorder="0"/>
    <xf numFmtId="0" fontId="66" fillId="16" borderId="0" applyNumberFormat="0" applyFont="1" applyFill="1" applyBorder="0"/>
    <xf numFmtId="0" fontId="66" fillId="17" borderId="0" applyNumberFormat="0" applyFont="1" applyFill="1" applyBorder="0"/>
    <xf numFmtId="0" fontId="66" fillId="18" borderId="0" applyNumberFormat="0" applyFont="1" applyFill="1" applyBorder="0"/>
    <xf numFmtId="0" fontId="66" fillId="19" borderId="0" applyNumberFormat="0" applyFont="1" applyFill="1" applyBorder="0"/>
    <xf numFmtId="0" fontId="66" fillId="20" borderId="0" applyNumberFormat="0" applyFont="1" applyFill="1" applyBorder="0"/>
    <xf numFmtId="0" fontId="66" fillId="5" borderId="0" applyNumberFormat="0" applyFont="1" applyFill="1" applyBorder="0"/>
    <xf numFmtId="0" fontId="66" fillId="12" borderId="0" applyNumberFormat="0" applyFont="1" applyFill="1" applyBorder="0"/>
    <xf numFmtId="0" fontId="66" fillId="13" borderId="0" applyNumberFormat="0" applyFont="1" applyFill="1" applyBorder="0"/>
    <xf numFmtId="0" fontId="66" fillId="21" borderId="0" applyNumberFormat="0" applyFont="1" applyFill="1" applyBorder="0"/>
    <xf numFmtId="0" fontId="66" fillId="22" borderId="0" applyNumberFormat="0" applyFont="1" applyFill="1" applyBorder="0"/>
    <xf numFmtId="0" fontId="67" fillId="23" borderId="0" applyNumberFormat="0" applyFont="1" applyFill="1" applyBorder="0"/>
    <xf numFmtId="0" fontId="92" fillId="24" borderId="0" applyNumberFormat="0" applyFont="1" applyFill="1" applyBorder="0"/>
    <xf numFmtId="0" fontId="68" fillId="2" borderId="1" applyNumberFormat="0" applyFont="1" applyFill="1" applyBorder="1"/>
    <xf numFmtId="0" fontId="68" fillId="3" borderId="1" applyNumberFormat="0" applyFont="1" applyFill="1" applyBorder="1"/>
    <xf numFmtId="0" fontId="69" fillId="14" borderId="2" applyNumberFormat="0" applyFont="1" applyFill="1" applyBorder="1"/>
    <xf numFmtId="0" fontId="69" fillId="15" borderId="3" applyNumberFormat="0" applyFont="1" applyFill="1" applyBorder="1"/>
    <xf numFmtId="43" fontId="88" fillId="0" borderId="0" applyNumberFormat="1" applyFont="1" applyFill="1" applyBorder="0"/>
    <xf numFmtId="43" fontId="88" fillId="0" borderId="0" applyNumberFormat="1" applyFont="1" applyFill="1" applyBorder="0"/>
    <xf numFmtId="43" fontId="88" fillId="0" borderId="0" applyNumberFormat="1" applyFont="1" applyFill="1" applyBorder="0"/>
    <xf numFmtId="44" fontId="88" fillId="0" borderId="0" applyNumberFormat="1" applyFont="1" applyFill="1" applyBorder="0"/>
    <xf numFmtId="44" fontId="88" fillId="0" borderId="0" applyNumberFormat="1" applyFont="1" applyFill="1" applyBorder="0"/>
    <xf numFmtId="0" fontId="70" fillId="0" borderId="0" applyNumberFormat="0" applyFont="1" applyFill="1" applyBorder="0"/>
    <xf numFmtId="0" fontId="70" fillId="0" borderId="0" applyNumberFormat="0" applyFont="1" applyFill="1" applyBorder="0"/>
    <xf numFmtId="0" fontId="88" fillId="0" borderId="0" applyFont="1" applyFill="1"/>
    <xf numFmtId="0" fontId="88" fillId="0" borderId="0" applyFont="1" applyFill="1"/>
    <xf numFmtId="0" fontId="88" fillId="0" borderId="0" applyFont="1" applyFill="1"/>
    <xf numFmtId="0" fontId="88" fillId="0" borderId="0" applyFont="1" applyFill="1"/>
    <xf numFmtId="43" fontId="88" fillId="0" borderId="0" applyNumberFormat="1" applyFont="1" applyFill="1" applyBorder="0"/>
    <xf numFmtId="43" fontId="88" fillId="0" borderId="0" applyNumberFormat="1" applyFont="1" applyFill="1" applyBorder="0"/>
    <xf numFmtId="43" fontId="88" fillId="0" borderId="0" applyNumberFormat="1" applyFont="1" applyFill="1" applyBorder="0"/>
    <xf numFmtId="43" fontId="88" fillId="0" borderId="0" applyNumberFormat="1" applyFont="1" applyFill="1" applyBorder="0"/>
    <xf numFmtId="41" fontId="88" fillId="0" borderId="0" applyNumberFormat="1" applyFont="1" applyFill="1" applyBorder="0"/>
    <xf numFmtId="41" fontId="88" fillId="0" borderId="0" applyNumberFormat="1" applyFont="1" applyFill="1" applyBorder="0"/>
    <xf numFmtId="41" fontId="88" fillId="0" borderId="0" applyNumberFormat="1" applyFont="1" applyFill="1" applyBorder="0"/>
    <xf numFmtId="41" fontId="88" fillId="0" borderId="0" applyNumberFormat="1" applyFont="1" applyFill="1" applyBorder="0"/>
    <xf numFmtId="44" fontId="88" fillId="0" borderId="0" applyNumberFormat="1" applyFont="1" applyFill="1" applyBorder="0"/>
    <xf numFmtId="44" fontId="88" fillId="0" borderId="0" applyNumberFormat="1" applyFont="1" applyFill="1" applyBorder="0"/>
    <xf numFmtId="44" fontId="88" fillId="0" borderId="0" applyNumberFormat="1" applyFont="1" applyFill="1" applyBorder="0"/>
    <xf numFmtId="44" fontId="88" fillId="0" borderId="0" applyNumberFormat="1" applyFont="1" applyFill="1" applyBorder="0"/>
    <xf numFmtId="42" fontId="88" fillId="0" borderId="0" applyNumberFormat="1" applyFont="1" applyFill="1" applyBorder="0"/>
    <xf numFmtId="42" fontId="88" fillId="0" borderId="0" applyNumberFormat="1" applyFont="1" applyFill="1" applyBorder="0"/>
    <xf numFmtId="42" fontId="88" fillId="0" borderId="0" applyNumberFormat="1" applyFont="1" applyFill="1" applyBorder="0"/>
    <xf numFmtId="42"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43" fontId="88" fillId="0" borderId="0" applyNumberFormat="1" applyFont="1" applyFill="1" applyBorder="0"/>
    <xf numFmtId="41" fontId="88" fillId="0" borderId="0" applyNumberFormat="1" applyFont="1" applyFill="1" applyBorder="0"/>
    <xf numFmtId="44" fontId="88" fillId="0" borderId="0" applyNumberFormat="1" applyFont="1" applyFill="1" applyBorder="0"/>
    <xf numFmtId="42" fontId="88" fillId="0" borderId="0" applyNumberFormat="1" applyFont="1" applyFill="1" applyBorder="0"/>
    <xf numFmtId="0" fontId="36" fillId="0" borderId="0" applyNumberFormat="0" applyFont="1" applyFill="1" applyBorder="0"/>
    <xf numFmtId="0" fontId="37" fillId="0" borderId="0" applyNumberFormat="0" applyFont="1" applyFill="1" applyBorder="0"/>
    <xf numFmtId="9" fontId="88" fillId="0" borderId="0" applyNumberFormat="1" applyFont="1" applyFill="1" applyBorder="0"/>
    <xf numFmtId="0" fontId="71" fillId="25" borderId="0" applyNumberFormat="0" applyFont="1" applyFill="1" applyBorder="0"/>
    <xf numFmtId="0" fontId="71" fillId="26" borderId="0" applyNumberFormat="0" applyFont="1" applyFill="1" applyBorder="0"/>
    <xf numFmtId="0" fontId="72" fillId="0" borderId="4" applyNumberFormat="0" applyFont="1" applyFill="1" applyBorder="1"/>
    <xf numFmtId="0" fontId="72" fillId="0" borderId="4" applyNumberFormat="0" applyFont="1" applyFill="1" applyBorder="1"/>
    <xf numFmtId="0" fontId="73" fillId="0" borderId="4" applyNumberFormat="0" applyFont="1" applyFill="1" applyBorder="1"/>
    <xf numFmtId="0" fontId="73" fillId="0" borderId="4" applyNumberFormat="0" applyFont="1" applyFill="1" applyBorder="1"/>
    <xf numFmtId="0" fontId="74" fillId="0" borderId="5" applyNumberFormat="0" applyFont="1" applyFill="1" applyBorder="1"/>
    <xf numFmtId="0" fontId="74" fillId="0" borderId="5" applyNumberFormat="0" applyFont="1" applyFill="1" applyBorder="1"/>
    <xf numFmtId="0" fontId="74" fillId="0" borderId="0" applyNumberFormat="0" applyFont="1" applyFill="1" applyBorder="0"/>
    <xf numFmtId="0" fontId="74" fillId="0" borderId="0" applyNumberFormat="0" applyFont="1" applyFill="1" applyBorder="0"/>
    <xf numFmtId="0" fontId="95" fillId="0" borderId="0" applyNumberFormat="0" applyFont="1" applyFill="1" applyBorder="0"/>
    <xf numFmtId="0" fontId="75" fillId="8" borderId="1" applyNumberFormat="0" applyFont="1" applyFill="1" applyBorder="1"/>
    <xf numFmtId="0" fontId="75" fillId="9" borderId="1" applyNumberFormat="0" applyFont="1" applyFill="1" applyBorder="1"/>
    <xf numFmtId="0" fontId="76" fillId="0" borderId="6" applyNumberFormat="0" applyFont="1" applyFill="1" applyBorder="1"/>
    <xf numFmtId="0" fontId="76" fillId="0" borderId="6" applyNumberFormat="0" applyFont="1" applyFill="1" applyBorder="1"/>
    <xf numFmtId="0" fontId="77" fillId="27" borderId="0" applyNumberFormat="0" applyFont="1" applyFill="1" applyBorder="0"/>
    <xf numFmtId="0" fontId="77" fillId="28" borderId="0" applyNumberFormat="0" applyFont="1" applyFill="1" applyBorder="0"/>
    <xf numFmtId="0" fontId="96" fillId="0" borderId="0" applyFont="1" applyFill="1"/>
    <xf numFmtId="0" fontId="96" fillId="0" borderId="0" applyFont="1" applyFill="1"/>
    <xf numFmtId="0" fontId="88" fillId="27" borderId="7" applyNumberFormat="0" applyFont="1" applyFill="1" applyBorder="1"/>
    <xf numFmtId="0" fontId="88" fillId="28" borderId="8" applyNumberFormat="0" applyFont="1" applyFill="1" applyBorder="1"/>
    <xf numFmtId="0" fontId="88" fillId="27" borderId="7" applyNumberFormat="0" applyFont="1" applyFill="1" applyBorder="1"/>
    <xf numFmtId="0" fontId="88" fillId="27" borderId="7" applyNumberFormat="0" applyFont="1" applyFill="1" applyBorder="1"/>
    <xf numFmtId="0" fontId="78" fillId="2" borderId="9" applyNumberFormat="0" applyFont="1" applyFill="1" applyBorder="1"/>
    <xf numFmtId="0" fontId="93" fillId="3" borderId="10" applyNumberFormat="0" applyFont="1" applyFill="1" applyBorder="1"/>
    <xf numFmtId="9" fontId="88" fillId="0" borderId="0" applyNumberFormat="1" applyFont="1" applyFill="1" applyBorder="0"/>
    <xf numFmtId="9" fontId="88" fillId="0" borderId="0" applyNumberFormat="1" applyFont="1" applyFill="1" applyBorder="0"/>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2" fillId="30" borderId="0" applyNumberFormat="0" applyFont="1" applyFill="1"/>
    <xf numFmtId="0" fontId="52" fillId="30" borderId="0" applyNumberFormat="0" applyFont="1" applyFill="1"/>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58" fillId="31"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 borderId="0" applyNumberFormat="0" applyFont="1" applyFill="1" applyBorder="0" applyAlignment="1">
      <alignment horizont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2" fillId="30" borderId="0" applyNumberFormat="0" applyFont="1" applyFill="1"/>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58" fillId="31"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2" fillId="30" borderId="0" applyNumberFormat="0" applyFont="1" applyFill="1"/>
    <xf numFmtId="0" fontId="52" fillId="30" borderId="0" applyNumberFormat="0" applyFont="1" applyFill="1"/>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9" fillId="15" borderId="0" applyNumberFormat="0" applyFont="1" applyFill="1" applyBorder="0"/>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 borderId="0" applyNumberFormat="0" applyFont="1" applyFill="1" applyBorder="0" applyAlignment="1">
      <alignment horizontal="center"/>
    </xf>
    <xf numFmtId="0" fontId="52" fillId="30" borderId="0" applyNumberFormat="0" applyFont="1" applyFill="1"/>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 borderId="0" applyNumberFormat="0" applyFont="1" applyFill="1" applyBorder="0" applyAlignment="1">
      <alignment horizontal="center"/>
    </xf>
    <xf numFmtId="0" fontId="52" fillId="30" borderId="0" applyNumberFormat="0" applyFont="1" applyFill="1"/>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9" fillId="15" borderId="0" applyNumberFormat="0" applyFont="1" applyFill="1" applyBorder="0"/>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0" borderId="12" applyNumberFormat="0" applyFont="1" applyFill="1" applyBorder="1"/>
    <xf numFmtId="0" fontId="88" fillId="30" borderId="12" applyNumberFormat="0" applyFont="1" applyFill="1" applyBorder="1"/>
    <xf numFmtId="0" fontId="88" fillId="33" borderId="12" applyNumberFormat="0" applyFont="1" applyFill="1" applyBorder="1"/>
    <xf numFmtId="0" fontId="88" fillId="3" borderId="12"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8" fillId="30" borderId="11" applyNumberFormat="0" applyFont="1" applyFill="1" applyBorder="1"/>
    <xf numFmtId="0" fontId="88" fillId="30" borderId="11"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4" applyNumberFormat="0" applyFont="1" applyFill="1" applyBorder="1"/>
    <xf numFmtId="0" fontId="88" fillId="30" borderId="14" applyNumberFormat="0" applyFont="1" applyFill="1" applyBorder="1"/>
    <xf numFmtId="0" fontId="88" fillId="33" borderId="11" applyNumberFormat="0" applyFont="1" applyFill="1" applyBorder="1"/>
    <xf numFmtId="0" fontId="88" fillId="3" borderId="11" applyNumberFormat="0" applyFont="1" applyFill="1" applyBorder="1"/>
    <xf numFmtId="0" fontId="88" fillId="33" borderId="12" applyNumberFormat="0" applyFont="1" applyFill="1" applyBorder="1"/>
    <xf numFmtId="0" fontId="88" fillId="3" borderId="12" applyNumberFormat="0" applyFont="1" applyFill="1" applyBorder="1"/>
    <xf numFmtId="0" fontId="88" fillId="33" borderId="13" applyNumberFormat="0" applyFont="1" applyFill="1" applyBorder="1"/>
    <xf numFmtId="0" fontId="88" fillId="3" borderId="13" applyNumberFormat="0" applyFont="1" applyFill="1" applyBorder="1"/>
    <xf numFmtId="0" fontId="88" fillId="33" borderId="14" applyNumberFormat="0" applyFont="1" applyFill="1" applyBorder="1"/>
    <xf numFmtId="0" fontId="88" fillId="3" borderId="14" applyNumberFormat="0" applyFont="1" applyFill="1" applyBorder="1"/>
    <xf numFmtId="0" fontId="88" fillId="30" borderId="11" applyNumberFormat="0" applyFont="1" applyFill="1" applyBorder="1"/>
    <xf numFmtId="0" fontId="88" fillId="30" borderId="11" applyNumberFormat="0" applyFont="1" applyFill="1" applyBorder="1"/>
    <xf numFmtId="0" fontId="88" fillId="30" borderId="11" applyNumberFormat="0" applyFont="1" applyFill="1" applyBorder="1"/>
    <xf numFmtId="0" fontId="88" fillId="30" borderId="11"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4" applyNumberFormat="0" applyFont="1" applyFill="1" applyBorder="1"/>
    <xf numFmtId="0" fontId="88" fillId="30" borderId="14" applyNumberFormat="0" applyFont="1" applyFill="1" applyBorder="1"/>
    <xf numFmtId="0" fontId="88" fillId="30" borderId="14" applyNumberFormat="0" applyFont="1" applyFill="1" applyBorder="1"/>
    <xf numFmtId="0" fontId="88" fillId="30" borderId="14" applyNumberFormat="0" applyFont="1" applyFill="1" applyBorder="1"/>
    <xf numFmtId="0" fontId="88" fillId="24" borderId="11" applyNumberFormat="0" applyFont="1" applyFill="1" applyBorder="1"/>
    <xf numFmtId="0" fontId="88" fillId="31" borderId="11" applyNumberFormat="0" applyFont="1" applyFill="1" applyBorder="1"/>
    <xf numFmtId="0" fontId="88" fillId="24" borderId="11" applyNumberFormat="0" applyFont="1" applyFill="1" applyBorder="1"/>
    <xf numFmtId="0" fontId="88" fillId="24" borderId="11" applyNumberFormat="0" applyFont="1" applyFill="1" applyBorder="1"/>
    <xf numFmtId="0" fontId="88" fillId="24" borderId="12" applyNumberFormat="0" applyFont="1" applyFill="1" applyBorder="1"/>
    <xf numFmtId="0" fontId="88" fillId="31" borderId="12" applyNumberFormat="0" applyFont="1" applyFill="1" applyBorder="1"/>
    <xf numFmtId="0" fontId="88" fillId="24" borderId="12" applyNumberFormat="0" applyFont="1" applyFill="1" applyBorder="1"/>
    <xf numFmtId="0" fontId="88" fillId="24" borderId="12" applyNumberFormat="0" applyFont="1" applyFill="1" applyBorder="1"/>
    <xf numFmtId="0" fontId="88" fillId="24" borderId="13" applyNumberFormat="0" applyFont="1" applyFill="1" applyBorder="1"/>
    <xf numFmtId="0" fontId="88" fillId="31" borderId="13" applyNumberFormat="0" applyFont="1" applyFill="1" applyBorder="1"/>
    <xf numFmtId="0" fontId="88" fillId="24" borderId="13" applyNumberFormat="0" applyFont="1" applyFill="1" applyBorder="1"/>
    <xf numFmtId="0" fontId="88" fillId="24" borderId="13" applyNumberFormat="0" applyFont="1" applyFill="1" applyBorder="1"/>
    <xf numFmtId="0" fontId="88" fillId="24" borderId="14" applyNumberFormat="0" applyFont="1" applyFill="1" applyBorder="1"/>
    <xf numFmtId="0" fontId="88" fillId="31" borderId="14" applyNumberFormat="0" applyFont="1" applyFill="1" applyBorder="1"/>
    <xf numFmtId="0" fontId="88" fillId="24" borderId="14" applyNumberFormat="0" applyFont="1" applyFill="1" applyBorder="1"/>
    <xf numFmtId="0" fontId="88" fillId="24" borderId="14"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8" fillId="30" borderId="11" applyNumberFormat="0" applyFont="1" applyFill="1" applyBorder="1" applyAlignment="1">
      <alignment horizontal="left"/>
    </xf>
    <xf numFmtId="0" fontId="88" fillId="30" borderId="11" applyNumberFormat="0" applyFont="1" applyFill="1" applyBorder="1" applyAlignment="1">
      <alignment horizontal="left"/>
    </xf>
    <xf numFmtId="0" fontId="88" fillId="30" borderId="11" applyNumberFormat="0" applyFont="1" applyFill="1" applyBorder="1" applyAlignment="1">
      <alignment horizontal="left"/>
    </xf>
    <xf numFmtId="0" fontId="88" fillId="30" borderId="11" applyNumberFormat="0" applyFont="1" applyFill="1" applyBorder="1" applyAlignment="1">
      <alignment horizontal="left"/>
    </xf>
    <xf numFmtId="0" fontId="88" fillId="30" borderId="12"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4" applyNumberFormat="0" applyFont="1" applyFill="1" applyBorder="1"/>
    <xf numFmtId="0" fontId="88" fillId="30" borderId="14" applyNumberFormat="0" applyFont="1" applyFill="1" applyBorder="1"/>
    <xf numFmtId="0" fontId="88" fillId="30" borderId="14" applyNumberFormat="0" applyFont="1" applyFill="1" applyBorder="1"/>
    <xf numFmtId="0" fontId="88" fillId="30" borderId="14" applyNumberFormat="0" applyFont="1" applyFill="1" applyBorder="1"/>
    <xf numFmtId="0" fontId="88" fillId="24" borderId="11" applyNumberFormat="0" applyFont="1" applyFill="1" applyBorder="1" applyAlignment="1">
      <alignment horizontal="left"/>
    </xf>
    <xf numFmtId="0" fontId="88" fillId="31" borderId="11" applyNumberFormat="0" applyFont="1" applyFill="1" applyBorder="1" applyAlignment="1">
      <alignment horizontal="left"/>
    </xf>
    <xf numFmtId="0" fontId="88" fillId="24" borderId="11" applyNumberFormat="0" applyFont="1" applyFill="1" applyBorder="1" applyAlignment="1">
      <alignment horizontal="left"/>
    </xf>
    <xf numFmtId="0" fontId="88" fillId="24" borderId="11" applyNumberFormat="0" applyFont="1" applyFill="1" applyBorder="1" applyAlignment="1">
      <alignment horizontal="left"/>
    </xf>
    <xf numFmtId="0" fontId="88" fillId="24" borderId="12" applyNumberFormat="0" applyFont="1" applyFill="1" applyBorder="1"/>
    <xf numFmtId="0" fontId="88" fillId="31" borderId="12" applyNumberFormat="0" applyFont="1" applyFill="1" applyBorder="1"/>
    <xf numFmtId="0" fontId="88" fillId="24" borderId="12" applyNumberFormat="0" applyFont="1" applyFill="1" applyBorder="1"/>
    <xf numFmtId="0" fontId="88" fillId="24" borderId="12" applyNumberFormat="0" applyFont="1" applyFill="1" applyBorder="1"/>
    <xf numFmtId="0" fontId="88" fillId="24" borderId="13" applyNumberFormat="0" applyFont="1" applyFill="1" applyBorder="1"/>
    <xf numFmtId="0" fontId="88" fillId="31" borderId="13" applyNumberFormat="0" applyFont="1" applyFill="1" applyBorder="1"/>
    <xf numFmtId="0" fontId="88" fillId="24" borderId="13" applyNumberFormat="0" applyFont="1" applyFill="1" applyBorder="1"/>
    <xf numFmtId="0" fontId="88" fillId="24" borderId="13" applyNumberFormat="0" applyFont="1" applyFill="1" applyBorder="1"/>
    <xf numFmtId="0" fontId="88" fillId="24" borderId="14" applyNumberFormat="0" applyFont="1" applyFill="1" applyBorder="1"/>
    <xf numFmtId="0" fontId="88" fillId="31" borderId="14" applyNumberFormat="0" applyFont="1" applyFill="1" applyBorder="1"/>
    <xf numFmtId="0" fontId="88" fillId="24" borderId="14" applyNumberFormat="0" applyFont="1" applyFill="1" applyBorder="1"/>
    <xf numFmtId="0" fontId="88" fillId="24" borderId="14"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52" fillId="30" borderId="0" applyNumberFormat="0" applyFont="1" applyFill="1"/>
    <xf numFmtId="0" fontId="52" fillId="30" borderId="0" applyNumberFormat="0" applyFont="1" applyFill="1"/>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79" fillId="0" borderId="0" applyNumberFormat="0" applyFont="1" applyFill="1" applyBorder="0"/>
    <xf numFmtId="0" fontId="94" fillId="0" borderId="0" applyNumberFormat="0" applyFont="1" applyFill="1" applyBorder="0"/>
    <xf numFmtId="0" fontId="80" fillId="0" borderId="18" applyNumberFormat="0" applyFont="1" applyFill="1" applyBorder="1"/>
    <xf numFmtId="0" fontId="80" fillId="0" borderId="18" applyNumberFormat="0" applyFont="1" applyFill="1" applyBorder="1"/>
    <xf numFmtId="0" fontId="81" fillId="0" borderId="0" applyNumberFormat="0" applyFont="1" applyFill="1" applyBorder="0"/>
    <xf numFmtId="0" fontId="81" fillId="0" borderId="0" applyNumberFormat="0" applyFont="1" applyFill="1" applyBorder="0"/>
    <xf numFmtId="0" fontId="102" borderId="0" applyFont="1" applyAlignment="1">
      <alignment vertical="top"/>
    </xf>
  </cellStyleXfs>
  <cellXfs count="1089">
    <xf numFmtId="0" fontId="0" fillId="0" borderId="0" applyFont="1" applyFill="1"/>
    <xf numFmtId="0" fontId="0" fillId="32" borderId="0" applyFont="1" applyFill="1"/>
    <xf numFmtId="0" fontId="0" fillId="30" borderId="0" applyFont="1" applyFill="1"/>
    <xf numFmtId="0" fontId="0" fillId="30" borderId="0" applyFont="1" applyFill="1" applyAlignment="1">
      <alignment horizontal="centerContinuous"/>
    </xf>
    <xf numFmtId="0" fontId="0" fillId="0" borderId="0" applyFont="1" applyFill="1" applyBorder="1"/>
    <xf numFmtId="0" fontId="88" fillId="0" borderId="0" applyFont="1" applyFill="1"/>
    <xf numFmtId="0" fontId="49" fillId="0" borderId="0" applyFont="1" applyFill="1"/>
    <xf numFmtId="0" fontId="44" fillId="0" borderId="0" applyFont="1" applyFill="1"/>
    <xf numFmtId="0" fontId="50" fillId="0" borderId="0" applyFont="1" applyFill="1"/>
    <xf numFmtId="0" fontId="0" fillId="30" borderId="0" applyFont="1" applyFill="1" applyBorder="1"/>
    <xf numFmtId="0" fontId="43" fillId="0" borderId="0" applyFont="1" applyFill="1"/>
    <xf numFmtId="164" fontId="88" fillId="30" borderId="0" applyNumberFormat="1" applyFont="1" applyFill="1" applyAlignment="1">
      <alignment horizontal="left"/>
    </xf>
    <xf numFmtId="0" fontId="38" fillId="30" borderId="0" applyFont="1" applyFill="1" applyAlignment="1">
      <alignment horizontal="left"/>
    </xf>
    <xf numFmtId="0" fontId="0" fillId="30" borderId="0" applyFont="1" applyFill="1" applyAlignment="1">
      <alignment horizontal="right"/>
    </xf>
    <xf numFmtId="0" fontId="16" fillId="30" borderId="0" applyFont="1" applyFill="1"/>
    <xf numFmtId="0" fontId="39" fillId="30" borderId="0" applyFont="1" applyFill="1" applyAlignment="1">
      <alignment horizontal="centerContinuous"/>
    </xf>
    <xf numFmtId="0" fontId="39" fillId="30" borderId="0" applyFont="1" applyFill="1" applyAlignment="1">
      <alignment horizontal="right"/>
    </xf>
    <xf numFmtId="0" fontId="40" fillId="30" borderId="0" applyFont="1" applyFill="1" applyAlignment="1">
      <alignment horizontal="right"/>
    </xf>
    <xf numFmtId="0" fontId="5" fillId="30" borderId="0" applyFont="1" applyFill="1" applyAlignment="1">
      <alignment horizontal="left"/>
    </xf>
    <xf numFmtId="17" fontId="5" fillId="30" borderId="0" applyNumberFormat="1" applyFont="1" applyFill="1" applyAlignment="1">
      <alignment horizontal="left"/>
    </xf>
    <xf numFmtId="0" fontId="49" fillId="30" borderId="0" applyFont="1" applyFill="1" applyAlignment="1">
      <alignment horizontal="left"/>
    </xf>
    <xf numFmtId="0" fontId="0" fillId="0" borderId="0" applyFont="1" applyFill="1" applyAlignment="1">
      <alignment horizontal="center"/>
    </xf>
    <xf numFmtId="0" fontId="0" fillId="30" borderId="0" applyFont="1" applyFill="1" applyAlignment="1">
      <alignment horizontal="center"/>
    </xf>
    <xf numFmtId="0" fontId="29" fillId="30" borderId="0" applyFont="1" applyFill="1" applyBorder="1" applyAlignment="1">
      <alignment horizontal="right"/>
    </xf>
    <xf numFmtId="0" fontId="0" fillId="0" borderId="0" applyFont="1" applyFill="1" applyBorder="1" applyAlignment="1">
      <alignment horizontal="centerContinuous"/>
    </xf>
    <xf numFmtId="0" fontId="53" fillId="0" borderId="0" applyFont="1" applyFill="1"/>
    <xf numFmtId="0" fontId="0" fillId="0" borderId="0" applyFont="1" applyFill="1" applyAlignment="1">
      <alignment horizontal="left"/>
    </xf>
    <xf numFmtId="166" fontId="5" fillId="0" borderId="19" applyNumberFormat="1" applyFont="1" applyFill="1" applyBorder="1" applyAlignment="1">
      <alignment horizontal="center"/>
    </xf>
    <xf numFmtId="166" fontId="5" fillId="33" borderId="19" applyNumberFormat="1" applyFont="1" applyFill="1" applyBorder="1" applyAlignment="1">
      <alignment horizontal="center"/>
    </xf>
    <xf numFmtId="166" fontId="5" fillId="0" borderId="20" applyNumberFormat="1" applyFont="1" applyFill="1" applyBorder="1" applyAlignment="1">
      <alignment horizontal="center"/>
    </xf>
    <xf numFmtId="166" fontId="5" fillId="0" borderId="0" applyNumberFormat="1" applyFont="1" applyFill="1" applyBorder="1" applyAlignment="1">
      <alignment horizontal="center"/>
    </xf>
    <xf numFmtId="166" fontId="5" fillId="33" borderId="0" applyNumberFormat="1" applyFont="1" applyFill="1" applyBorder="1" applyAlignment="1">
      <alignment horizontal="center"/>
    </xf>
    <xf numFmtId="166" fontId="5" fillId="0" borderId="21" applyNumberFormat="1" applyFont="1" applyFill="1" applyBorder="1" applyAlignment="1">
      <alignment horizontal="center"/>
    </xf>
    <xf numFmtId="0" fontId="0" fillId="0" borderId="0" applyFont="1" applyFill="1" applyAlignment="1">
      <alignment horizontal="center"/>
    </xf>
    <xf numFmtId="0" fontId="0" fillId="0" borderId="0" applyFont="1" applyFill="1"/>
    <xf numFmtId="0" fontId="21" fillId="0" borderId="0" applyFont="1" applyFill="1"/>
    <xf numFmtId="0" fontId="22" fillId="0" borderId="0" applyFont="1" applyFill="1" applyAlignment="1">
      <alignment horizontal="center"/>
    </xf>
    <xf numFmtId="0" fontId="5" fillId="0" borderId="22" applyFont="1" applyFill="1" applyBorder="1" applyAlignment="1">
      <alignment horizontal="right"/>
    </xf>
    <xf numFmtId="0" fontId="5" fillId="33" borderId="23" applyFont="1" applyFill="1" applyBorder="1" applyAlignment="1">
      <alignment horizontal="right"/>
    </xf>
    <xf numFmtId="0" fontId="5" fillId="33" borderId="24" applyFont="1" applyFill="1" applyBorder="1" applyAlignment="1">
      <alignment horizontal="right"/>
    </xf>
    <xf numFmtId="0" fontId="5" fillId="0" borderId="24" applyFont="1" applyFill="1" applyBorder="1" applyAlignment="1">
      <alignment horizontal="right"/>
    </xf>
    <xf numFmtId="0" fontId="23" fillId="0" borderId="0" applyFont="1" applyFill="1" applyBorder="1" applyAlignment="1">
      <alignment horizontal="center"/>
    </xf>
    <xf numFmtId="0" fontId="23" fillId="0" borderId="0" applyFont="1" applyFill="1" applyBorder="1" applyAlignment="1">
      <alignment horizontal="center"/>
    </xf>
    <xf numFmtId="1" fontId="5" fillId="0" borderId="0" applyNumberFormat="1" applyFont="1" applyFill="1" applyAlignment="1">
      <alignment horizontal="left"/>
    </xf>
    <xf numFmtId="0" fontId="39" fillId="30" borderId="0" applyFont="1" applyFill="1" applyAlignment="1">
      <alignment horizontal="right" vertical="center"/>
    </xf>
    <xf numFmtId="0" fontId="0" fillId="30" borderId="0" applyFont="1" applyFill="1" applyAlignment="1">
      <alignment horizontal="center" vertical="center"/>
    </xf>
    <xf numFmtId="166" fontId="24" fillId="0" borderId="0" applyNumberFormat="1" applyFont="1" applyFill="1" applyBorder="1" applyAlignment="1">
      <alignment horizontal="right"/>
    </xf>
    <xf numFmtId="0" fontId="0" fillId="0" borderId="0" applyFont="1" applyFill="1"/>
    <xf numFmtId="166" fontId="24" fillId="30" borderId="0" applyNumberFormat="1" applyFont="1" applyFill="1" applyBorder="1" applyAlignment="1">
      <alignment horizontal="center"/>
    </xf>
    <xf numFmtId="0" fontId="0" fillId="30" borderId="0" applyFont="1" applyFill="1"/>
    <xf numFmtId="0" fontId="39" fillId="30" borderId="0" applyFont="1" applyFill="1" applyAlignment="1">
      <alignment horizontal="center"/>
    </xf>
    <xf numFmtId="166" fontId="0" fillId="30" borderId="0" applyNumberFormat="1" applyFont="1" applyFill="1"/>
    <xf numFmtId="166" fontId="5" fillId="30" borderId="0" applyNumberFormat="1" applyFont="1" applyFill="1" applyAlignment="1">
      <alignment horizontal="left"/>
    </xf>
    <xf numFmtId="167" fontId="5" fillId="30" borderId="0" applyNumberFormat="1" applyFont="1" applyFill="1" applyAlignment="1">
      <alignment horizontal="left"/>
    </xf>
    <xf numFmtId="0" fontId="0" fillId="0" borderId="0" applyFont="1" applyFill="1" applyBorder="1"/>
    <xf numFmtId="0" fontId="50" fillId="30" borderId="0" applyFont="1" applyFill="1" applyBorder="1" applyAlignment="1">
      <alignment horizontal="centerContinuous"/>
    </xf>
    <xf numFmtId="166" fontId="88" fillId="0" borderId="0" applyNumberFormat="1" applyFont="1" applyFill="1"/>
    <xf numFmtId="0" fontId="53" fillId="0" borderId="0" applyFont="1" applyFill="1" applyAlignment="1">
      <alignment horizontal="right"/>
    </xf>
    <xf numFmtId="0" fontId="39" fillId="0" borderId="0" applyFont="1" applyFill="1"/>
    <xf numFmtId="0" fontId="39" fillId="0" borderId="0" applyFont="1" applyFill="1" applyBorder="1"/>
    <xf numFmtId="0" fontId="53" fillId="0" borderId="0" applyFont="1" applyFill="1" applyBorder="1" applyAlignment="1">
      <alignment horizontal="right" vertical="top"/>
    </xf>
    <xf numFmtId="0" fontId="27" fillId="0" borderId="12" applyFont="1" applyFill="1" applyBorder="1" applyAlignment="1">
      <alignment horizontal="center" wrapText="1"/>
    </xf>
    <xf numFmtId="0" fontId="27" fillId="0" borderId="14" applyFont="1" applyFill="1" applyBorder="1" applyAlignment="1">
      <alignment horizontal="center" wrapText="1"/>
    </xf>
    <xf numFmtId="0" fontId="83" fillId="0" borderId="0" applyFont="1" applyFill="1"/>
    <xf numFmtId="0" fontId="82" fillId="0" borderId="0" applyFont="1" applyFill="1" applyAlignment="1">
      <alignment horizontal="right"/>
    </xf>
    <xf numFmtId="0" fontId="49" fillId="0" borderId="0" applyFont="1" applyFill="1"/>
    <xf numFmtId="164" fontId="88" fillId="30" borderId="0" applyNumberFormat="1" applyFont="1" applyFill="1" applyAlignment="1">
      <alignment horizontal="left"/>
    </xf>
    <xf numFmtId="0" fontId="82" fillId="0" borderId="0" applyFont="1" applyFill="1"/>
    <xf numFmtId="0" fontId="43" fillId="0" borderId="0" applyFont="1" applyFill="1" applyAlignment="1">
      <alignment horizontal="left"/>
    </xf>
    <xf numFmtId="0" fontId="43" fillId="0" borderId="0" applyFont="1" applyFill="1" applyAlignment="1">
      <alignment horizontal="center"/>
    </xf>
    <xf numFmtId="0" fontId="88" fillId="0" borderId="0" applyFont="1" applyFill="1" applyBorder="1" applyAlignment="1">
      <alignment horizontal="left"/>
    </xf>
    <xf numFmtId="49" fontId="88" fillId="0" borderId="0" applyNumberFormat="1" applyFont="1" applyFill="1" applyAlignment="1">
      <alignment horizontal="left"/>
    </xf>
    <xf numFmtId="0" fontId="88" fillId="0" borderId="0" applyFont="1" applyFill="1" applyAlignment="1">
      <alignment horizontal="left"/>
    </xf>
    <xf numFmtId="49" fontId="88" fillId="0" borderId="0" applyNumberFormat="1" applyFont="1" applyFill="1"/>
    <xf numFmtId="16" fontId="88" fillId="0" borderId="0" applyNumberFormat="1" applyFont="1" applyFill="1" applyAlignment="1">
      <alignment horizontal="left"/>
    </xf>
    <xf numFmtId="0" fontId="88" fillId="0" borderId="0" applyFont="1" applyFill="1"/>
    <xf numFmtId="0" fontId="88" fillId="0" borderId="0" applyFont="1" applyFill="1" applyAlignment="1">
      <alignment horizontal="left" textRotation="90"/>
    </xf>
    <xf numFmtId="0" fontId="43" fillId="0" borderId="0" applyFont="1" applyFill="1" applyBorder="1" applyAlignment="1">
      <alignment horizontal="left"/>
    </xf>
    <xf numFmtId="16" fontId="82" fillId="30" borderId="0" applyNumberFormat="1" applyFont="1" applyFill="1" applyBorder="1" applyAlignment="1">
      <alignment horizontal="left" textRotation="90" wrapText="1"/>
    </xf>
    <xf numFmtId="166" fontId="33" fillId="30" borderId="0" applyNumberFormat="1" applyFont="1" applyFill="1" applyBorder="1" applyAlignment="1">
      <alignment horizontal="center"/>
    </xf>
    <xf numFmtId="166" fontId="88" fillId="0" borderId="0" applyNumberFormat="1" applyFont="1" applyFill="1" applyBorder="1" applyAlignment="1">
      <alignment horizontal="left"/>
    </xf>
    <xf numFmtId="166" fontId="33" fillId="0" borderId="0" applyNumberFormat="1" applyFont="1" applyFill="1" applyBorder="1" applyAlignment="1">
      <alignment horizontal="right"/>
    </xf>
    <xf numFmtId="0" fontId="88" fillId="0" borderId="0" applyFont="1" applyFill="1" applyAlignment="1">
      <alignment horizontal="center"/>
    </xf>
    <xf numFmtId="0" fontId="82" fillId="0" borderId="0" applyFont="1" applyFill="1"/>
    <xf numFmtId="0" fontId="34" fillId="0" borderId="0" applyFont="1" applyFill="1"/>
    <xf numFmtId="0" fontId="34" fillId="0" borderId="0" applyFont="1" applyFill="1"/>
    <xf numFmtId="0" fontId="0" fillId="0" borderId="0" applyFont="1" applyFill="1" applyBorder="1"/>
    <xf numFmtId="166" fontId="33" fillId="0" borderId="0" applyNumberFormat="1" applyFont="1" applyFill="1" applyBorder="1"/>
    <xf numFmtId="0" fontId="88" fillId="0" borderId="0" applyFont="1" applyFill="1"/>
    <xf numFmtId="0" fontId="35" fillId="0" borderId="0" applyFont="1" applyFill="1" applyAlignment="1">
      <alignment vertical="center"/>
    </xf>
    <xf numFmtId="0" fontId="0" fillId="0" borderId="0" applyFont="1" applyFill="1" applyBorder="1"/>
    <xf numFmtId="166" fontId="88" fillId="0" borderId="0" applyNumberFormat="1" applyFont="1" applyFill="1" applyBorder="1" applyAlignment="1">
      <alignment horizontal="center"/>
    </xf>
    <xf numFmtId="166" fontId="88" fillId="33" borderId="0" applyNumberFormat="1" applyFont="1" applyFill="1" applyBorder="1" applyAlignment="1">
      <alignment horizontal="center"/>
    </xf>
    <xf numFmtId="0" fontId="88" fillId="0" borderId="0" applyFont="1" applyFill="1" applyBorder="1"/>
    <xf numFmtId="2" fontId="88" fillId="33" borderId="0" applyNumberFormat="1" applyFont="1" applyFill="1" applyBorder="1" applyAlignment="1">
      <alignment horizontal="center"/>
    </xf>
    <xf numFmtId="2" fontId="88" fillId="0" borderId="0" applyNumberFormat="1" applyFont="1" applyFill="1" applyBorder="1" applyAlignment="1">
      <alignment horizontal="center"/>
    </xf>
    <xf numFmtId="0" fontId="88" fillId="0" borderId="0" applyFont="1" applyFill="1" applyBorder="1"/>
    <xf numFmtId="166" fontId="88" fillId="33" borderId="0" applyNumberFormat="1" applyFont="1" applyFill="1" applyBorder="1" applyAlignment="1">
      <alignment horizontal="center"/>
    </xf>
    <xf numFmtId="0" fontId="0" fillId="0" borderId="25" applyFont="1" applyFill="1" applyBorder="1"/>
    <xf numFmtId="0" fontId="88" fillId="0" borderId="0" applyFont="1" applyFill="1" applyBorder="1" applyAlignment="1">
      <alignment horizontal="right"/>
    </xf>
    <xf numFmtId="0" fontId="88" fillId="0" borderId="0" applyNumberFormat="1" applyFont="1" applyFill="1" applyBorder="1" applyAlignment="1">
      <alignment horizontal="center"/>
    </xf>
    <xf numFmtId="2" fontId="88" fillId="33" borderId="0" applyNumberFormat="1" applyFont="1" applyFill="1" applyBorder="1" applyAlignment="1">
      <alignment horizontal="center"/>
    </xf>
    <xf numFmtId="0" fontId="44" fillId="0" borderId="25" applyFont="1" applyFill="1" applyBorder="1" applyAlignment="1">
      <alignment horizontal="center"/>
    </xf>
    <xf numFmtId="0" fontId="38" fillId="30" borderId="0" applyFont="1" applyFill="1" applyAlignment="1">
      <alignment horizontal="left"/>
    </xf>
    <xf numFmtId="166" fontId="38" fillId="30" borderId="0" applyNumberFormat="1" applyFont="1" applyFill="1" applyAlignment="1">
      <alignment horizontal="left"/>
    </xf>
    <xf numFmtId="0" fontId="39" fillId="30" borderId="0" applyFont="1" applyFill="1" applyAlignment="1">
      <alignment horizontal="right"/>
    </xf>
    <xf numFmtId="17" fontId="39" fillId="30" borderId="0" applyNumberFormat="1" applyFont="1" applyFill="1" applyAlignment="1">
      <alignment horizontal="right"/>
    </xf>
    <xf numFmtId="166" fontId="39" fillId="30" borderId="0" applyNumberFormat="1" applyFont="1" applyFill="1" applyAlignment="1">
      <alignment horizontal="right"/>
    </xf>
    <xf numFmtId="0" fontId="39" fillId="30" borderId="0" applyFont="1" applyFill="1" applyAlignment="1">
      <alignment horizontal="left"/>
    </xf>
    <xf numFmtId="0" fontId="40" fillId="30" borderId="0" applyFont="1" applyFill="1" applyAlignment="1">
      <alignment horizontal="right"/>
    </xf>
    <xf numFmtId="0" fontId="0" fillId="0" borderId="0" applyFont="1" applyFill="1" applyAlignment="1">
      <alignment horizontal="right"/>
    </xf>
    <xf numFmtId="0" fontId="0" fillId="33" borderId="0" applyFont="1" applyFill="1"/>
    <xf numFmtId="0" fontId="53" fillId="30" borderId="0" applyFont="1" applyFill="1" applyBorder="1" applyAlignment="1">
      <alignment horizontal="right" vertical="top"/>
    </xf>
    <xf numFmtId="166" fontId="88" fillId="30" borderId="0" applyNumberFormat="1" applyFont="1" applyFill="1" applyBorder="1" applyAlignment="1">
      <alignment horizontal="center"/>
    </xf>
    <xf numFmtId="0" fontId="5" fillId="30" borderId="0" applyFont="1" applyFill="1" applyBorder="1" applyAlignment="1">
      <alignment horizontal="center"/>
    </xf>
    <xf numFmtId="0" fontId="88" fillId="30" borderId="0" applyFont="1" applyFill="1" applyBorder="1"/>
    <xf numFmtId="0" fontId="44" fillId="30" borderId="0" applyFont="1" applyFill="1" applyBorder="1" applyAlignment="1">
      <alignment horizontal="center"/>
    </xf>
    <xf numFmtId="0" fontId="41" fillId="0" borderId="0" applyFont="1" applyFill="1"/>
    <xf numFmtId="0" fontId="41" fillId="0" borderId="0" applyFont="1" applyFill="1" applyAlignment="1">
      <alignment horizontal="center"/>
    </xf>
    <xf numFmtId="0" fontId="41" fillId="30" borderId="0" applyFont="1" applyFill="1" applyBorder="1"/>
    <xf numFmtId="0" fontId="0" fillId="33" borderId="0" applyFont="1" applyFill="1" applyBorder="1"/>
    <xf numFmtId="166" fontId="0" fillId="33" borderId="0" applyNumberFormat="1" applyFont="1" applyFill="1" applyBorder="1"/>
    <xf numFmtId="0" fontId="0" fillId="0" borderId="0" applyFont="1" applyFill="1" applyAlignment="1">
      <alignment vertical="center"/>
    </xf>
    <xf numFmtId="166" fontId="88" fillId="30" borderId="0" applyNumberFormat="1" applyFont="1" applyFill="1" applyAlignment="1">
      <alignment horizontal="center"/>
    </xf>
    <xf numFmtId="166" fontId="88" fillId="30" borderId="0" applyNumberFormat="1" applyFont="1" applyFill="1" applyBorder="1" applyAlignment="1">
      <alignment horizontal="center"/>
    </xf>
    <xf numFmtId="166" fontId="88" fillId="30" borderId="0" applyNumberFormat="1" applyFont="1" applyFill="1" applyAlignment="1">
      <alignment horizontal="center"/>
    </xf>
    <xf numFmtId="0" fontId="0" fillId="33" borderId="0" applyFont="1" applyFill="1" applyBorder="1"/>
    <xf numFmtId="0" fontId="44" fillId="30" borderId="0" applyFont="1" applyFill="1" applyAlignment="1">
      <alignment horizontal="left"/>
    </xf>
    <xf numFmtId="0" fontId="16" fillId="30" borderId="0" applyFont="1" applyFill="1"/>
    <xf numFmtId="0" fontId="88" fillId="30" borderId="0" applyFont="1" applyFill="1" applyAlignment="1">
      <alignment horizontal="left"/>
    </xf>
    <xf numFmtId="0" fontId="0" fillId="30" borderId="0" applyFont="1" applyFill="1" applyAlignment="1">
      <alignment horizontal="left"/>
    </xf>
    <xf numFmtId="0" fontId="88" fillId="30" borderId="0" applyFont="1" applyFill="1"/>
    <xf numFmtId="0" fontId="82" fillId="30" borderId="0" applyFont="1" applyFill="1" applyBorder="1" applyAlignment="1">
      <alignment horizontal="left" vertical="top" wrapText="1"/>
    </xf>
    <xf numFmtId="17" fontId="5" fillId="33" borderId="0" applyNumberFormat="1" applyFont="1" applyFill="1" applyAlignment="1">
      <alignment horizontal="left"/>
    </xf>
    <xf numFmtId="166" fontId="0" fillId="33" borderId="0" applyNumberFormat="1" applyFont="1" applyFill="1" applyBorder="1" applyAlignment="1">
      <alignment horizontal="right"/>
    </xf>
    <xf numFmtId="2" fontId="0" fillId="33" borderId="0" applyNumberFormat="1" applyFont="1" applyFill="1" applyBorder="1" applyAlignment="1">
      <alignment horizontal="right"/>
    </xf>
    <xf numFmtId="2" fontId="0" fillId="33" borderId="0" applyNumberFormat="1" applyFont="1" applyFill="1" applyBorder="1"/>
    <xf numFmtId="0" fontId="44" fillId="0" borderId="0" applyFont="1" applyFill="1" applyAlignment="1">
      <alignment horizontal="right"/>
    </xf>
    <xf numFmtId="169" fontId="39" fillId="0" borderId="0" applyNumberFormat="1" applyFont="1" applyFill="1"/>
    <xf numFmtId="17" fontId="39" fillId="0" borderId="0" applyNumberFormat="1" applyFont="1" applyFill="1" applyAlignment="1">
      <alignment horizontal="right"/>
    </xf>
    <xf numFmtId="166" fontId="39" fillId="0" borderId="0" applyNumberFormat="1" applyFont="1" applyFill="1" applyAlignment="1">
      <alignment horizontal="right"/>
    </xf>
    <xf numFmtId="0" fontId="44" fillId="0" borderId="0" applyFont="1" applyFill="1" applyAlignment="1">
      <alignment horizontal="left"/>
    </xf>
    <xf numFmtId="166" fontId="39" fillId="0" borderId="0" applyNumberFormat="1" applyFont="1" applyFill="1"/>
    <xf numFmtId="167" fontId="5" fillId="33" borderId="0" applyNumberFormat="1" applyFont="1" applyFill="1" applyAlignment="1">
      <alignment horizontal="left"/>
    </xf>
    <xf numFmtId="0" fontId="41" fillId="30" borderId="0" applyFont="1" applyFill="1" applyBorder="1" applyAlignment="1">
      <alignment horizontal="center"/>
    </xf>
    <xf numFmtId="0" fontId="50" fillId="0" borderId="0" applyFont="1" applyFill="1" applyAlignment="1">
      <alignment horizontal="centerContinuous"/>
    </xf>
    <xf numFmtId="0" fontId="5" fillId="0" borderId="0" applyFont="1" applyFill="1" applyBorder="1" applyAlignment="1">
      <alignment horizontal="right"/>
    </xf>
    <xf numFmtId="2" fontId="88" fillId="33" borderId="0" applyNumberFormat="1" applyFont="1" applyFill="1" applyBorder="1" applyAlignment="1">
      <alignment horizontal="center"/>
    </xf>
    <xf numFmtId="166" fontId="88" fillId="33" borderId="0" applyNumberFormat="1" applyFont="1" applyFill="1" applyBorder="1" applyAlignment="1">
      <alignment horizontal="center"/>
    </xf>
    <xf numFmtId="2" fontId="88" fillId="0" borderId="0" applyNumberFormat="1" applyFont="1" applyFill="1" applyBorder="1" applyAlignment="1">
      <alignment horizontal="center"/>
    </xf>
    <xf numFmtId="166" fontId="88" fillId="0" borderId="0" applyNumberFormat="1" applyFont="1" applyFill="1" applyBorder="1" applyAlignment="1">
      <alignment horizontal="center"/>
    </xf>
    <xf numFmtId="166" fontId="88" fillId="30" borderId="0" applyNumberFormat="1" applyFont="1" applyFill="1" applyBorder="1" applyAlignment="1">
      <alignment horizontal="center"/>
    </xf>
    <xf numFmtId="0" fontId="88" fillId="30" borderId="0" applyFont="1" applyFill="1" applyBorder="1"/>
    <xf numFmtId="166" fontId="88" fillId="0" borderId="0" applyNumberFormat="1" applyFont="1" applyFill="1"/>
    <xf numFmtId="2" fontId="0" fillId="0" borderId="0" applyNumberFormat="1" applyFont="1" applyFill="1" applyBorder="1" applyAlignment="1">
      <alignment horizontal="center"/>
    </xf>
    <xf numFmtId="0" fontId="39" fillId="30" borderId="0" applyFont="1" applyFill="1" applyBorder="1" applyAlignment="1">
      <alignment horizontal="right" vertical="center"/>
    </xf>
    <xf numFmtId="166" fontId="0" fillId="0" borderId="0" applyNumberFormat="1" applyFont="1" applyFill="1" applyBorder="1"/>
    <xf numFmtId="17" fontId="49" fillId="0" borderId="0" applyNumberFormat="1" applyFont="1" applyFill="1" applyAlignment="1">
      <alignment horizontal="right"/>
    </xf>
    <xf numFmtId="0" fontId="43" fillId="0" borderId="0" applyFont="1" applyFill="1"/>
    <xf numFmtId="166" fontId="0" fillId="0" borderId="0" applyNumberFormat="1" applyFont="1" applyFill="1" applyBorder="1" applyAlignment="1">
      <alignment horizontal="right"/>
    </xf>
    <xf numFmtId="2" fontId="0" fillId="0" borderId="0" applyNumberFormat="1" applyFont="1" applyFill="1" applyBorder="1" applyAlignment="1">
      <alignment horizontal="right"/>
    </xf>
    <xf numFmtId="166" fontId="88" fillId="0" borderId="0" applyNumberFormat="1" applyFont="1" applyFill="1" applyBorder="1"/>
    <xf numFmtId="2" fontId="88" fillId="0" borderId="0" applyNumberFormat="1" applyFont="1" applyFill="1" applyBorder="1"/>
    <xf numFmtId="0" fontId="45" fillId="0" borderId="0" applyFont="1" applyFill="1" applyBorder="1" applyAlignment="1">
      <alignment vertical="center"/>
    </xf>
    <xf numFmtId="0" fontId="39" fillId="0" borderId="0" applyFont="1" applyFill="1" applyAlignment="1">
      <alignment horizontal="right"/>
    </xf>
    <xf numFmtId="0" fontId="40" fillId="0" borderId="0" applyFont="1" applyFill="1" applyAlignment="1">
      <alignment horizontal="right"/>
    </xf>
    <xf numFmtId="0" fontId="0" fillId="0" borderId="0" applyFont="1" applyFill="1" applyAlignment="1">
      <alignment horizontal="right" vertical="center"/>
    </xf>
    <xf numFmtId="0" fontId="44" fillId="0" borderId="0" applyFont="1" applyFill="1"/>
    <xf numFmtId="0" fontId="49" fillId="0" borderId="0" applyFont="1" applyFill="1" applyAlignment="1">
      <alignment horizontal="right" vertical="center"/>
    </xf>
    <xf numFmtId="0" fontId="44" fillId="33" borderId="0" applyFont="1" applyFill="1" applyAlignment="1">
      <alignment horizontal="right"/>
    </xf>
    <xf numFmtId="0" fontId="44" fillId="33" borderId="0" applyFont="1" applyFill="1" applyAlignment="1">
      <alignment horizontal="left"/>
    </xf>
    <xf numFmtId="0" fontId="82" fillId="30" borderId="0" applyFont="1" applyFill="1" applyAlignment="1">
      <alignment horizontal="center"/>
    </xf>
    <xf numFmtId="166" fontId="88" fillId="30" borderId="0" applyNumberFormat="1" applyFont="1" applyFill="1" applyAlignment="1">
      <alignment horizontal="right"/>
    </xf>
    <xf numFmtId="0" fontId="50" fillId="30" borderId="0" applyFont="1" applyFill="1" applyAlignment="1">
      <alignment horizontal="right" vertical="center"/>
    </xf>
    <xf numFmtId="0" fontId="88" fillId="0" borderId="0" applyFont="1" applyFill="1" applyBorder="1"/>
    <xf numFmtId="16" fontId="88" fillId="0" borderId="0" applyNumberFormat="1" applyFont="1" applyFill="1" applyBorder="1"/>
    <xf numFmtId="165" fontId="0" fillId="0" borderId="0" applyNumberFormat="1" applyFont="1" applyFill="1"/>
    <xf numFmtId="16" fontId="43" fillId="0" borderId="0" applyNumberFormat="1" applyFont="1" applyFill="1" applyAlignment="1">
      <alignment horizontal="left"/>
    </xf>
    <xf numFmtId="166" fontId="0" fillId="0" borderId="0" applyNumberFormat="1" applyFont="1" applyFill="1" applyBorder="1"/>
    <xf numFmtId="166" fontId="0" fillId="33" borderId="0" applyNumberFormat="1" applyFont="1" applyFill="1" applyBorder="1"/>
    <xf numFmtId="0" fontId="53" fillId="30" borderId="0" applyFont="1" applyFill="1" applyAlignment="1">
      <alignment horizontal="right"/>
    </xf>
    <xf numFmtId="0" fontId="0" fillId="0" borderId="0" applyFont="1" applyFill="1" applyBorder="1" applyAlignment="1">
      <alignment horizontal="left" vertical="center"/>
    </xf>
    <xf numFmtId="0" fontId="44" fillId="0" borderId="0" applyFont="1" applyFill="1" applyBorder="1" applyAlignment="1">
      <alignment horizontal="center" vertical="center"/>
    </xf>
    <xf numFmtId="0" fontId="0" fillId="0" borderId="0" applyFont="1" applyFill="1" applyBorder="1" applyAlignment="1">
      <alignment horizontal="left" vertical="center"/>
    </xf>
    <xf numFmtId="0" fontId="88" fillId="0" borderId="19" applyFont="1" applyFill="1" applyBorder="1"/>
    <xf numFmtId="0" fontId="39" fillId="0" borderId="0" applyFont="1" applyFill="1" applyAlignment="1">
      <alignment horizontal="right"/>
    </xf>
    <xf numFmtId="2" fontId="0" fillId="0" borderId="0" applyNumberFormat="1" applyFont="1" applyFill="1" applyBorder="1"/>
    <xf numFmtId="166" fontId="44" fillId="0" borderId="0" applyNumberFormat="1" applyFont="1" applyFill="1" applyAlignment="1">
      <alignment horizontal="right"/>
    </xf>
    <xf numFmtId="0" fontId="53" fillId="33" borderId="0" applyFont="1" applyFill="1" applyAlignment="1">
      <alignment horizontal="right"/>
    </xf>
    <xf numFmtId="0" fontId="39" fillId="33" borderId="0" applyFont="1" applyFill="1" applyAlignment="1">
      <alignment horizontal="right"/>
    </xf>
    <xf numFmtId="166" fontId="44" fillId="0" borderId="0" applyNumberFormat="1" applyFont="1" applyFill="1"/>
    <xf numFmtId="169" fontId="44" fillId="0" borderId="0" applyNumberFormat="1" applyFont="1" applyFill="1"/>
    <xf numFmtId="17" fontId="44" fillId="0" borderId="0" applyNumberFormat="1" applyFont="1" applyFill="1" applyAlignment="1">
      <alignment horizontal="right"/>
    </xf>
    <xf numFmtId="166" fontId="44" fillId="0" borderId="0" applyNumberFormat="1" applyFont="1" applyFill="1" applyAlignment="1">
      <alignment horizontal="center" vertical="center"/>
    </xf>
    <xf numFmtId="0" fontId="44" fillId="0" borderId="0" applyFont="1" applyFill="1" applyAlignment="1">
      <alignment horizontal="center" vertical="center"/>
    </xf>
    <xf numFmtId="2" fontId="44" fillId="0" borderId="0" applyNumberFormat="1" applyFont="1" applyFill="1" applyAlignment="1">
      <alignment horizontal="center" vertical="center"/>
    </xf>
    <xf numFmtId="166" fontId="44" fillId="33" borderId="0" applyNumberFormat="1" applyFont="1" applyFill="1" applyAlignment="1">
      <alignment horizontal="center" vertical="center"/>
    </xf>
    <xf numFmtId="0" fontId="44" fillId="33" borderId="0" applyFont="1" applyFill="1" applyAlignment="1">
      <alignment horizontal="center" vertical="center"/>
    </xf>
    <xf numFmtId="2" fontId="44" fillId="33" borderId="0" applyNumberFormat="1" applyFont="1" applyFill="1" applyAlignment="1">
      <alignment horizontal="center" vertical="center"/>
    </xf>
    <xf numFmtId="0" fontId="0" fillId="0" borderId="0" applyFont="1" applyFill="1"/>
    <xf numFmtId="0" fontId="88" fillId="30" borderId="0" applyFont="1" applyFill="1"/>
    <xf numFmtId="49" fontId="0" fillId="0" borderId="0" applyNumberFormat="1" applyFont="1" applyFill="1" applyBorder="1" applyAlignment="1">
      <alignment horizontal="left" vertical="center"/>
    </xf>
    <xf numFmtId="49" fontId="0" fillId="0" borderId="0" applyNumberFormat="1" applyFont="1" applyFill="1"/>
    <xf numFmtId="0" fontId="43" fillId="30" borderId="0" applyFont="1" applyFill="1" applyAlignment="1">
      <alignment horizontal="center"/>
    </xf>
    <xf numFmtId="0" fontId="82" fillId="0" borderId="0" applyFont="1" applyFill="1"/>
    <xf numFmtId="0" fontId="43" fillId="0" borderId="0" applyFont="1" applyFill="1" applyAlignment="1">
      <alignment horizontal="left"/>
    </xf>
    <xf numFmtId="0" fontId="43" fillId="0" borderId="0" applyFont="1" applyFill="1" applyAlignment="1">
      <alignment horizontal="center"/>
    </xf>
    <xf numFmtId="0" fontId="82" fillId="0" borderId="0" applyFont="1" applyFill="1" applyAlignment="1">
      <alignment horizontal="right"/>
    </xf>
    <xf numFmtId="0" fontId="43" fillId="0" borderId="0" applyFont="1" applyFill="1" applyBorder="1" applyAlignment="1">
      <alignment horizontal="left"/>
    </xf>
    <xf numFmtId="16" fontId="82" fillId="30" borderId="0" applyNumberFormat="1" applyFont="1" applyFill="1" applyBorder="1" applyAlignment="1">
      <alignment horizontal="left" textRotation="90" wrapText="1"/>
    </xf>
    <xf numFmtId="0" fontId="82" fillId="0" borderId="0" applyFont="1" applyFill="1"/>
    <xf numFmtId="164" fontId="88" fillId="30" borderId="0" applyNumberFormat="1" applyFont="1" applyFill="1"/>
    <xf numFmtId="0" fontId="82" fillId="0" borderId="0" applyFont="1" applyFill="1" applyBorder="1" applyAlignment="1">
      <alignment horizontal="left" vertical="top" wrapText="1"/>
    </xf>
    <xf numFmtId="166" fontId="88" fillId="0" borderId="0" applyNumberFormat="1" applyFont="1" applyFill="1" applyBorder="1" applyAlignment="1">
      <alignment horizontal="center"/>
    </xf>
    <xf numFmtId="166" fontId="88" fillId="0" borderId="25" applyNumberFormat="1" applyFont="1" applyFill="1" applyBorder="1" applyAlignment="1">
      <alignment horizontal="center"/>
    </xf>
    <xf numFmtId="2" fontId="88" fillId="0" borderId="0" applyNumberFormat="1" applyFont="1" applyFill="1" applyBorder="1" applyAlignment="1">
      <alignment horizontal="center"/>
    </xf>
    <xf numFmtId="166" fontId="0" fillId="0" borderId="0" applyNumberFormat="1" applyFont="1" applyFill="1" applyBorder="1" applyAlignment="1">
      <alignment horizontal="center"/>
    </xf>
    <xf numFmtId="2" fontId="88" fillId="0" borderId="0" applyNumberFormat="1" applyFont="1" applyFill="1"/>
    <xf numFmtId="166" fontId="0" fillId="34" borderId="0" applyNumberFormat="1" applyFont="1" applyFill="1" applyBorder="1" applyAlignment="1">
      <alignment horizontal="right"/>
    </xf>
    <xf numFmtId="2" fontId="0" fillId="34" borderId="0" applyNumberFormat="1" applyFont="1" applyFill="1" applyBorder="1" applyAlignment="1">
      <alignment horizontal="right"/>
    </xf>
    <xf numFmtId="0" fontId="49" fillId="30" borderId="0" applyFont="1" applyFill="1" applyAlignment="1">
      <alignment horizontal="left"/>
    </xf>
    <xf numFmtId="0" fontId="88" fillId="0" borderId="0" applyFont="1" applyFill="1" applyBorder="1"/>
    <xf numFmtId="0" fontId="43" fillId="30" borderId="0" applyFont="1" applyFill="1" applyAlignment="1">
      <alignment horizontal="right"/>
    </xf>
    <xf numFmtId="0" fontId="43" fillId="33" borderId="0" applyFont="1" applyFill="1" applyBorder="1" applyAlignment="1">
      <alignment horizontal="right"/>
    </xf>
    <xf numFmtId="0" fontId="88" fillId="0" borderId="0" applyFont="1" applyFill="1"/>
    <xf numFmtId="0" fontId="0" fillId="0" borderId="0" applyFont="1" applyFill="1" applyAlignment="1">
      <alignment horizontal="center"/>
    </xf>
    <xf numFmtId="0" fontId="0" fillId="0" borderId="0" applyFont="1" applyFill="1" applyBorder="1"/>
    <xf numFmtId="0" fontId="0" fillId="0" borderId="0" applyFont="1" applyFill="1" applyBorder="1" applyAlignment="1">
      <alignment horizontal="right"/>
    </xf>
    <xf numFmtId="0" fontId="0" fillId="0" borderId="0" applyNumberFormat="1" applyFont="1" applyFill="1" applyBorder="1" applyAlignment="1">
      <alignment horizontal="center"/>
    </xf>
    <xf numFmtId="166" fontId="88" fillId="33" borderId="0" applyNumberFormat="1" applyFont="1" applyFill="1" applyBorder="1" applyAlignment="1">
      <alignment horizontal="center"/>
    </xf>
    <xf numFmtId="2" fontId="88" fillId="33" borderId="0" applyNumberFormat="1" applyFont="1" applyFill="1" applyBorder="1" applyAlignment="1">
      <alignment horizontal="center"/>
    </xf>
    <xf numFmtId="0" fontId="43" fillId="30" borderId="0" applyFont="1" applyFill="1" applyBorder="1"/>
    <xf numFmtId="0" fontId="44" fillId="0" borderId="0" applyFont="1" applyFill="1" applyAlignment="1">
      <alignment horizontal="centerContinuous"/>
    </xf>
    <xf numFmtId="0" fontId="50" fillId="0" borderId="0" applyFont="1" applyFill="1" applyAlignment="1">
      <alignment horizontal="right"/>
    </xf>
    <xf numFmtId="0" fontId="0" fillId="0" borderId="0" applyFont="1" applyFill="1" applyBorder="1" applyAlignment="1">
      <alignment horizontal="center"/>
    </xf>
    <xf numFmtId="0" fontId="0" fillId="35" borderId="0" applyFont="1" applyFill="1" applyBorder="1"/>
    <xf numFmtId="0" fontId="0" fillId="35" borderId="0" applyFont="1" applyFill="1"/>
    <xf numFmtId="0" fontId="45" fillId="0" borderId="0" applyFont="1" applyFill="1" applyBorder="1" applyAlignment="1">
      <alignment vertical="center"/>
    </xf>
    <xf numFmtId="166" fontId="0" fillId="0" borderId="26" applyNumberFormat="1" applyFont="1" applyFill="1" applyBorder="1"/>
    <xf numFmtId="166" fontId="0" fillId="0" borderId="27" applyNumberFormat="1" applyFont="1" applyFill="1" applyBorder="1"/>
    <xf numFmtId="166" fontId="0" fillId="33" borderId="28" applyNumberFormat="1" applyFont="1" applyFill="1" applyBorder="1"/>
    <xf numFmtId="166" fontId="0" fillId="33" borderId="29" applyNumberFormat="1" applyFont="1" applyFill="1" applyBorder="1"/>
    <xf numFmtId="166" fontId="0" fillId="0" borderId="28" applyNumberFormat="1" applyFont="1" applyFill="1" applyBorder="1"/>
    <xf numFmtId="166" fontId="0" fillId="0" borderId="29" applyNumberFormat="1" applyFont="1" applyFill="1" applyBorder="1"/>
    <xf numFmtId="166" fontId="0" fillId="33" borderId="30" applyNumberFormat="1" applyFont="1" applyFill="1" applyBorder="1"/>
    <xf numFmtId="166" fontId="0" fillId="33" borderId="31" applyNumberFormat="1" applyFont="1" applyFill="1" applyBorder="1"/>
    <xf numFmtId="166" fontId="0" fillId="0" borderId="32" applyNumberFormat="1" applyFont="1" applyFill="1" applyBorder="1"/>
    <xf numFmtId="166" fontId="0" fillId="0" borderId="27" applyNumberFormat="1" applyFont="1" applyFill="1" applyBorder="1"/>
    <xf numFmtId="166" fontId="0" fillId="33" borderId="29" applyNumberFormat="1" applyFont="1" applyFill="1" applyBorder="1"/>
    <xf numFmtId="166" fontId="0" fillId="0" borderId="29" applyNumberFormat="1" applyFont="1" applyFill="1" applyBorder="1"/>
    <xf numFmtId="166" fontId="0" fillId="33" borderId="33" applyNumberFormat="1" applyFont="1" applyFill="1" applyBorder="1"/>
    <xf numFmtId="166" fontId="0" fillId="33" borderId="31" applyNumberFormat="1" applyFont="1" applyFill="1" applyBorder="1"/>
    <xf numFmtId="0" fontId="39" fillId="0" borderId="0" applyFont="1" applyFill="1" applyBorder="1" applyAlignment="1">
      <alignment horizontal="right" vertical="center"/>
    </xf>
    <xf numFmtId="39" fontId="0" fillId="0" borderId="26" applyNumberFormat="1" applyFont="1" applyFill="1" applyBorder="1"/>
    <xf numFmtId="39" fontId="0" fillId="33" borderId="28" applyNumberFormat="1" applyFont="1" applyFill="1" applyBorder="1"/>
    <xf numFmtId="39" fontId="0" fillId="0" borderId="28" applyNumberFormat="1" applyFont="1" applyFill="1" applyBorder="1"/>
    <xf numFmtId="39" fontId="0" fillId="33" borderId="30" applyNumberFormat="1" applyFont="1" applyFill="1" applyBorder="1"/>
    <xf numFmtId="0" fontId="43" fillId="0" borderId="7" applyFont="1" applyFill="1" applyBorder="1" applyAlignment="1">
      <alignment horizontal="center" wrapText="1"/>
    </xf>
    <xf numFmtId="0" fontId="0" fillId="33" borderId="32" applyFont="1" applyFill="1" applyBorder="1"/>
    <xf numFmtId="0" fontId="0" fillId="33" borderId="32" applyFont="1" applyFill="1" applyBorder="1"/>
    <xf numFmtId="0" fontId="0" fillId="33" borderId="33" applyFont="1" applyFill="1" applyBorder="1"/>
    <xf numFmtId="0" fontId="43" fillId="0" borderId="7" applyFont="1" applyFill="1" applyBorder="1" applyAlignment="1">
      <alignment horizontal="center"/>
    </xf>
    <xf numFmtId="1" fontId="0" fillId="33" borderId="7" applyNumberFormat="1" applyFont="1" applyFill="1" applyBorder="1"/>
    <xf numFmtId="0" fontId="57" fillId="33" borderId="0" applyFont="1" applyFill="1" applyBorder="1" applyAlignment="1">
      <alignment horizontal="right"/>
    </xf>
    <xf numFmtId="0" fontId="5" fillId="0" borderId="23" applyFont="1" applyFill="1" applyBorder="1" applyAlignment="1">
      <alignment horizontal="right"/>
    </xf>
    <xf numFmtId="0" fontId="54" fillId="0" borderId="26" applyFont="1" applyFill="1" applyBorder="1" applyAlignment="1">
      <alignment vertical="center"/>
    </xf>
    <xf numFmtId="0" fontId="88" fillId="0" borderId="32" applyFont="1" applyFill="1" applyBorder="1" applyAlignment="1">
      <alignment vertical="center"/>
    </xf>
    <xf numFmtId="0" fontId="54" fillId="0" borderId="32" applyFont="1" applyFill="1" applyBorder="1" applyAlignment="1">
      <alignment vertical="center"/>
    </xf>
    <xf numFmtId="0" fontId="54" fillId="0" borderId="27" applyFont="1" applyFill="1" applyBorder="1" applyAlignment="1">
      <alignment vertical="center"/>
    </xf>
    <xf numFmtId="0" fontId="41" fillId="0" borderId="30" applyFont="1" applyFill="1" applyBorder="1" applyAlignment="1">
      <alignment horizontal="center"/>
    </xf>
    <xf numFmtId="0" fontId="41" fillId="0" borderId="33" applyFont="1" applyFill="1" applyBorder="1" applyAlignment="1">
      <alignment horizontal="center"/>
    </xf>
    <xf numFmtId="0" fontId="41" fillId="0" borderId="31" applyFont="1" applyFill="1" applyBorder="1" applyAlignment="1">
      <alignment horizontal="center"/>
    </xf>
    <xf numFmtId="166" fontId="88" fillId="33" borderId="28" applyNumberFormat="1" applyFont="1" applyFill="1" applyBorder="1" applyAlignment="1">
      <alignment horizontal="center"/>
    </xf>
    <xf numFmtId="166" fontId="88" fillId="33" borderId="29" applyNumberFormat="1" applyFont="1" applyFill="1" applyBorder="1" applyAlignment="1">
      <alignment horizontal="center"/>
    </xf>
    <xf numFmtId="166" fontId="88" fillId="33" borderId="30" applyNumberFormat="1" applyFont="1" applyFill="1" applyBorder="1" applyAlignment="1">
      <alignment horizontal="center"/>
    </xf>
    <xf numFmtId="166" fontId="88" fillId="33" borderId="33" applyNumberFormat="1" applyFont="1" applyFill="1" applyBorder="1" applyAlignment="1">
      <alignment horizontal="center"/>
    </xf>
    <xf numFmtId="166" fontId="88" fillId="33" borderId="31" applyNumberFormat="1" applyFont="1" applyFill="1" applyBorder="1" applyAlignment="1">
      <alignment horizontal="center"/>
    </xf>
    <xf numFmtId="2" fontId="88" fillId="33" borderId="28" applyNumberFormat="1" applyFont="1" applyFill="1" applyBorder="1" applyAlignment="1">
      <alignment horizontal="center"/>
    </xf>
    <xf numFmtId="2" fontId="88" fillId="33" borderId="29" applyNumberFormat="1" applyFont="1" applyFill="1" applyBorder="1" applyAlignment="1">
      <alignment horizontal="center"/>
    </xf>
    <xf numFmtId="0" fontId="43" fillId="33" borderId="34" applyFont="1" applyFill="1" applyBorder="1"/>
    <xf numFmtId="0" fontId="43" fillId="33" borderId="35" applyFont="1" applyFill="1" applyBorder="1"/>
    <xf numFmtId="0" fontId="43" fillId="33" borderId="36" applyFont="1" applyFill="1" applyBorder="1"/>
    <xf numFmtId="0" fontId="62" fillId="35" borderId="0" applyFont="1" applyFill="1"/>
    <xf numFmtId="168" fontId="62" fillId="35" borderId="0" applyNumberFormat="1" applyFont="1" applyFill="1"/>
    <xf numFmtId="0" fontId="20" fillId="0" borderId="7" applyFont="1" applyFill="1" applyBorder="1" applyAlignment="1">
      <alignment horizontal="center"/>
    </xf>
    <xf numFmtId="0" fontId="5" fillId="0" borderId="26" applyFont="1" applyFill="1" applyBorder="1" applyAlignment="1">
      <alignment horizontal="center"/>
    </xf>
    <xf numFmtId="0" fontId="5" fillId="0" borderId="27" applyFont="1" applyFill="1" applyBorder="1" applyAlignment="1">
      <alignment horizontal="center"/>
    </xf>
    <xf numFmtId="0" fontId="5" fillId="33" borderId="28" applyFont="1" applyFill="1" applyBorder="1" applyAlignment="1">
      <alignment horizontal="center"/>
    </xf>
    <xf numFmtId="0" fontId="5" fillId="33" borderId="29" applyFont="1" applyFill="1" applyBorder="1" applyAlignment="1">
      <alignment horizontal="center"/>
    </xf>
    <xf numFmtId="0" fontId="5" fillId="0" borderId="28" applyFont="1" applyFill="1" applyBorder="1" applyAlignment="1">
      <alignment horizontal="center"/>
    </xf>
    <xf numFmtId="0" fontId="5" fillId="0" borderId="29" applyFont="1" applyFill="1" applyBorder="1" applyAlignment="1">
      <alignment horizontal="center"/>
    </xf>
    <xf numFmtId="0" fontId="5" fillId="33" borderId="30" applyFont="1" applyFill="1" applyBorder="1" applyAlignment="1">
      <alignment horizontal="center"/>
    </xf>
    <xf numFmtId="0" fontId="5" fillId="33" borderId="31" applyFont="1" applyFill="1" applyBorder="1" applyAlignment="1">
      <alignment horizontal="center"/>
    </xf>
    <xf numFmtId="3" fontId="0" fillId="0" borderId="37" applyNumberFormat="1" applyFont="1" applyFill="1" applyBorder="1"/>
    <xf numFmtId="3" fontId="88" fillId="33" borderId="38" applyNumberFormat="1" applyFont="1" applyFill="1" applyBorder="1"/>
    <xf numFmtId="3" fontId="0" fillId="0" borderId="38" applyNumberFormat="1" applyFont="1" applyFill="1" applyBorder="1"/>
    <xf numFmtId="3" fontId="88" fillId="33" borderId="39" applyNumberFormat="1" applyFont="1" applyFill="1" applyBorder="1"/>
    <xf numFmtId="0" fontId="43" fillId="0" borderId="7" applyFont="1" applyFill="1" applyBorder="1"/>
    <xf numFmtId="0" fontId="0" fillId="0" borderId="0" applyFont="1" applyFill="1" applyBorder="1" applyAlignment="1">
      <alignment horizontal="left"/>
    </xf>
    <xf numFmtId="0" fontId="43" fillId="0" borderId="37" applyFont="1" applyFill="1" applyBorder="1" applyAlignment="1">
      <alignment horizontal="center"/>
    </xf>
    <xf numFmtId="0" fontId="43" fillId="0" borderId="37" applyFont="1" applyFill="1" applyBorder="1"/>
    <xf numFmtId="0" fontId="0" fillId="30" borderId="37" applyFont="1" applyFill="1" applyBorder="1" applyAlignment="1">
      <alignment horizontal="left"/>
    </xf>
    <xf numFmtId="0" fontId="0" fillId="30" borderId="38" applyFont="1" applyFill="1" applyBorder="1" applyAlignment="1">
      <alignment horizontal="left"/>
    </xf>
    <xf numFmtId="0" fontId="0" fillId="30" borderId="39" applyFont="1" applyFill="1" applyBorder="1" applyAlignment="1">
      <alignment horizontal="left"/>
    </xf>
    <xf numFmtId="0" fontId="0" fillId="0" borderId="37" applyFont="1" applyFill="1" applyBorder="1" applyAlignment="1">
      <alignment horizontal="left"/>
    </xf>
    <xf numFmtId="0" fontId="0" fillId="33" borderId="38" applyFont="1" applyFill="1" applyBorder="1" applyAlignment="1">
      <alignment horizontal="left"/>
    </xf>
    <xf numFmtId="0" fontId="0" fillId="0" borderId="38" applyFont="1" applyFill="1" applyBorder="1" applyAlignment="1">
      <alignment horizontal="left"/>
    </xf>
    <xf numFmtId="0" fontId="0" fillId="33" borderId="39" applyFont="1" applyFill="1" applyBorder="1" applyAlignment="1">
      <alignment horizontal="left"/>
    </xf>
    <xf numFmtId="166" fontId="0" fillId="0" borderId="26" applyNumberFormat="1" applyFont="1" applyFill="1" applyBorder="1" applyAlignment="1">
      <alignment horizontal="right"/>
    </xf>
    <xf numFmtId="166" fontId="0" fillId="0" borderId="32" applyNumberFormat="1" applyFont="1" applyFill="1" applyBorder="1" applyAlignment="1">
      <alignment horizontal="right"/>
    </xf>
    <xf numFmtId="166" fontId="0" fillId="0" borderId="27" applyNumberFormat="1" applyFont="1" applyFill="1" applyBorder="1" applyAlignment="1">
      <alignment horizontal="right"/>
    </xf>
    <xf numFmtId="166" fontId="0" fillId="33" borderId="28" applyNumberFormat="1" applyFont="1" applyFill="1" applyBorder="1" applyAlignment="1">
      <alignment horizontal="right"/>
    </xf>
    <xf numFmtId="166" fontId="0" fillId="33" borderId="29" applyNumberFormat="1" applyFont="1" applyFill="1" applyBorder="1" applyAlignment="1">
      <alignment horizontal="right"/>
    </xf>
    <xf numFmtId="166" fontId="0" fillId="0" borderId="28" applyNumberFormat="1" applyFont="1" applyFill="1" applyBorder="1" applyAlignment="1">
      <alignment horizontal="right"/>
    </xf>
    <xf numFmtId="166" fontId="0" fillId="0" borderId="29" applyNumberFormat="1" applyFont="1" applyFill="1" applyBorder="1" applyAlignment="1">
      <alignment horizontal="right"/>
    </xf>
    <xf numFmtId="166" fontId="0" fillId="33" borderId="30" applyNumberFormat="1" applyFont="1" applyFill="1" applyBorder="1" applyAlignment="1">
      <alignment horizontal="right"/>
    </xf>
    <xf numFmtId="166" fontId="0" fillId="33" borderId="33" applyNumberFormat="1" applyFont="1" applyFill="1" applyBorder="1" applyAlignment="1">
      <alignment horizontal="right"/>
    </xf>
    <xf numFmtId="166" fontId="0" fillId="33" borderId="31" applyNumberFormat="1" applyFont="1" applyFill="1" applyBorder="1" applyAlignment="1">
      <alignment horizontal="right"/>
    </xf>
    <xf numFmtId="2" fontId="0" fillId="0" borderId="26" applyNumberFormat="1" applyFont="1" applyFill="1" applyBorder="1" applyAlignment="1">
      <alignment horizontal="right"/>
    </xf>
    <xf numFmtId="2" fontId="0" fillId="0" borderId="32" applyNumberFormat="1" applyFont="1" applyFill="1" applyBorder="1" applyAlignment="1">
      <alignment horizontal="right"/>
    </xf>
    <xf numFmtId="2" fontId="0" fillId="33" borderId="28" applyNumberFormat="1" applyFont="1" applyFill="1" applyBorder="1" applyAlignment="1">
      <alignment horizontal="right"/>
    </xf>
    <xf numFmtId="2" fontId="0" fillId="0" borderId="28" applyNumberFormat="1" applyFont="1" applyFill="1" applyBorder="1" applyAlignment="1">
      <alignment horizontal="right"/>
    </xf>
    <xf numFmtId="2" fontId="0" fillId="33" borderId="30" applyNumberFormat="1" applyFont="1" applyFill="1" applyBorder="1" applyAlignment="1">
      <alignment horizontal="right"/>
    </xf>
    <xf numFmtId="2" fontId="0" fillId="33" borderId="33" applyNumberFormat="1" applyFont="1" applyFill="1" applyBorder="1" applyAlignment="1">
      <alignment horizontal="right"/>
    </xf>
    <xf numFmtId="0" fontId="0" fillId="30" borderId="37" applyFont="1" applyFill="1" applyBorder="1"/>
    <xf numFmtId="0" fontId="0" fillId="30" borderId="38" applyFont="1" applyFill="1" applyBorder="1"/>
    <xf numFmtId="0" fontId="0" fillId="30" borderId="39" applyFont="1" applyFill="1" applyBorder="1"/>
    <xf numFmtId="2" fontId="0" fillId="0" borderId="26" applyNumberFormat="1" applyFont="1" applyFill="1" applyBorder="1"/>
    <xf numFmtId="166" fontId="0" fillId="0" borderId="32" applyNumberFormat="1" applyFont="1" applyFill="1" applyBorder="1"/>
    <xf numFmtId="2" fontId="0" fillId="0" borderId="32" applyNumberFormat="1" applyFont="1" applyFill="1" applyBorder="1"/>
    <xf numFmtId="2" fontId="0" fillId="33" borderId="28" applyNumberFormat="1" applyFont="1" applyFill="1" applyBorder="1"/>
    <xf numFmtId="2" fontId="0" fillId="0" borderId="28" applyNumberFormat="1" applyFont="1" applyFill="1" applyBorder="1"/>
    <xf numFmtId="166" fontId="0" fillId="0" borderId="29" applyNumberFormat="1" applyFont="1" applyFill="1" applyBorder="1"/>
    <xf numFmtId="2" fontId="0" fillId="33" borderId="30" applyNumberFormat="1" applyFont="1" applyFill="1" applyBorder="1"/>
    <xf numFmtId="166" fontId="0" fillId="33" borderId="33" applyNumberFormat="1" applyFont="1" applyFill="1" applyBorder="1"/>
    <xf numFmtId="2" fontId="0" fillId="33" borderId="33" applyNumberFormat="1" applyFont="1" applyFill="1" applyBorder="1"/>
    <xf numFmtId="2" fontId="88" fillId="0" borderId="28" applyNumberFormat="1" applyFont="1" applyFill="1" applyBorder="1"/>
    <xf numFmtId="166" fontId="88" fillId="0" borderId="29" applyNumberFormat="1" applyFont="1" applyFill="1" applyBorder="1"/>
    <xf numFmtId="2" fontId="88" fillId="33" borderId="30" applyNumberFormat="1" applyFont="1" applyFill="1" applyBorder="1"/>
    <xf numFmtId="166" fontId="88" fillId="33" borderId="33" applyNumberFormat="1" applyFont="1" applyFill="1" applyBorder="1"/>
    <xf numFmtId="2" fontId="88" fillId="33" borderId="33" applyNumberFormat="1" applyFont="1" applyFill="1" applyBorder="1"/>
    <xf numFmtId="166" fontId="88" fillId="33" borderId="31" applyNumberFormat="1" applyFont="1" applyFill="1" applyBorder="1"/>
    <xf numFmtId="166" fontId="0" fillId="0" borderId="28" applyNumberFormat="1" applyFont="1" applyFill="1" applyBorder="1"/>
    <xf numFmtId="166" fontId="88" fillId="0" borderId="28" applyNumberFormat="1" applyFont="1" applyFill="1" applyBorder="1"/>
    <xf numFmtId="166" fontId="88" fillId="33" borderId="30" applyNumberFormat="1" applyFont="1" applyFill="1" applyBorder="1"/>
    <xf numFmtId="0" fontId="88" fillId="0" borderId="37" applyFont="1" applyFill="1" applyBorder="1" applyAlignment="1">
      <alignment wrapText="1"/>
    </xf>
    <xf numFmtId="0" fontId="0" fillId="0" borderId="38" applyFont="1" applyFill="1" applyBorder="1"/>
    <xf numFmtId="0" fontId="0" fillId="0" borderId="39" applyFont="1" applyFill="1" applyBorder="1"/>
    <xf numFmtId="0" fontId="88" fillId="0" borderId="37" applyFont="1" applyFill="1" applyBorder="1"/>
    <xf numFmtId="0" fontId="0" fillId="0" borderId="37" applyFont="1" applyFill="1" applyBorder="1"/>
    <xf numFmtId="0" fontId="0" fillId="33" borderId="39" applyFont="1" applyFill="1" applyBorder="1"/>
    <xf numFmtId="0" fontId="21" fillId="0" borderId="26" applyFont="1" applyFill="1" applyBorder="1" applyAlignment="1">
      <alignment horizontal="left"/>
    </xf>
    <xf numFmtId="0" fontId="21" fillId="0" borderId="32" applyFont="1" applyFill="1" applyBorder="1" applyAlignment="1">
      <alignment horizontal="left"/>
    </xf>
    <xf numFmtId="0" fontId="21" fillId="0" borderId="32" applyFont="1" applyFill="1" applyBorder="1"/>
    <xf numFmtId="0" fontId="21" fillId="0" borderId="27" applyFont="1" applyFill="1" applyBorder="1"/>
    <xf numFmtId="0" fontId="22" fillId="0" borderId="30" applyFont="1" applyFill="1" applyBorder="1" applyAlignment="1">
      <alignment horizontal="center"/>
    </xf>
    <xf numFmtId="0" fontId="22" fillId="0" borderId="33" applyFont="1" applyFill="1" applyBorder="1" applyAlignment="1">
      <alignment horizontal="center"/>
    </xf>
    <xf numFmtId="0" fontId="22" fillId="0" borderId="31" applyFont="1" applyFill="1" applyBorder="1" applyAlignment="1">
      <alignment horizontal="center"/>
    </xf>
    <xf numFmtId="0" fontId="43" fillId="33" borderId="34" applyNumberFormat="1" applyFont="1" applyFill="1" applyBorder="1" applyAlignment="1">
      <alignment horizontal="center"/>
    </xf>
    <xf numFmtId="0" fontId="43" fillId="33" borderId="35" applyNumberFormat="1" applyFont="1" applyFill="1" applyBorder="1" applyAlignment="1">
      <alignment horizontal="center"/>
    </xf>
    <xf numFmtId="0" fontId="43" fillId="33" borderId="36" applyNumberFormat="1" applyFont="1" applyFill="1" applyBorder="1" applyAlignment="1">
      <alignment horizontal="center"/>
    </xf>
    <xf numFmtId="0" fontId="5" fillId="0" borderId="23" applyFont="1" applyFill="1" applyBorder="1" applyAlignment="1">
      <alignment horizontal="right"/>
    </xf>
    <xf numFmtId="0" fontId="43" fillId="34" borderId="40" applyFont="1" applyFill="1" applyBorder="1" applyAlignment="1">
      <alignment horizontal="right"/>
    </xf>
    <xf numFmtId="166" fontId="88" fillId="33" borderId="28" applyNumberFormat="1" applyFont="1" applyFill="1" applyBorder="1" applyAlignment="1">
      <alignment horizontal="center"/>
    </xf>
    <xf numFmtId="166" fontId="88" fillId="33" borderId="29" applyNumberFormat="1" applyFont="1" applyFill="1" applyBorder="1" applyAlignment="1">
      <alignment horizontal="center"/>
    </xf>
    <xf numFmtId="166" fontId="88" fillId="33" borderId="30" applyNumberFormat="1" applyFont="1" applyFill="1" applyBorder="1" applyAlignment="1">
      <alignment horizontal="center"/>
    </xf>
    <xf numFmtId="166" fontId="88" fillId="33" borderId="33" applyNumberFormat="1" applyFont="1" applyFill="1" applyBorder="1" applyAlignment="1">
      <alignment horizontal="center"/>
    </xf>
    <xf numFmtId="166" fontId="88" fillId="33" borderId="31" applyNumberFormat="1" applyFont="1" applyFill="1" applyBorder="1" applyAlignment="1">
      <alignment horizontal="center"/>
    </xf>
    <xf numFmtId="2" fontId="88" fillId="33" borderId="28" applyNumberFormat="1" applyFont="1" applyFill="1" applyBorder="1" applyAlignment="1">
      <alignment horizontal="center"/>
    </xf>
    <xf numFmtId="2" fontId="88" fillId="33" borderId="29" applyNumberFormat="1" applyFont="1" applyFill="1" applyBorder="1" applyAlignment="1">
      <alignment horizontal="center"/>
    </xf>
    <xf numFmtId="0" fontId="43" fillId="33" borderId="34" applyNumberFormat="1" applyFont="1" applyFill="1" applyBorder="1" applyAlignment="1">
      <alignment horizontal="center"/>
    </xf>
    <xf numFmtId="0" fontId="43" fillId="33" borderId="35" applyNumberFormat="1" applyFont="1" applyFill="1" applyBorder="1" applyAlignment="1">
      <alignment horizontal="center"/>
    </xf>
    <xf numFmtId="0" fontId="43" fillId="33" borderId="36" applyNumberFormat="1" applyFont="1" applyFill="1" applyBorder="1" applyAlignment="1">
      <alignment horizontal="center"/>
    </xf>
    <xf numFmtId="0" fontId="0" fillId="0" borderId="37" applyFont="1" applyFill="1" applyBorder="1" applyAlignment="1">
      <alignment horizontal="left"/>
    </xf>
    <xf numFmtId="0" fontId="0" fillId="0" borderId="39" applyFont="1" applyFill="1" applyBorder="1" applyAlignment="1">
      <alignment horizontal="left"/>
    </xf>
    <xf numFmtId="166" fontId="0" fillId="0" borderId="26" applyNumberFormat="1" applyFont="1" applyFill="1" applyBorder="1" applyAlignment="1">
      <alignment horizontal="right"/>
    </xf>
    <xf numFmtId="166" fontId="0" fillId="0" borderId="32" applyNumberFormat="1" applyFont="1" applyFill="1" applyBorder="1" applyAlignment="1">
      <alignment horizontal="right"/>
    </xf>
    <xf numFmtId="166" fontId="0" fillId="0" borderId="27" applyNumberFormat="1" applyFont="1" applyFill="1" applyBorder="1" applyAlignment="1">
      <alignment horizontal="right"/>
    </xf>
    <xf numFmtId="166" fontId="0" fillId="0" borderId="30" applyNumberFormat="1" applyFont="1" applyFill="1" applyBorder="1" applyAlignment="1">
      <alignment horizontal="right"/>
    </xf>
    <xf numFmtId="166" fontId="0" fillId="0" borderId="33" applyNumberFormat="1" applyFont="1" applyFill="1" applyBorder="1" applyAlignment="1">
      <alignment horizontal="right"/>
    </xf>
    <xf numFmtId="166" fontId="0" fillId="0" borderId="31" applyNumberFormat="1" applyFont="1" applyFill="1" applyBorder="1" applyAlignment="1">
      <alignment horizontal="right"/>
    </xf>
    <xf numFmtId="2" fontId="0" fillId="0" borderId="26" applyNumberFormat="1" applyFont="1" applyFill="1" applyBorder="1" applyAlignment="1">
      <alignment horizontal="right"/>
    </xf>
    <xf numFmtId="2" fontId="0" fillId="0" borderId="32" applyNumberFormat="1" applyFont="1" applyFill="1" applyBorder="1" applyAlignment="1">
      <alignment horizontal="right"/>
    </xf>
    <xf numFmtId="2" fontId="0" fillId="0" borderId="30" applyNumberFormat="1" applyFont="1" applyFill="1" applyBorder="1" applyAlignment="1">
      <alignment horizontal="right"/>
    </xf>
    <xf numFmtId="2" fontId="0" fillId="0" borderId="33" applyNumberFormat="1" applyFont="1" applyFill="1" applyBorder="1" applyAlignment="1">
      <alignment horizontal="right"/>
    </xf>
    <xf numFmtId="2" fontId="0" fillId="0" borderId="34" applyNumberFormat="1" applyFont="1" applyFill="1" applyBorder="1" applyAlignment="1">
      <alignment horizontal="right"/>
    </xf>
    <xf numFmtId="166" fontId="0" fillId="0" borderId="35" applyNumberFormat="1" applyFont="1" applyFill="1" applyBorder="1" applyAlignment="1">
      <alignment horizontal="right"/>
    </xf>
    <xf numFmtId="2" fontId="0" fillId="0" borderId="35" applyNumberFormat="1" applyFont="1" applyFill="1" applyBorder="1" applyAlignment="1">
      <alignment horizontal="right"/>
    </xf>
    <xf numFmtId="166" fontId="0" fillId="0" borderId="36" applyNumberFormat="1" applyFont="1" applyFill="1" applyBorder="1" applyAlignment="1">
      <alignment horizontal="right"/>
    </xf>
    <xf numFmtId="166" fontId="0" fillId="0" borderId="34" applyNumberFormat="1" applyFont="1" applyFill="1" applyBorder="1" applyAlignment="1">
      <alignment horizontal="right"/>
    </xf>
    <xf numFmtId="0" fontId="0" fillId="34" borderId="37" applyFont="1" applyFill="1" applyBorder="1" applyAlignment="1">
      <alignment horizontal="left"/>
    </xf>
    <xf numFmtId="0" fontId="0" fillId="34" borderId="38" applyFont="1" applyFill="1" applyBorder="1" applyAlignment="1">
      <alignment horizontal="left"/>
    </xf>
    <xf numFmtId="0" fontId="0" fillId="34" borderId="39" applyFont="1" applyFill="1" applyBorder="1" applyAlignment="1">
      <alignment horizontal="left"/>
    </xf>
    <xf numFmtId="166" fontId="0" fillId="34" borderId="26" applyNumberFormat="1" applyFont="1" applyFill="1" applyBorder="1" applyAlignment="1">
      <alignment horizontal="right"/>
    </xf>
    <xf numFmtId="166" fontId="0" fillId="34" borderId="32" applyNumberFormat="1" applyFont="1" applyFill="1" applyBorder="1" applyAlignment="1">
      <alignment horizontal="right"/>
    </xf>
    <xf numFmtId="166" fontId="0" fillId="34" borderId="27" applyNumberFormat="1" applyFont="1" applyFill="1" applyBorder="1" applyAlignment="1">
      <alignment horizontal="right"/>
    </xf>
    <xf numFmtId="166" fontId="0" fillId="34" borderId="28" applyNumberFormat="1" applyFont="1" applyFill="1" applyBorder="1" applyAlignment="1">
      <alignment horizontal="right"/>
    </xf>
    <xf numFmtId="166" fontId="0" fillId="34" borderId="29" applyNumberFormat="1" applyFont="1" applyFill="1" applyBorder="1" applyAlignment="1">
      <alignment horizontal="right"/>
    </xf>
    <xf numFmtId="166" fontId="0" fillId="34" borderId="30" applyNumberFormat="1" applyFont="1" applyFill="1" applyBorder="1" applyAlignment="1">
      <alignment horizontal="right"/>
    </xf>
    <xf numFmtId="166" fontId="0" fillId="34" borderId="33" applyNumberFormat="1" applyFont="1" applyFill="1" applyBorder="1" applyAlignment="1">
      <alignment horizontal="right"/>
    </xf>
    <xf numFmtId="166" fontId="0" fillId="34" borderId="31" applyNumberFormat="1" applyFont="1" applyFill="1" applyBorder="1" applyAlignment="1">
      <alignment horizontal="right"/>
    </xf>
    <xf numFmtId="166" fontId="0" fillId="34" borderId="34" applyNumberFormat="1" applyFont="1" applyFill="1" applyBorder="1" applyAlignment="1">
      <alignment horizontal="right"/>
    </xf>
    <xf numFmtId="166" fontId="0" fillId="34" borderId="35" applyNumberFormat="1" applyFont="1" applyFill="1" applyBorder="1" applyAlignment="1">
      <alignment horizontal="right"/>
    </xf>
    <xf numFmtId="166" fontId="0" fillId="34" borderId="36" applyNumberFormat="1" applyFont="1" applyFill="1" applyBorder="1" applyAlignment="1">
      <alignment horizontal="right"/>
    </xf>
    <xf numFmtId="2" fontId="0" fillId="34" borderId="26" applyNumberFormat="1" applyFont="1" applyFill="1" applyBorder="1" applyAlignment="1">
      <alignment horizontal="right"/>
    </xf>
    <xf numFmtId="2" fontId="0" fillId="34" borderId="32" applyNumberFormat="1" applyFont="1" applyFill="1" applyBorder="1" applyAlignment="1">
      <alignment horizontal="right"/>
    </xf>
    <xf numFmtId="2" fontId="0" fillId="34" borderId="28" applyNumberFormat="1" applyFont="1" applyFill="1" applyBorder="1" applyAlignment="1">
      <alignment horizontal="right"/>
    </xf>
    <xf numFmtId="2" fontId="0" fillId="34" borderId="30" applyNumberFormat="1" applyFont="1" applyFill="1" applyBorder="1" applyAlignment="1">
      <alignment horizontal="right"/>
    </xf>
    <xf numFmtId="2" fontId="0" fillId="34" borderId="33" applyNumberFormat="1" applyFont="1" applyFill="1" applyBorder="1" applyAlignment="1">
      <alignment horizontal="right"/>
    </xf>
    <xf numFmtId="2" fontId="0" fillId="34" borderId="34" applyNumberFormat="1" applyFont="1" applyFill="1" applyBorder="1" applyAlignment="1">
      <alignment horizontal="right"/>
    </xf>
    <xf numFmtId="2" fontId="0" fillId="34" borderId="35" applyNumberFormat="1" applyFont="1" applyFill="1" applyBorder="1" applyAlignment="1">
      <alignment horizontal="right"/>
    </xf>
    <xf numFmtId="0" fontId="88" fillId="0" borderId="19" applyFont="1" applyFill="1" applyBorder="1"/>
    <xf numFmtId="0" fontId="88" fillId="30" borderId="41" applyFont="1" applyFill="1" applyBorder="1"/>
    <xf numFmtId="0" fontId="27" fillId="0" borderId="34" applyFont="1" applyFill="1" applyBorder="1" applyAlignment="1">
      <alignment horizontal="center" wrapText="1"/>
    </xf>
    <xf numFmtId="0" fontId="27" fillId="0" borderId="35" applyFont="1" applyFill="1" applyBorder="1" applyAlignment="1">
      <alignment horizontal="center" wrapText="1"/>
    </xf>
    <xf numFmtId="0" fontId="27" fillId="0" borderId="36" applyFont="1" applyFill="1" applyBorder="1" applyAlignment="1">
      <alignment horizontal="center" wrapText="1"/>
    </xf>
    <xf numFmtId="166" fontId="0" fillId="0" borderId="26" applyNumberFormat="1" applyFont="1" applyFill="1" applyBorder="1" applyAlignment="1">
      <alignment horizontal="center"/>
    </xf>
    <xf numFmtId="166" fontId="0" fillId="0" borderId="32" applyNumberFormat="1" applyFont="1" applyFill="1" applyBorder="1" applyAlignment="1">
      <alignment horizontal="center"/>
    </xf>
    <xf numFmtId="166" fontId="0" fillId="0" borderId="27" applyNumberFormat="1" applyFont="1" applyFill="1" applyBorder="1" applyAlignment="1">
      <alignment horizontal="center"/>
    </xf>
    <xf numFmtId="166" fontId="88" fillId="33" borderId="28" applyNumberFormat="1" applyFont="1" applyFill="1" applyBorder="1" applyAlignment="1">
      <alignment horizontal="center"/>
    </xf>
    <xf numFmtId="166" fontId="88" fillId="33" borderId="29" applyNumberFormat="1" applyFont="1" applyFill="1" applyBorder="1" applyAlignment="1">
      <alignment horizontal="center"/>
    </xf>
    <xf numFmtId="166" fontId="88" fillId="0" borderId="28" applyNumberFormat="1" applyFont="1" applyFill="1" applyBorder="1" applyAlignment="1">
      <alignment horizontal="center"/>
    </xf>
    <xf numFmtId="166" fontId="88" fillId="0" borderId="29" applyNumberFormat="1" applyFont="1" applyFill="1" applyBorder="1" applyAlignment="1">
      <alignment horizontal="center"/>
    </xf>
    <xf numFmtId="166" fontId="88" fillId="33" borderId="30" applyNumberFormat="1" applyFont="1" applyFill="1" applyBorder="1" applyAlignment="1">
      <alignment horizontal="center"/>
    </xf>
    <xf numFmtId="166" fontId="88" fillId="33" borderId="33" applyNumberFormat="1" applyFont="1" applyFill="1" applyBorder="1" applyAlignment="1">
      <alignment horizontal="center"/>
    </xf>
    <xf numFmtId="166" fontId="88" fillId="33" borderId="31" applyNumberFormat="1" applyFont="1" applyFill="1" applyBorder="1" applyAlignment="1">
      <alignment horizontal="center"/>
    </xf>
    <xf numFmtId="0" fontId="5" fillId="0" borderId="30" applyFont="1" applyFill="1" applyBorder="1" applyAlignment="1">
      <alignment horizontal="center"/>
    </xf>
    <xf numFmtId="0" fontId="5" fillId="0" borderId="31" applyFont="1" applyFill="1" applyBorder="1" applyAlignment="1">
      <alignment horizontal="center"/>
    </xf>
    <xf numFmtId="166" fontId="88" fillId="0" borderId="26" applyNumberFormat="1" applyFont="1" applyFill="1" applyBorder="1" applyAlignment="1">
      <alignment horizontal="center"/>
    </xf>
    <xf numFmtId="166" fontId="88" fillId="0" borderId="32" applyNumberFormat="1" applyFont="1" applyFill="1" applyBorder="1" applyAlignment="1">
      <alignment horizontal="center"/>
    </xf>
    <xf numFmtId="166" fontId="88" fillId="0" borderId="27" applyNumberFormat="1" applyFont="1" applyFill="1" applyBorder="1" applyAlignment="1">
      <alignment horizontal="center"/>
    </xf>
    <xf numFmtId="166" fontId="88" fillId="0" borderId="30" applyNumberFormat="1" applyFont="1" applyFill="1" applyBorder="1" applyAlignment="1">
      <alignment horizontal="center"/>
    </xf>
    <xf numFmtId="166" fontId="88" fillId="0" borderId="33" applyNumberFormat="1" applyFont="1" applyFill="1" applyBorder="1" applyAlignment="1">
      <alignment horizontal="center"/>
    </xf>
    <xf numFmtId="166" fontId="88" fillId="0" borderId="31" applyNumberFormat="1" applyFont="1" applyFill="1" applyBorder="1" applyAlignment="1">
      <alignment horizontal="center"/>
    </xf>
    <xf numFmtId="0" fontId="88" fillId="30" borderId="41" applyFont="1" applyFill="1" applyBorder="1"/>
    <xf numFmtId="2" fontId="0" fillId="0" borderId="26" applyNumberFormat="1" applyFont="1" applyFill="1" applyBorder="1" applyAlignment="1">
      <alignment horizontal="center"/>
    </xf>
    <xf numFmtId="2" fontId="0" fillId="0" borderId="32" applyNumberFormat="1" applyFont="1" applyFill="1" applyBorder="1" applyAlignment="1">
      <alignment horizontal="center"/>
    </xf>
    <xf numFmtId="2" fontId="0" fillId="0" borderId="27" applyNumberFormat="1" applyFont="1" applyFill="1" applyBorder="1" applyAlignment="1">
      <alignment horizontal="center"/>
    </xf>
    <xf numFmtId="2" fontId="88" fillId="33" borderId="28" applyNumberFormat="1" applyFont="1" applyFill="1" applyBorder="1" applyAlignment="1">
      <alignment horizontal="center"/>
    </xf>
    <xf numFmtId="2" fontId="88" fillId="33" borderId="29" applyNumberFormat="1" applyFont="1" applyFill="1" applyBorder="1" applyAlignment="1">
      <alignment horizontal="center"/>
    </xf>
    <xf numFmtId="2" fontId="88" fillId="0" borderId="28" applyNumberFormat="1" applyFont="1" applyFill="1" applyBorder="1" applyAlignment="1">
      <alignment horizontal="center"/>
    </xf>
    <xf numFmtId="2" fontId="88" fillId="0" borderId="29" applyNumberFormat="1" applyFont="1" applyFill="1" applyBorder="1" applyAlignment="1">
      <alignment horizontal="center"/>
    </xf>
    <xf numFmtId="2" fontId="0" fillId="0" borderId="28" applyNumberFormat="1" applyFont="1" applyFill="1" applyBorder="1" applyAlignment="1">
      <alignment horizontal="center"/>
    </xf>
    <xf numFmtId="2" fontId="0" fillId="0" borderId="29" applyNumberFormat="1" applyFont="1" applyFill="1" applyBorder="1" applyAlignment="1">
      <alignment horizontal="center"/>
    </xf>
    <xf numFmtId="2" fontId="88" fillId="33" borderId="30" applyNumberFormat="1" applyFont="1" applyFill="1" applyBorder="1" applyAlignment="1">
      <alignment horizontal="center"/>
    </xf>
    <xf numFmtId="2" fontId="88" fillId="33" borderId="33" applyNumberFormat="1" applyFont="1" applyFill="1" applyBorder="1" applyAlignment="1">
      <alignment horizontal="center"/>
    </xf>
    <xf numFmtId="2" fontId="88" fillId="33" borderId="31" applyNumberFormat="1" applyFont="1" applyFill="1" applyBorder="1" applyAlignment="1">
      <alignment horizontal="center"/>
    </xf>
    <xf numFmtId="166" fontId="88" fillId="33" borderId="28" applyNumberFormat="1" applyFont="1" applyFill="1" applyBorder="1" applyAlignment="1">
      <alignment horizontal="center"/>
    </xf>
    <xf numFmtId="166" fontId="88" fillId="33" borderId="29" applyNumberFormat="1" applyFont="1" applyFill="1" applyBorder="1" applyAlignment="1">
      <alignment horizontal="center"/>
    </xf>
    <xf numFmtId="166" fontId="88" fillId="0" borderId="28" applyNumberFormat="1" applyFont="1" applyFill="1" applyBorder="1" applyAlignment="1">
      <alignment horizontal="center"/>
    </xf>
    <xf numFmtId="166" fontId="88" fillId="0" borderId="29" applyNumberFormat="1" applyFont="1" applyFill="1" applyBorder="1" applyAlignment="1">
      <alignment horizontal="center"/>
    </xf>
    <xf numFmtId="166" fontId="88" fillId="33" borderId="30" applyNumberFormat="1" applyFont="1" applyFill="1" applyBorder="1" applyAlignment="1">
      <alignment horizontal="center"/>
    </xf>
    <xf numFmtId="166" fontId="88" fillId="33" borderId="33" applyNumberFormat="1" applyFont="1" applyFill="1" applyBorder="1" applyAlignment="1">
      <alignment horizontal="center"/>
    </xf>
    <xf numFmtId="166" fontId="88" fillId="33" borderId="31" applyNumberFormat="1" applyFont="1" applyFill="1" applyBorder="1" applyAlignment="1">
      <alignment horizontal="center"/>
    </xf>
    <xf numFmtId="0" fontId="88" fillId="0" borderId="42" applyFont="1" applyFill="1" applyBorder="1"/>
    <xf numFmtId="2" fontId="88" fillId="0" borderId="26" applyNumberFormat="1" applyFont="1" applyFill="1" applyBorder="1" applyAlignment="1">
      <alignment horizontal="center"/>
    </xf>
    <xf numFmtId="2" fontId="88" fillId="0" borderId="32" applyNumberFormat="1" applyFont="1" applyFill="1" applyBorder="1" applyAlignment="1">
      <alignment horizontal="center"/>
    </xf>
    <xf numFmtId="2" fontId="88" fillId="0" borderId="27" applyNumberFormat="1" applyFont="1" applyFill="1" applyBorder="1" applyAlignment="1">
      <alignment horizontal="center"/>
    </xf>
    <xf numFmtId="2" fontId="88" fillId="0" borderId="30" applyNumberFormat="1" applyFont="1" applyFill="1" applyBorder="1" applyAlignment="1">
      <alignment horizontal="center"/>
    </xf>
    <xf numFmtId="2" fontId="88" fillId="0" borderId="33" applyNumberFormat="1" applyFont="1" applyFill="1" applyBorder="1" applyAlignment="1">
      <alignment horizontal="center"/>
    </xf>
    <xf numFmtId="2" fontId="88" fillId="0" borderId="31" applyNumberFormat="1" applyFont="1" applyFill="1" applyBorder="1" applyAlignment="1">
      <alignment horizontal="center"/>
    </xf>
    <xf numFmtId="166" fontId="88" fillId="0" borderId="26" applyNumberFormat="1" applyFont="1" applyFill="1" applyBorder="1" applyAlignment="1">
      <alignment horizontal="center"/>
    </xf>
    <xf numFmtId="166" fontId="88" fillId="0" borderId="32" applyNumberFormat="1" applyFont="1" applyFill="1" applyBorder="1" applyAlignment="1">
      <alignment horizontal="center"/>
    </xf>
    <xf numFmtId="166" fontId="88" fillId="0" borderId="27" applyNumberFormat="1" applyFont="1" applyFill="1" applyBorder="1" applyAlignment="1">
      <alignment horizontal="center"/>
    </xf>
    <xf numFmtId="166" fontId="88" fillId="0" borderId="30" applyNumberFormat="1" applyFont="1" applyFill="1" applyBorder="1" applyAlignment="1">
      <alignment horizontal="center"/>
    </xf>
    <xf numFmtId="166" fontId="88" fillId="0" borderId="33" applyNumberFormat="1" applyFont="1" applyFill="1" applyBorder="1" applyAlignment="1">
      <alignment horizontal="center"/>
    </xf>
    <xf numFmtId="166" fontId="88" fillId="0" borderId="31" applyNumberFormat="1" applyFont="1" applyFill="1" applyBorder="1" applyAlignment="1">
      <alignment horizontal="center"/>
    </xf>
    <xf numFmtId="0" fontId="0" fillId="35" borderId="0" applyFont="1" applyFill="1" applyAlignment="1">
      <alignment horizontal="left"/>
    </xf>
    <xf numFmtId="0" fontId="52" fillId="30" borderId="41" applyFont="1" applyFill="1" applyBorder="1"/>
    <xf numFmtId="166" fontId="88" fillId="0" borderId="34" applyNumberFormat="1" applyFont="1" applyFill="1" applyBorder="1" applyAlignment="1">
      <alignment horizontal="center"/>
    </xf>
    <xf numFmtId="166" fontId="88" fillId="0" borderId="35" applyNumberFormat="1" applyFont="1" applyFill="1" applyBorder="1" applyAlignment="1">
      <alignment horizontal="center"/>
    </xf>
    <xf numFmtId="166" fontId="88" fillId="0" borderId="36" applyNumberFormat="1" applyFont="1" applyFill="1" applyBorder="1" applyAlignment="1">
      <alignment horizontal="center"/>
    </xf>
    <xf numFmtId="166" fontId="88" fillId="0" borderId="26" applyNumberFormat="1" applyFont="1" applyFill="1" applyBorder="1" applyAlignment="1">
      <alignment horizontal="center"/>
    </xf>
    <xf numFmtId="166" fontId="88" fillId="0" borderId="32" applyNumberFormat="1" applyFont="1" applyFill="1" applyBorder="1" applyAlignment="1">
      <alignment horizontal="center"/>
    </xf>
    <xf numFmtId="166" fontId="88" fillId="0" borderId="27" applyNumberFormat="1" applyFont="1" applyFill="1" applyBorder="1" applyAlignment="1">
      <alignment horizontal="center"/>
    </xf>
    <xf numFmtId="166" fontId="88" fillId="0" borderId="28" applyNumberFormat="1" applyFont="1" applyFill="1" applyBorder="1" applyAlignment="1">
      <alignment horizontal="center"/>
    </xf>
    <xf numFmtId="166" fontId="88" fillId="0" borderId="29" applyNumberFormat="1" applyFont="1" applyFill="1" applyBorder="1" applyAlignment="1">
      <alignment horizontal="center"/>
    </xf>
    <xf numFmtId="166" fontId="88" fillId="0" borderId="30" applyNumberFormat="1" applyFont="1" applyFill="1" applyBorder="1" applyAlignment="1">
      <alignment horizontal="center"/>
    </xf>
    <xf numFmtId="166" fontId="88" fillId="0" borderId="33" applyNumberFormat="1" applyFont="1" applyFill="1" applyBorder="1" applyAlignment="1">
      <alignment horizontal="center"/>
    </xf>
    <xf numFmtId="166" fontId="88" fillId="0" borderId="31" applyNumberFormat="1" applyFont="1" applyFill="1" applyBorder="1" applyAlignment="1">
      <alignment horizontal="center"/>
    </xf>
    <xf numFmtId="166" fontId="88" fillId="33" borderId="26" applyNumberFormat="1" applyFont="1" applyFill="1" applyBorder="1" applyAlignment="1">
      <alignment horizontal="center"/>
    </xf>
    <xf numFmtId="166" fontId="88" fillId="33" borderId="32" applyNumberFormat="1" applyFont="1" applyFill="1" applyBorder="1" applyAlignment="1">
      <alignment horizontal="center"/>
    </xf>
    <xf numFmtId="166" fontId="88" fillId="33" borderId="27" applyNumberFormat="1" applyFont="1" applyFill="1" applyBorder="1" applyAlignment="1">
      <alignment horizontal="center"/>
    </xf>
    <xf numFmtId="2" fontId="88" fillId="0" borderId="34" applyNumberFormat="1" applyFont="1" applyFill="1" applyBorder="1" applyAlignment="1">
      <alignment horizontal="center"/>
    </xf>
    <xf numFmtId="2" fontId="88" fillId="0" borderId="35" applyNumberFormat="1" applyFont="1" applyFill="1" applyBorder="1" applyAlignment="1">
      <alignment horizontal="center"/>
    </xf>
    <xf numFmtId="2" fontId="88" fillId="0" borderId="36" applyNumberFormat="1" applyFont="1" applyFill="1" applyBorder="1" applyAlignment="1">
      <alignment horizontal="center"/>
    </xf>
    <xf numFmtId="2" fontId="88" fillId="0" borderId="26" applyNumberFormat="1" applyFont="1" applyFill="1" applyBorder="1" applyAlignment="1">
      <alignment horizontal="center"/>
    </xf>
    <xf numFmtId="2" fontId="88" fillId="0" borderId="32" applyNumberFormat="1" applyFont="1" applyFill="1" applyBorder="1" applyAlignment="1">
      <alignment horizontal="center"/>
    </xf>
    <xf numFmtId="2" fontId="88" fillId="0" borderId="27" applyNumberFormat="1" applyFont="1" applyFill="1" applyBorder="1" applyAlignment="1">
      <alignment horizontal="center"/>
    </xf>
    <xf numFmtId="2" fontId="88" fillId="0" borderId="28" applyNumberFormat="1" applyFont="1" applyFill="1" applyBorder="1" applyAlignment="1">
      <alignment horizontal="center"/>
    </xf>
    <xf numFmtId="2" fontId="88" fillId="0" borderId="29" applyNumberFormat="1" applyFont="1" applyFill="1" applyBorder="1" applyAlignment="1">
      <alignment horizontal="center"/>
    </xf>
    <xf numFmtId="2" fontId="88" fillId="0" borderId="30" applyNumberFormat="1" applyFont="1" applyFill="1" applyBorder="1" applyAlignment="1">
      <alignment horizontal="center"/>
    </xf>
    <xf numFmtId="2" fontId="88" fillId="0" borderId="33" applyNumberFormat="1" applyFont="1" applyFill="1" applyBorder="1" applyAlignment="1">
      <alignment horizontal="center"/>
    </xf>
    <xf numFmtId="2" fontId="88" fillId="0" borderId="31" applyNumberFormat="1" applyFont="1" applyFill="1" applyBorder="1" applyAlignment="1">
      <alignment horizontal="center"/>
    </xf>
    <xf numFmtId="2" fontId="88" fillId="33" borderId="26" applyNumberFormat="1" applyFont="1" applyFill="1" applyBorder="1" applyAlignment="1">
      <alignment horizontal="center"/>
    </xf>
    <xf numFmtId="2" fontId="88" fillId="33" borderId="32" applyNumberFormat="1" applyFont="1" applyFill="1" applyBorder="1" applyAlignment="1">
      <alignment horizontal="center"/>
    </xf>
    <xf numFmtId="2" fontId="88" fillId="33" borderId="27" applyNumberFormat="1" applyFont="1" applyFill="1" applyBorder="1" applyAlignment="1">
      <alignment horizontal="center"/>
    </xf>
    <xf numFmtId="2" fontId="88" fillId="0" borderId="19" applyNumberFormat="1" applyFont="1" applyFill="1" applyBorder="1"/>
    <xf numFmtId="166" fontId="0" fillId="0" borderId="28" applyNumberFormat="1" applyFont="1" applyFill="1" applyBorder="1" applyAlignment="1">
      <alignment horizontal="center"/>
    </xf>
    <xf numFmtId="166" fontId="0" fillId="0" borderId="29" applyNumberFormat="1" applyFont="1" applyFill="1" applyBorder="1" applyAlignment="1">
      <alignment horizontal="center"/>
    </xf>
    <xf numFmtId="2" fontId="0" fillId="0" borderId="31" applyNumberFormat="1" applyFont="1" applyFill="1" applyBorder="1" applyAlignment="1">
      <alignment horizontal="center"/>
    </xf>
    <xf numFmtId="166" fontId="0" fillId="0" borderId="31" applyNumberFormat="1" applyFont="1" applyFill="1" applyBorder="1" applyAlignment="1">
      <alignment horizontal="center"/>
    </xf>
    <xf numFmtId="0" fontId="88" fillId="30" borderId="43" applyFont="1" applyFill="1" applyBorder="1"/>
    <xf numFmtId="0" fontId="27" fillId="0" borderId="7" applyFont="1" applyFill="1" applyBorder="1" applyAlignment="1">
      <alignment horizontal="center" wrapText="1"/>
    </xf>
    <xf numFmtId="2" fontId="88" fillId="33" borderId="28" applyNumberFormat="1" applyFont="1" applyFill="1" applyBorder="1" applyAlignment="1">
      <alignment horizontal="center"/>
    </xf>
    <xf numFmtId="2" fontId="88" fillId="33" borderId="29" applyNumberFormat="1" applyFont="1" applyFill="1" applyBorder="1" applyAlignment="1">
      <alignment horizontal="center"/>
    </xf>
    <xf numFmtId="2" fontId="88" fillId="0" borderId="28" applyNumberFormat="1" applyFont="1" applyFill="1" applyBorder="1" applyAlignment="1">
      <alignment horizontal="center"/>
    </xf>
    <xf numFmtId="2" fontId="88" fillId="0" borderId="29" applyNumberFormat="1" applyFont="1" applyFill="1" applyBorder="1" applyAlignment="1">
      <alignment horizontal="center"/>
    </xf>
    <xf numFmtId="2" fontId="88" fillId="33" borderId="30" applyNumberFormat="1" applyFont="1" applyFill="1" applyBorder="1" applyAlignment="1">
      <alignment horizontal="center"/>
    </xf>
    <xf numFmtId="2" fontId="88" fillId="33" borderId="33" applyNumberFormat="1" applyFont="1" applyFill="1" applyBorder="1" applyAlignment="1">
      <alignment horizontal="center"/>
    </xf>
    <xf numFmtId="2" fontId="88" fillId="33" borderId="31" applyNumberFormat="1" applyFont="1" applyFill="1" applyBorder="1" applyAlignment="1">
      <alignment horizontal="center"/>
    </xf>
    <xf numFmtId="2" fontId="88" fillId="0" borderId="26" applyNumberFormat="1" applyFont="1" applyFill="1" applyBorder="1" applyAlignment="1">
      <alignment horizontal="center"/>
    </xf>
    <xf numFmtId="2" fontId="88" fillId="0" borderId="32" applyNumberFormat="1" applyFont="1" applyFill="1" applyBorder="1" applyAlignment="1">
      <alignment horizontal="center"/>
    </xf>
    <xf numFmtId="2" fontId="88" fillId="0" borderId="27" applyNumberFormat="1" applyFont="1" applyFill="1" applyBorder="1" applyAlignment="1">
      <alignment horizontal="center"/>
    </xf>
    <xf numFmtId="2" fontId="88" fillId="0" borderId="30" applyNumberFormat="1" applyFont="1" applyFill="1" applyBorder="1" applyAlignment="1">
      <alignment horizontal="center"/>
    </xf>
    <xf numFmtId="2" fontId="88" fillId="0" borderId="33" applyNumberFormat="1" applyFont="1" applyFill="1" applyBorder="1" applyAlignment="1">
      <alignment horizontal="center"/>
    </xf>
    <xf numFmtId="2" fontId="88" fillId="0" borderId="31" applyNumberFormat="1" applyFont="1" applyFill="1" applyBorder="1" applyAlignment="1">
      <alignment horizontal="center"/>
    </xf>
    <xf numFmtId="166" fontId="5" fillId="0" borderId="29" applyNumberFormat="1" applyFont="1" applyFill="1" applyBorder="1" applyAlignment="1">
      <alignment horizontal="center"/>
    </xf>
    <xf numFmtId="166" fontId="5" fillId="33" borderId="29" applyNumberFormat="1" applyFont="1" applyFill="1" applyBorder="1" applyAlignment="1">
      <alignment horizontal="center"/>
    </xf>
    <xf numFmtId="166" fontId="5" fillId="0" borderId="33" applyNumberFormat="1" applyFont="1" applyFill="1" applyBorder="1" applyAlignment="1">
      <alignment horizontal="center"/>
    </xf>
    <xf numFmtId="166" fontId="5" fillId="0" borderId="31" applyNumberFormat="1" applyFont="1" applyFill="1" applyBorder="1" applyAlignment="1">
      <alignment horizontal="center"/>
    </xf>
    <xf numFmtId="0" fontId="88" fillId="0" borderId="0" applyFont="1" applyFill="1" applyBorder="1" applyAlignment="1">
      <alignment horizontal="center"/>
    </xf>
    <xf numFmtId="0" fontId="88" fillId="0" borderId="0" applyFont="1" applyFill="1" applyBorder="1" applyAlignment="1">
      <alignment horizontal="center"/>
    </xf>
    <xf numFmtId="0" fontId="52" fillId="0" borderId="0" applyFont="1" applyFill="1" applyBorder="1" applyAlignment="1">
      <alignment horizontal="center"/>
    </xf>
    <xf numFmtId="0" fontId="52" fillId="0" borderId="0" applyFont="1" applyFill="1" applyBorder="1"/>
    <xf numFmtId="0" fontId="88" fillId="0" borderId="0" applyFont="1" applyFill="1" applyBorder="1"/>
    <xf numFmtId="0" fontId="88" fillId="0" borderId="0" applyFont="1" applyFill="1" applyBorder="1"/>
    <xf numFmtId="0" fontId="0" fillId="30" borderId="34" applyFont="1" applyFill="1" applyBorder="1"/>
    <xf numFmtId="0" fontId="0" fillId="30" borderId="35" applyFont="1" applyFill="1" applyBorder="1"/>
    <xf numFmtId="0" fontId="0" fillId="30" borderId="36" applyFont="1" applyFill="1" applyBorder="1"/>
    <xf numFmtId="0" fontId="54" fillId="0" borderId="28" applyFont="1" applyFill="1" applyBorder="1"/>
    <xf numFmtId="166" fontId="88" fillId="0" borderId="28" applyNumberFormat="1" applyFont="1" applyFill="1" applyBorder="1"/>
    <xf numFmtId="166" fontId="88" fillId="0" borderId="28" applyNumberFormat="1" applyFont="1" applyFill="1" applyBorder="1"/>
    <xf numFmtId="0" fontId="0" fillId="0" borderId="28" applyFont="1" applyFill="1" applyBorder="1"/>
    <xf numFmtId="166" fontId="0" fillId="0" borderId="28" applyNumberFormat="1" applyFont="1" applyFill="1" applyBorder="1"/>
    <xf numFmtId="166" fontId="0" fillId="0" borderId="28" applyNumberFormat="1" applyFont="1" applyFill="1" applyBorder="1"/>
    <xf numFmtId="166" fontId="0" fillId="0" borderId="35" applyNumberFormat="1" applyFont="1" applyFill="1" applyBorder="1"/>
    <xf numFmtId="166" fontId="0" fillId="0" borderId="0" applyNumberFormat="1" applyFont="1" applyFill="1" applyBorder="1"/>
    <xf numFmtId="0" fontId="46" fillId="30" borderId="38" applyFont="1" applyFill="1" applyBorder="1" applyAlignment="1">
      <alignment vertical="center"/>
    </xf>
    <xf numFmtId="0" fontId="43" fillId="30" borderId="38" applyFont="1" applyFill="1" applyBorder="1" applyAlignment="1">
      <alignment horizontal="center" wrapText="1"/>
    </xf>
    <xf numFmtId="0" fontId="43" fillId="30" borderId="38" applyFont="1" applyFill="1" applyBorder="1" applyAlignment="1">
      <alignment horizontal="center"/>
    </xf>
    <xf numFmtId="166" fontId="0" fillId="30" borderId="38" applyNumberFormat="1" applyFont="1" applyFill="1" applyBorder="1"/>
    <xf numFmtId="166" fontId="38" fillId="30" borderId="0" applyNumberFormat="1" applyFont="1" applyFill="1" applyAlignment="1">
      <alignment horizontal="left"/>
    </xf>
    <xf numFmtId="0" fontId="0" fillId="30" borderId="0" applyFont="1" applyFill="1"/>
    <xf numFmtId="0" fontId="43" fillId="30" borderId="0" applyFont="1" applyFill="1" applyAlignment="1">
      <alignment horizontal="center"/>
    </xf>
    <xf numFmtId="0" fontId="43" fillId="30" borderId="0" applyFont="1" applyFill="1" applyAlignment="1">
      <alignment horizontal="right"/>
    </xf>
    <xf numFmtId="0" fontId="0" fillId="30" borderId="0" applyFont="1" applyFill="1" applyAlignment="1">
      <alignment horizontal="left"/>
    </xf>
    <xf numFmtId="0" fontId="40" fillId="0" borderId="0" applyFont="1" applyFill="1" applyAlignment="1">
      <alignment horizontal="right"/>
    </xf>
    <xf numFmtId="0" fontId="44" fillId="0" borderId="0" applyFont="1" applyFill="1"/>
    <xf numFmtId="166" fontId="44" fillId="0" borderId="0" applyNumberFormat="1" applyFont="1" applyFill="1" applyAlignment="1">
      <alignment horizontal="right"/>
    </xf>
    <xf numFmtId="0" fontId="53" fillId="30" borderId="0" applyFont="1" applyFill="1" applyAlignment="1">
      <alignment horizontal="right"/>
    </xf>
    <xf numFmtId="166" fontId="44" fillId="0" borderId="0" applyNumberFormat="1" applyFont="1" applyFill="1" applyAlignment="1">
      <alignment horizontal="center" vertical="center"/>
    </xf>
    <xf numFmtId="0" fontId="44" fillId="0" borderId="0" applyFont="1" applyFill="1" applyAlignment="1">
      <alignment horizontal="center" vertical="center"/>
    </xf>
    <xf numFmtId="2" fontId="44" fillId="0" borderId="0" applyNumberFormat="1" applyFont="1" applyFill="1" applyAlignment="1">
      <alignment horizontal="center" vertical="center"/>
    </xf>
    <xf numFmtId="0" fontId="44" fillId="0" borderId="0" applyFont="1" applyFill="1" applyAlignment="1">
      <alignment horizontal="left"/>
    </xf>
    <xf numFmtId="0" fontId="44" fillId="0" borderId="0" applyFont="1" applyFill="1" applyAlignment="1">
      <alignment horizontal="right"/>
    </xf>
    <xf numFmtId="0" fontId="53" fillId="0" borderId="0" applyFont="1" applyFill="1" applyAlignment="1">
      <alignment horizontal="right"/>
    </xf>
    <xf numFmtId="0" fontId="53" fillId="33" borderId="0" applyFont="1" applyFill="1" applyAlignment="1">
      <alignment horizontal="right"/>
    </xf>
    <xf numFmtId="0" fontId="39" fillId="33" borderId="0" applyFont="1" applyFill="1" applyAlignment="1">
      <alignment horizontal="right"/>
    </xf>
    <xf numFmtId="0" fontId="44" fillId="33" borderId="0" applyFont="1" applyFill="1" applyAlignment="1">
      <alignment horizontal="right"/>
    </xf>
    <xf numFmtId="166" fontId="44" fillId="33" borderId="0" applyNumberFormat="1" applyFont="1" applyFill="1" applyAlignment="1">
      <alignment horizontal="center" vertical="center"/>
    </xf>
    <xf numFmtId="0" fontId="44" fillId="33" borderId="0" applyFont="1" applyFill="1" applyAlignment="1">
      <alignment horizontal="center" vertical="center"/>
    </xf>
    <xf numFmtId="2" fontId="44" fillId="33" borderId="0" applyNumberFormat="1" applyFont="1" applyFill="1" applyAlignment="1">
      <alignment horizontal="center" vertical="center"/>
    </xf>
    <xf numFmtId="0" fontId="44" fillId="33" borderId="0" applyFont="1" applyFill="1" applyAlignment="1">
      <alignment horizontal="left"/>
    </xf>
    <xf numFmtId="17" fontId="44" fillId="0" borderId="0" applyNumberFormat="1" applyFont="1" applyFill="1" applyAlignment="1">
      <alignment horizontal="right"/>
    </xf>
    <xf numFmtId="17" fontId="39" fillId="0" borderId="0" applyNumberFormat="1" applyFont="1" applyFill="1" applyAlignment="1">
      <alignment horizontal="right"/>
    </xf>
    <xf numFmtId="166" fontId="39" fillId="0" borderId="0" applyNumberFormat="1" applyFont="1" applyFill="1" applyAlignment="1">
      <alignment horizontal="right"/>
    </xf>
    <xf numFmtId="17" fontId="49" fillId="0" borderId="0" applyNumberFormat="1" applyFont="1" applyFill="1" applyAlignment="1">
      <alignment horizontal="right"/>
    </xf>
    <xf numFmtId="17" fontId="39" fillId="30" borderId="0" applyNumberFormat="1" applyFont="1" applyFill="1" applyAlignment="1">
      <alignment horizontal="right"/>
    </xf>
    <xf numFmtId="166" fontId="39" fillId="30" borderId="0" applyNumberFormat="1" applyFont="1" applyFill="1" applyAlignment="1">
      <alignment horizontal="right"/>
    </xf>
    <xf numFmtId="0" fontId="44" fillId="30" borderId="0" applyFont="1" applyFill="1" applyAlignment="1">
      <alignment horizontal="left"/>
    </xf>
    <xf numFmtId="0" fontId="39" fillId="30" borderId="0" applyFont="1" applyFill="1" applyAlignment="1">
      <alignment horizontal="left"/>
    </xf>
    <xf numFmtId="166" fontId="88" fillId="0" borderId="0" applyNumberFormat="1" applyFont="1" applyFill="1" applyBorder="1" applyAlignment="1">
      <alignment horizontal="right"/>
    </xf>
    <xf numFmtId="166" fontId="88" fillId="33" borderId="33" applyNumberFormat="1" applyFont="1" applyFill="1" applyBorder="1" applyAlignment="1">
      <alignment horizontal="right"/>
    </xf>
    <xf numFmtId="166" fontId="88" fillId="30" borderId="26" applyNumberFormat="1" applyFont="1" applyFill="1" applyBorder="1" applyAlignment="1">
      <alignment horizontal="center"/>
    </xf>
    <xf numFmtId="166" fontId="88" fillId="30" borderId="32" applyNumberFormat="1" applyFont="1" applyFill="1" applyBorder="1" applyAlignment="1">
      <alignment horizontal="center"/>
    </xf>
    <xf numFmtId="166" fontId="88" fillId="30" borderId="27" applyNumberFormat="1" applyFont="1" applyFill="1" applyBorder="1" applyAlignment="1">
      <alignment horizontal="center"/>
    </xf>
    <xf numFmtId="166" fontId="88" fillId="30" borderId="28" applyNumberFormat="1" applyFont="1" applyFill="1" applyBorder="1" applyAlignment="1">
      <alignment horizontal="center"/>
    </xf>
    <xf numFmtId="166" fontId="88" fillId="30" borderId="29" applyNumberFormat="1" applyFont="1" applyFill="1" applyBorder="1" applyAlignment="1">
      <alignment horizontal="center"/>
    </xf>
    <xf numFmtId="2" fontId="88" fillId="30" borderId="26" applyNumberFormat="1" applyFont="1" applyFill="1" applyBorder="1" applyAlignment="1">
      <alignment horizontal="center"/>
    </xf>
    <xf numFmtId="2" fontId="88" fillId="30" borderId="32" applyNumberFormat="1" applyFont="1" applyFill="1" applyBorder="1" applyAlignment="1">
      <alignment horizontal="center"/>
    </xf>
    <xf numFmtId="2" fontId="88" fillId="30" borderId="27" applyNumberFormat="1" applyFont="1" applyFill="1" applyBorder="1" applyAlignment="1">
      <alignment horizontal="center"/>
    </xf>
    <xf numFmtId="166" fontId="88" fillId="30" borderId="30" applyNumberFormat="1" applyFont="1" applyFill="1" applyBorder="1" applyAlignment="1">
      <alignment horizontal="center"/>
    </xf>
    <xf numFmtId="166" fontId="88" fillId="30" borderId="33" applyNumberFormat="1" applyFont="1" applyFill="1" applyBorder="1" applyAlignment="1">
      <alignment horizontal="center"/>
    </xf>
    <xf numFmtId="166" fontId="88" fillId="30" borderId="31" applyNumberFormat="1" applyFont="1" applyFill="1" applyBorder="1" applyAlignment="1">
      <alignment horizontal="center"/>
    </xf>
    <xf numFmtId="166" fontId="88" fillId="30" borderId="26" applyNumberFormat="1" applyFont="1" applyFill="1" applyBorder="1" applyAlignment="1">
      <alignment horizontal="center"/>
    </xf>
    <xf numFmtId="166" fontId="88" fillId="30" borderId="32" applyNumberFormat="1" applyFont="1" applyFill="1" applyBorder="1" applyAlignment="1">
      <alignment horizontal="center"/>
    </xf>
    <xf numFmtId="166" fontId="88" fillId="30" borderId="27" applyNumberFormat="1" applyFont="1" applyFill="1" applyBorder="1" applyAlignment="1">
      <alignment horizontal="center"/>
    </xf>
    <xf numFmtId="166" fontId="88" fillId="30" borderId="28" applyNumberFormat="1" applyFont="1" applyFill="1" applyBorder="1" applyAlignment="1">
      <alignment horizontal="center"/>
    </xf>
    <xf numFmtId="166" fontId="88" fillId="30" borderId="0" applyNumberFormat="1" applyFont="1" applyFill="1" applyBorder="1" applyAlignment="1">
      <alignment horizontal="center"/>
    </xf>
    <xf numFmtId="166" fontId="88" fillId="30" borderId="29" applyNumberFormat="1" applyFont="1" applyFill="1" applyBorder="1" applyAlignment="1">
      <alignment horizontal="center"/>
    </xf>
    <xf numFmtId="2" fontId="88" fillId="30" borderId="26" applyNumberFormat="1" applyFont="1" applyFill="1" applyBorder="1" applyAlignment="1">
      <alignment horizontal="center"/>
    </xf>
    <xf numFmtId="2" fontId="88" fillId="30" borderId="32" applyNumberFormat="1" applyFont="1" applyFill="1" applyBorder="1" applyAlignment="1">
      <alignment horizontal="center"/>
    </xf>
    <xf numFmtId="2" fontId="88" fillId="30" borderId="27" applyNumberFormat="1" applyFont="1" applyFill="1" applyBorder="1" applyAlignment="1">
      <alignment horizontal="center"/>
    </xf>
    <xf numFmtId="0" fontId="82" fillId="0" borderId="0" applyFont="1" applyFill="1" applyAlignment="1">
      <alignment horizontal="center"/>
    </xf>
    <xf numFmtId="0" fontId="52" fillId="36" borderId="0" applyFont="1" applyFill="1" applyBorder="1"/>
    <xf numFmtId="0" fontId="0" fillId="36" borderId="0" applyFont="1" applyFill="1" applyBorder="1"/>
    <xf numFmtId="0" fontId="0" fillId="36" borderId="0" applyFont="1" applyFill="1" applyBorder="1" applyAlignment="1">
      <alignment horizontal="center"/>
    </xf>
    <xf numFmtId="0" fontId="59" fillId="36" borderId="0" applyFont="1" applyFill="1" applyAlignment="1">
      <alignment horizontal="right"/>
    </xf>
    <xf numFmtId="0" fontId="44" fillId="36" borderId="0" applyFont="1" applyFill="1" applyBorder="1" applyAlignment="1">
      <alignment horizontal="right"/>
    </xf>
    <xf numFmtId="0" fontId="60" fillId="36" borderId="0" applyFont="1" applyFill="1" applyBorder="1" applyAlignment="1">
      <alignment horizontal="right"/>
    </xf>
    <xf numFmtId="0" fontId="61" fillId="36" borderId="0" applyFont="1" applyFill="1" applyBorder="1"/>
    <xf numFmtId="0" fontId="52" fillId="36" borderId="0" applyFont="1" applyFill="1" applyBorder="1" applyAlignment="1">
      <alignment horizontal="center"/>
    </xf>
    <xf numFmtId="0" fontId="55" fillId="36" borderId="0" applyFont="1" applyFill="1" applyBorder="1"/>
    <xf numFmtId="0" fontId="55" fillId="36" borderId="0" applyFont="1" applyFill="1" applyBorder="1" applyAlignment="1">
      <alignment horizontal="center"/>
    </xf>
    <xf numFmtId="0" fontId="55" fillId="36" borderId="0" applyFont="1" applyFill="1" applyBorder="1" applyAlignment="1">
      <alignment horizontal="left" vertical="top"/>
    </xf>
    <xf numFmtId="0" fontId="55" fillId="36" borderId="0" applyFont="1" applyFill="1" applyBorder="1" applyAlignment="1">
      <alignment horizontal="right" vertical="top"/>
    </xf>
    <xf numFmtId="0" fontId="2" fillId="36" borderId="0" applyFont="1" applyFill="1" applyBorder="1"/>
    <xf numFmtId="0" fontId="2" fillId="36" borderId="0" applyFont="1" applyFill="1" applyBorder="1" applyAlignment="1">
      <alignment horizontal="right"/>
    </xf>
    <xf numFmtId="0" fontId="52" fillId="36" borderId="0" applyFont="1" applyFill="1" applyBorder="1" applyAlignment="1">
      <alignment horizontal="right"/>
    </xf>
    <xf numFmtId="0" fontId="55" fillId="36" borderId="0" applyFont="1" applyFill="1" applyBorder="1"/>
    <xf numFmtId="0" fontId="55" fillId="36" borderId="0" applyFont="1" applyFill="1" applyBorder="1" applyAlignment="1">
      <alignment horizontal="right"/>
    </xf>
    <xf numFmtId="0" fontId="48" fillId="36" borderId="37" applyFont="1" applyFill="1" applyBorder="1"/>
    <xf numFmtId="0" fontId="48" fillId="36" borderId="39" applyFont="1" applyFill="1" applyBorder="1" applyAlignment="1">
      <alignment horizontal="center" wrapText="1"/>
    </xf>
    <xf numFmtId="0" fontId="48" fillId="36" borderId="37" applyFont="1" applyFill="1" applyBorder="1" applyAlignment="1">
      <alignment horizontal="center" wrapText="1"/>
    </xf>
    <xf numFmtId="0" fontId="42" fillId="36" borderId="34" applyFont="1" applyFill="1" applyBorder="1" applyAlignment="1">
      <alignment vertical="center"/>
    </xf>
    <xf numFmtId="0" fontId="42" fillId="36" borderId="35" applyFont="1" applyFill="1" applyBorder="1" applyAlignment="1">
      <alignment vertical="center"/>
    </xf>
    <xf numFmtId="0" fontId="42" fillId="36" borderId="36" applyFont="1" applyFill="1" applyBorder="1" applyAlignment="1">
      <alignment vertical="center"/>
    </xf>
    <xf numFmtId="49" fontId="55" fillId="36" borderId="34" applyNumberFormat="1" applyFont="1" applyFill="1" applyBorder="1" applyAlignment="1">
      <alignment textRotation="90" wrapText="1"/>
    </xf>
    <xf numFmtId="49" fontId="55" fillId="36" borderId="35" applyNumberFormat="1" applyFont="1" applyFill="1" applyBorder="1" applyAlignment="1">
      <alignment textRotation="90" wrapText="1"/>
    </xf>
    <xf numFmtId="49" fontId="55" fillId="36" borderId="36" applyNumberFormat="1" applyFont="1" applyFill="1" applyBorder="1" applyAlignment="1">
      <alignment textRotation="90" wrapText="1"/>
    </xf>
    <xf numFmtId="0" fontId="54" fillId="0" borderId="28" applyFont="1" applyFill="1" applyBorder="1" applyAlignment="1">
      <alignment vertical="center"/>
    </xf>
    <xf numFmtId="0" fontId="88" fillId="0" borderId="0" applyFont="1" applyFill="1" applyBorder="1" applyAlignment="1">
      <alignment vertical="center"/>
    </xf>
    <xf numFmtId="0" fontId="54" fillId="0" borderId="0" applyFont="1" applyFill="1" applyBorder="1" applyAlignment="1">
      <alignment vertical="center"/>
    </xf>
    <xf numFmtId="0" fontId="54" fillId="0" borderId="29" applyFont="1" applyFill="1" applyBorder="1" applyAlignment="1">
      <alignment vertical="center"/>
    </xf>
    <xf numFmtId="0" fontId="43" fillId="33" borderId="30" applyFont="1" applyFill="1" applyBorder="1"/>
    <xf numFmtId="0" fontId="43" fillId="33" borderId="33" applyFont="1" applyFill="1" applyBorder="1"/>
    <xf numFmtId="0" fontId="43" fillId="33" borderId="31" applyFont="1" applyFill="1" applyBorder="1"/>
    <xf numFmtId="0" fontId="0" fillId="0" borderId="35" applyFont="1" applyFill="1" applyBorder="1"/>
    <xf numFmtId="0" fontId="35" fillId="0" borderId="0" applyFont="1" applyFill="1" applyBorder="1" applyAlignment="1">
      <alignment vertical="center"/>
    </xf>
    <xf numFmtId="166" fontId="88" fillId="0" borderId="44" applyNumberFormat="1" applyFont="1" applyFill="1" applyBorder="1" applyAlignment="1">
      <alignment horizontal="center"/>
    </xf>
    <xf numFmtId="166" fontId="88" fillId="0" borderId="45" applyNumberFormat="1" applyFont="1" applyFill="1" applyBorder="1" applyAlignment="1">
      <alignment horizontal="center"/>
    </xf>
    <xf numFmtId="0" fontId="5" fillId="0" borderId="0" applyFont="1" applyFill="1" applyBorder="1"/>
    <xf numFmtId="166" fontId="88" fillId="0" borderId="46" applyNumberFormat="1" applyFont="1" applyFill="1" applyBorder="1" applyAlignment="1">
      <alignment horizontal="center"/>
    </xf>
    <xf numFmtId="2" fontId="88" fillId="33" borderId="44" applyNumberFormat="1" applyFont="1" applyFill="1" applyBorder="1" applyAlignment="1">
      <alignment horizontal="center"/>
    </xf>
    <xf numFmtId="2" fontId="88" fillId="33" borderId="25" applyNumberFormat="1" applyFont="1" applyFill="1" applyBorder="1" applyAlignment="1">
      <alignment horizontal="center"/>
    </xf>
    <xf numFmtId="2" fontId="88" fillId="33" borderId="45" applyNumberFormat="1" applyFont="1" applyFill="1" applyBorder="1" applyAlignment="1">
      <alignment horizontal="center"/>
    </xf>
    <xf numFmtId="2" fontId="88" fillId="0" borderId="46" applyNumberFormat="1" applyFont="1" applyFill="1" applyBorder="1" applyAlignment="1">
      <alignment horizontal="center"/>
    </xf>
    <xf numFmtId="0" fontId="52" fillId="36" borderId="0" applyFont="1" applyFill="1" applyBorder="1" applyAlignment="1">
      <alignment horizontal="left" vertical="top"/>
    </xf>
    <xf numFmtId="0" fontId="85" fillId="36" borderId="0" applyFont="1" applyFill="1" applyBorder="1"/>
    <xf numFmtId="0" fontId="55" fillId="36" borderId="0" applyFont="1" applyFill="1" applyBorder="1" applyAlignment="1">
      <alignment vertical="top"/>
    </xf>
    <xf numFmtId="0" fontId="96" fillId="0" borderId="0" applyFont="1" applyFill="1"/>
    <xf numFmtId="0" fontId="97" fillId="0" borderId="0" applyFont="1" applyFill="1"/>
    <xf numFmtId="0" fontId="98" fillId="0" borderId="0" applyFont="1" applyFill="1"/>
    <xf numFmtId="0" fontId="99" fillId="0" borderId="0" applyFont="1" applyFill="1" applyAlignment="1">
      <alignment vertical="top"/>
    </xf>
    <xf numFmtId="0" fontId="100" fillId="0" borderId="0" applyFont="1" applyFill="1"/>
    <xf numFmtId="0" fontId="101" fillId="0" borderId="0" applyFont="1" applyFill="1"/>
    <xf numFmtId="0" fontId="101" fillId="0" borderId="0" applyFont="1" applyFill="1" applyAlignment="1">
      <alignment vertical="top" wrapText="1"/>
    </xf>
    <xf numFmtId="0" fontId="96" fillId="0" borderId="0" applyFont="1" applyFill="1" applyAlignment="1">
      <alignment vertical="top" wrapText="1"/>
    </xf>
    <xf numFmtId="0" fontId="83" fillId="30" borderId="0" applyFont="1" applyFill="1" applyBorder="1" applyAlignment="1">
      <alignment horizontal="center"/>
    </xf>
    <xf numFmtId="166" fontId="83" fillId="30" borderId="0" applyNumberFormat="1" applyFont="1" applyFill="1" applyBorder="1" applyAlignment="1">
      <alignment horizontal="center"/>
    </xf>
    <xf numFmtId="0" fontId="83" fillId="30" borderId="0" applyFont="1" applyFill="1" applyBorder="1"/>
    <xf numFmtId="0" fontId="83" fillId="0" borderId="0" applyFont="1" applyFill="1" applyAlignment="1">
      <alignment horizontal="left"/>
    </xf>
    <xf numFmtId="0" fontId="27" fillId="30" borderId="0" applyFont="1" applyFill="1" applyBorder="1"/>
    <xf numFmtId="0" fontId="27" fillId="30" borderId="0" applyFont="1" applyFill="1" applyBorder="1" applyAlignment="1">
      <alignment horizontal="right"/>
    </xf>
    <xf numFmtId="0" fontId="27" fillId="30" borderId="0" applyFont="1" applyFill="1" applyBorder="1" applyAlignment="1">
      <alignment horizontal="centerContinuous"/>
    </xf>
    <xf numFmtId="0" fontId="27" fillId="0" borderId="0" applyFont="1" applyFill="1" applyAlignment="1">
      <alignment horizontal="right"/>
    </xf>
    <xf numFmtId="0" fontId="49" fillId="0" borderId="0" applyFont="1" applyFill="1" applyAlignment="1">
      <alignment vertical="center"/>
    </xf>
    <xf numFmtId="0" fontId="49" fillId="30" borderId="0" applyFont="1" applyFill="1" applyAlignment="1">
      <alignment vertical="center"/>
    </xf>
    <xf numFmtId="166" fontId="88" fillId="30" borderId="0" applyNumberFormat="1" applyFont="1" applyFill="1" applyBorder="1" applyAlignment="1">
      <alignment horizontal="center"/>
    </xf>
    <xf numFmtId="0" fontId="88" fillId="30" borderId="0" applyFont="1" applyFill="1" applyBorder="1" applyAlignment="1">
      <alignment horizontal="center"/>
    </xf>
    <xf numFmtId="166" fontId="88" fillId="33" borderId="0" applyNumberFormat="1" applyFont="1" applyFill="1" applyBorder="1" applyAlignment="1">
      <alignment horizontal="center"/>
    </xf>
    <xf numFmtId="0" fontId="88" fillId="33" borderId="0" applyFont="1" applyFill="1" applyBorder="1" applyAlignment="1">
      <alignment horizontal="center"/>
    </xf>
    <xf numFmtId="0" fontId="0" fillId="30" borderId="0" applyFont="1" applyFill="1" applyBorder="1" applyAlignment="1">
      <alignment horizontal="center"/>
    </xf>
    <xf numFmtId="4" fontId="88" fillId="30" borderId="0" applyNumberFormat="1" applyFont="1" applyFill="1" applyBorder="1" applyAlignment="1">
      <alignment horizontal="center"/>
    </xf>
    <xf numFmtId="167" fontId="88" fillId="30" borderId="0" applyNumberFormat="1" applyFont="1" applyFill="1" applyBorder="1" applyAlignment="1">
      <alignment horizontal="center"/>
    </xf>
    <xf numFmtId="4" fontId="88" fillId="33" borderId="0" applyNumberFormat="1" applyFont="1" applyFill="1" applyBorder="1" applyAlignment="1">
      <alignment horizontal="center"/>
    </xf>
    <xf numFmtId="167" fontId="88" fillId="33" borderId="0" applyNumberFormat="1" applyFont="1" applyFill="1" applyBorder="1" applyAlignment="1">
      <alignment horizontal="center"/>
    </xf>
    <xf numFmtId="166" fontId="88" fillId="30" borderId="0" applyNumberFormat="1" applyFont="1" applyFill="1" applyBorder="1" applyAlignment="1">
      <alignment horizontal="right"/>
    </xf>
    <xf numFmtId="166" fontId="88" fillId="33" borderId="0" applyNumberFormat="1" applyFont="1" applyFill="1" applyBorder="1" applyAlignment="1">
      <alignment horizontal="right"/>
    </xf>
    <xf numFmtId="166" fontId="88" fillId="30" borderId="0" applyNumberFormat="1" applyFont="1" applyFill="1" applyBorder="1" applyAlignment="1">
      <alignment horizontal="right"/>
    </xf>
    <xf numFmtId="4" fontId="88" fillId="30" borderId="0" applyNumberFormat="1" applyFont="1" applyFill="1" applyBorder="1" applyAlignment="1">
      <alignment horizontal="right"/>
    </xf>
    <xf numFmtId="167" fontId="0" fillId="30" borderId="0" applyNumberFormat="1" applyFont="1" applyFill="1" applyBorder="1"/>
    <xf numFmtId="4" fontId="88" fillId="33" borderId="0" applyNumberFormat="1" applyFont="1" applyFill="1" applyBorder="1" applyAlignment="1">
      <alignment horizontal="right"/>
    </xf>
    <xf numFmtId="167" fontId="0" fillId="33" borderId="0" applyNumberFormat="1" applyFont="1" applyFill="1" applyBorder="1"/>
    <xf numFmtId="165" fontId="88" fillId="30" borderId="0" applyNumberFormat="1" applyFont="1" applyFill="1" applyBorder="1" applyAlignment="1">
      <alignment horizontal="right"/>
    </xf>
    <xf numFmtId="44" fontId="88" fillId="30" borderId="0" applyNumberFormat="1" applyFont="1" applyFill="1" applyBorder="1" applyAlignment="1">
      <alignment horizontal="right"/>
    </xf>
    <xf numFmtId="166" fontId="0" fillId="30" borderId="0" applyNumberFormat="1" applyFont="1" applyFill="1" applyBorder="1"/>
    <xf numFmtId="164" fontId="88" fillId="30" borderId="0" applyNumberFormat="1" applyFont="1" applyFill="1"/>
    <xf numFmtId="0" fontId="0" fillId="30" borderId="0" applyFont="1" applyFill="1" applyAlignment="1">
      <alignment vertical="top"/>
    </xf>
    <xf numFmtId="0" fontId="0" fillId="35" borderId="0" applyFont="1" applyFill="1" applyAlignment="1">
      <alignment vertical="top"/>
    </xf>
    <xf numFmtId="0" fontId="0" fillId="0" borderId="0" applyFont="1" applyFill="1" applyAlignment="1">
      <alignment vertical="top"/>
    </xf>
    <xf numFmtId="0" fontId="83" fillId="30" borderId="0" applyFont="1" applyFill="1" applyAlignment="1">
      <alignment vertical="center"/>
    </xf>
    <xf numFmtId="0" fontId="83" fillId="35" borderId="0" applyFont="1" applyFill="1" applyAlignment="1">
      <alignment vertical="center"/>
    </xf>
    <xf numFmtId="0" fontId="83" fillId="0" borderId="0" applyFont="1" applyFill="1" applyAlignment="1">
      <alignment vertical="center"/>
    </xf>
    <xf numFmtId="0" fontId="0" fillId="0" borderId="0" applyFont="1" applyFill="1" applyAlignment="1">
      <alignment horizontal="center"/>
    </xf>
    <xf numFmtId="0" fontId="43" fillId="0" borderId="0" applyFont="1" applyFill="1" applyAlignment="1">
      <alignment horizontal="right"/>
    </xf>
    <xf numFmtId="0" fontId="88" fillId="30" borderId="0" applyFont="1" applyFill="1"/>
    <xf numFmtId="0" fontId="43" fillId="0" borderId="0" applyFont="1" applyFill="1" applyAlignment="1">
      <alignment horizontal="right"/>
    </xf>
    <xf numFmtId="0" fontId="43" fillId="0" borderId="0" applyFont="1" applyFill="1" applyAlignment="1">
      <alignment horizontal="right"/>
    </xf>
    <xf numFmtId="0" fontId="87" fillId="0" borderId="0" applyNumberFormat="1" applyFont="1" applyFill="1" applyBorder="1" applyAlignment="1">
      <alignment horizontal="left" wrapText="1"/>
    </xf>
    <xf numFmtId="0" fontId="5" fillId="0" borderId="0" applyFont="1" applyFill="1"/>
    <xf numFmtId="0" fontId="5" fillId="0" borderId="0" applyFont="1" applyFill="1"/>
    <xf numFmtId="0" fontId="84" fillId="36" borderId="0" applyNumberFormat="1" applyFont="1" applyFill="1" applyBorder="1" applyAlignment="1">
      <alignment horizontal="left" wrapText="1"/>
    </xf>
    <xf numFmtId="0" fontId="52" fillId="36" borderId="0" applyFont="1" applyFill="1" applyBorder="1" applyAlignment="1">
      <alignment horizontal="left" wrapText="1"/>
    </xf>
    <xf numFmtId="164" fontId="88" fillId="30" borderId="0" applyNumberFormat="1" applyFont="1" applyFill="1"/>
    <xf numFmtId="0" fontId="88" fillId="30" borderId="0" applyFont="1" applyFill="1"/>
    <xf numFmtId="0" fontId="88" fillId="30" borderId="0" applyFont="1" applyFill="1" applyAlignment="1">
      <alignment horizontal="left"/>
    </xf>
    <xf numFmtId="49" fontId="64" fillId="36" borderId="34" applyNumberFormat="1" applyFont="1" applyFill="1" applyBorder="1" applyAlignment="1">
      <alignment horizontal="center"/>
    </xf>
    <xf numFmtId="0" fontId="88" fillId="36" borderId="35" applyFont="1" applyFill="1" applyBorder="1"/>
    <xf numFmtId="0" fontId="88" fillId="36" borderId="36" applyFont="1" applyFill="1" applyBorder="1"/>
    <xf numFmtId="0" fontId="39" fillId="30" borderId="0" applyFont="1" applyFill="1" applyAlignment="1">
      <alignment horizontal="center"/>
    </xf>
    <xf numFmtId="0" fontId="83" fillId="30" borderId="0" applyNumberFormat="1" applyFont="1" applyFill="1" applyAlignment="1">
      <alignment horizontal="left" wrapText="1"/>
    </xf>
    <xf numFmtId="0" fontId="88" fillId="30" borderId="0" applyFont="1" applyFill="1" applyAlignment="1">
      <alignment vertical="center"/>
    </xf>
    <xf numFmtId="164" fontId="88" fillId="30" borderId="0" applyNumberFormat="1" applyFont="1" applyFill="1" applyAlignment="1">
      <alignment vertical="center"/>
    </xf>
    <xf numFmtId="0" fontId="88" fillId="0" borderId="28" applyFont="1" applyFill="1" applyBorder="1"/>
    <xf numFmtId="0" fontId="88" fillId="0" borderId="29" applyFont="1" applyFill="1" applyBorder="1"/>
    <xf numFmtId="0" fontId="88" fillId="33" borderId="28" applyFont="1" applyFill="1" applyBorder="1"/>
    <xf numFmtId="0" fontId="88" fillId="33" borderId="29" applyFont="1" applyFill="1" applyBorder="1"/>
    <xf numFmtId="0" fontId="43" fillId="0" borderId="26" applyFont="1" applyFill="1" applyBorder="1" applyAlignment="1">
      <alignment horizontal="center" vertical="center" wrapText="1"/>
    </xf>
    <xf numFmtId="0" fontId="43" fillId="0" borderId="27" applyFont="1" applyFill="1" applyBorder="1" applyAlignment="1">
      <alignment horizontal="center" vertical="center" wrapText="1"/>
    </xf>
    <xf numFmtId="0" fontId="43" fillId="0" borderId="30" applyFont="1" applyFill="1" applyBorder="1" applyAlignment="1">
      <alignment horizontal="center" vertical="center" wrapText="1"/>
    </xf>
    <xf numFmtId="0" fontId="43" fillId="0" borderId="31" applyFont="1" applyFill="1" applyBorder="1" applyAlignment="1">
      <alignment horizontal="center" vertical="center" wrapText="1"/>
    </xf>
    <xf numFmtId="0" fontId="48" fillId="36" borderId="0" applyFont="1" applyFill="1" applyBorder="1" applyAlignment="1">
      <alignment horizontal="center" vertical="center"/>
    </xf>
    <xf numFmtId="0" fontId="48" fillId="36" borderId="52" applyFont="1" applyFill="1" applyBorder="1" applyAlignment="1">
      <alignment horizontal="center" vertical="center"/>
    </xf>
    <xf numFmtId="0" fontId="45" fillId="0" borderId="0" applyFont="1" applyFill="1" applyBorder="1" applyAlignment="1">
      <alignment vertical="center"/>
    </xf>
    <xf numFmtId="0" fontId="88" fillId="0" borderId="26" applyFont="1" applyFill="1" applyBorder="1"/>
    <xf numFmtId="0" fontId="88" fillId="0" borderId="27" applyFont="1" applyFill="1" applyBorder="1"/>
    <xf numFmtId="0" fontId="48" fillId="36" borderId="26" applyFont="1" applyFill="1" applyBorder="1" applyAlignment="1">
      <alignment horizontal="center" vertical="center"/>
    </xf>
    <xf numFmtId="0" fontId="48" fillId="36" borderId="32" applyFont="1" applyFill="1" applyBorder="1" applyAlignment="1">
      <alignment horizontal="center" vertical="center"/>
    </xf>
    <xf numFmtId="0" fontId="48" fillId="36" borderId="35" applyFont="1" applyFill="1" applyBorder="1" applyAlignment="1">
      <alignment horizontal="center" vertical="center"/>
    </xf>
    <xf numFmtId="0" fontId="48" fillId="36" borderId="36" applyFont="1" applyFill="1" applyBorder="1" applyAlignment="1">
      <alignment horizontal="center" vertical="center"/>
    </xf>
    <xf numFmtId="0" fontId="50" fillId="0" borderId="0" applyFont="1" applyFill="1" applyBorder="1" applyAlignment="1">
      <alignment horizontal="center"/>
    </xf>
    <xf numFmtId="0" fontId="43" fillId="30" borderId="27" applyFont="1" applyFill="1" applyBorder="1" applyAlignment="1">
      <alignment horizontal="center" vertical="center" wrapText="1"/>
    </xf>
    <xf numFmtId="0" fontId="43" fillId="30" borderId="31" applyFont="1" applyFill="1" applyBorder="1" applyAlignment="1">
      <alignment horizontal="center" vertical="center" wrapText="1"/>
    </xf>
    <xf numFmtId="0" fontId="0" fillId="33" borderId="30" applyFont="1" applyFill="1" applyBorder="1"/>
    <xf numFmtId="0" fontId="0" fillId="33" borderId="31" applyFont="1" applyFill="1" applyBorder="1"/>
    <xf numFmtId="0" fontId="0" fillId="0" borderId="28" applyFont="1" applyFill="1" applyBorder="1"/>
    <xf numFmtId="0" fontId="0" fillId="0" borderId="29" applyFont="1" applyFill="1" applyBorder="1"/>
    <xf numFmtId="0" fontId="0" fillId="33" borderId="28" applyFont="1" applyFill="1" applyBorder="1"/>
    <xf numFmtId="0" fontId="0" fillId="33" borderId="29" applyFont="1" applyFill="1" applyBorder="1"/>
    <xf numFmtId="0" fontId="0" fillId="0" borderId="28" applyFont="1" applyFill="1" applyBorder="1"/>
    <xf numFmtId="0" fontId="0" fillId="0" borderId="29" applyFont="1" applyFill="1" applyBorder="1"/>
    <xf numFmtId="0" fontId="88" fillId="33" borderId="30" applyFont="1" applyFill="1" applyBorder="1"/>
    <xf numFmtId="0" fontId="88" fillId="33" borderId="31" applyFont="1" applyFill="1" applyBorder="1"/>
    <xf numFmtId="0" fontId="0" fillId="0" borderId="26" applyFont="1" applyFill="1" applyBorder="1"/>
    <xf numFmtId="0" fontId="0" fillId="0" borderId="27" applyFont="1" applyFill="1" applyBorder="1"/>
    <xf numFmtId="0" fontId="0" fillId="0" borderId="26" applyFont="1" applyFill="1" applyBorder="1"/>
    <xf numFmtId="0" fontId="0" fillId="0" borderId="27" applyFont="1" applyFill="1" applyBorder="1"/>
    <xf numFmtId="1" fontId="88" fillId="33" borderId="34" applyNumberFormat="1" applyFont="1" applyFill="1" applyBorder="1"/>
    <xf numFmtId="1" fontId="88" fillId="33" borderId="36" applyNumberFormat="1" applyFont="1" applyFill="1" applyBorder="1"/>
    <xf numFmtId="166" fontId="43" fillId="30" borderId="34" applyNumberFormat="1" applyFont="1" applyFill="1" applyBorder="1" applyAlignment="1">
      <alignment horizontal="center"/>
    </xf>
    <xf numFmtId="166" fontId="43" fillId="30" borderId="36" applyNumberFormat="1" applyFont="1" applyFill="1" applyBorder="1" applyAlignment="1">
      <alignment horizontal="center"/>
    </xf>
    <xf numFmtId="0" fontId="43" fillId="0" borderId="34" applyFont="1" applyFill="1" applyBorder="1" applyAlignment="1">
      <alignment horizontal="center"/>
    </xf>
    <xf numFmtId="0" fontId="43" fillId="0" borderId="36" applyFont="1" applyFill="1" applyBorder="1" applyAlignment="1">
      <alignment horizontal="center"/>
    </xf>
    <xf numFmtId="0" fontId="0" fillId="33" borderId="26" applyFont="1" applyFill="1" applyBorder="1"/>
    <xf numFmtId="0" fontId="0" fillId="33" borderId="27" applyFont="1" applyFill="1" applyBorder="1"/>
    <xf numFmtId="0" fontId="43" fillId="0" borderId="49" applyFont="1" applyFill="1" applyBorder="1" applyAlignment="1">
      <alignment horizontal="center" wrapText="1"/>
    </xf>
    <xf numFmtId="0" fontId="43" fillId="0" borderId="51" applyFont="1" applyFill="1" applyBorder="1" applyAlignment="1">
      <alignment horizontal="center" wrapText="1"/>
    </xf>
    <xf numFmtId="0" fontId="43" fillId="0" borderId="50" applyFont="1" applyFill="1" applyBorder="1" applyAlignment="1">
      <alignment horizontal="center" wrapText="1"/>
    </xf>
    <xf numFmtId="0" fontId="0" fillId="0" borderId="51" applyFont="1" applyFill="1" applyBorder="1" applyAlignment="1">
      <alignment horizontal="center" wrapText="1"/>
    </xf>
    <xf numFmtId="0" fontId="43" fillId="0" borderId="47" applyFont="1" applyFill="1" applyBorder="1" applyAlignment="1">
      <alignment horizontal="center" vertical="center" wrapText="1"/>
    </xf>
    <xf numFmtId="0" fontId="43" fillId="0" borderId="48" applyFont="1" applyFill="1" applyBorder="1" applyAlignment="1">
      <alignment horizontal="center" vertical="center" wrapText="1"/>
    </xf>
    <xf numFmtId="0" fontId="43" fillId="30" borderId="47" applyFont="1" applyFill="1" applyBorder="1" applyAlignment="1">
      <alignment horizontal="center" vertical="center" wrapText="1"/>
    </xf>
    <xf numFmtId="0" fontId="43" fillId="30" borderId="48" applyFont="1" applyFill="1" applyBorder="1" applyAlignment="1">
      <alignment horizontal="center" vertical="center" wrapText="1"/>
    </xf>
    <xf numFmtId="0" fontId="48" fillId="36" borderId="27" applyFont="1" applyFill="1" applyBorder="1" applyAlignment="1">
      <alignment horizontal="center" vertical="center"/>
    </xf>
    <xf numFmtId="0" fontId="43" fillId="0" borderId="37" applyFont="1" applyFill="1" applyBorder="1" applyAlignment="1">
      <alignment horizontal="center" vertical="center" wrapText="1"/>
    </xf>
    <xf numFmtId="0" fontId="43" fillId="0" borderId="39" applyFont="1" applyFill="1" applyBorder="1" applyAlignment="1">
      <alignment horizontal="center" vertical="center" wrapText="1"/>
    </xf>
    <xf numFmtId="166" fontId="43" fillId="30" borderId="35" applyNumberFormat="1" applyFont="1" applyFill="1" applyBorder="1" applyAlignment="1">
      <alignment horizontal="center"/>
    </xf>
    <xf numFmtId="0" fontId="83" fillId="30" borderId="0" applyNumberFormat="1" applyFont="1" applyFill="1" applyAlignment="1">
      <alignment horizontal="left" wrapText="1"/>
    </xf>
    <xf numFmtId="0" fontId="0" fillId="33" borderId="32" applyFont="1" applyFill="1" applyBorder="1" applyAlignment="1">
      <alignment horizontal="right" indent="2"/>
    </xf>
    <xf numFmtId="166" fontId="0" fillId="33" borderId="0" applyNumberFormat="1" applyFont="1" applyFill="1" applyBorder="1" applyAlignment="1">
      <alignment horizontal="right" indent="2"/>
    </xf>
    <xf numFmtId="166" fontId="0" fillId="33" borderId="29" applyNumberFormat="1" applyFont="1" applyFill="1" applyBorder="1" applyAlignment="1">
      <alignment horizontal="right" indent="2"/>
    </xf>
    <xf numFmtId="166" fontId="0" fillId="33" borderId="32" applyNumberFormat="1" applyFont="1" applyFill="1" applyBorder="1" applyAlignment="1">
      <alignment horizontal="right" indent="2"/>
    </xf>
    <xf numFmtId="166" fontId="0" fillId="33" borderId="27" applyNumberFormat="1" applyFont="1" applyFill="1" applyBorder="1" applyAlignment="1">
      <alignment horizontal="right" indent="2"/>
    </xf>
    <xf numFmtId="0" fontId="0" fillId="0" borderId="26" applyFont="1" applyFill="1" applyBorder="1" applyAlignment="1">
      <alignment horizontal="center" vertical="center" wrapText="1"/>
    </xf>
    <xf numFmtId="0" fontId="0" fillId="0" borderId="32" applyFont="1" applyFill="1" applyBorder="1" applyAlignment="1">
      <alignment horizontal="center" vertical="center" wrapText="1"/>
    </xf>
    <xf numFmtId="0" fontId="0" fillId="0" borderId="27" applyFont="1" applyFill="1" applyBorder="1" applyAlignment="1">
      <alignment horizontal="center" vertical="center" wrapText="1"/>
    </xf>
    <xf numFmtId="0" fontId="0" fillId="0" borderId="28" applyFont="1" applyFill="1" applyBorder="1" applyAlignment="1">
      <alignment horizontal="center" vertical="center" wrapText="1"/>
    </xf>
    <xf numFmtId="0" fontId="0" fillId="0" borderId="0" applyFont="1" applyFill="1" applyBorder="1" applyAlignment="1">
      <alignment horizontal="center" vertical="center" wrapText="1"/>
    </xf>
    <xf numFmtId="0" fontId="0" fillId="0" borderId="29" applyFont="1" applyFill="1" applyBorder="1" applyAlignment="1">
      <alignment horizontal="center" vertical="center" wrapText="1"/>
    </xf>
    <xf numFmtId="0" fontId="0" fillId="0" borderId="30" applyFont="1" applyFill="1" applyBorder="1" applyAlignment="1">
      <alignment horizontal="center" vertical="center" wrapText="1"/>
    </xf>
    <xf numFmtId="0" fontId="0" fillId="0" borderId="33" applyFont="1" applyFill="1" applyBorder="1" applyAlignment="1">
      <alignment horizontal="center" vertical="center" wrapText="1"/>
    </xf>
    <xf numFmtId="0" fontId="0" fillId="0" borderId="31" applyFont="1" applyFill="1" applyBorder="1" applyAlignment="1">
      <alignment horizontal="center" vertical="center" wrapText="1"/>
    </xf>
    <xf numFmtId="0" fontId="0" fillId="33" borderId="33" applyFont="1" applyFill="1" applyBorder="1" applyAlignment="1">
      <alignment horizontal="right" indent="2"/>
    </xf>
    <xf numFmtId="0" fontId="0" fillId="0" borderId="0" applyFont="1" applyFill="1" applyBorder="1" applyAlignment="1">
      <alignment horizontal="right" indent="2"/>
    </xf>
    <xf numFmtId="166" fontId="0" fillId="0" borderId="0" applyNumberFormat="1" applyFont="1" applyFill="1" applyBorder="1" applyAlignment="1">
      <alignment horizontal="right" indent="2"/>
    </xf>
    <xf numFmtId="166" fontId="0" fillId="0" borderId="29" applyNumberFormat="1" applyFont="1" applyFill="1" applyBorder="1" applyAlignment="1">
      <alignment horizontal="right" indent="2"/>
    </xf>
    <xf numFmtId="0" fontId="0" fillId="33" borderId="30" applyFont="1" applyFill="1" applyBorder="1" applyAlignment="1">
      <alignment horizontal="right" indent="2"/>
    </xf>
    <xf numFmtId="0" fontId="0" fillId="33" borderId="26" applyFont="1" applyFill="1" applyBorder="1" applyAlignment="1">
      <alignment horizontal="right" indent="2"/>
    </xf>
    <xf numFmtId="0" fontId="0" fillId="33" borderId="28" applyFont="1" applyFill="1" applyBorder="1" applyAlignment="1">
      <alignment horizontal="right" indent="2"/>
    </xf>
    <xf numFmtId="0" fontId="0" fillId="33" borderId="0" applyFont="1" applyFill="1" applyBorder="1" applyAlignment="1">
      <alignment horizontal="right" indent="2"/>
    </xf>
    <xf numFmtId="0" fontId="0" fillId="0" borderId="28" applyFont="1" applyFill="1" applyBorder="1" applyAlignment="1">
      <alignment horizontal="right" indent="2"/>
    </xf>
    <xf numFmtId="0" fontId="0" fillId="0" borderId="51" applyFont="1" applyFill="1" applyBorder="1"/>
    <xf numFmtId="166" fontId="0" fillId="33" borderId="33" applyNumberFormat="1" applyFont="1" applyFill="1" applyBorder="1" applyAlignment="1">
      <alignment horizontal="right" indent="2"/>
    </xf>
    <xf numFmtId="166" fontId="0" fillId="33" borderId="31" applyNumberFormat="1" applyFont="1" applyFill="1" applyBorder="1" applyAlignment="1">
      <alignment horizontal="right" indent="2"/>
    </xf>
    <xf numFmtId="0" fontId="43" fillId="0" borderId="0" applyFont="1" applyFill="1" applyBorder="1" applyAlignment="1">
      <alignment horizontal="center"/>
    </xf>
    <xf numFmtId="0" fontId="44" fillId="0" borderId="0" applyFont="1" applyFill="1" applyBorder="1" applyAlignment="1">
      <alignment horizontal="center"/>
    </xf>
    <xf numFmtId="0" fontId="41" fillId="0" borderId="26" applyFont="1" applyFill="1" applyBorder="1" applyAlignment="1">
      <alignment horizontal="center" vertical="center"/>
    </xf>
    <xf numFmtId="0" fontId="88" fillId="0" borderId="32" applyFont="1" applyFill="1" applyBorder="1" applyAlignment="1">
      <alignment horizontal="center" vertical="center"/>
    </xf>
    <xf numFmtId="0" fontId="88" fillId="0" borderId="27" applyFont="1" applyFill="1" applyBorder="1" applyAlignment="1">
      <alignment horizontal="center" vertical="center"/>
    </xf>
    <xf numFmtId="0" fontId="41" fillId="0" borderId="26" applyFont="1" applyFill="1" applyBorder="1" applyAlignment="1">
      <alignment horizontal="center" vertical="center" wrapText="1"/>
    </xf>
    <xf numFmtId="0" fontId="41" fillId="0" borderId="32" applyFont="1" applyFill="1" applyBorder="1" applyAlignment="1">
      <alignment horizontal="center" vertical="center" wrapText="1"/>
    </xf>
    <xf numFmtId="0" fontId="41" fillId="0" borderId="27" applyFont="1" applyFill="1" applyBorder="1" applyAlignment="1">
      <alignment horizontal="center" vertical="center" wrapText="1"/>
    </xf>
    <xf numFmtId="164" fontId="88" fillId="30" borderId="0" applyNumberFormat="1" applyFont="1" applyFill="1"/>
    <xf numFmtId="0" fontId="87" fillId="0" borderId="0" applyNumberFormat="1" applyFont="1" applyFill="1" applyBorder="1" applyAlignment="1">
      <alignment horizontal="left" wrapText="1"/>
    </xf>
    <xf numFmtId="0" fontId="43" fillId="0" borderId="0" applyFont="1" applyFill="1" applyAlignment="1">
      <alignment horizontal="right"/>
    </xf>
    <xf numFmtId="0" fontId="0" fillId="0" borderId="0" applyFont="1" applyFill="1" applyAlignment="1">
      <alignment horizontal="right"/>
    </xf>
    <xf numFmtId="0" fontId="25" fillId="36" borderId="37" applyFont="1" applyFill="1" applyBorder="1" applyAlignment="1">
      <alignment horizontal="center" vertical="center"/>
    </xf>
    <xf numFmtId="0" fontId="0" fillId="36" borderId="39" applyFont="1" applyFill="1" applyBorder="1" applyAlignment="1">
      <alignment horizontal="center" vertical="center"/>
    </xf>
    <xf numFmtId="0" fontId="41" fillId="0" borderId="32" applyFont="1" applyFill="1" applyBorder="1" applyAlignment="1">
      <alignment horizontal="center" vertical="center"/>
    </xf>
    <xf numFmtId="0" fontId="41" fillId="0" borderId="27" applyFont="1" applyFill="1" applyBorder="1" applyAlignment="1">
      <alignment horizontal="center" vertical="center"/>
    </xf>
    <xf numFmtId="164" fontId="50" fillId="30" borderId="0" applyNumberFormat="1" applyFont="1" applyFill="1" applyAlignment="1">
      <alignment horizontal="right"/>
    </xf>
    <xf numFmtId="0" fontId="41" fillId="0" borderId="28" applyFont="1" applyFill="1" applyBorder="1" applyAlignment="1">
      <alignment horizontal="center" vertical="center"/>
    </xf>
    <xf numFmtId="0" fontId="41" fillId="0" borderId="0" applyFont="1" applyFill="1" applyBorder="1" applyAlignment="1">
      <alignment horizontal="center" vertical="center"/>
    </xf>
    <xf numFmtId="0" fontId="41" fillId="0" borderId="29" applyFont="1" applyFill="1" applyBorder="1" applyAlignment="1">
      <alignment horizontal="center" vertical="center"/>
    </xf>
    <xf numFmtId="0" fontId="88" fillId="0" borderId="0" applyFont="1" applyFill="1" applyBorder="1" applyAlignment="1">
      <alignment horizontal="center" vertical="center"/>
    </xf>
    <xf numFmtId="0" fontId="88" fillId="0" borderId="29" applyFont="1" applyFill="1" applyBorder="1" applyAlignment="1">
      <alignment horizontal="center" vertical="center"/>
    </xf>
    <xf numFmtId="0" fontId="88" fillId="0" borderId="0" applyFont="1" applyFill="1"/>
    <xf numFmtId="0" fontId="41" fillId="0" borderId="28" applyFont="1" applyFill="1" applyBorder="1" applyAlignment="1">
      <alignment horizontal="center" vertical="center" wrapText="1"/>
    </xf>
    <xf numFmtId="0" fontId="41" fillId="0" borderId="0" applyFont="1" applyFill="1" applyBorder="1" applyAlignment="1">
      <alignment horizontal="center" vertical="center" wrapText="1"/>
    </xf>
    <xf numFmtId="0" fontId="41" fillId="0" borderId="29" applyFont="1" applyFill="1" applyBorder="1" applyAlignment="1">
      <alignment horizontal="center" vertical="center" wrapText="1"/>
    </xf>
    <xf numFmtId="0" fontId="42" fillId="36" borderId="34" applyFont="1" applyFill="1" applyBorder="1" applyAlignment="1">
      <alignment horizontal="center"/>
    </xf>
    <xf numFmtId="0" fontId="42" fillId="36" borderId="35" applyFont="1" applyFill="1" applyBorder="1" applyAlignment="1">
      <alignment horizontal="center"/>
    </xf>
    <xf numFmtId="0" fontId="42" fillId="36" borderId="36" applyFont="1" applyFill="1" applyBorder="1" applyAlignment="1">
      <alignment horizontal="center"/>
    </xf>
    <xf numFmtId="0" fontId="43" fillId="30" borderId="0" applyFont="1" applyFill="1" applyAlignment="1">
      <alignment horizontal="right"/>
    </xf>
    <xf numFmtId="0" fontId="48" fillId="36" borderId="26" applyFont="1" applyFill="1" applyBorder="1"/>
    <xf numFmtId="0" fontId="48" fillId="36" borderId="27" applyFont="1" applyFill="1" applyBorder="1"/>
    <xf numFmtId="0" fontId="43" fillId="30" borderId="49" applyFont="1" applyFill="1" applyBorder="1" applyAlignment="1">
      <alignment horizontal="center"/>
    </xf>
    <xf numFmtId="0" fontId="43" fillId="30" borderId="51" applyFont="1" applyFill="1" applyBorder="1" applyAlignment="1">
      <alignment horizontal="center"/>
    </xf>
    <xf numFmtId="0" fontId="48" fillId="36" borderId="34" applyFont="1" applyFill="1" applyBorder="1" applyAlignment="1">
      <alignment horizontal="center"/>
    </xf>
    <xf numFmtId="0" fontId="48" fillId="36" borderId="35" applyFont="1" applyFill="1" applyBorder="1" applyAlignment="1">
      <alignment horizontal="center"/>
    </xf>
    <xf numFmtId="0" fontId="48" fillId="36" borderId="36" applyFont="1" applyFill="1" applyBorder="1" applyAlignment="1">
      <alignment horizontal="center"/>
    </xf>
    <xf numFmtId="0" fontId="83" fillId="0" borderId="0" applyNumberFormat="1" applyFont="1" applyFill="1" applyAlignment="1">
      <alignment horizontal="left" wrapText="1"/>
    </xf>
    <xf numFmtId="0" fontId="43" fillId="30" borderId="34" applyFont="1" applyFill="1" applyBorder="1" applyAlignment="1">
      <alignment horizontal="center"/>
    </xf>
    <xf numFmtId="0" fontId="43" fillId="30" borderId="36" applyFont="1" applyFill="1" applyBorder="1" applyAlignment="1">
      <alignment horizontal="center"/>
    </xf>
    <xf numFmtId="0" fontId="83" fillId="0" borderId="0" applyNumberFormat="1" applyFont="1" applyFill="1" applyBorder="1" applyAlignment="1">
      <alignment horizontal="left" wrapText="1"/>
    </xf>
    <xf numFmtId="0" fontId="25" fillId="36" borderId="39" applyFont="1" applyFill="1" applyBorder="1" applyAlignment="1">
      <alignment horizontal="center" vertical="center"/>
    </xf>
    <xf numFmtId="0" fontId="43" fillId="0" borderId="0" applyFont="1" applyFill="1" applyAlignment="1">
      <alignment horizontal="right"/>
    </xf>
    <xf numFmtId="164" fontId="50" fillId="30" borderId="0" applyNumberFormat="1" applyFont="1" applyFill="1" applyAlignment="1">
      <alignment horizontal="right"/>
    </xf>
    <xf numFmtId="0" fontId="0" fillId="0" borderId="34" applyFont="1" applyFill="1" applyBorder="1" applyAlignment="1">
      <alignment horizontal="center"/>
    </xf>
    <xf numFmtId="0" fontId="0" fillId="0" borderId="36" applyFont="1" applyFill="1" applyBorder="1" applyAlignment="1">
      <alignment horizontal="center"/>
    </xf>
    <xf numFmtId="0" fontId="0" fillId="34" borderId="34" applyFont="1" applyFill="1" applyBorder="1" applyAlignment="1">
      <alignment horizontal="center"/>
    </xf>
    <xf numFmtId="0" fontId="0" fillId="34" borderId="36" applyFont="1" applyFill="1" applyBorder="1" applyAlignment="1">
      <alignment horizontal="center"/>
    </xf>
    <xf numFmtId="49" fontId="51" fillId="36" borderId="34" applyNumberFormat="1" applyFont="1" applyFill="1" applyBorder="1" applyAlignment="1">
      <alignment horizontal="center" vertical="center"/>
    </xf>
    <xf numFmtId="49" fontId="0" fillId="36" borderId="35" applyNumberFormat="1" applyFont="1" applyFill="1" applyBorder="1" applyAlignment="1">
      <alignment horizontal="center" vertical="center"/>
    </xf>
    <xf numFmtId="49" fontId="0" fillId="36" borderId="36" applyNumberFormat="1" applyFont="1" applyFill="1" applyBorder="1" applyAlignment="1">
      <alignment horizontal="center" vertical="center"/>
    </xf>
    <xf numFmtId="0" fontId="51" fillId="36" borderId="34" applyFont="1" applyFill="1" applyBorder="1" applyAlignment="1">
      <alignment horizontal="center" vertical="center"/>
    </xf>
    <xf numFmtId="0" fontId="0" fillId="36" borderId="35" applyFont="1" applyFill="1" applyBorder="1" applyAlignment="1">
      <alignment horizontal="center" vertical="center"/>
    </xf>
    <xf numFmtId="0" fontId="0" fillId="36" borderId="33" applyFont="1" applyFill="1" applyBorder="1" applyAlignment="1">
      <alignment horizontal="center" vertical="center"/>
    </xf>
    <xf numFmtId="0" fontId="0" fillId="36" borderId="31" applyFont="1" applyFill="1" applyBorder="1" applyAlignment="1">
      <alignment horizontal="center" vertical="center"/>
    </xf>
    <xf numFmtId="0" fontId="39" fillId="30" borderId="0" applyFont="1" applyFill="1" applyAlignment="1">
      <alignment horizontal="center"/>
    </xf>
    <xf numFmtId="0" fontId="0" fillId="0" borderId="0" applyFont="1" applyFill="1"/>
    <xf numFmtId="0" fontId="88" fillId="30" borderId="0" applyFont="1" applyFill="1"/>
    <xf numFmtId="164" fontId="88" fillId="30" borderId="0" applyNumberFormat="1" applyFont="1" applyFill="1" applyAlignment="1">
      <alignment horizontal="right"/>
    </xf>
    <xf numFmtId="1" fontId="83" fillId="0" borderId="0" applyNumberFormat="1" applyFont="1" applyFill="1" applyAlignment="1">
      <alignment horizontal="left" wrapText="1"/>
    </xf>
    <xf numFmtId="166" fontId="52" fillId="36" borderId="34" applyNumberFormat="1" applyFont="1" applyFill="1" applyBorder="1" applyAlignment="1">
      <alignment horizontal="center"/>
    </xf>
    <xf numFmtId="166" fontId="52" fillId="36" borderId="35" applyNumberFormat="1" applyFont="1" applyFill="1" applyBorder="1" applyAlignment="1">
      <alignment horizontal="center"/>
    </xf>
    <xf numFmtId="166" fontId="52" fillId="36" borderId="36" applyNumberFormat="1" applyFont="1" applyFill="1" applyBorder="1" applyAlignment="1">
      <alignment horizontal="center"/>
    </xf>
    <xf numFmtId="0" fontId="20" fillId="0" borderId="34" applyFont="1" applyFill="1" applyBorder="1" applyAlignment="1">
      <alignment horizontal="center"/>
    </xf>
    <xf numFmtId="0" fontId="20" fillId="0" borderId="35" applyFont="1" applyFill="1" applyBorder="1" applyAlignment="1">
      <alignment horizontal="center"/>
    </xf>
    <xf numFmtId="0" fontId="20" fillId="0" borderId="36" applyFont="1" applyFill="1" applyBorder="1" applyAlignment="1">
      <alignment horizontal="center"/>
    </xf>
    <xf numFmtId="0" fontId="51" fillId="36" borderId="34" applyFont="1" applyFill="1" applyBorder="1"/>
    <xf numFmtId="0" fontId="51" fillId="36" borderId="35" applyFont="1" applyFill="1" applyBorder="1"/>
    <xf numFmtId="0" fontId="51" fillId="36" borderId="36" applyFont="1" applyFill="1" applyBorder="1"/>
    <xf numFmtId="0" fontId="43" fillId="0" borderId="34" applyFont="1" applyFill="1" applyBorder="1" applyAlignment="1">
      <alignment horizontal="center" vertical="center" wrapText="1"/>
    </xf>
    <xf numFmtId="0" fontId="88" fillId="0" borderId="36" applyFont="1" applyFill="1" applyBorder="1" applyAlignment="1">
      <alignment horizontal="center" vertical="center" wrapText="1"/>
    </xf>
    <xf numFmtId="0" fontId="51" fillId="36" borderId="34" applyFont="1" applyFill="1" applyBorder="1" applyAlignment="1">
      <alignment horizontal="left"/>
    </xf>
    <xf numFmtId="0" fontId="51" fillId="36" borderId="35" applyFont="1" applyFill="1" applyBorder="1" applyAlignment="1">
      <alignment horizontal="left"/>
    </xf>
    <xf numFmtId="0" fontId="51" fillId="36" borderId="36" applyFont="1" applyFill="1" applyBorder="1" applyAlignment="1">
      <alignment horizontal="left"/>
    </xf>
    <xf numFmtId="166" fontId="52" fillId="36" borderId="26" applyNumberFormat="1" applyFont="1" applyFill="1" applyBorder="1" applyAlignment="1">
      <alignment horizontal="center"/>
    </xf>
    <xf numFmtId="166" fontId="52" fillId="36" borderId="32" applyNumberFormat="1" applyFont="1" applyFill="1" applyBorder="1" applyAlignment="1">
      <alignment horizontal="center"/>
    </xf>
    <xf numFmtId="166" fontId="52" fillId="36" borderId="27" applyNumberFormat="1" applyFont="1" applyFill="1" applyBorder="1" applyAlignment="1">
      <alignment horizontal="center"/>
    </xf>
    <xf numFmtId="0" fontId="51" fillId="36" borderId="26" applyFont="1" applyFill="1" applyBorder="1" applyAlignment="1">
      <alignment horizontal="left"/>
    </xf>
    <xf numFmtId="0" fontId="51" fillId="36" borderId="32" applyFont="1" applyFill="1" applyBorder="1" applyAlignment="1">
      <alignment horizontal="left"/>
    </xf>
    <xf numFmtId="0" fontId="51" fillId="36" borderId="27" applyFont="1" applyFill="1" applyBorder="1" applyAlignment="1">
      <alignment horizontal="left"/>
    </xf>
    <xf numFmtId="0" fontId="51" fillId="36" borderId="26" applyFont="1" applyFill="1" applyBorder="1"/>
    <xf numFmtId="0" fontId="51" fillId="36" borderId="32" applyFont="1" applyFill="1" applyBorder="1"/>
    <xf numFmtId="0" fontId="51" fillId="36" borderId="27" applyFont="1" applyFill="1" applyBorder="1"/>
    <xf numFmtId="0" fontId="5" fillId="0" borderId="28" applyFont="1" applyFill="1" applyBorder="1"/>
    <xf numFmtId="0" fontId="5" fillId="0" borderId="29" applyFont="1" applyFill="1" applyBorder="1"/>
    <xf numFmtId="166" fontId="52" fillId="36" borderId="26" applyNumberFormat="1" applyFont="1" applyFill="1" applyBorder="1" applyAlignment="1">
      <alignment horizontal="center"/>
    </xf>
    <xf numFmtId="166" fontId="52" fillId="36" borderId="32" applyNumberFormat="1" applyFont="1" applyFill="1" applyBorder="1" applyAlignment="1">
      <alignment horizontal="center"/>
    </xf>
    <xf numFmtId="166" fontId="52" fillId="36" borderId="27" applyNumberFormat="1" applyFont="1" applyFill="1" applyBorder="1" applyAlignment="1">
      <alignment horizontal="center"/>
    </xf>
    <xf numFmtId="0" fontId="5" fillId="0" borderId="34" applyFont="1" applyFill="1" applyBorder="1"/>
    <xf numFmtId="0" fontId="5" fillId="0" borderId="36" applyFont="1" applyFill="1" applyBorder="1"/>
    <xf numFmtId="0" fontId="5" fillId="0" borderId="26" applyFont="1" applyFill="1" applyBorder="1"/>
    <xf numFmtId="0" fontId="5" fillId="0" borderId="27" applyFont="1" applyFill="1" applyBorder="1"/>
    <xf numFmtId="0" fontId="5" fillId="0" borderId="30" applyFont="1" applyFill="1" applyBorder="1"/>
    <xf numFmtId="0" fontId="5" fillId="0" borderId="31" applyFont="1" applyFill="1" applyBorder="1"/>
    <xf numFmtId="0" fontId="51" fillId="36" borderId="26" applyFont="1" applyFill="1" applyBorder="1" applyAlignment="1">
      <alignment horizontal="left"/>
    </xf>
    <xf numFmtId="0" fontId="51" fillId="36" borderId="32" applyFont="1" applyFill="1" applyBorder="1" applyAlignment="1">
      <alignment horizontal="left"/>
    </xf>
    <xf numFmtId="0" fontId="51" fillId="36" borderId="27" applyFont="1" applyFill="1" applyBorder="1" applyAlignment="1">
      <alignment horizontal="left"/>
    </xf>
    <xf numFmtId="166" fontId="52" fillId="36" borderId="34" applyNumberFormat="1" applyFont="1" applyFill="1" applyBorder="1" applyAlignment="1">
      <alignment horizontal="center"/>
    </xf>
    <xf numFmtId="166" fontId="52" fillId="36" borderId="35" applyNumberFormat="1" applyFont="1" applyFill="1" applyBorder="1" applyAlignment="1">
      <alignment horizontal="center"/>
    </xf>
    <xf numFmtId="166" fontId="52" fillId="36" borderId="36" applyNumberFormat="1" applyFont="1" applyFill="1" applyBorder="1" applyAlignment="1">
      <alignment horizontal="center"/>
    </xf>
    <xf numFmtId="0" fontId="5" fillId="33" borderId="30" applyFont="1" applyFill="1" applyBorder="1"/>
    <xf numFmtId="0" fontId="5" fillId="33" borderId="31" applyFont="1" applyFill="1" applyBorder="1"/>
    <xf numFmtId="0" fontId="5" fillId="33" borderId="26" applyFont="1" applyFill="1" applyBorder="1"/>
    <xf numFmtId="0" fontId="5" fillId="33" borderId="27" applyFont="1" applyFill="1" applyBorder="1"/>
    <xf numFmtId="0" fontId="5" fillId="33" borderId="28" applyFont="1" applyFill="1" applyBorder="1"/>
    <xf numFmtId="0" fontId="5" fillId="33" borderId="29" applyFont="1" applyFill="1" applyBorder="1"/>
    <xf numFmtId="0" fontId="83" fillId="0" borderId="0" applyNumberFormat="1" applyFont="1" applyFill="1" applyAlignment="1">
      <alignment horizontal="left" wrapText="1"/>
    </xf>
    <xf numFmtId="0" fontId="88" fillId="0" borderId="0" applyFont="1" applyFill="1" applyAlignment="1">
      <alignment horizontal="right"/>
    </xf>
    <xf numFmtId="49" fontId="42" fillId="36" borderId="34" applyNumberFormat="1" applyFont="1" applyFill="1" applyBorder="1" applyAlignment="1">
      <alignment horizontal="center"/>
    </xf>
    <xf numFmtId="49" fontId="42" fillId="36" borderId="35" applyNumberFormat="1" applyFont="1" applyFill="1" applyBorder="1" applyAlignment="1">
      <alignment horizontal="center"/>
    </xf>
    <xf numFmtId="49" fontId="42" fillId="36" borderId="36" applyNumberFormat="1" applyFont="1" applyFill="1" applyBorder="1" applyAlignment="1">
      <alignment horizontal="center"/>
    </xf>
    <xf numFmtId="0" fontId="43" fillId="0" borderId="0" applyFont="1" applyFill="1" applyBorder="1" applyAlignment="1">
      <alignment horizontal="center" vertical="center" wrapText="1"/>
    </xf>
    <xf numFmtId="0" fontId="88" fillId="0" borderId="19" applyFont="1" applyFill="1" applyBorder="1" applyAlignment="1">
      <alignment horizontal="center" vertical="center" wrapText="1"/>
    </xf>
    <xf numFmtId="0" fontId="51" fillId="36" borderId="34" applyFont="1" applyFill="1" applyBorder="1" applyAlignment="1">
      <alignment horizontal="left"/>
    </xf>
    <xf numFmtId="0" fontId="51" fillId="36" borderId="35" applyFont="1" applyFill="1" applyBorder="1" applyAlignment="1">
      <alignment horizontal="left"/>
    </xf>
    <xf numFmtId="0" fontId="51" fillId="36" borderId="36" applyFont="1" applyFill="1" applyBorder="1" applyAlignment="1">
      <alignment horizontal="left"/>
    </xf>
    <xf numFmtId="0" fontId="20" fillId="0" borderId="25" applyFont="1" applyFill="1" applyBorder="1" applyAlignment="1">
      <alignment horizontal="center"/>
    </xf>
    <xf numFmtId="0" fontId="20" fillId="0" borderId="53" applyFont="1" applyFill="1" applyBorder="1" applyAlignment="1">
      <alignment horizontal="center"/>
    </xf>
    <xf numFmtId="0" fontId="0" fillId="0" borderId="0" applyFont="1" applyFill="1" applyBorder="1" applyAlignment="1">
      <alignment horizontal="left" vertical="center"/>
    </xf>
    <xf numFmtId="170" fontId="0" fillId="0" borderId="0" applyNumberFormat="1" applyFont="1" applyFill="1" applyBorder="1" applyAlignment="1">
      <alignment horizontal="left" vertical="center"/>
    </xf>
    <xf numFmtId="0" fontId="82" fillId="0" borderId="0" applyNumberFormat="1" applyFont="1" applyFill="1" applyAlignment="1">
      <alignment horizontal="left" wrapText="1"/>
    </xf>
    <xf numFmtId="0" fontId="82" fillId="0" borderId="0" applyNumberFormat="1" applyFont="1" applyFill="1" applyAlignment="1">
      <alignment horizontal="left" wrapText="1"/>
    </xf>
    <xf numFmtId="0" fontId="82" fillId="33" borderId="0" applyFont="1" applyFill="1" applyBorder="1" applyAlignment="1">
      <alignment horizontal="center"/>
    </xf>
    <xf numFmtId="0" fontId="82" fillId="0" borderId="28" applyFont="1" applyFill="1" applyBorder="1" applyAlignment="1">
      <alignment horizontal="center"/>
    </xf>
    <xf numFmtId="0" fontId="82" fillId="0" borderId="0" applyFont="1" applyFill="1" applyBorder="1" applyAlignment="1">
      <alignment horizontal="center"/>
    </xf>
    <xf numFmtId="0" fontId="82" fillId="33" borderId="33" applyFont="1" applyFill="1" applyBorder="1" applyAlignment="1">
      <alignment horizontal="center"/>
    </xf>
    <xf numFmtId="0" fontId="82" fillId="33" borderId="29" applyFont="1" applyFill="1" applyBorder="1" applyAlignment="1">
      <alignment horizontal="center"/>
    </xf>
    <xf numFmtId="0" fontId="82" fillId="0" borderId="29" applyFont="1" applyFill="1" applyBorder="1" applyAlignment="1">
      <alignment horizontal="center"/>
    </xf>
    <xf numFmtId="0" fontId="82" fillId="33" borderId="30" applyFont="1" applyFill="1" applyBorder="1" applyAlignment="1">
      <alignment horizontal="center"/>
    </xf>
    <xf numFmtId="0" fontId="82" fillId="33" borderId="28" applyFont="1" applyFill="1" applyBorder="1" applyAlignment="1">
      <alignment horizontal="center"/>
    </xf>
    <xf numFmtId="0" fontId="82" fillId="0" borderId="32" applyFont="1" applyFill="1" applyBorder="1" applyAlignment="1">
      <alignment horizontal="center"/>
    </xf>
    <xf numFmtId="0" fontId="82" fillId="0" borderId="27" applyFont="1" applyFill="1" applyBorder="1" applyAlignment="1">
      <alignment horizontal="center"/>
    </xf>
    <xf numFmtId="0" fontId="39" fillId="0" borderId="0" applyFont="1" applyFill="1" applyAlignment="1">
      <alignment horizontal="center"/>
    </xf>
    <xf numFmtId="0" fontId="29" fillId="0" borderId="0" applyFont="1" applyFill="1" applyBorder="1" applyAlignment="1">
      <alignment horizontal="center"/>
    </xf>
    <xf numFmtId="0" fontId="82" fillId="0" borderId="26" applyFont="1" applyFill="1" applyBorder="1" applyAlignment="1">
      <alignment horizontal="center"/>
    </xf>
    <xf numFmtId="0" fontId="82" fillId="33" borderId="31" applyFont="1" applyFill="1" applyBorder="1" applyAlignment="1">
      <alignment horizontal="center"/>
    </xf>
    <xf numFmtId="0" fontId="0" fillId="0" borderId="0" applyFont="1" applyFill="1"/>
    <xf numFmtId="0" fontId="0" fillId="0" borderId="0" applyFont="1" applyFill="1" applyAlignment="1">
      <alignment horizontal="center"/>
    </xf>
    <xf numFmtId="0" fontId="43" fillId="0" borderId="0" applyFont="1" applyFill="1" applyBorder="1"/>
    <xf numFmtId="0" fontId="82" fillId="0" borderId="0" applyFont="1" applyFill="1" applyBorder="1" applyAlignment="1">
      <alignment horizontal="center"/>
    </xf>
    <xf numFmtId="0" fontId="82" fillId="33" borderId="33" applyFont="1" applyFill="1" applyBorder="1" applyAlignment="1">
      <alignment horizontal="center"/>
    </xf>
    <xf numFmtId="0" fontId="82" fillId="33" borderId="31" applyFont="1" applyFill="1" applyBorder="1" applyAlignment="1">
      <alignment horizontal="center"/>
    </xf>
    <xf numFmtId="0" fontId="82" fillId="0" borderId="29" applyFont="1" applyFill="1" applyBorder="1" applyAlignment="1">
      <alignment horizontal="center"/>
    </xf>
    <xf numFmtId="0" fontId="82" fillId="33" borderId="28" applyFont="1" applyFill="1" applyBorder="1" applyAlignment="1">
      <alignment horizontal="center"/>
    </xf>
    <xf numFmtId="0" fontId="82" fillId="33" borderId="0" applyFont="1" applyFill="1" applyBorder="1" applyAlignment="1">
      <alignment horizontal="center"/>
    </xf>
    <xf numFmtId="0" fontId="82" fillId="33" borderId="30" applyFont="1" applyFill="1" applyBorder="1" applyAlignment="1">
      <alignment horizontal="center"/>
    </xf>
    <xf numFmtId="0" fontId="82" fillId="0" borderId="28" applyFont="1" applyFill="1" applyBorder="1" applyAlignment="1">
      <alignment horizontal="center"/>
    </xf>
    <xf numFmtId="0" fontId="39" fillId="0" borderId="0" applyFont="1" applyFill="1" applyAlignment="1">
      <alignment horizontal="center"/>
    </xf>
    <xf numFmtId="0" fontId="82" fillId="0" borderId="32" applyFont="1" applyFill="1" applyBorder="1" applyAlignment="1">
      <alignment horizontal="center"/>
    </xf>
    <xf numFmtId="0" fontId="82" fillId="0" borderId="27" applyFont="1" applyFill="1" applyBorder="1" applyAlignment="1">
      <alignment horizontal="center"/>
    </xf>
    <xf numFmtId="0" fontId="82" fillId="0" borderId="26" applyFont="1" applyFill="1" applyBorder="1" applyAlignment="1">
      <alignment horizontal="center"/>
    </xf>
    <xf numFmtId="0" fontId="29" fillId="0" borderId="0" applyFont="1" applyFill="1" applyBorder="1" applyAlignment="1">
      <alignment horizontal="center"/>
    </xf>
    <xf numFmtId="0" fontId="82" fillId="33" borderId="29" applyFont="1" applyFill="1" applyBorder="1" applyAlignment="1">
      <alignment horizontal="center"/>
    </xf>
    <xf numFmtId="164" fontId="0" fillId="30" borderId="0" applyNumberFormat="1" applyFont="1" applyFill="1"/>
    <xf numFmtId="0" fontId="0" fillId="30" borderId="0" applyFont="1" applyFill="1"/>
    <xf numFmtId="0" fontId="0" fillId="30" borderId="0" applyFont="1" applyFill="1" applyAlignment="1">
      <alignment horizontal="center"/>
    </xf>
    <xf numFmtId="0" fontId="5" fillId="0" borderId="0" applyFont="1" applyFill="1" applyAlignment="1">
      <alignment horizontal="left" vertical="top" wrapText="1"/>
    </xf>
    <xf numFmtId="0" fontId="83" fillId="30" borderId="0" applyNumberFormat="1" applyFont="1" applyFill="1" applyBorder="1" applyAlignment="1">
      <alignment horizontal="left" wrapText="1"/>
    </xf>
    <xf numFmtId="0" fontId="39" fillId="30" borderId="0" applyFont="1" applyFill="1" applyBorder="1" applyAlignment="1">
      <alignment horizontal="center"/>
    </xf>
    <xf numFmtId="164" fontId="88" fillId="30" borderId="0" applyNumberFormat="1" applyFont="1" applyFill="1" applyBorder="1"/>
    <xf numFmtId="0" fontId="88" fillId="30" borderId="0" applyFont="1" applyFill="1" applyBorder="1" applyAlignment="1">
      <alignment horizontal="left"/>
    </xf>
    <xf numFmtId="49" fontId="52" fillId="36" borderId="34" applyNumberFormat="1" applyFont="1" applyFill="1" applyBorder="1" applyAlignment="1">
      <alignment horizontal="center"/>
    </xf>
    <xf numFmtId="49" fontId="52" fillId="36" borderId="7" applyNumberFormat="1" applyFont="1" applyFill="1" applyBorder="1" applyAlignment="1">
      <alignment horizontal="center"/>
    </xf>
    <xf numFmtId="0" fontId="43" fillId="0" borderId="36" applyFont="1" applyFill="1" applyBorder="1" applyAlignment="1">
      <alignment horizontal="center" vertical="center" wrapText="1"/>
    </xf>
    <xf numFmtId="0" fontId="43" fillId="0" borderId="54" applyFont="1" applyFill="1" applyBorder="1" applyAlignment="1">
      <alignment horizontal="center" vertical="center" wrapText="1"/>
    </xf>
    <xf numFmtId="0" fontId="0" fillId="33" borderId="38" applyFont="1" applyFill="1" applyBorder="1"/>
    <xf numFmtId="0" fontId="48" fillId="36" borderId="37" applyFont="1" applyFill="1" applyBorder="1" applyAlignment="1">
      <alignment horizontal="center" vertical="center"/>
    </xf>
    <xf numFmtId="0" fontId="43" fillId="30" borderId="54" applyFont="1" applyFill="1" applyBorder="1" applyAlignment="1">
      <alignment horizontal="center" vertical="center" wrapText="1"/>
    </xf>
    <xf numFmtId="0" fontId="0" fillId="0" borderId="34" applyFont="1" applyFill="1" applyBorder="1" applyAlignment="1">
      <alignment horizontal="center" vertical="center" wrapText="1"/>
    </xf>
    <xf numFmtId="0" fontId="0" fillId="0" borderId="37" applyFont="1" applyFill="1" applyBorder="1" applyAlignment="1">
      <alignment horizontal="center" vertical="center" wrapText="1"/>
    </xf>
    <xf numFmtId="0" fontId="0" fillId="0" borderId="7" applyFont="1" applyFill="1" applyBorder="1" applyAlignment="1">
      <alignment horizontal="center" vertical="center" wrapText="1"/>
    </xf>
    <xf numFmtId="166" fontId="43" fillId="30" borderId="7" applyNumberFormat="1" applyFont="1" applyFill="1" applyBorder="1" applyAlignment="1">
      <alignment horizontal="center"/>
    </xf>
    <xf numFmtId="0" fontId="43" fillId="0" borderId="7" applyFont="1" applyFill="1" applyBorder="1" applyAlignment="1">
      <alignment horizontal="center" vertical="center" wrapText="1"/>
    </xf>
    <xf numFmtId="1" fontId="88" fillId="33" borderId="7" applyNumberFormat="1" applyFont="1" applyFill="1" applyBorder="1"/>
    <xf numFmtId="0" fontId="0" fillId="33" borderId="37" applyFont="1" applyFill="1" applyBorder="1"/>
    <xf numFmtId="0" fontId="88" fillId="33" borderId="39" applyFont="1" applyFill="1" applyBorder="1"/>
    <xf numFmtId="0" fontId="88" fillId="30" borderId="0" applyFont="1" applyFill="1" applyBorder="1" applyAlignment="1">
      <alignment vertical="center"/>
    </xf>
    <xf numFmtId="164" fontId="88" fillId="30" borderId="0" applyNumberFormat="1" applyFont="1" applyFill="1" applyBorder="1" applyAlignment="1">
      <alignment vertical="center"/>
    </xf>
    <xf numFmtId="0" fontId="88" fillId="0" borderId="38" applyFont="1" applyFill="1" applyBorder="1"/>
    <xf numFmtId="0" fontId="88" fillId="33" borderId="38" applyFont="1" applyFill="1" applyBorder="1"/>
    <xf numFmtId="0" fontId="48" fillId="36" borderId="7" applyFont="1" applyFill="1" applyBorder="1" applyAlignment="1">
      <alignment horizontal="center" vertical="center"/>
    </xf>
    <xf numFmtId="0" fontId="43" fillId="30" borderId="36" applyFont="1" applyFill="1" applyBorder="1" applyAlignment="1">
      <alignment horizontal="center" vertical="center" wrapText="1"/>
    </xf>
    <xf numFmtId="0" fontId="43" fillId="0" borderId="0" applyFont="1" applyFill="1" applyBorder="1" applyAlignment="1">
      <alignment horizontal="right"/>
    </xf>
    <xf numFmtId="0" fontId="41" fillId="0" borderId="37" applyFont="1" applyFill="1" applyBorder="1" applyAlignment="1">
      <alignment horizontal="center" vertical="center" wrapText="1"/>
    </xf>
    <xf numFmtId="0" fontId="41" fillId="0" borderId="37" applyFont="1" applyFill="1" applyBorder="1" applyAlignment="1">
      <alignment horizontal="center" vertical="center"/>
    </xf>
    <xf numFmtId="164" fontId="50" fillId="30" borderId="0" applyNumberFormat="1" applyFont="1" applyFill="1" applyBorder="1" applyAlignment="1">
      <alignment horizontal="right"/>
    </xf>
    <xf numFmtId="164" fontId="43" fillId="30" borderId="0" applyNumberFormat="1" applyFont="1" applyFill="1" applyBorder="1" applyAlignment="1">
      <alignment horizontal="right"/>
    </xf>
    <xf numFmtId="0" fontId="41" fillId="0" borderId="38" applyFont="1" applyFill="1" applyBorder="1" applyAlignment="1">
      <alignment horizontal="center" vertical="center" wrapText="1"/>
    </xf>
    <xf numFmtId="0" fontId="41" fillId="0" borderId="38" applyFont="1" applyFill="1" applyBorder="1" applyAlignment="1">
      <alignment horizontal="center" vertical="center"/>
    </xf>
    <xf numFmtId="0" fontId="42" fillId="36" borderId="7" applyFont="1" applyFill="1" applyBorder="1" applyAlignment="1">
      <alignment horizontal="center"/>
    </xf>
    <xf numFmtId="0" fontId="43" fillId="30" borderId="0" applyFont="1" applyFill="1" applyBorder="1" applyAlignment="1">
      <alignment horizontal="right"/>
    </xf>
    <xf numFmtId="0" fontId="48" fillId="36" borderId="7" applyFont="1" applyFill="1" applyBorder="1" applyAlignment="1">
      <alignment horizontal="center"/>
    </xf>
    <xf numFmtId="0" fontId="43" fillId="30" borderId="7" applyFont="1" applyFill="1" applyBorder="1" applyAlignment="1">
      <alignment horizontal="center"/>
    </xf>
    <xf numFmtId="0" fontId="25" fillId="36" borderId="7" applyFont="1" applyFill="1" applyBorder="1" applyAlignment="1">
      <alignment horizontal="center" vertical="center"/>
    </xf>
    <xf numFmtId="0" fontId="0" fillId="0" borderId="7" applyFont="1" applyFill="1" applyBorder="1" applyAlignment="1">
      <alignment horizontal="center"/>
    </xf>
    <xf numFmtId="0" fontId="0" fillId="34" borderId="7" applyFont="1" applyFill="1" applyBorder="1" applyAlignment="1">
      <alignment horizontal="center"/>
    </xf>
    <xf numFmtId="49" fontId="48" fillId="36" borderId="34" applyNumberFormat="1" applyFont="1" applyFill="1" applyBorder="1" applyAlignment="1">
      <alignment horizontal="center" vertical="center"/>
    </xf>
    <xf numFmtId="49" fontId="48" fillId="36" borderId="7" applyNumberFormat="1" applyFont="1" applyFill="1" applyBorder="1" applyAlignment="1">
      <alignment horizontal="center" vertical="center"/>
    </xf>
    <xf numFmtId="0" fontId="48" fillId="36" borderId="34" applyFont="1" applyFill="1" applyBorder="1" applyAlignment="1">
      <alignment horizontal="center" vertical="center"/>
    </xf>
    <xf numFmtId="1" fontId="83" fillId="0" borderId="0" applyNumberFormat="1" applyFont="1" applyFill="1" applyBorder="1" applyAlignment="1">
      <alignment horizontal="left" wrapText="1"/>
    </xf>
    <xf numFmtId="166" fontId="52" fillId="36" borderId="7" applyNumberFormat="1" applyFont="1" applyFill="1" applyBorder="1" applyAlignment="1">
      <alignment horizontal="center"/>
    </xf>
    <xf numFmtId="0" fontId="51" fillId="36" borderId="7" applyFont="1" applyFill="1" applyBorder="1"/>
    <xf numFmtId="0" fontId="51" fillId="36" borderId="7" applyFont="1" applyFill="1" applyBorder="1" applyAlignment="1">
      <alignment horizontal="left"/>
    </xf>
    <xf numFmtId="164" fontId="88" fillId="30" borderId="0" applyNumberFormat="1" applyFont="1" applyFill="1" applyBorder="1" applyAlignment="1">
      <alignment horizontal="right"/>
    </xf>
    <xf numFmtId="166" fontId="52" fillId="36" borderId="37" applyNumberFormat="1" applyFont="1" applyFill="1" applyBorder="1" applyAlignment="1">
      <alignment horizontal="center"/>
    </xf>
    <xf numFmtId="0" fontId="51" fillId="36" borderId="37" applyFont="1" applyFill="1" applyBorder="1" applyAlignment="1">
      <alignment horizontal="left"/>
    </xf>
    <xf numFmtId="0" fontId="51" fillId="36" borderId="37" applyFont="1" applyFill="1" applyBorder="1"/>
    <xf numFmtId="49" fontId="42" fillId="36" borderId="7" applyNumberFormat="1" applyFont="1" applyFill="1" applyBorder="1" applyAlignment="1">
      <alignment horizontal="center"/>
    </xf>
    <xf numFmtId="0" fontId="43" fillId="0" borderId="19" applyFont="1" applyFill="1" applyBorder="1" applyAlignment="1">
      <alignment horizontal="center" vertical="center" wrapText="1"/>
    </xf>
    <xf numFmtId="0" fontId="5" fillId="33" borderId="37" applyFont="1" applyFill="1" applyBorder="1"/>
    <xf numFmtId="0" fontId="5" fillId="0" borderId="38" applyFont="1" applyFill="1" applyBorder="1"/>
    <xf numFmtId="0" fontId="5" fillId="0" borderId="7" applyFont="1" applyFill="1" applyBorder="1"/>
    <xf numFmtId="0" fontId="5" fillId="33" borderId="38" applyFont="1" applyFill="1" applyBorder="1"/>
    <xf numFmtId="0" fontId="5" fillId="33" borderId="39" applyFont="1" applyFill="1" applyBorder="1"/>
    <xf numFmtId="0" fontId="5" fillId="0" borderId="37" applyFont="1" applyFill="1" applyBorder="1"/>
    <xf numFmtId="0" fontId="5" fillId="0" borderId="39" applyFont="1" applyFill="1" applyBorder="1"/>
    <xf numFmtId="0" fontId="39" fillId="0" borderId="0" applyFont="1" applyFill="1" applyBorder="1" applyAlignment="1">
      <alignment horizontal="center"/>
    </xf>
    <xf numFmtId="0" fontId="82" fillId="0" borderId="0" applyNumberFormat="1" applyFont="1" applyFill="1" applyBorder="1" applyAlignment="1">
      <alignment horizontal="left" wrapText="1"/>
    </xf>
    <xf numFmtId="164" fontId="0" fillId="30" borderId="0" applyNumberFormat="1" applyFont="1" applyFill="1" applyBorder="1"/>
    <xf numFmtId="0" fontId="5" fillId="0" borderId="0" applyFont="1" applyFill="1" applyBorder="1" applyAlignment="1">
      <alignment horizontal="left" vertical="top" wrapText="1"/>
    </xf>
    <xf numFmtId="0" borderId="0"/>
    <xf numFmtId="0" fontId="103" fillId="36" borderId="55" applyFont="1" applyFill="1" applyBorder="1" applyAlignment="1">
      <alignment horizontal="center" vertical="bottom"/>
    </xf>
    <xf numFmtId="0" fontId="103" fillId="36" borderId="56" applyFont="1" applyFill="1" applyBorder="1" applyAlignment="1">
      <alignment horizontal="center" vertical="bottom"/>
    </xf>
    <xf numFmtId="0" fontId="103" fillId="36" borderId="57" applyFont="1" applyFill="1" applyBorder="1" applyAlignment="1">
      <alignment horizontal="center" vertical="bottom"/>
    </xf>
    <xf numFmtId="0" fontId="103" fillId="36" borderId="58" applyFont="1" applyFill="1" applyBorder="1" applyAlignment="1">
      <alignment horizontal="center" vertical="bottom"/>
    </xf>
    <xf numFmtId="0" fontId="0" fillId="0" borderId="59" applyFont="1" applyFill="1" applyBorder="1" applyAlignment="1">
      <alignment horizontal="left" vertical="center"/>
    </xf>
    <xf numFmtId="0" fontId="104" fillId="37" borderId="60" applyFont="1" applyFill="1" applyBorder="1" applyAlignment="1">
      <alignment horizontal="right" vertical="center"/>
    </xf>
    <xf numFmtId="0" fontId="43" fillId="0" borderId="59" applyFont="1" applyFill="1" applyBorder="1" applyAlignment="1">
      <alignment horizontal="right"/>
    </xf>
    <xf numFmtId="164" fontId="88" fillId="30" borderId="59" applyNumberFormat="1" applyFont="1" applyFill="1" applyBorder="1"/>
    <xf numFmtId="164" fontId="50" fillId="30" borderId="59" applyNumberFormat="1" applyFont="1" applyFill="1" applyBorder="1" applyAlignment="1">
      <alignment horizontal="right"/>
    </xf>
    <xf numFmtId="0" fontId="44" fillId="0" borderId="59" applyFont="1" applyFill="1" applyBorder="1" applyAlignment="1">
      <alignment horizontal="center"/>
    </xf>
    <xf numFmtId="0" fontId="105" fillId="0" borderId="61" applyFont="1" applyFill="1" applyBorder="1" applyAlignment="1">
      <alignment horizontal="center" vertical="center"/>
    </xf>
    <xf numFmtId="0" fontId="41" fillId="0" borderId="62" applyFont="1" applyFill="1" applyBorder="1" applyAlignment="1">
      <alignment horizontal="center" vertical="center"/>
    </xf>
    <xf numFmtId="0" fontId="41" fillId="0" borderId="62" applyFont="1" applyFill="1" applyBorder="1" applyAlignment="1">
      <alignment horizontal="center" vertical="center" wrapText="1"/>
    </xf>
    <xf numFmtId="0" fontId="41" fillId="0" borderId="63" applyFont="1" applyFill="1" applyBorder="1" applyAlignment="1">
      <alignment horizontal="center"/>
    </xf>
    <xf numFmtId="166" fontId="88" fillId="30" borderId="64" applyNumberFormat="1" applyFont="1" applyFill="1" applyBorder="1" applyAlignment="1">
      <alignment horizontal="center"/>
    </xf>
    <xf numFmtId="166" fontId="88" fillId="33" borderId="65" applyNumberFormat="1" applyFont="1" applyFill="1" applyBorder="1" applyAlignment="1">
      <alignment horizontal="center"/>
    </xf>
    <xf numFmtId="166" fontId="88" fillId="30" borderId="65" applyNumberFormat="1" applyFont="1" applyFill="1" applyBorder="1" applyAlignment="1">
      <alignment horizontal="center"/>
    </xf>
    <xf numFmtId="166" fontId="88" fillId="33" borderId="63" applyNumberFormat="1" applyFont="1" applyFill="1" applyBorder="1" applyAlignment="1">
      <alignment horizontal="center"/>
    </xf>
    <xf numFmtId="2" fontId="88" fillId="30" borderId="64" applyNumberFormat="1" applyFont="1" applyFill="1" applyBorder="1" applyAlignment="1">
      <alignment horizontal="center"/>
    </xf>
    <xf numFmtId="2" fontId="88" fillId="33" borderId="65" applyNumberFormat="1" applyFont="1" applyFill="1" applyBorder="1" applyAlignment="1">
      <alignment horizontal="center"/>
    </xf>
    <xf numFmtId="0" fontId="106" fillId="37" borderId="66" applyFont="1" applyFill="1" applyBorder="1"/>
    <xf numFmtId="0" fontId="87" fillId="0" borderId="59" applyNumberFormat="1" applyFont="1" applyFill="1" applyBorder="1" applyAlignment="1">
      <alignment horizontal="left" wrapText="1"/>
    </xf>
    <xf numFmtId="0" fontId="107" fillId="38" borderId="0" applyFont="1" applyFill="1"/>
    <xf numFmtId="49" fontId="55" fillId="36" borderId="67" applyNumberFormat="1" applyFont="1" applyFill="1" applyBorder="1" applyAlignment="1">
      <alignment textRotation="90" wrapText="1"/>
    </xf>
    <xf numFmtId="0" fontId="108" fillId="37" borderId="60" applyFont="1" applyFill="1" applyBorder="1" applyAlignment="1">
      <alignment horizontal="left" vertical="center"/>
    </xf>
    <xf numFmtId="0" fontId="108" fillId="37" borderId="60" applyFont="1" applyFill="1" applyBorder="1" applyAlignment="1">
      <alignment horizontal="right" vertical="center"/>
    </xf>
    <xf numFmtId="0" fontId="109" fillId="37" borderId="68" applyFont="1" applyFill="1" applyBorder="1" applyAlignment="1">
      <alignment horizontal="center" vertical="center"/>
    </xf>
    <xf numFmtId="0" fontId="109" fillId="37" borderId="69" applyFont="1" applyFill="1" applyBorder="1" applyAlignment="1">
      <alignment horizontal="center" vertical="center"/>
    </xf>
    <xf numFmtId="0" fontId="109" fillId="37" borderId="70" applyFont="1" applyFill="1" applyBorder="1" applyAlignment="1">
      <alignment horizontal="center" vertical="center"/>
    </xf>
    <xf numFmtId="0" fontId="108" fillId="39" borderId="60" applyFont="1" applyFill="1" applyBorder="1" applyAlignment="1">
      <alignment horizontal="left" vertical="center"/>
    </xf>
    <xf numFmtId="0" fontId="108" fillId="39" borderId="60" applyFont="1" applyFill="1" applyBorder="1" applyAlignment="1">
      <alignment horizontal="right" vertical="center"/>
    </xf>
    <xf numFmtId="0" fontId="109" fillId="39" borderId="68" applyFont="1" applyFill="1" applyBorder="1" applyAlignment="1">
      <alignment horizontal="center" vertical="center"/>
    </xf>
    <xf numFmtId="0" fontId="109" fillId="39" borderId="69" applyFont="1" applyFill="1" applyBorder="1" applyAlignment="1">
      <alignment horizontal="center" vertical="center"/>
    </xf>
    <xf numFmtId="0" fontId="109" fillId="39" borderId="70" applyFont="1" applyFill="1" applyBorder="1" applyAlignment="1">
      <alignment horizontal="center" vertical="center"/>
    </xf>
    <xf numFmtId="0" fontId="110" fillId="0" borderId="0" applyFont="1" applyFill="1" applyBorder="1" applyAlignment="1">
      <alignment horizontal="left" vertical="center"/>
    </xf>
    <xf numFmtId="0" fontId="49" fillId="0" borderId="0" applyFont="1" applyFill="1" applyBorder="1" applyAlignment="1">
      <alignment horizontal="center" vertical="bottom"/>
    </xf>
    <xf numFmtId="0" fontId="88" fillId="30" borderId="59" applyFont="1" applyFill="1" applyBorder="1"/>
    <xf numFmtId="49" fontId="51" fillId="36" borderId="7" applyNumberFormat="1" applyFont="1" applyFill="1" applyBorder="1" applyAlignment="1">
      <alignment horizontal="center" vertical="center"/>
    </xf>
    <xf numFmtId="0" fontId="39" fillId="30" borderId="59" applyFont="1" applyFill="1" applyBorder="1" applyAlignment="1">
      <alignment horizontal="center"/>
    </xf>
    <xf numFmtId="0" fontId="51" fillId="36" borderId="7" applyFont="1" applyFill="1" applyBorder="1" applyAlignment="1">
      <alignment horizontal="center" vertical="center"/>
    </xf>
    <xf numFmtId="0" fontId="83" fillId="30" borderId="59" applyNumberFormat="1" applyFont="1" applyFill="1" applyBorder="1" applyAlignment="1">
      <alignment horizontal="left" wrapText="1"/>
    </xf>
    <xf numFmtId="164" fontId="88" fillId="30" borderId="59" applyNumberFormat="1" applyFont="1" applyFill="1" applyBorder="1" applyAlignment="1">
      <alignment horizontal="right"/>
    </xf>
    <xf numFmtId="1" fontId="83" fillId="0" borderId="59" applyNumberFormat="1" applyFont="1" applyFill="1" applyBorder="1" applyAlignment="1">
      <alignment horizontal="left" wrapText="1"/>
    </xf>
    <xf numFmtId="0" fontId="51" fillId="36" borderId="62" applyFont="1" applyFill="1" applyBorder="1" applyAlignment="1">
      <alignment horizontal="left"/>
    </xf>
    <xf numFmtId="166" fontId="52" fillId="36" borderId="62" applyNumberFormat="1" applyFont="1" applyFill="1" applyBorder="1" applyAlignment="1">
      <alignment horizontal="center"/>
    </xf>
    <xf numFmtId="0" fontId="51" fillId="36" borderId="62" applyFont="1" applyFill="1" applyBorder="1"/>
    <xf numFmtId="0" fontId="88" fillId="0" borderId="59" applyFont="1" applyFill="1" applyBorder="1" applyAlignment="1">
      <alignment horizontal="right"/>
    </xf>
    <xf numFmtId="0" fontId="43" fillId="0" borderId="71" applyFont="1" applyFill="1" applyBorder="1" applyAlignment="1">
      <alignment horizontal="center" vertical="center" wrapText="1"/>
    </xf>
    <xf numFmtId="0" fontId="5" fillId="0" borderId="62" applyFont="1" applyFill="1" applyBorder="1"/>
    <xf numFmtId="0" fontId="5" fillId="0" borderId="72" applyFont="1" applyFill="1" applyBorder="1"/>
    <xf numFmtId="0" fontId="5" fillId="0" borderId="73" applyFont="1" applyFill="1" applyBorder="1"/>
    <xf numFmtId="0" fontId="5" fillId="33" borderId="62" applyFont="1" applyFill="1" applyBorder="1"/>
    <xf numFmtId="0" fontId="5" fillId="33" borderId="72" applyFont="1" applyFill="1" applyBorder="1"/>
    <xf numFmtId="0" fontId="5" fillId="33" borderId="73" applyFont="1" applyFill="1" applyBorder="1"/>
    <xf numFmtId="0" fontId="83" fillId="0" borderId="59" applyNumberFormat="1" applyFont="1" applyFill="1" applyBorder="1" applyAlignment="1">
      <alignment horizontal="left" wrapText="1"/>
    </xf>
    <xf numFmtId="0" fontId="0" fillId="0" borderId="59" applyFont="1" applyFill="1" applyBorder="1"/>
    <xf numFmtId="0" fontId="39" fillId="0" borderId="59" applyFont="1" applyFill="1" applyBorder="1" applyAlignment="1">
      <alignment horizontal="center"/>
    </xf>
    <xf numFmtId="0" fontId="29" fillId="0" borderId="59" applyFont="1" applyFill="1" applyBorder="1" applyAlignment="1">
      <alignment horizontal="center"/>
    </xf>
    <xf numFmtId="0" fontId="82" fillId="0" borderId="74" applyFont="1" applyFill="1" applyBorder="1" applyAlignment="1">
      <alignment horizontal="center"/>
    </xf>
    <xf numFmtId="0" fontId="82" fillId="0" borderId="75" applyFont="1" applyFill="1" applyBorder="1" applyAlignment="1">
      <alignment horizontal="center"/>
    </xf>
    <xf numFmtId="0" fontId="82" fillId="0" borderId="76" applyFont="1" applyFill="1" applyBorder="1" applyAlignment="1">
      <alignment horizontal="center"/>
    </xf>
    <xf numFmtId="0" fontId="82" fillId="33" borderId="77" applyFont="1" applyFill="1" applyBorder="1" applyAlignment="1">
      <alignment horizontal="center"/>
    </xf>
    <xf numFmtId="0" fontId="82" fillId="33" borderId="59" applyFont="1" applyFill="1" applyBorder="1" applyAlignment="1">
      <alignment horizontal="center"/>
    </xf>
    <xf numFmtId="0" fontId="82" fillId="33" borderId="78" applyFont="1" applyFill="1" applyBorder="1" applyAlignment="1">
      <alignment horizontal="center"/>
    </xf>
    <xf numFmtId="0" fontId="82" fillId="0" borderId="77" applyFont="1" applyFill="1" applyBorder="1" applyAlignment="1">
      <alignment horizontal="center"/>
    </xf>
    <xf numFmtId="0" fontId="82" fillId="0" borderId="59" applyFont="1" applyFill="1" applyBorder="1" applyAlignment="1">
      <alignment horizontal="center"/>
    </xf>
    <xf numFmtId="0" fontId="82" fillId="0" borderId="78" applyFont="1" applyFill="1" applyBorder="1" applyAlignment="1">
      <alignment horizontal="center"/>
    </xf>
    <xf numFmtId="0" fontId="82" fillId="33" borderId="79" applyFont="1" applyFill="1" applyBorder="1" applyAlignment="1">
      <alignment horizontal="center"/>
    </xf>
    <xf numFmtId="0" fontId="82" fillId="33" borderId="80" applyFont="1" applyFill="1" applyBorder="1" applyAlignment="1">
      <alignment horizontal="center"/>
    </xf>
    <xf numFmtId="0" fontId="82" fillId="33" borderId="81" applyFont="1" applyFill="1" applyBorder="1" applyAlignment="1">
      <alignment horizontal="center"/>
    </xf>
    <xf numFmtId="0" fontId="0" fillId="0" borderId="59" applyFont="1" applyFill="1" applyBorder="1" applyAlignment="1">
      <alignment horizontal="center"/>
    </xf>
    <xf numFmtId="0" fontId="43" fillId="0" borderId="59" applyFont="1" applyFill="1" applyBorder="1"/>
    <xf numFmtId="0" fontId="111" fillId="37" borderId="68" applyFont="1" applyFill="1" applyBorder="1" applyAlignment="1">
      <alignment horizontal="center" vertical="center"/>
    </xf>
    <xf numFmtId="0" fontId="111" fillId="37" borderId="69" applyFont="1" applyFill="1" applyBorder="1" applyAlignment="1">
      <alignment horizontal="center" vertical="center"/>
    </xf>
    <xf numFmtId="0" fontId="111" fillId="37" borderId="70" applyFont="1" applyFill="1" applyBorder="1" applyAlignment="1">
      <alignment horizontal="center" vertical="center"/>
    </xf>
    <xf numFmtId="0" fontId="111" fillId="39" borderId="68" applyFont="1" applyFill="1" applyBorder="1" applyAlignment="1">
      <alignment horizontal="center" vertical="center"/>
    </xf>
    <xf numFmtId="0" fontId="111" fillId="39" borderId="69" applyFont="1" applyFill="1" applyBorder="1" applyAlignment="1">
      <alignment horizontal="center" vertical="center"/>
    </xf>
    <xf numFmtId="0" fontId="111" fillId="39" borderId="70" applyFont="1" applyFill="1" applyBorder="1" applyAlignment="1">
      <alignment horizontal="center" vertical="center"/>
    </xf>
    <xf numFmtId="170" fontId="0" fillId="0" borderId="59" applyNumberFormat="1" applyFont="1" applyFill="1" applyBorder="1" applyAlignment="1">
      <alignment horizontal="left" vertical="center"/>
    </xf>
    <xf numFmtId="0" fontId="88" fillId="0" borderId="0" applyFont="1" applyFill="1" applyBorder="1" applyAlignment="1">
      <alignment horizontal="center" vertical="bottom"/>
    </xf>
    <xf numFmtId="0" fontId="88" fillId="0" borderId="0" applyFont="1" applyFill="1" applyBorder="1" applyAlignment="1">
      <alignment horizontal="right" vertical="bottom"/>
    </xf>
    <xf numFmtId="0" fontId="82" fillId="0" borderId="59" applyNumberFormat="1" applyFont="1" applyFill="1" applyBorder="1" applyAlignment="1">
      <alignment horizontal="left" wrapText="1"/>
    </xf>
  </cellXfs>
  <cellStyles count="788">
    <cellStyle name="20% - Accent1" xfId="1" builtinId="30" customBuiltin="1"/>
    <cellStyle name="20% - Accent1 2" xfId="2"/>
    <cellStyle name="20% - Accent2" xfId="3" builtinId="34" customBuiltin="1"/>
    <cellStyle name="20% - Accent2 2" xfId="4"/>
    <cellStyle name="20% - Accent3" xfId="5" builtinId="38" customBuiltin="1"/>
    <cellStyle name="20% - Accent3 2" xfId="6"/>
    <cellStyle name="20% - Accent4" xfId="7" builtinId="42" customBuiltin="1"/>
    <cellStyle name="20% - Accent4 2" xfId="8"/>
    <cellStyle name="20% - Accent5" xfId="9" builtinId="46" customBuiltin="1"/>
    <cellStyle name="20% - Accent5 2" xfId="10"/>
    <cellStyle name="20% - Accent6" xfId="11" builtinId="50" customBuiltin="1"/>
    <cellStyle name="20% - Accent6 2" xfId="12"/>
    <cellStyle name="40% - Accent1" xfId="13" builtinId="31" customBuiltin="1"/>
    <cellStyle name="40% - Accent1 2" xfId="14"/>
    <cellStyle name="40% - Accent2" xfId="15" builtinId="35" customBuiltin="1"/>
    <cellStyle name="40% - Accent2 2" xfId="16"/>
    <cellStyle name="40% - Accent3" xfId="17" builtinId="39" customBuiltin="1"/>
    <cellStyle name="40% - Accent3 2" xfId="18"/>
    <cellStyle name="40% - Accent4" xfId="19" builtinId="43" customBuiltin="1"/>
    <cellStyle name="40% - Accent4 2" xfId="20"/>
    <cellStyle name="40% - Accent5" xfId="21" builtinId="47" customBuiltin="1"/>
    <cellStyle name="40% - Accent5 2" xfId="22"/>
    <cellStyle name="40% - Accent6" xfId="23" builtinId="51" customBuiltin="1"/>
    <cellStyle name="40% - Accent6 2" xfId="24"/>
    <cellStyle name="60% - Accent1" xfId="25" builtinId="32" customBuiltin="1"/>
    <cellStyle name="60% - Accent1 2" xfId="26"/>
    <cellStyle name="60% - Accent2" xfId="27" builtinId="36" customBuiltin="1"/>
    <cellStyle name="60% - Accent2 2" xfId="28"/>
    <cellStyle name="60% - Accent3" xfId="29" builtinId="40" customBuiltin="1"/>
    <cellStyle name="60% - Accent3 2" xfId="30"/>
    <cellStyle name="60% - Accent4" xfId="31" builtinId="44" customBuiltin="1"/>
    <cellStyle name="60% - Accent4 2" xfId="32"/>
    <cellStyle name="60% - Accent5" xfId="33" builtinId="48" customBuiltin="1"/>
    <cellStyle name="60% - Accent5 2" xfId="34"/>
    <cellStyle name="60% - Accent6" xfId="35" builtinId="52" customBuiltin="1"/>
    <cellStyle name="60% - Accent6 2" xfId="36"/>
    <cellStyle name="Accent1" xfId="37" builtinId="29" customBuiltin="1"/>
    <cellStyle name="Accent1 2" xfId="38"/>
    <cellStyle name="Accent2" xfId="39" builtinId="33" customBuiltin="1"/>
    <cellStyle name="Accent2 2" xfId="40"/>
    <cellStyle name="Accent3" xfId="41" builtinId="37" customBuiltin="1"/>
    <cellStyle name="Accent3 2" xfId="42"/>
    <cellStyle name="Accent4" xfId="43" builtinId="41" customBuiltin="1"/>
    <cellStyle name="Accent4 2" xfId="44"/>
    <cellStyle name="Accent5" xfId="45" builtinId="45" customBuiltin="1"/>
    <cellStyle name="Accent5 2" xfId="46"/>
    <cellStyle name="Accent6" xfId="47" builtinId="49" customBuiltin="1"/>
    <cellStyle name="Accent6 2" xfId="48"/>
    <cellStyle name="Bad" xfId="49" builtinId="27" customBuiltin="1"/>
    <cellStyle name="Bad 2" xfId="50"/>
    <cellStyle name="Calculation" xfId="51" builtinId="22" customBuiltin="1"/>
    <cellStyle name="Calculation 2" xfId="52"/>
    <cellStyle name="Check Cell" xfId="53" builtinId="23" customBuiltin="1"/>
    <cellStyle name="Check Cell 2" xfId="54"/>
    <cellStyle name="Comma" xfId="55" builtinId="3"/>
    <cellStyle name="Comma 2" xfId="56"/>
    <cellStyle name="Comma_Hyatt DBM Sample" xfId="57"/>
    <cellStyle name="Currency" xfId="58" builtinId="4"/>
    <cellStyle name="Currency 2" xfId="59"/>
    <cellStyle name="Explanatory Text" xfId="60" builtinId="53" customBuiltin="1"/>
    <cellStyle name="Explanatory Text 2" xfId="61"/>
    <cellStyle name="ExtStyle 0" xfId="62"/>
    <cellStyle name="ExtStyle 0 2" xfId="63"/>
    <cellStyle name="ExtStyle 0 3" xfId="64"/>
    <cellStyle name="ExtStyle 0 4" xfId="65"/>
    <cellStyle name="ExtStyle 16" xfId="66"/>
    <cellStyle name="ExtStyle 16 2" xfId="67"/>
    <cellStyle name="ExtStyle 16 3" xfId="68"/>
    <cellStyle name="ExtStyle 16 4" xfId="69"/>
    <cellStyle name="ExtStyle 17" xfId="70"/>
    <cellStyle name="ExtStyle 17 2" xfId="71"/>
    <cellStyle name="ExtStyle 17 3" xfId="72"/>
    <cellStyle name="ExtStyle 17 4" xfId="73"/>
    <cellStyle name="ExtStyle 18" xfId="74"/>
    <cellStyle name="ExtStyle 18 2" xfId="75"/>
    <cellStyle name="ExtStyle 18 3" xfId="76"/>
    <cellStyle name="ExtStyle 18 4" xfId="77"/>
    <cellStyle name="ExtStyle 19" xfId="78"/>
    <cellStyle name="ExtStyle 19 2" xfId="79"/>
    <cellStyle name="ExtStyle 19 3" xfId="80"/>
    <cellStyle name="ExtStyle 19 4" xfId="81"/>
    <cellStyle name="ExtStyle 20" xfId="82"/>
    <cellStyle name="ExtStyle 20 2" xfId="83"/>
    <cellStyle name="ExtStyle 21" xfId="84"/>
    <cellStyle name="ExtStyle 21 2" xfId="85"/>
    <cellStyle name="ExtStyle 22" xfId="86"/>
    <cellStyle name="ExtStyle 22 2" xfId="87"/>
    <cellStyle name="ExtStyle 22 3" xfId="88"/>
    <cellStyle name="ExtStyle 22 4" xfId="89"/>
    <cellStyle name="ExtStyle 28" xfId="90"/>
    <cellStyle name="ExtStyle 28 2" xfId="91"/>
    <cellStyle name="ExtStyle 29" xfId="92"/>
    <cellStyle name="ExtStyle 29 2" xfId="93"/>
    <cellStyle name="ExtStyle 30" xfId="94"/>
    <cellStyle name="ExtStyle 30 2" xfId="95"/>
    <cellStyle name="ExtStyle 30 3" xfId="96"/>
    <cellStyle name="ExtStyle 30 4" xfId="97"/>
    <cellStyle name="ExtStyle 31" xfId="98"/>
    <cellStyle name="ExtStyle 31 2" xfId="99"/>
    <cellStyle name="ExtStyle 32" xfId="100"/>
    <cellStyle name="ExtStyle 32 2" xfId="101"/>
    <cellStyle name="ExtStyle 33" xfId="102"/>
    <cellStyle name="ExtStyle 33 2" xfId="103"/>
    <cellStyle name="ExtStyle 33 3" xfId="104"/>
    <cellStyle name="ExtStyle 33 4" xfId="105"/>
    <cellStyle name="ExtStyle 34" xfId="106"/>
    <cellStyle name="ExtStyle 34 2" xfId="107"/>
    <cellStyle name="ExtStyle 35" xfId="108"/>
    <cellStyle name="ExtStyle 35 2" xfId="109"/>
    <cellStyle name="ExtStyle 36" xfId="110"/>
    <cellStyle name="ExtStyle 36 2" xfId="111"/>
    <cellStyle name="ExtStyle 36 3" xfId="112"/>
    <cellStyle name="ExtStyle 36 4" xfId="113"/>
    <cellStyle name="ExtStyle 37" xfId="114"/>
    <cellStyle name="ExtStyle 37 2" xfId="115"/>
    <cellStyle name="ExtStyle 38" xfId="116"/>
    <cellStyle name="ExtStyle 38 2" xfId="117"/>
    <cellStyle name="ExtStyle 39" xfId="118"/>
    <cellStyle name="ExtStyle 39 2" xfId="119"/>
    <cellStyle name="ExtStyle 39 3" xfId="120"/>
    <cellStyle name="ExtStyle 39 4" xfId="121"/>
    <cellStyle name="ExtStyle 43" xfId="122"/>
    <cellStyle name="ExtStyle 44" xfId="123"/>
    <cellStyle name="ExtStyle 46" xfId="124"/>
    <cellStyle name="ExtStyle 47" xfId="125"/>
    <cellStyle name="ExtStyle 69" xfId="126"/>
    <cellStyle name="ExtStyle 75" xfId="127"/>
    <cellStyle name="ExtStyle 82" xfId="128"/>
    <cellStyle name="Good" xfId="129" builtinId="26" customBuiltin="1"/>
    <cellStyle name="Good 2" xfId="130"/>
    <cellStyle name="Heading 1" xfId="131" builtinId="16" customBuiltin="1"/>
    <cellStyle name="Heading 1 2" xfId="132"/>
    <cellStyle name="Heading 2" xfId="133" builtinId="17" customBuiltin="1"/>
    <cellStyle name="Heading 2 2" xfId="134"/>
    <cellStyle name="Heading 3" xfId="135" builtinId="18" customBuiltin="1"/>
    <cellStyle name="Heading 3 2" xfId="136"/>
    <cellStyle name="Heading 4" xfId="137" builtinId="19" customBuiltin="1"/>
    <cellStyle name="Heading 4 2" xfId="138"/>
    <cellStyle name="Hyperlink 2" xfId="139"/>
    <cellStyle name="Input" xfId="140" builtinId="20" customBuiltin="1"/>
    <cellStyle name="Input 2" xfId="141"/>
    <cellStyle name="Linked Cell" xfId="142" builtinId="24" customBuiltin="1"/>
    <cellStyle name="Linked Cell 2" xfId="143"/>
    <cellStyle name="Neutral" xfId="144" builtinId="28" customBuiltin="1"/>
    <cellStyle name="Neutral 2" xfId="145"/>
    <cellStyle name="Normal" xfId="0" builtinId="0"/>
    <cellStyle name="Normal 2" xfId="146"/>
    <cellStyle name="Normal 3" xfId="147"/>
    <cellStyle name="Note" xfId="148" builtinId="10" customBuiltin="1"/>
    <cellStyle name="Note 2" xfId="149"/>
    <cellStyle name="Note 3" xfId="150"/>
    <cellStyle name="Note 4" xfId="151"/>
    <cellStyle name="Output" xfId="152" builtinId="21" customBuiltin="1"/>
    <cellStyle name="Output 2" xfId="153"/>
    <cellStyle name="Percent" xfId="154" builtinId="5"/>
    <cellStyle name="Percent 2" xfId="155"/>
    <cellStyle name="Style 1025" xfId="156"/>
    <cellStyle name="Style 1025 2" xfId="157"/>
    <cellStyle name="Style 1101" xfId="158"/>
    <cellStyle name="Style 1101 2" xfId="159"/>
    <cellStyle name="Style 1103" xfId="160"/>
    <cellStyle name="Style 1103 2" xfId="161"/>
    <cellStyle name="Style 1103 3" xfId="162"/>
    <cellStyle name="Style 1103 4" xfId="163"/>
    <cellStyle name="Style 1104" xfId="164"/>
    <cellStyle name="Style 1104 2" xfId="165"/>
    <cellStyle name="Style 1104 3" xfId="166"/>
    <cellStyle name="Style 1104 4" xfId="167"/>
    <cellStyle name="Style 1105" xfId="168"/>
    <cellStyle name="Style 1105 2" xfId="169"/>
    <cellStyle name="Style 1105 3" xfId="170"/>
    <cellStyle name="Style 1105 4" xfId="171"/>
    <cellStyle name="Style 1106" xfId="172"/>
    <cellStyle name="Style 1106 2" xfId="173"/>
    <cellStyle name="Style 1106 3" xfId="174"/>
    <cellStyle name="Style 1106 4" xfId="175"/>
    <cellStyle name="Style 1107" xfId="176"/>
    <cellStyle name="Style 1107 2" xfId="177"/>
    <cellStyle name="Style 1107 3" xfId="178"/>
    <cellStyle name="Style 1107 4" xfId="179"/>
    <cellStyle name="Style 1108" xfId="180"/>
    <cellStyle name="Style 1108 2" xfId="181"/>
    <cellStyle name="Style 1108 3" xfId="182"/>
    <cellStyle name="Style 1108 4" xfId="183"/>
    <cellStyle name="Style 1109" xfId="184"/>
    <cellStyle name="Style 1109 2" xfId="185"/>
    <cellStyle name="Style 1109 3" xfId="186"/>
    <cellStyle name="Style 1109 4" xfId="187"/>
    <cellStyle name="Style 1110" xfId="188"/>
    <cellStyle name="Style 1110 2" xfId="189"/>
    <cellStyle name="Style 1110 3" xfId="190"/>
    <cellStyle name="Style 1110 4" xfId="191"/>
    <cellStyle name="Style 1111" xfId="192"/>
    <cellStyle name="Style 1111 2" xfId="193"/>
    <cellStyle name="Style 1111 3" xfId="194"/>
    <cellStyle name="Style 1111 4" xfId="195"/>
    <cellStyle name="Style 1112" xfId="196"/>
    <cellStyle name="Style 1112 2" xfId="197"/>
    <cellStyle name="Style 1112 3" xfId="198"/>
    <cellStyle name="Style 1112 4" xfId="199"/>
    <cellStyle name="Style 1113" xfId="200"/>
    <cellStyle name="Style 1113 2" xfId="201"/>
    <cellStyle name="Style 1113 3" xfId="202"/>
    <cellStyle name="Style 1113 4" xfId="203"/>
    <cellStyle name="Style 1114" xfId="204"/>
    <cellStyle name="Style 1114 2" xfId="205"/>
    <cellStyle name="Style 1114 3" xfId="206"/>
    <cellStyle name="Style 1114 4" xfId="207"/>
    <cellStyle name="Style 1115" xfId="208"/>
    <cellStyle name="Style 1115 2" xfId="209"/>
    <cellStyle name="Style 1115 3" xfId="210"/>
    <cellStyle name="Style 1115 4" xfId="211"/>
    <cellStyle name="Style 1177" xfId="212"/>
    <cellStyle name="Style 1177 2" xfId="213"/>
    <cellStyle name="Style 1177 3" xfId="214"/>
    <cellStyle name="Style 1177 4" xfId="215"/>
    <cellStyle name="Style 1178" xfId="216"/>
    <cellStyle name="Style 1178 2" xfId="217"/>
    <cellStyle name="Style 1178 3" xfId="218"/>
    <cellStyle name="Style 1178 4" xfId="219"/>
    <cellStyle name="Style 1179" xfId="220"/>
    <cellStyle name="Style 1179 2" xfId="221"/>
    <cellStyle name="Style 1179 3" xfId="222"/>
    <cellStyle name="Style 1179 4" xfId="223"/>
    <cellStyle name="Style 1180" xfId="224"/>
    <cellStyle name="Style 1180 2" xfId="225"/>
    <cellStyle name="Style 1180 3" xfId="226"/>
    <cellStyle name="Style 1180 4" xfId="227"/>
    <cellStyle name="Style 1181" xfId="228"/>
    <cellStyle name="Style 1181 2" xfId="229"/>
    <cellStyle name="Style 1181 3" xfId="230"/>
    <cellStyle name="Style 1181 4" xfId="231"/>
    <cellStyle name="Style 1182" xfId="232"/>
    <cellStyle name="Style 1182 2" xfId="233"/>
    <cellStyle name="Style 1182 3" xfId="234"/>
    <cellStyle name="Style 1182 4" xfId="235"/>
    <cellStyle name="Style 1183" xfId="236"/>
    <cellStyle name="Style 1183 2" xfId="237"/>
    <cellStyle name="Style 1183 3" xfId="238"/>
    <cellStyle name="Style 1183 4" xfId="239"/>
    <cellStyle name="Style 1184" xfId="240"/>
    <cellStyle name="Style 1184 2" xfId="241"/>
    <cellStyle name="Style 1184 3" xfId="242"/>
    <cellStyle name="Style 1184 4" xfId="243"/>
    <cellStyle name="Style 1185" xfId="244"/>
    <cellStyle name="Style 1185 2" xfId="245"/>
    <cellStyle name="Style 1185 3" xfId="246"/>
    <cellStyle name="Style 1185 4" xfId="247"/>
    <cellStyle name="Style 1196" xfId="248"/>
    <cellStyle name="Style 1299" xfId="249"/>
    <cellStyle name="Style 1299 2" xfId="250"/>
    <cellStyle name="Style 1309" xfId="251"/>
    <cellStyle name="Style 1311" xfId="252"/>
    <cellStyle name="Style 1313" xfId="253"/>
    <cellStyle name="Style 1314" xfId="254"/>
    <cellStyle name="Style 1315" xfId="255"/>
    <cellStyle name="Style 1316" xfId="256"/>
    <cellStyle name="Style 1317" xfId="257"/>
    <cellStyle name="Style 1318" xfId="258"/>
    <cellStyle name="Style 1319" xfId="259"/>
    <cellStyle name="Style 1320" xfId="260"/>
    <cellStyle name="Style 1321" xfId="261"/>
    <cellStyle name="Style 1322" xfId="262"/>
    <cellStyle name="Style 1331" xfId="263"/>
    <cellStyle name="Style 1331 2" xfId="264"/>
    <cellStyle name="Style 1331 3" xfId="265"/>
    <cellStyle name="Style 1331 4" xfId="266"/>
    <cellStyle name="Style 1332" xfId="267"/>
    <cellStyle name="Style 1332 2" xfId="268"/>
    <cellStyle name="Style 1332 3" xfId="269"/>
    <cellStyle name="Style 1332 4" xfId="270"/>
    <cellStyle name="Style 1333" xfId="271"/>
    <cellStyle name="Style 1333 2" xfId="272"/>
    <cellStyle name="Style 1333 3" xfId="273"/>
    <cellStyle name="Style 1333 4" xfId="274"/>
    <cellStyle name="Style 1334" xfId="275"/>
    <cellStyle name="Style 1334 2" xfId="276"/>
    <cellStyle name="Style 1334 3" xfId="277"/>
    <cellStyle name="Style 1334 4" xfId="278"/>
    <cellStyle name="Style 1335" xfId="279"/>
    <cellStyle name="Style 1335 2" xfId="280"/>
    <cellStyle name="Style 1335 3" xfId="281"/>
    <cellStyle name="Style 1335 4" xfId="282"/>
    <cellStyle name="Style 1336" xfId="283"/>
    <cellStyle name="Style 1336 2" xfId="284"/>
    <cellStyle name="Style 1336 3" xfId="285"/>
    <cellStyle name="Style 1336 4" xfId="286"/>
    <cellStyle name="Style 1337" xfId="287"/>
    <cellStyle name="Style 1337 2" xfId="288"/>
    <cellStyle name="Style 1337 3" xfId="289"/>
    <cellStyle name="Style 1337 4" xfId="290"/>
    <cellStyle name="Style 1338" xfId="291"/>
    <cellStyle name="Style 1338 2" xfId="292"/>
    <cellStyle name="Style 1338 3" xfId="293"/>
    <cellStyle name="Style 1338 4" xfId="294"/>
    <cellStyle name="Style 1339" xfId="295"/>
    <cellStyle name="Style 1339 2" xfId="296"/>
    <cellStyle name="Style 1339 3" xfId="297"/>
    <cellStyle name="Style 1339 4" xfId="298"/>
    <cellStyle name="Style 1376" xfId="299"/>
    <cellStyle name="Style 1376 2" xfId="300"/>
    <cellStyle name="Style 1376 3" xfId="301"/>
    <cellStyle name="Style 1376 4" xfId="302"/>
    <cellStyle name="Style 1377" xfId="303"/>
    <cellStyle name="Style 1377 2" xfId="304"/>
    <cellStyle name="Style 1377 3" xfId="305"/>
    <cellStyle name="Style 1377 4" xfId="306"/>
    <cellStyle name="Style 1378" xfId="307"/>
    <cellStyle name="Style 1378 2" xfId="308"/>
    <cellStyle name="Style 1378 3" xfId="309"/>
    <cellStyle name="Style 1378 4" xfId="310"/>
    <cellStyle name="Style 1379" xfId="311"/>
    <cellStyle name="Style 1379 2" xfId="312"/>
    <cellStyle name="Style 1379 3" xfId="313"/>
    <cellStyle name="Style 1379 4" xfId="314"/>
    <cellStyle name="Style 1380" xfId="315"/>
    <cellStyle name="Style 1380 2" xfId="316"/>
    <cellStyle name="Style 1380 3" xfId="317"/>
    <cellStyle name="Style 1380 4" xfId="318"/>
    <cellStyle name="Style 1381" xfId="319"/>
    <cellStyle name="Style 1381 2" xfId="320"/>
    <cellStyle name="Style 1381 3" xfId="321"/>
    <cellStyle name="Style 1381 4" xfId="322"/>
    <cellStyle name="Style 1382" xfId="323"/>
    <cellStyle name="Style 1382 2" xfId="324"/>
    <cellStyle name="Style 1382 3" xfId="325"/>
    <cellStyle name="Style 1382 4" xfId="326"/>
    <cellStyle name="Style 1383" xfId="327"/>
    <cellStyle name="Style 1383 2" xfId="328"/>
    <cellStyle name="Style 1383 3" xfId="329"/>
    <cellStyle name="Style 1383 4" xfId="330"/>
    <cellStyle name="Style 1384" xfId="331"/>
    <cellStyle name="Style 1384 2" xfId="332"/>
    <cellStyle name="Style 1384 3" xfId="333"/>
    <cellStyle name="Style 1384 4" xfId="334"/>
    <cellStyle name="Style 1385" xfId="335"/>
    <cellStyle name="Style 1385 2" xfId="336"/>
    <cellStyle name="Style 1385 3" xfId="337"/>
    <cellStyle name="Style 1385 4" xfId="338"/>
    <cellStyle name="Style 1386" xfId="339"/>
    <cellStyle name="Style 1386 2" xfId="340"/>
    <cellStyle name="Style 1386 3" xfId="341"/>
    <cellStyle name="Style 1386 4" xfId="342"/>
    <cellStyle name="Style 1535" xfId="343"/>
    <cellStyle name="Style 1536" xfId="344"/>
    <cellStyle name="Style 1537" xfId="345"/>
    <cellStyle name="Style 1538" xfId="346"/>
    <cellStyle name="Style 1539" xfId="347"/>
    <cellStyle name="Style 1540" xfId="348"/>
    <cellStyle name="Style 1541" xfId="349"/>
    <cellStyle name="Style 1542" xfId="350"/>
    <cellStyle name="Style 1543" xfId="351"/>
    <cellStyle name="Style 1544" xfId="352"/>
    <cellStyle name="Style 1556" xfId="353"/>
    <cellStyle name="Style 1556 2" xfId="354"/>
    <cellStyle name="Style 1663" xfId="355"/>
    <cellStyle name="Style 1663 2" xfId="356"/>
    <cellStyle name="Style 1665" xfId="357"/>
    <cellStyle name="Style 1665 2" xfId="358"/>
    <cellStyle name="Style 1665 3" xfId="359"/>
    <cellStyle name="Style 1665 4" xfId="360"/>
    <cellStyle name="Style 1666" xfId="361"/>
    <cellStyle name="Style 1666 2" xfId="362"/>
    <cellStyle name="Style 1666 3" xfId="363"/>
    <cellStyle name="Style 1666 4" xfId="364"/>
    <cellStyle name="Style 1667" xfId="365"/>
    <cellStyle name="Style 1667 2" xfId="366"/>
    <cellStyle name="Style 1667 3" xfId="367"/>
    <cellStyle name="Style 1667 4" xfId="368"/>
    <cellStyle name="Style 1668" xfId="369"/>
    <cellStyle name="Style 1668 2" xfId="370"/>
    <cellStyle name="Style 1668 3" xfId="371"/>
    <cellStyle name="Style 1668 4" xfId="372"/>
    <cellStyle name="Style 1669" xfId="373"/>
    <cellStyle name="Style 1669 2" xfId="374"/>
    <cellStyle name="Style 1669 3" xfId="375"/>
    <cellStyle name="Style 1669 4" xfId="376"/>
    <cellStyle name="Style 1670" xfId="377"/>
    <cellStyle name="Style 1670 2" xfId="378"/>
    <cellStyle name="Style 1670 3" xfId="379"/>
    <cellStyle name="Style 1670 4" xfId="380"/>
    <cellStyle name="Style 1671" xfId="381"/>
    <cellStyle name="Style 1671 2" xfId="382"/>
    <cellStyle name="Style 1671 3" xfId="383"/>
    <cellStyle name="Style 1671 4" xfId="384"/>
    <cellStyle name="Style 1672" xfId="385"/>
    <cellStyle name="Style 1672 2" xfId="386"/>
    <cellStyle name="Style 1672 3" xfId="387"/>
    <cellStyle name="Style 1672 4" xfId="388"/>
    <cellStyle name="Style 1673" xfId="389"/>
    <cellStyle name="Style 1673 2" xfId="390"/>
    <cellStyle name="Style 1673 3" xfId="391"/>
    <cellStyle name="Style 1673 4" xfId="392"/>
    <cellStyle name="Style 1699" xfId="393"/>
    <cellStyle name="Style 1703" xfId="394"/>
    <cellStyle name="Style 1705" xfId="395"/>
    <cellStyle name="Style 1706" xfId="396"/>
    <cellStyle name="Style 1707" xfId="397"/>
    <cellStyle name="Style 1708" xfId="398"/>
    <cellStyle name="Style 1709" xfId="399"/>
    <cellStyle name="Style 1710" xfId="400"/>
    <cellStyle name="Style 1711" xfId="401"/>
    <cellStyle name="Style 1712" xfId="402"/>
    <cellStyle name="Style 1713" xfId="403"/>
    <cellStyle name="Style 1714" xfId="404"/>
    <cellStyle name="Style 1759" xfId="405"/>
    <cellStyle name="Style 1872" xfId="406"/>
    <cellStyle name="Style 1874" xfId="407"/>
    <cellStyle name="Style 1876" xfId="408"/>
    <cellStyle name="Style 1877" xfId="409"/>
    <cellStyle name="Style 1878" xfId="410"/>
    <cellStyle name="Style 1879" xfId="411"/>
    <cellStyle name="Style 1880" xfId="412"/>
    <cellStyle name="Style 1881" xfId="413"/>
    <cellStyle name="Style 1882" xfId="414"/>
    <cellStyle name="Style 1883" xfId="415"/>
    <cellStyle name="Style 1884" xfId="416"/>
    <cellStyle name="Style 1885" xfId="417"/>
    <cellStyle name="Style 1887" xfId="418"/>
    <cellStyle name="Style 1887 2" xfId="419"/>
    <cellStyle name="Style 1887 3" xfId="420"/>
    <cellStyle name="Style 1887 4" xfId="421"/>
    <cellStyle name="Style 1888" xfId="422"/>
    <cellStyle name="Style 1888 2" xfId="423"/>
    <cellStyle name="Style 1888 3" xfId="424"/>
    <cellStyle name="Style 1888 4" xfId="425"/>
    <cellStyle name="Style 1889" xfId="426"/>
    <cellStyle name="Style 1889 2" xfId="427"/>
    <cellStyle name="Style 1889 3" xfId="428"/>
    <cellStyle name="Style 1889 4" xfId="429"/>
    <cellStyle name="Style 1890" xfId="430"/>
    <cellStyle name="Style 1890 2" xfId="431"/>
    <cellStyle name="Style 1890 3" xfId="432"/>
    <cellStyle name="Style 1890 4" xfId="433"/>
    <cellStyle name="Style 1891" xfId="434"/>
    <cellStyle name="Style 1891 2" xfId="435"/>
    <cellStyle name="Style 1891 3" xfId="436"/>
    <cellStyle name="Style 1891 4" xfId="437"/>
    <cellStyle name="Style 1892" xfId="438"/>
    <cellStyle name="Style 1892 2" xfId="439"/>
    <cellStyle name="Style 1892 3" xfId="440"/>
    <cellStyle name="Style 1892 4" xfId="441"/>
    <cellStyle name="Style 1893" xfId="442"/>
    <cellStyle name="Style 1893 2" xfId="443"/>
    <cellStyle name="Style 1893 3" xfId="444"/>
    <cellStyle name="Style 1893 4" xfId="445"/>
    <cellStyle name="Style 1894" xfId="446"/>
    <cellStyle name="Style 1894 2" xfId="447"/>
    <cellStyle name="Style 1894 3" xfId="448"/>
    <cellStyle name="Style 1894 4" xfId="449"/>
    <cellStyle name="Style 1895" xfId="450"/>
    <cellStyle name="Style 1895 2" xfId="451"/>
    <cellStyle name="Style 1895 3" xfId="452"/>
    <cellStyle name="Style 1895 4" xfId="453"/>
    <cellStyle name="Style 2066" xfId="454"/>
    <cellStyle name="Style 2067" xfId="455"/>
    <cellStyle name="Style 2068" xfId="456"/>
    <cellStyle name="Style 2069" xfId="457"/>
    <cellStyle name="Style 2070" xfId="458"/>
    <cellStyle name="Style 2071" xfId="459"/>
    <cellStyle name="Style 2072" xfId="460"/>
    <cellStyle name="Style 2073" xfId="461"/>
    <cellStyle name="Style 2074" xfId="462"/>
    <cellStyle name="Style 2075" xfId="463"/>
    <cellStyle name="Style 2089" xfId="464"/>
    <cellStyle name="Style 2202" xfId="465"/>
    <cellStyle name="Style 2204" xfId="466"/>
    <cellStyle name="Style 2206" xfId="467"/>
    <cellStyle name="Style 2207" xfId="468"/>
    <cellStyle name="Style 2208" xfId="469"/>
    <cellStyle name="Style 2209" xfId="470"/>
    <cellStyle name="Style 2210" xfId="471"/>
    <cellStyle name="Style 2211" xfId="472"/>
    <cellStyle name="Style 2212" xfId="473"/>
    <cellStyle name="Style 2213" xfId="474"/>
    <cellStyle name="Style 2214" xfId="475"/>
    <cellStyle name="Style 2215" xfId="476"/>
    <cellStyle name="Style 2464" xfId="477"/>
    <cellStyle name="Style 2468" xfId="478"/>
    <cellStyle name="Style 2470" xfId="479"/>
    <cellStyle name="Style 2471" xfId="480"/>
    <cellStyle name="Style 2472" xfId="481"/>
    <cellStyle name="Style 2473" xfId="482"/>
    <cellStyle name="Style 2474" xfId="483"/>
    <cellStyle name="Style 2475" xfId="484"/>
    <cellStyle name="Style 2476" xfId="485"/>
    <cellStyle name="Style 2477" xfId="486"/>
    <cellStyle name="Style 2478" xfId="487"/>
    <cellStyle name="Style 2479" xfId="488"/>
    <cellStyle name="Style 297" xfId="489"/>
    <cellStyle name="Style 297 2" xfId="490"/>
    <cellStyle name="Style 300" xfId="491"/>
    <cellStyle name="Style 300 2" xfId="492"/>
    <cellStyle name="Style 528" xfId="493"/>
    <cellStyle name="Style 528 2" xfId="494"/>
    <cellStyle name="Style 561" xfId="495"/>
    <cellStyle name="Style 561 2" xfId="496"/>
    <cellStyle name="Style 669" xfId="497"/>
    <cellStyle name="Style 669 2" xfId="498"/>
    <cellStyle name="Style 670" xfId="499"/>
    <cellStyle name="Style 670 2" xfId="500"/>
    <cellStyle name="Style 671" xfId="501"/>
    <cellStyle name="Style 671 2" xfId="502"/>
    <cellStyle name="Style 672" xfId="503"/>
    <cellStyle name="Style 672 2" xfId="504"/>
    <cellStyle name="Style 673" xfId="505"/>
    <cellStyle name="Style 673 2" xfId="506"/>
    <cellStyle name="Style 674" xfId="507"/>
    <cellStyle name="Style 674 2" xfId="508"/>
    <cellStyle name="Style 675" xfId="509"/>
    <cellStyle name="Style 675 2" xfId="510"/>
    <cellStyle name="Style 676" xfId="511"/>
    <cellStyle name="Style 676 2" xfId="512"/>
    <cellStyle name="Style 707" xfId="513"/>
    <cellStyle name="Style 707 2" xfId="514"/>
    <cellStyle name="Style 707 3" xfId="515"/>
    <cellStyle name="Style 707 4" xfId="516"/>
    <cellStyle name="Style 708" xfId="517"/>
    <cellStyle name="Style 708 2" xfId="518"/>
    <cellStyle name="Style 708 3" xfId="519"/>
    <cellStyle name="Style 708 4" xfId="520"/>
    <cellStyle name="Style 709" xfId="521"/>
    <cellStyle name="Style 709 2" xfId="522"/>
    <cellStyle name="Style 709 3" xfId="523"/>
    <cellStyle name="Style 709 4" xfId="524"/>
    <cellStyle name="Style 710" xfId="525"/>
    <cellStyle name="Style 710 2" xfId="526"/>
    <cellStyle name="Style 710 3" xfId="527"/>
    <cellStyle name="Style 710 4" xfId="528"/>
    <cellStyle name="Style 711" xfId="529"/>
    <cellStyle name="Style 711 2" xfId="530"/>
    <cellStyle name="Style 711 3" xfId="531"/>
    <cellStyle name="Style 711 4" xfId="532"/>
    <cellStyle name="Style 712" xfId="533"/>
    <cellStyle name="Style 712 2" xfId="534"/>
    <cellStyle name="Style 712 3" xfId="535"/>
    <cellStyle name="Style 712 4" xfId="536"/>
    <cellStyle name="Style 713" xfId="537"/>
    <cellStyle name="Style 713 2" xfId="538"/>
    <cellStyle name="Style 713 3" xfId="539"/>
    <cellStyle name="Style 713 4" xfId="540"/>
    <cellStyle name="Style 714" xfId="541"/>
    <cellStyle name="Style 714 2" xfId="542"/>
    <cellStyle name="Style 714 3" xfId="543"/>
    <cellStyle name="Style 714 4" xfId="544"/>
    <cellStyle name="Style 723" xfId="545"/>
    <cellStyle name="Style 723 2" xfId="546"/>
    <cellStyle name="Style 740" xfId="547"/>
    <cellStyle name="Style 740 2" xfId="548"/>
    <cellStyle name="Style 740 3" xfId="549"/>
    <cellStyle name="Style 740 4" xfId="550"/>
    <cellStyle name="Style 741" xfId="551"/>
    <cellStyle name="Style 741 2" xfId="552"/>
    <cellStyle name="Style 741 3" xfId="553"/>
    <cellStyle name="Style 741 4" xfId="554"/>
    <cellStyle name="Style 742" xfId="555"/>
    <cellStyle name="Style 742 2" xfId="556"/>
    <cellStyle name="Style 742 3" xfId="557"/>
    <cellStyle name="Style 742 4" xfId="558"/>
    <cellStyle name="Style 743" xfId="559"/>
    <cellStyle name="Style 743 2" xfId="560"/>
    <cellStyle name="Style 743 3" xfId="561"/>
    <cellStyle name="Style 743 4" xfId="562"/>
    <cellStyle name="Style 744" xfId="563"/>
    <cellStyle name="Style 744 2" xfId="564"/>
    <cellStyle name="Style 744 3" xfId="565"/>
    <cellStyle name="Style 744 4" xfId="566"/>
    <cellStyle name="Style 745" xfId="567"/>
    <cellStyle name="Style 745 2" xfId="568"/>
    <cellStyle name="Style 745 3" xfId="569"/>
    <cellStyle name="Style 745 4" xfId="570"/>
    <cellStyle name="Style 746" xfId="571"/>
    <cellStyle name="Style 746 2" xfId="572"/>
    <cellStyle name="Style 746 3" xfId="573"/>
    <cellStyle name="Style 746 4" xfId="574"/>
    <cellStyle name="Style 747" xfId="575"/>
    <cellStyle name="Style 747 2" xfId="576"/>
    <cellStyle name="Style 747 3" xfId="577"/>
    <cellStyle name="Style 747 4" xfId="578"/>
    <cellStyle name="Style 868" xfId="579"/>
    <cellStyle name="Style 868 2" xfId="580"/>
    <cellStyle name="Style 902" xfId="581"/>
    <cellStyle name="Style 902 2" xfId="582"/>
    <cellStyle name="Style 902 3" xfId="583"/>
    <cellStyle name="Style 902 4" xfId="584"/>
    <cellStyle name="Style 903" xfId="585"/>
    <cellStyle name="Style 903 2" xfId="586"/>
    <cellStyle name="Style 903 3" xfId="587"/>
    <cellStyle name="Style 903 4" xfId="588"/>
    <cellStyle name="Style 904" xfId="589"/>
    <cellStyle name="Style 904 2" xfId="590"/>
    <cellStyle name="Style 904 3" xfId="591"/>
    <cellStyle name="Style 904 4" xfId="592"/>
    <cellStyle name="Style 905" xfId="593"/>
    <cellStyle name="Style 905 2" xfId="594"/>
    <cellStyle name="Style 905 3" xfId="595"/>
    <cellStyle name="Style 905 4" xfId="596"/>
    <cellStyle name="Style 910" xfId="597"/>
    <cellStyle name="Style 910 2" xfId="598"/>
    <cellStyle name="Style 910 3" xfId="599"/>
    <cellStyle name="Style 910 4" xfId="600"/>
    <cellStyle name="Style 911" xfId="601"/>
    <cellStyle name="Style 911 2" xfId="602"/>
    <cellStyle name="Style 911 3" xfId="603"/>
    <cellStyle name="Style 911 4" xfId="604"/>
    <cellStyle name="Style 912" xfId="605"/>
    <cellStyle name="Style 912 2" xfId="606"/>
    <cellStyle name="Style 912 3" xfId="607"/>
    <cellStyle name="Style 912 4" xfId="608"/>
    <cellStyle name="Style 913" xfId="609"/>
    <cellStyle name="Style 913 2" xfId="610"/>
    <cellStyle name="Style 913 3" xfId="611"/>
    <cellStyle name="Style 913 4" xfId="612"/>
    <cellStyle name="Style 918" xfId="613"/>
    <cellStyle name="Style 918 2" xfId="614"/>
    <cellStyle name="Style 918 3" xfId="615"/>
    <cellStyle name="Style 918 4" xfId="616"/>
    <cellStyle name="Style 919" xfId="617"/>
    <cellStyle name="Style 919 2" xfId="618"/>
    <cellStyle name="Style 919 3" xfId="619"/>
    <cellStyle name="Style 919 4" xfId="620"/>
    <cellStyle name="Style 920" xfId="621"/>
    <cellStyle name="Style 920 2" xfId="622"/>
    <cellStyle name="Style 920 3" xfId="623"/>
    <cellStyle name="Style 920 4" xfId="624"/>
    <cellStyle name="Style 921" xfId="625"/>
    <cellStyle name="Style 921 2" xfId="626"/>
    <cellStyle name="Style 921 3" xfId="627"/>
    <cellStyle name="Style 921 4" xfId="628"/>
    <cellStyle name="Style 926" xfId="629"/>
    <cellStyle name="Style 926 2" xfId="630"/>
    <cellStyle name="Style 926 3" xfId="631"/>
    <cellStyle name="Style 926 4" xfId="632"/>
    <cellStyle name="Style 927" xfId="633"/>
    <cellStyle name="Style 927 2" xfId="634"/>
    <cellStyle name="Style 927 3" xfId="635"/>
    <cellStyle name="Style 927 4" xfId="636"/>
    <cellStyle name="Style 928" xfId="637"/>
    <cellStyle name="Style 928 2" xfId="638"/>
    <cellStyle name="Style 928 3" xfId="639"/>
    <cellStyle name="Style 928 4" xfId="640"/>
    <cellStyle name="Style 929" xfId="641"/>
    <cellStyle name="Style 929 2" xfId="642"/>
    <cellStyle name="Style 929 3" xfId="643"/>
    <cellStyle name="Style 929 4" xfId="644"/>
    <cellStyle name="Style 934" xfId="645"/>
    <cellStyle name="Style 934 2" xfId="646"/>
    <cellStyle name="Style 934 3" xfId="647"/>
    <cellStyle name="Style 934 4" xfId="648"/>
    <cellStyle name="Style 935" xfId="649"/>
    <cellStyle name="Style 935 2" xfId="650"/>
    <cellStyle name="Style 935 3" xfId="651"/>
    <cellStyle name="Style 935 4" xfId="652"/>
    <cellStyle name="Style 936" xfId="653"/>
    <cellStyle name="Style 936 2" xfId="654"/>
    <cellStyle name="Style 936 3" xfId="655"/>
    <cellStyle name="Style 936 4" xfId="656"/>
    <cellStyle name="Style 937" xfId="657"/>
    <cellStyle name="Style 937 2" xfId="658"/>
    <cellStyle name="Style 937 3" xfId="659"/>
    <cellStyle name="Style 937 4" xfId="660"/>
    <cellStyle name="Style 942" xfId="661"/>
    <cellStyle name="Style 942 2" xfId="662"/>
    <cellStyle name="Style 942 3" xfId="663"/>
    <cellStyle name="Style 942 4" xfId="664"/>
    <cellStyle name="Style 943" xfId="665"/>
    <cellStyle name="Style 943 2" xfId="666"/>
    <cellStyle name="Style 943 3" xfId="667"/>
    <cellStyle name="Style 943 4" xfId="668"/>
    <cellStyle name="Style 944" xfId="669"/>
    <cellStyle name="Style 944 2" xfId="670"/>
    <cellStyle name="Style 944 3" xfId="671"/>
    <cellStyle name="Style 944 4" xfId="672"/>
    <cellStyle name="Style 945" xfId="673"/>
    <cellStyle name="Style 945 2" xfId="674"/>
    <cellStyle name="Style 945 3" xfId="675"/>
    <cellStyle name="Style 945 4" xfId="676"/>
    <cellStyle name="Style 950" xfId="677"/>
    <cellStyle name="Style 950 2" xfId="678"/>
    <cellStyle name="Style 950 3" xfId="679"/>
    <cellStyle name="Style 950 4" xfId="680"/>
    <cellStyle name="Style 951" xfId="681"/>
    <cellStyle name="Style 951 2" xfId="682"/>
    <cellStyle name="Style 951 3" xfId="683"/>
    <cellStyle name="Style 951 4" xfId="684"/>
    <cellStyle name="Style 952" xfId="685"/>
    <cellStyle name="Style 952 2" xfId="686"/>
    <cellStyle name="Style 952 3" xfId="687"/>
    <cellStyle name="Style 952 4" xfId="688"/>
    <cellStyle name="Style 953" xfId="689"/>
    <cellStyle name="Style 953 2" xfId="690"/>
    <cellStyle name="Style 953 3" xfId="691"/>
    <cellStyle name="Style 953 4" xfId="692"/>
    <cellStyle name="Style 958" xfId="693"/>
    <cellStyle name="Style 958 2" xfId="694"/>
    <cellStyle name="Style 958 3" xfId="695"/>
    <cellStyle name="Style 958 4" xfId="696"/>
    <cellStyle name="Style 959" xfId="697"/>
    <cellStyle name="Style 959 2" xfId="698"/>
    <cellStyle name="Style 959 3" xfId="699"/>
    <cellStyle name="Style 959 4" xfId="700"/>
    <cellStyle name="Style 960" xfId="701"/>
    <cellStyle name="Style 960 2" xfId="702"/>
    <cellStyle name="Style 960 3" xfId="703"/>
    <cellStyle name="Style 960 4" xfId="704"/>
    <cellStyle name="Style 961" xfId="705"/>
    <cellStyle name="Style 961 2" xfId="706"/>
    <cellStyle name="Style 961 3" xfId="707"/>
    <cellStyle name="Style 961 4" xfId="708"/>
    <cellStyle name="Style 966" xfId="709"/>
    <cellStyle name="Style 966 2" xfId="710"/>
    <cellStyle name="Style 966 3" xfId="711"/>
    <cellStyle name="Style 966 4" xfId="712"/>
    <cellStyle name="Style 967" xfId="713"/>
    <cellStyle name="Style 967 2" xfId="714"/>
    <cellStyle name="Style 967 3" xfId="715"/>
    <cellStyle name="Style 967 4" xfId="716"/>
    <cellStyle name="Style 968" xfId="717"/>
    <cellStyle name="Style 968 2" xfId="718"/>
    <cellStyle name="Style 968 3" xfId="719"/>
    <cellStyle name="Style 968 4" xfId="720"/>
    <cellStyle name="Style 969" xfId="721"/>
    <cellStyle name="Style 969 2" xfId="722"/>
    <cellStyle name="Style 969 3" xfId="723"/>
    <cellStyle name="Style 969 4" xfId="724"/>
    <cellStyle name="Style 974" xfId="725"/>
    <cellStyle name="Style 974 2" xfId="726"/>
    <cellStyle name="Style 974 3" xfId="727"/>
    <cellStyle name="Style 974 4" xfId="728"/>
    <cellStyle name="Style 975" xfId="729"/>
    <cellStyle name="Style 975 2" xfId="730"/>
    <cellStyle name="Style 975 3" xfId="731"/>
    <cellStyle name="Style 975 4" xfId="732"/>
    <cellStyle name="Style 976" xfId="733"/>
    <cellStyle name="Style 976 2" xfId="734"/>
    <cellStyle name="Style 976 3" xfId="735"/>
    <cellStyle name="Style 976 4" xfId="736"/>
    <cellStyle name="Style 977" xfId="737"/>
    <cellStyle name="Style 977 2" xfId="738"/>
    <cellStyle name="Style 977 3" xfId="739"/>
    <cellStyle name="Style 977 4" xfId="740"/>
    <cellStyle name="Style 979" xfId="741"/>
    <cellStyle name="Style 979 2" xfId="742"/>
    <cellStyle name="Style 981" xfId="743"/>
    <cellStyle name="Style 981 2" xfId="744"/>
    <cellStyle name="Style 981 3" xfId="745"/>
    <cellStyle name="Style 981 4" xfId="746"/>
    <cellStyle name="Style 982" xfId="747"/>
    <cellStyle name="Style 982 2" xfId="748"/>
    <cellStyle name="Style 982 3" xfId="749"/>
    <cellStyle name="Style 982 4" xfId="750"/>
    <cellStyle name="Style 983" xfId="751"/>
    <cellStyle name="Style 983 2" xfId="752"/>
    <cellStyle name="Style 983 3" xfId="753"/>
    <cellStyle name="Style 983 4" xfId="754"/>
    <cellStyle name="Style 984" xfId="755"/>
    <cellStyle name="Style 984 2" xfId="756"/>
    <cellStyle name="Style 984 3" xfId="757"/>
    <cellStyle name="Style 984 4" xfId="758"/>
    <cellStyle name="Style 985" xfId="759"/>
    <cellStyle name="Style 985 2" xfId="760"/>
    <cellStyle name="Style 985 3" xfId="761"/>
    <cellStyle name="Style 985 4" xfId="762"/>
    <cellStyle name="Style 986" xfId="763"/>
    <cellStyle name="Style 986 2" xfId="764"/>
    <cellStyle name="Style 986 3" xfId="765"/>
    <cellStyle name="Style 986 4" xfId="766"/>
    <cellStyle name="Style 987" xfId="767"/>
    <cellStyle name="Style 987 2" xfId="768"/>
    <cellStyle name="Style 987 3" xfId="769"/>
    <cellStyle name="Style 987 4" xfId="770"/>
    <cellStyle name="Style 988" xfId="771"/>
    <cellStyle name="Style 988 2" xfId="772"/>
    <cellStyle name="Style 988 3" xfId="773"/>
    <cellStyle name="Style 988 4" xfId="774"/>
    <cellStyle name="Style 989" xfId="775"/>
    <cellStyle name="Style 989 2" xfId="776"/>
    <cellStyle name="Style 989 3" xfId="777"/>
    <cellStyle name="Style 989 4" xfId="778"/>
    <cellStyle name="Style 991" xfId="779"/>
    <cellStyle name="Style 991 2" xfId="780"/>
    <cellStyle name="Title" xfId="781" builtinId="15" customBuiltin="1"/>
    <cellStyle name="Title 2" xfId="782"/>
    <cellStyle name="Total" xfId="783" builtinId="25" customBuiltin="1"/>
    <cellStyle name="Total 2" xfId="784"/>
    <cellStyle name="Warning Text" xfId="785" builtinId="11" customBuiltin="1"/>
    <cellStyle name="Warning Text 2" xfId="786"/>
    <cellStyle name="Hyperlink" xfId="787" builtinId="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E5000"/>
      <rgbColor rgb="0000FF00"/>
      <rgbColor rgb="00009CDE"/>
      <rgbColor rgb="00FEDB00"/>
      <rgbColor rgb="00FF00FF"/>
      <rgbColor rgb="0000FFFF"/>
      <rgbColor rgb="00AA6520"/>
      <rgbColor rgb="00008000"/>
      <rgbColor rgb="00000080"/>
      <rgbColor rgb="00808000"/>
      <rgbColor rgb="00800080"/>
      <rgbColor rgb="00008080"/>
      <rgbColor rgb="00EAEAEA"/>
      <rgbColor rgb="00808080"/>
      <rgbColor rgb="009999FF"/>
      <rgbColor rgb="00BB793C"/>
      <rgbColor rgb="00620C0B"/>
      <rgbColor rgb="00590001"/>
      <rgbColor rgb="00404549"/>
      <rgbColor rgb="00CD9B7A"/>
      <rgbColor rgb="00990033"/>
      <rgbColor rgb="00EAEAEA"/>
      <rgbColor rgb="00000080"/>
      <rgbColor rgb="00A0A0A0"/>
      <rgbColor rgb="00CC9900"/>
      <rgbColor rgb="00008C99"/>
      <rgbColor rgb="00579A32"/>
      <rgbColor rgb="00CC6633"/>
      <rgbColor rgb="003366FF"/>
      <rgbColor rgb="00666666"/>
      <rgbColor rgb="0000CCFF"/>
      <rgbColor rgb="00CCFFFF"/>
      <rgbColor rgb="00CCFFCC"/>
      <rgbColor rgb="00FFFF99"/>
      <rgbColor rgb="0099CCFF"/>
      <rgbColor rgb="00FE5000"/>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0000"/>
    </indexedColors>
  </colors>
  <extLst>
    <ext uri="{EB79DEF2-80B8-43e5-95BD-54CBDDF9020C}">
      <x14:slicerStyles xmlns:x14="http://schemas.microsoft.com/office/spreadsheetml/2009/9/main" defaultSlicerStyle="SlicerStyleLight1"/>
    </ext>
    <ext uri="{9260A510-F301-46a8-8635-F512D64BE5F5}">
      <x15:timelineStyles xmlns:x15="http://schemas.microsoft.com/office/spreadsheetml/2010/11/main"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worksheet" Target="worksheets/sheet20.xml"/><Relationship Id="rId13" Type="http://schemas.openxmlformats.org/officeDocument/2006/relationships/worksheet" Target="worksheets/sheet1.xml"/><Relationship Id="rId8" Type="http://schemas.openxmlformats.org/officeDocument/2006/relationships/worksheet" Target="worksheets/sheet44.xml"/><Relationship Id="rId26" Type="http://schemas.openxmlformats.org/officeDocument/2006/relationships/customXml" Target="../customXml/item2.xml"/><Relationship Id="rId21" Type="http://schemas.openxmlformats.org/officeDocument/2006/relationships/worksheet" Target="worksheets/sheet26.xml"/><Relationship Id="rId3" Type="http://schemas.openxmlformats.org/officeDocument/2006/relationships/worksheet" Target="worksheets/sheet62.xml"/><Relationship Id="rId17" Type="http://schemas.openxmlformats.org/officeDocument/2006/relationships/worksheet" Target="worksheets/sheet9.xml"/><Relationship Id="rId12" Type="http://schemas.openxmlformats.org/officeDocument/2006/relationships/worksheet" Target="worksheets/sheet28.xml"/><Relationship Id="rId7" Type="http://schemas.openxmlformats.org/officeDocument/2006/relationships/worksheet" Target="worksheets/sheet48.xml"/><Relationship Id="rId25" Type="http://schemas.openxmlformats.org/officeDocument/2006/relationships/customXml" Target="../customXml/item1.xml"/><Relationship Id="rId16" Type="http://schemas.openxmlformats.org/officeDocument/2006/relationships/worksheet" Target="worksheets/sheet7.xml"/><Relationship Id="rId20" Type="http://schemas.openxmlformats.org/officeDocument/2006/relationships/worksheet" Target="worksheets/sheet23.xml"/><Relationship Id="rId2" Type="http://schemas.openxmlformats.org/officeDocument/2006/relationships/worksheet" Target="worksheets/sheet65.xml"/><Relationship Id="rId24" Type="http://schemas.openxmlformats.org/officeDocument/2006/relationships/theme" Target="/xl/theme/theme1.xml"/><Relationship Id="rId11" Type="http://schemas.openxmlformats.org/officeDocument/2006/relationships/worksheet" Target="worksheets/sheet32.xml"/><Relationship Id="rId6" Type="http://schemas.openxmlformats.org/officeDocument/2006/relationships/worksheet" Target="worksheets/sheet52.xml"/><Relationship Id="rId1" Type="http://schemas.openxmlformats.org/officeDocument/2006/relationships/worksheet" Target="worksheets/sheet69.xml"/><Relationship Id="rId15" Type="http://schemas.openxmlformats.org/officeDocument/2006/relationships/worksheet" Target="worksheets/sheet3.xml"/><Relationship Id="rId23" Type="http://schemas.openxmlformats.org/officeDocument/2006/relationships/styles" Target="/xl/styles.xml"/><Relationship Id="rId5" Type="http://schemas.openxmlformats.org/officeDocument/2006/relationships/worksheet" Target="worksheets/sheet56.xml"/><Relationship Id="rId19" Type="http://schemas.openxmlformats.org/officeDocument/2006/relationships/worksheet" Target="worksheets/sheet21.xml"/><Relationship Id="rId10" Type="http://schemas.openxmlformats.org/officeDocument/2006/relationships/worksheet" Target="worksheets/sheet36.xml"/><Relationship Id="rId14" Type="http://schemas.openxmlformats.org/officeDocument/2006/relationships/worksheet" Target="worksheets/sheet2.xml"/><Relationship Id="rId22" Type="http://schemas.openxmlformats.org/officeDocument/2006/relationships/sharedStrings" Target="/xl/sharedStrings.xml"/><Relationship Id="rId9" Type="http://schemas.openxmlformats.org/officeDocument/2006/relationships/worksheet" Target="worksheets/sheet40.xml"/><Relationship Id="rId4" Type="http://schemas.openxmlformats.org/officeDocument/2006/relationships/worksheet" Target="worksheets/sheet59.xml"/><Relationship Id="rId27" Type="http://schemas.openxmlformats.org/officeDocument/2006/relationships/customXml" Target="../customXml/item3.xml"/></Relationships>
</file>

<file path=xl/charts/chart72.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1" i="0" u="none" strike="noStrike" baseline="0">
                <a:solidFill>
                  <a:sysClr val="windowText"/>
                </a:solidFill>
                <a:latin typeface="Arial"/>
              </a:defRPr>
            </a:pPr>
            <a:r>
              <a:rPr sz="1800" b="1" i="0" u="none" strike="noStrike" baseline="0">
                <a:latin typeface="Arial" charset="0"/>
              </a:rPr>
              <a:t>Monthly Indexes</a:t>
            </a:r>
          </a:p>
        </rich>
      </tx>
      <overlay val="0"/>
    </title>
    <plotArea>
      <lineChart>
        <grouping/>
        <ser>
          <idx val="0"/>
          <order val="0"/>
          <tx>
            <v>Occupancy Index (MPI)</v>
          </tx>
          <spPr>
            <a:ln w="38100">
              <a:solidFill>
                <a:srgbClr val="009CDE"/>
              </a:solidFill>
              <a:prstDash val="solid"/>
            </a:ln>
          </spPr>
          <marker>
            <symbol val="circle"/>
            <size val="6"/>
            <spPr>
              <a:solidFill>
                <a:srgbClr val="009CDE"/>
              </a:solidFill>
              <a:ln w="9525">
                <a:solidFill>
                  <a:srgbClr val="009CDE"/>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Comp!$C$23:$T$23</f>
              <numCache>
                <formatCode>General</formatCode>
                <ptCount val="18"/>
                <pt idx="0">
                  <v>106.96288877164</v>
                </pt>
                <pt idx="0">
                  <v>126.196423821487</v>
                </pt>
                <pt idx="0">
                  <v>135.305281849801</v>
                </pt>
                <pt idx="0">
                  <v>106.923887163352</v>
                </pt>
                <pt idx="0">
                  <v>112.712965715689</v>
                </pt>
                <pt idx="0">
                  <v>108.075140798366</v>
                </pt>
                <pt idx="0">
                  <v>105.41420479776</v>
                </pt>
                <pt idx="0">
                  <v>102.511506463486</v>
                </pt>
                <pt idx="0">
                  <v>105.678504031566</v>
                </pt>
                <pt idx="0">
                  <v>99.9873727807662</v>
                </pt>
                <pt idx="0">
                  <v>104.449105088473</v>
                </pt>
                <pt idx="0">
                  <v>148.685918234912</v>
                </pt>
                <pt idx="0">
                  <v>140.291208991716</v>
                </pt>
                <pt idx="0">
                  <v>131.459208810317</v>
                </pt>
                <pt idx="0">
                  <v>119.313021077526</v>
                </pt>
                <pt idx="0">
                  <v>117.233784391753</v>
                </pt>
                <pt idx="0">
                  <v>127.760385249189</v>
                </pt>
                <pt idx="0">
                  <v>128.262961416367</v>
                </pt>
              </numCache>
            </numRef>
          </val>
          <smooth val="0"/>
        </ser>
        <ser>
          <idx val="1"/>
          <order val="1"/>
          <tx>
            <v>ADR Index (ARI)</v>
          </tx>
          <spPr>
            <a:ln w="38100">
              <a:solidFill>
                <a:srgbClr val="D22630"/>
              </a:solidFill>
              <a:prstDash val="solid"/>
            </a:ln>
          </spPr>
          <marker>
            <symbol val="diamond"/>
            <size val="6"/>
            <spPr>
              <a:solidFill>
                <a:srgbClr val="D22630"/>
              </a:solidFill>
              <a:ln w="9525">
                <a:solidFill>
                  <a:srgbClr val="D2263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Comp!$C$35:$T$35</f>
              <numCache>
                <formatCode>General</formatCode>
                <ptCount val="18"/>
                <pt idx="0">
                  <v>116.757032578648</v>
                </pt>
                <pt idx="0">
                  <v>119.095761933486</v>
                </pt>
                <pt idx="0">
                  <v>113.404597241119</v>
                </pt>
                <pt idx="0">
                  <v>116.422221922854</v>
                </pt>
                <pt idx="0">
                  <v>113.297939767905</v>
                </pt>
                <pt idx="0">
                  <v>106.674967185385</v>
                </pt>
                <pt idx="0">
                  <v>99.3994509449754</v>
                </pt>
                <pt idx="0">
                  <v>106.096185609061</v>
                </pt>
                <pt idx="0">
                  <v>109.318930193006</v>
                </pt>
                <pt idx="0">
                  <v>99.1025978960689</v>
                </pt>
                <pt idx="0">
                  <v>103.149028259435</v>
                </pt>
                <pt idx="0">
                  <v>101.934844649391</v>
                </pt>
                <pt idx="0">
                  <v>108.528901480026</v>
                </pt>
                <pt idx="0">
                  <v>116.696772784084</v>
                </pt>
                <pt idx="0">
                  <v>113.219729315387</v>
                </pt>
                <pt idx="0">
                  <v>108.806740703884</v>
                </pt>
                <pt idx="0">
                  <v>109.472311071614</v>
                </pt>
                <pt idx="0">
                  <v>110.428421465706</v>
                </pt>
              </numCache>
            </numRef>
          </val>
          <smooth val="0"/>
        </ser>
        <ser>
          <idx val="2"/>
          <order val="2"/>
          <tx>
            <v>RevPAR Index (RGI)</v>
          </tx>
          <spPr>
            <a:ln w="38100">
              <a:solidFill>
                <a:srgbClr val="84BD00"/>
              </a:solidFill>
              <a:prstDash val="lgDash"/>
            </a:ln>
          </spPr>
          <marker>
            <symbol val="square"/>
            <size val="6"/>
            <spPr>
              <a:solidFill>
                <a:srgbClr val="84BD00"/>
              </a:solidFill>
              <a:ln w="9525">
                <a:solidFill>
                  <a:srgbClr val="84BD0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Comp!$C$47:$T$47</f>
              <numCache>
                <formatCode>General</formatCode>
                <ptCount val="18"/>
                <pt idx="0">
                  <v>124.886694890167</v>
                </pt>
                <pt idx="0">
                  <v>150.294592483011</v>
                </pt>
                <pt idx="0">
                  <v>153.442409927729</v>
                </pt>
                <pt idx="0">
                  <v>124.483165201859</v>
                </pt>
                <pt idx="0">
                  <v>127.70146800718</v>
                </pt>
                <pt idx="0">
                  <v>115.289120982215</v>
                </pt>
                <pt idx="0">
                  <v>104.781140786985</v>
                </pt>
                <pt idx="0">
                  <v>108.760798168145</v>
                </pt>
                <pt idx="0">
                  <v>115.526610051281</v>
                </pt>
                <pt idx="0">
                  <v>99.0900839937662</v>
                </pt>
                <pt idx="0">
                  <v>107.738236924436</v>
                </pt>
                <pt idx="0">
                  <v>151.562759768278</v>
                </pt>
                <pt idx="0">
                  <v>152.256507991757</v>
                </pt>
                <pt idx="0">
                  <v>153.40865420913</v>
                </pt>
                <pt idx="0">
                  <v>135.085879501986</v>
                </pt>
                <pt idx="0">
                  <v>127.558259800484</v>
                </pt>
                <pt idx="0">
                  <v>139.862246366285</v>
                </pt>
                <pt idx="0">
                  <v>141.638763617262</v>
                </pt>
              </numCache>
            </numRef>
          </val>
          <smooth val="0"/>
        </ser>
        <ser>
          <idx val="3"/>
          <order val="3"/>
          <tx>
            <v>100 %</v>
          </tx>
          <spPr>
            <a:ln w="25400">
              <a:solidFill>
                <a:srgbClr val="000000"/>
              </a:solidFill>
              <a:prstDash val="lgDash"/>
            </a:ln>
          </spPr>
          <marker>
            <symbol val="none"/>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Comp!$C$60:$T$60</f>
              <numCache>
                <formatCode>General</formatCode>
                <ptCount val="18"/>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numCache>
            </numRef>
          </val>
          <smooth val="0"/>
        </ser>
        <smooth val="0"/>
        <axId val="1"/>
        <axId val="4"/>
      </lineChart>
      <catAx>
        <axId val="1"/>
        <scaling>
          <orientation/>
        </scaling>
        <delete val="0"/>
        <axPos val="b"/>
        <majorTickMark val="none"/>
        <minorTickMark val="none"/>
        <spPr>
          <a:ln w="9525">
            <a:solidFill>
              <a:srgbClr val="A0A0A0"/>
            </a:solidFill>
            <a:prstDash val="solid"/>
          </a:ln>
        </spPr>
        <txPr>
          <a:bodyPr/>
          <a:p>
            <a:pPr>
              <a:defRPr sz="1200" b="0" i="0" u="none" strike="noStrike" baseline="0">
                <a:solidFill>
                  <a:sysClr val="windowText"/>
                </a:solidFill>
                <a:latin typeface="Arial"/>
              </a:defRPr>
            </a:pPr>
          </a:p>
        </txPr>
        <crossAx val="4"/>
      </catAx>
      <valAx>
        <axId val="4"/>
        <scaling>
          <orientation/>
          <max val="158"/>
          <min val="94"/>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200" b="0" i="0" u="none" strike="noStrike" baseline="0">
                <a:solidFill>
                  <a:sysClr val="windowText"/>
                </a:solidFill>
                <a:latin typeface="Arial"/>
              </a:defRPr>
            </a:pPr>
          </a:p>
        </txPr>
      </legendEntry>
      <legendEntry>
        <idx val="1"/>
        <txPr>
          <a:bodyPr/>
          <a:p>
            <a:pPr>
              <a:defRPr sz="1200" b="0" i="0" u="none" strike="noStrike" baseline="0">
                <a:solidFill>
                  <a:sysClr val="windowText"/>
                </a:solidFill>
                <a:latin typeface="Arial"/>
              </a:defRPr>
            </a:pPr>
          </a:p>
        </txPr>
      </legendEntry>
      <legendEntry>
        <idx val="2"/>
        <txPr>
          <a:bodyPr/>
          <a:p>
            <a:pPr>
              <a:defRPr sz="1200" b="0" i="0" u="none" strike="noStrike" baseline="0">
                <a:solidFill>
                  <a:sysClr val="windowText"/>
                </a:solidFill>
                <a:latin typeface="Arial"/>
              </a:defRPr>
            </a:pPr>
          </a:p>
        </txPr>
      </legendEntry>
      <legendEntry>
        <idx val="3"/>
        <txPr>
          <a:bodyPr/>
          <a:p>
            <a:pPr>
              <a:defRPr sz="1200" b="0" i="0" u="none" strike="noStrike" baseline="0">
                <a:solidFill>
                  <a:sysClr val="windowText"/>
                </a:solidFill>
                <a:latin typeface="Arial"/>
              </a:defRPr>
            </a:pPr>
          </a:p>
        </txPr>
      </legendEntry>
      <overlay val="0"/>
      <spPr>
        <a:ln w="9525">
          <a:noFill/>
        </a:ln>
      </spPr>
      <txPr>
        <a:bodyPr/>
        <a:p>
          <a:pPr>
            <a:defRPr sz="1200" b="0" i="0" u="none" strike="noStrike" baseline="0">
              <a:solidFill>
                <a:sysClr val="windowText"/>
              </a:solidFill>
              <a:latin typeface="Arial"/>
            </a:defRPr>
          </a:pPr>
        </a:p>
      </txPr>
    </legend>
    <dispBlanksAs val="gap"/>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3.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1" i="0" u="none" strike="noStrike" baseline="0">
                <a:solidFill>
                  <a:sysClr val="windowText"/>
                </a:solidFill>
                <a:latin typeface="Arial"/>
              </a:defRPr>
            </a:pPr>
            <a:r>
              <a:rPr sz="1800" b="1" i="0" u="none" strike="noStrike" baseline="0">
                <a:latin typeface="Arial" charset="0"/>
              </a:rPr>
              <a:t>RevPAR Percent Change</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Comp!$B$67:$B$69</f>
            </multiLvlStrRef>
          </cat>
          <val>
            <numRef>
              <f>Comp!$X$50,Comp!$AB$50,Comp!$AF$50</f>
              <numCache>
                <formatCode>General</formatCode>
                <ptCount val="3"/>
                <pt idx="0">
                  <v>-32.0152042744308</v>
                </pt>
                <pt idx="0">
                  <v>-27.8504591330011</v>
                </pt>
                <pt idx="0">
                  <v>-32.0152042744308</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Comp!$B$67:$B$69</f>
            </multiLvlStrRef>
          </cat>
          <val>
            <numRef>
              <f>Comp!$X$51,Comp!$AB$51,Comp!$AF$51</f>
              <numCache>
                <formatCode>General</formatCode>
                <ptCount val="3"/>
                <pt idx="0">
                  <v>-31.1763529742834</v>
                </pt>
                <pt idx="0">
                  <v>-35.0311275116856</v>
                </pt>
                <pt idx="0">
                  <v>-31.1763529742834</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5"/>
          <min val="-40"/>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000" b="0" i="0" u="none" strike="noStrike" baseline="0">
                <a:solidFill>
                  <a:sysClr val="windowText"/>
                </a:solidFill>
                <a:latin typeface="Arial"/>
              </a:defRPr>
            </a:pPr>
          </a:p>
        </txPr>
      </legendEntry>
      <legendEntry>
        <idx val="1"/>
        <txPr>
          <a:bodyPr/>
          <a:p>
            <a:pPr>
              <a:defRPr sz="1000" b="0" i="0" u="none" strike="noStrike" baseline="0">
                <a:solidFill>
                  <a:sysClr val="windowText"/>
                </a:solidFill>
                <a:latin typeface="Arial"/>
              </a:defRPr>
            </a:pPr>
          </a:p>
        </txPr>
      </legendEntry>
      <overlay val="0"/>
      <spPr>
        <a:ln w="9525">
          <a:noFill/>
        </a:ln>
      </spPr>
      <txPr>
        <a:bodyPr/>
        <a:p>
          <a:pPr>
            <a:defRPr sz="1000" b="0" i="0" u="none" strike="noStrike" baseline="0">
              <a:solidFill>
                <a:sysClr val="windowText"/>
              </a:solidFill>
              <a:latin typeface="Arial"/>
            </a:defRPr>
          </a:pPr>
        </a:p>
      </txPr>
    </legend>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5.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400" b="1" i="0" u="none" strike="noStrike" baseline="0">
                <a:solidFill>
                  <a:sysClr val="windowText"/>
                </a:solidFill>
                <a:latin typeface="Arial"/>
              </a:defRPr>
            </a:pPr>
            <a:r>
              <a:rPr sz="1400" b="1" i="0" u="none" strike="noStrike" baseline="0">
                <a:latin typeface="Arial" charset="0"/>
              </a:rPr>
              <a:t>Current Month Occupancy</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Week'!$X$14:$AF$14</f>
              <numCache>
                <formatCode>General</formatCode>
                <ptCount val="9"/>
                <pt idx="0">
                  <v>0</v>
                </pt>
                <pt idx="0">
                  <v>0</v>
                </pt>
                <pt idx="0">
                  <v>0</v>
                </pt>
                <pt idx="0">
                  <v>0</v>
                </pt>
                <pt idx="0">
                  <v>0</v>
                </pt>
                <pt idx="0">
                  <v>0</v>
                </pt>
                <pt idx="0">
                  <v>0</v>
                </pt>
                <pt idx="0">
                  <v>0</v>
                </pt>
                <pt idx="0">
                  <v>0</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Week'!$X$15:$AF$15</f>
              <numCache>
                <formatCode>General</formatCode>
                <ptCount val="9"/>
                <pt idx="0">
                  <v>0</v>
                </pt>
                <pt idx="0">
                  <v>0</v>
                </pt>
                <pt idx="0">
                  <v>0</v>
                </pt>
                <pt idx="0">
                  <v>0</v>
                </pt>
                <pt idx="0">
                  <v>0</v>
                </pt>
                <pt idx="0">
                  <v>0</v>
                </pt>
                <pt idx="0">
                  <v>0</v>
                </pt>
                <pt idx="0">
                  <v>0</v>
                </pt>
                <pt idx="0">
                  <v>0</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98"/>
          <min val="49"/>
        </scaling>
        <delete val="0"/>
        <axPos val="l"/>
        <majorGridlines>
          <spPr>
            <a:ln w="9525">
              <a:solidFill>
                <a:srgbClr val="A0A0A0"/>
              </a:solidFill>
              <a:prstDash val="sysDash"/>
            </a:ln>
          </spPr>
        </majorGridlines>
        <majorTickMark val="out"/>
        <minorTickMark val="none"/>
        <spPr>
          <a:ln w="9525">
            <a:solidFill>
              <a:srgbClr val="A0A0A0"/>
            </a:solidFill>
            <a:prstDash val="solid"/>
          </a:ln>
        </spPr>
        <txPr>
          <a:bodyPr/>
          <a:p>
            <a:pPr>
              <a:defRPr sz="1300" b="0" i="0" u="none" strike="noStrike" baseline="0">
                <a:solidFill>
                  <a:sysClr val="windowText"/>
                </a:solidFill>
                <a:latin typeface="Arial"/>
              </a:defRPr>
            </a:pPr>
          </a:p>
        </txPr>
        <crossAx val="1"/>
      </valAx>
      <spPr>
        <a:solidFill>
          <a:srgbClr val="FFFFFF"/>
        </a:solidFill>
        <a:ln w="9525">
          <a:noFill/>
        </a:ln>
      </spPr>
    </plotArea>
    <legend>
      <legendPos val="r"/>
      <legendEntry>
        <idx val="0"/>
        <txPr>
          <a:bodyPr/>
          <a:p>
            <a:pPr>
              <a:defRPr sz="1000" b="0" i="0" u="none" strike="noStrike" baseline="0">
                <a:solidFill>
                  <a:sysClr val="windowText"/>
                </a:solidFill>
                <a:latin typeface="Arial"/>
              </a:defRPr>
            </a:pPr>
          </a:p>
        </txPr>
      </legendEntry>
      <legendEntry>
        <idx val="1"/>
        <txPr>
          <a:bodyPr/>
          <a:p>
            <a:pPr>
              <a:defRPr sz="1000" b="0" i="0" u="none" strike="noStrike" baseline="0">
                <a:solidFill>
                  <a:sysClr val="windowText"/>
                </a:solidFill>
                <a:latin typeface="Arial"/>
              </a:defRPr>
            </a:pPr>
          </a:p>
        </txPr>
      </legendEntry>
      <overlay val="0"/>
      <spPr>
        <a:ln w="9525">
          <a:noFill/>
        </a:ln>
      </spPr>
      <txPr>
        <a:bodyPr/>
        <a:p>
          <a:pPr>
            <a:defRPr sz="1000" b="0" i="0" u="none" strike="noStrike" baseline="0">
              <a:solidFill>
                <a:sysClr val="windowText"/>
              </a:solidFill>
              <a:latin typeface="Arial"/>
            </a:defRPr>
          </a:pPr>
        </a:p>
      </txPr>
    </legend>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6.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400" b="1" i="0" u="none" strike="noStrike" baseline="0">
                <a:solidFill>
                  <a:sysClr val="windowText"/>
                </a:solidFill>
                <a:latin typeface="Arial"/>
              </a:defRPr>
            </a:pPr>
            <a:r>
              <a:rPr sz="1400" b="1" i="0" u="none" strike="noStrike" baseline="0">
                <a:latin typeface="Arial" charset="0"/>
              </a:rPr>
              <a:t>Current Month ADR</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Week'!$X$16:$AF$16</f>
              <numCache>
                <formatCode>General</formatCode>
                <ptCount val="9"/>
                <pt idx="0">
                  <v>0</v>
                </pt>
                <pt idx="0">
                  <v>0</v>
                </pt>
                <pt idx="0">
                  <v>0</v>
                </pt>
                <pt idx="0">
                  <v>0</v>
                </pt>
                <pt idx="0">
                  <v>0</v>
                </pt>
                <pt idx="0">
                  <v>0</v>
                </pt>
                <pt idx="0">
                  <v>0</v>
                </pt>
                <pt idx="0">
                  <v>0</v>
                </pt>
                <pt idx="0">
                  <v>0</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Week'!$X$17:$AF$17</f>
              <numCache>
                <formatCode>General</formatCode>
                <ptCount val="9"/>
                <pt idx="0">
                  <v>0</v>
                </pt>
                <pt idx="0">
                  <v>0</v>
                </pt>
                <pt idx="0">
                  <v>0</v>
                </pt>
                <pt idx="0">
                  <v>0</v>
                </pt>
                <pt idx="0">
                  <v>0</v>
                </pt>
                <pt idx="0">
                  <v>0</v>
                </pt>
                <pt idx="0">
                  <v>0</v>
                </pt>
                <pt idx="0">
                  <v>0</v>
                </pt>
                <pt idx="0">
                  <v>0</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112"/>
          <min val="86"/>
        </scaling>
        <delete val="0"/>
        <axPos val="l"/>
        <majorGridlines>
          <spPr>
            <a:ln w="9525">
              <a:solidFill>
                <a:srgbClr val="A0A0A0"/>
              </a:solidFill>
              <a:prstDash val="sysDash"/>
            </a:ln>
          </spPr>
        </majorGridlines>
        <majorTickMark val="out"/>
        <minorTickMark val="none"/>
        <spPr>
          <a:ln w="9525">
            <a:solidFill>
              <a:srgbClr val="A0A0A0"/>
            </a:solidFill>
            <a:prstDash val="solid"/>
          </a:ln>
        </spPr>
        <txPr>
          <a:bodyPr/>
          <a:p>
            <a:pPr>
              <a:defRPr sz="1300" b="0" i="0" u="none" strike="noStrike" baseline="0">
                <a:solidFill>
                  <a:sysClr val="windowText"/>
                </a:solidFill>
                <a:latin typeface="Arial"/>
              </a:defRPr>
            </a:pPr>
          </a:p>
        </txPr>
        <crossAx val="1"/>
      </valAx>
      <spPr>
        <a:solidFill>
          <a:srgbClr val="FFFFFF"/>
        </a:solidFill>
        <a:ln w="9525">
          <a:noFill/>
        </a:ln>
      </spPr>
    </plotArea>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8.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0" i="0" u="none" strike="noStrike" baseline="0">
                <a:solidFill>
                  <a:sysClr val="windowText"/>
                </a:solidFill>
                <a:latin typeface="Arial"/>
              </a:defRPr>
            </a:pPr>
            <a:r>
              <a:rPr sz="1800" b="0" i="0" u="none" strike="noStrike" baseline="0">
                <a:latin typeface="Arial" charset="0"/>
              </a:rPr>
              <a:t>Daily Indexes for the Month of December</a:t>
            </a:r>
          </a:p>
        </rich>
      </tx>
      <overlay val="0"/>
    </title>
    <plotArea>
      <lineChart>
        <grouping/>
        <ser>
          <idx val="0"/>
          <order val="0"/>
          <tx>
            <v>Occupancy Index (MPI)</v>
          </tx>
          <spPr>
            <a:ln w="38100">
              <a:solidFill>
                <a:srgbClr val="009CDE"/>
              </a:solidFill>
              <a:prstDash val="solid"/>
            </a:ln>
          </spPr>
          <marker>
            <symbol val="circle"/>
            <size val="6"/>
            <spPr>
              <a:solidFill>
                <a:srgbClr val="009CDE"/>
              </a:solidFill>
              <a:ln w="9525">
                <a:solidFill>
                  <a:srgbClr val="009CDE"/>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Month'!$C$28:$AG$28</f>
              <numCache>
                <formatCode>General</formatCode>
                <ptCount val="31"/>
                <pt idx="0">
                  <v>123.642144308046</v>
                </pt>
                <pt idx="0">
                  <v>130.89723794819</v>
                </pt>
                <pt idx="0">
                  <v>127.131333623146</v>
                </pt>
                <pt idx="0">
                  <v>138.013635526073</v>
                </pt>
                <pt idx="0">
                  <v>159.383263860876</v>
                </pt>
                <pt idx="0">
                  <v>142.230026338894</v>
                </pt>
                <pt idx="0">
                  <v>127.694859038143</v>
                </pt>
                <pt idx="0">
                  <v>141.446613088404</v>
                </pt>
                <pt idx="0">
                  <v>149.53984073244</v>
                </pt>
                <pt idx="0">
                  <v>148.0420774357</v>
                </pt>
                <pt idx="0">
                  <v>151.034302173344</v>
                </pt>
                <pt idx="0">
                  <v>152.462443482911</v>
                </pt>
                <pt idx="0">
                  <v>143.715810089822</v>
                </pt>
                <pt idx="0">
                  <v>126.510305614783</v>
                </pt>
                <pt idx="0">
                  <v>141.836273179557</v>
                </pt>
                <pt idx="0">
                  <v>117.350211692255</v>
                </pt>
                <pt idx="0">
                  <v>102.132727881788</v>
                </pt>
                <pt idx="0">
                  <v>107.336999214454</v>
                </pt>
                <pt idx="0">
                  <v>104.477611940299</v>
                </pt>
                <pt idx="0">
                  <v>130.945273631841</v>
                </pt>
                <pt idx="0">
                  <v>139.738805970149</v>
                </pt>
                <pt idx="0">
                  <v>124.025036109774</v>
                </pt>
                <pt idx="0">
                  <v>162.765121759623</v>
                </pt>
                <pt idx="0">
                  <v>143.543153796236</v>
                </pt>
                <pt idx="0">
                  <v>127.076217657793</v>
                </pt>
                <pt idx="0">
                  <v>131.916176692296</v>
                </pt>
                <pt idx="0">
                  <v>119.66199371904</v>
                </pt>
                <pt idx="0">
                  <v>103.69206598586</v>
                </pt>
                <pt idx="0">
                  <v>101.404741000878</v>
                </pt>
                <pt idx="0">
                  <v>118.959657159746</v>
                </pt>
                <pt idx="0">
                  <v>132.54117760711</v>
                </pt>
              </numCache>
            </numRef>
          </val>
          <smooth val="0"/>
        </ser>
        <ser>
          <idx val="1"/>
          <order val="1"/>
          <tx>
            <v>ADR Index (ARI)</v>
          </tx>
          <spPr>
            <a:ln w="38100">
              <a:solidFill>
                <a:srgbClr val="D22630"/>
              </a:solidFill>
              <a:prstDash val="solid"/>
            </a:ln>
          </spPr>
          <marker>
            <symbol val="diamond"/>
            <size val="6"/>
            <spPr>
              <a:solidFill>
                <a:srgbClr val="D22630"/>
              </a:solidFill>
              <a:ln w="9525">
                <a:solidFill>
                  <a:srgbClr val="D2263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Month'!$C$38:$AG$38</f>
              <numCache>
                <formatCode>General</formatCode>
                <ptCount val="31"/>
                <pt idx="0">
                  <v>107.59108083944</v>
                </pt>
                <pt idx="0">
                  <v>110.879410680527</v>
                </pt>
                <pt idx="0">
                  <v>112.527256403381</v>
                </pt>
                <pt idx="0">
                  <v>96.5214901546088</v>
                </pt>
                <pt idx="0">
                  <v>110.598134017782</v>
                </pt>
                <pt idx="0">
                  <v>112.302982121092</v>
                </pt>
                <pt idx="0">
                  <v>117.072555282437</v>
                </pt>
                <pt idx="0">
                  <v>113.582398690561</v>
                </pt>
                <pt idx="0">
                  <v>124.688475191846</v>
                </pt>
                <pt idx="0">
                  <v>117.208560166739</v>
                </pt>
                <pt idx="0">
                  <v>109.829611378875</v>
                </pt>
                <pt idx="0">
                  <v>118.3019291327</v>
                </pt>
                <pt idx="0">
                  <v>115.038513739877</v>
                </pt>
                <pt idx="0">
                  <v>109.249119296894</v>
                </pt>
                <pt idx="0">
                  <v>114.832468045843</v>
                </pt>
                <pt idx="0">
                  <v>113.62880982624</v>
                </pt>
                <pt idx="0">
                  <v>107.671841590601</v>
                </pt>
                <pt idx="0">
                  <v>115.695818766147</v>
                </pt>
                <pt idx="0">
                  <v>114.971215566359</v>
                </pt>
                <pt idx="0">
                  <v>110.63027451558</v>
                </pt>
                <pt idx="0">
                  <v>111.690870314468</v>
                </pt>
                <pt idx="0">
                  <v>116.074106932326</v>
                </pt>
                <pt idx="0">
                  <v>112.235207557174</v>
                </pt>
                <pt idx="0">
                  <v>116.26957409271</v>
                </pt>
                <pt idx="0">
                  <v>120.263054434856</v>
                </pt>
                <pt idx="0">
                  <v>106.423681610342</v>
                </pt>
                <pt idx="0">
                  <v>106.455765410448</v>
                </pt>
                <pt idx="0">
                  <v>102.558467750546</v>
                </pt>
                <pt idx="0">
                  <v>107.022604697985</v>
                </pt>
                <pt idx="0">
                  <v>101.335909659851</v>
                </pt>
                <pt idx="0">
                  <v>112.334653539551</v>
                </pt>
              </numCache>
            </numRef>
          </val>
          <smooth val="0"/>
        </ser>
        <ser>
          <idx val="2"/>
          <order val="2"/>
          <tx>
            <v>RevPAR Index (RGI)</v>
          </tx>
          <spPr>
            <a:ln w="38100">
              <a:solidFill>
                <a:srgbClr val="84BD00"/>
              </a:solidFill>
              <a:prstDash val="lgDash"/>
            </a:ln>
          </spPr>
          <marker>
            <symbol val="square"/>
            <size val="6"/>
            <spPr>
              <a:solidFill>
                <a:srgbClr val="84BD00"/>
              </a:solidFill>
              <a:ln w="9525">
                <a:solidFill>
                  <a:srgbClr val="84BD0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Month'!$C$48:$AG$48</f>
              <numCache>
                <formatCode>General</formatCode>
                <ptCount val="31"/>
                <pt idx="0">
                  <v>133.027919434086</v>
                </pt>
                <pt idx="0">
                  <v>145.13808603404</v>
                </pt>
                <pt idx="0">
                  <v>143.057401755156</v>
                </pt>
                <pt idx="0">
                  <v>133.212817626317</v>
                </pt>
                <pt idx="0">
                  <v>176.274915766766</v>
                </pt>
                <pt idx="0">
                  <v>159.728561050193</v>
                </pt>
                <pt idx="0">
                  <v>149.495634440259</v>
                </pt>
                <pt idx="0">
                  <v>160.658456012366</v>
                </pt>
                <pt idx="0">
                  <v>186.458947213594</v>
                </pt>
                <pt idx="0">
                  <v>173.517987403312</v>
                </pt>
                <pt idx="0">
                  <v>165.880387125779</v>
                </pt>
                <pt idx="0">
                  <v>180.366011843136</v>
                </pt>
                <pt idx="0">
                  <v>165.328531936555</v>
                </pt>
                <pt idx="0">
                  <v>138.21139470396</v>
                </pt>
                <pt idx="0">
                  <v>162.874093076329</v>
                </pt>
                <pt idx="0">
                  <v>133.343648874482</v>
                </pt>
                <pt idx="0">
                  <v>109.968188977039</v>
                </pt>
                <pt idx="0">
                  <v>124.184420080176</v>
                </pt>
                <pt idx="0">
                  <v>120.119180442464</v>
                </pt>
                <pt idx="0">
                  <v>144.865115684082</v>
                </pt>
                <pt idx="0">
                  <v>156.075488555105</v>
                </pt>
                <pt idx="0">
                  <v>143.960953036915</v>
                </pt>
                <pt idx="0">
                  <v>182.6797722376</v>
                </pt>
                <pt idx="0">
                  <v>166.897013558128</v>
                </pt>
                <pt idx="0">
                  <v>152.825740815547</v>
                </pt>
                <pt idx="0">
                  <v>140.390051875545</v>
                </pt>
                <pt idx="0">
                  <v>127.387091319007</v>
                </pt>
                <pt idx="0">
                  <v>106.344994053983</v>
                </pt>
                <pt idx="0">
                  <v>108.525995106386</v>
                </pt>
                <pt idx="0">
                  <v>120.548850711069</v>
                </pt>
                <pt idx="0">
                  <v>148.889672662188</v>
                </pt>
              </numCache>
            </numRef>
          </val>
          <smooth val="0"/>
        </ser>
        <ser>
          <idx val="3"/>
          <order val="3"/>
          <tx>
            <v>100 %</v>
          </tx>
          <spPr>
            <a:ln w="25400">
              <a:solidFill>
                <a:srgbClr val="000000"/>
              </a:solidFill>
              <a:prstDash val="lgDash"/>
            </a:ln>
          </spPr>
          <marker>
            <symbol val="none"/>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Month'!$C$60:$AG$60</f>
              <numCache>
                <formatCode>General</formatCode>
                <ptCount val="31"/>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numCache>
            </numRef>
          </val>
          <smooth val="0"/>
        </ser>
        <smooth val="0"/>
        <axId val="1"/>
        <axId val="4"/>
      </lineChart>
      <catAx>
        <axId val="1"/>
        <scaling>
          <orientation/>
        </scaling>
        <delete val="0"/>
        <axPos val="b"/>
        <numFmt formatCode="General" sourceLinked="0"/>
        <majorTickMark val="none"/>
        <minorTickMark val="none"/>
        <spPr>
          <a:ln w="9525">
            <a:solidFill>
              <a:srgbClr val="A0A0A0"/>
            </a:solidFill>
            <a:prstDash val="solid"/>
          </a:ln>
        </spPr>
        <txPr>
          <a:bodyPr/>
          <a:p>
            <a:pPr>
              <a:defRPr sz="1200" b="0" i="0" u="none" strike="noStrike" baseline="0">
                <a:solidFill>
                  <a:sysClr val="windowText"/>
                </a:solidFill>
                <a:latin typeface="Arial"/>
              </a:defRPr>
            </a:pPr>
          </a:p>
        </txPr>
        <crossAx val="4"/>
      </catAx>
      <valAx>
        <axId val="4"/>
        <scaling>
          <orientation/>
          <max val="191"/>
          <min val="92"/>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200" b="0" i="0" u="none" strike="noStrike" baseline="0">
                <a:solidFill>
                  <a:sysClr val="windowText"/>
                </a:solidFill>
                <a:latin typeface="Arial"/>
              </a:defRPr>
            </a:pPr>
          </a:p>
        </txPr>
      </legendEntry>
      <legendEntry>
        <idx val="1"/>
        <txPr>
          <a:bodyPr/>
          <a:p>
            <a:pPr>
              <a:defRPr sz="1200" b="0" i="0" u="none" strike="noStrike" baseline="0">
                <a:solidFill>
                  <a:sysClr val="windowText"/>
                </a:solidFill>
                <a:latin typeface="Arial"/>
              </a:defRPr>
            </a:pPr>
          </a:p>
        </txPr>
      </legendEntry>
      <legendEntry>
        <idx val="2"/>
        <txPr>
          <a:bodyPr/>
          <a:p>
            <a:pPr>
              <a:defRPr sz="1200" b="0" i="0" u="none" strike="noStrike" baseline="0">
                <a:solidFill>
                  <a:sysClr val="windowText"/>
                </a:solidFill>
                <a:latin typeface="Arial"/>
              </a:defRPr>
            </a:pPr>
          </a:p>
        </txPr>
      </legendEntry>
      <legendEntry>
        <idx val="3"/>
        <txPr>
          <a:bodyPr/>
          <a:p>
            <a:pPr>
              <a:defRPr sz="1200" b="0" i="0" u="none" strike="noStrike" baseline="0">
                <a:solidFill>
                  <a:sysClr val="windowText"/>
                </a:solidFill>
                <a:latin typeface="Arial"/>
              </a:defRPr>
            </a:pPr>
          </a:p>
        </txPr>
      </legendEntry>
      <overlay val="0"/>
      <spPr>
        <a:ln w="9525">
          <a:noFill/>
        </a:ln>
      </spPr>
      <txPr>
        <a:bodyPr/>
        <a:p>
          <a:pPr>
            <a:defRPr sz="1200" b="0" i="0" u="none" strike="noStrike" baseline="0">
              <a:solidFill>
                <a:sysClr val="windowText"/>
              </a:solidFill>
              <a:latin typeface="Arial"/>
            </a:defRPr>
          </a:pPr>
        </a:p>
      </txPr>
    </legend>
    <dispBlanksAs val="gap"/>
  </chart>
  <spPr>
    <a:ln w="9525">
      <a:solidFill>
        <a:srgbClr val="FFFFFF"/>
      </a:solidFill>
      <a:prstDash val="solid"/>
    </a:ln>
  </spPr>
  <txPr>
    <a:bodyPr/>
    <a:p>
      <a:pPr>
        <a:defRPr sz="1000" b="0" i="0" u="none" strike="noStrike" baseline="0">
          <a:solidFill>
            <a:sysClr val="windowText"/>
          </a:solidFill>
          <a:latin typeface="+mn-lt"/>
        </a:defRPr>
      </a:pPr>
    </a:p>
  </txPr>
</chartSpace>
</file>

<file path=xl/drawings/_rels/drawing1.xml.rels><?xml version="1.0" encoding="utf-8" standalone="yes" ?>
<Relationships xmlns="http://schemas.openxmlformats.org/package/2006/relationships">
<Relationship Id="rId1" Type="http://schemas.openxmlformats.org/officeDocument/2006/relationships/image" Target="/xl/media/image1.png" />
</Relationships>
</file>

<file path=xl/drawings/_rels/drawing2.xml.rels><?xml version="1.0" encoding="utf-8" standalone="yes" ?>
<Relationships xmlns="http://schemas.openxmlformats.org/package/2006/relationships">
<Relationship Id="rId1" Type="http://schemas.openxmlformats.org/officeDocument/2006/relationships/image" Target="/xl/media/image2.jpeg" />
</Relationships>
</file>

<file path=xl/drawings/_rels/drawing30.xml.rels><?xml version="1.0" encoding="utf-8" standalone="yes" ?>
<Relationships xmlns="http://schemas.openxmlformats.org/package/2006/relationships">
<Relationship Id="rId76" Type="http://schemas.openxmlformats.org/officeDocument/2006/relationships/chart" Target="/xl/charts/chart72.xml" />
<Relationship Id="rId77" Type="http://schemas.openxmlformats.org/officeDocument/2006/relationships/chart" Target="/xl/charts/chart73.xml" />
</Relationships>
</file>

<file path=xl/drawings/_rels/drawing74.xml.rels><?xml version="1.0" encoding="utf-8" standalone="yes" ?>
<Relationships xmlns="http://schemas.openxmlformats.org/package/2006/relationships">
<Relationship Id="rId79" Type="http://schemas.openxmlformats.org/officeDocument/2006/relationships/chart" Target="/xl/charts/chart75.xml" />
<Relationship Id="rId80" Type="http://schemas.openxmlformats.org/officeDocument/2006/relationships/chart" Target="/xl/charts/chart76.xml" />
</Relationships>
</file>

<file path=xl/drawings/_rels/drawing77.xml.rels><?xml version="1.0" encoding="utf-8" standalone="yes" ?>
<Relationships xmlns="http://schemas.openxmlformats.org/package/2006/relationships">
<Relationship Id="rId82" Type="http://schemas.openxmlformats.org/officeDocument/2006/relationships/chart" Target="/xl/charts/chart78.xml" />
</Relationships>
</file>

<file path=xl/drawings/drawing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editAs="oneCell">
    <xdr:from>
      <xdr:col>6</xdr:col>
      <xdr:colOff>0</xdr:colOff>
      <xdr:row>1</xdr:row>
      <xdr:rowOff>0</xdr:rowOff>
    </xdr:from>
    <xdr:to>
      <xdr:col>7</xdr:col>
      <xdr:colOff>0</xdr:colOff>
      <xdr:row>5</xdr:row>
      <xdr:rowOff>19050</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bwMode="auto">
        <a:xfrm>
          <a:off x="9420225" y="581025"/>
          <a:ext cx="1038225" cy="1038225"/>
        </a:xfrm>
        <a:prstGeom prst="rect">
          <a:avLst/>
        </a:prstGeom>
        <a:noFill/>
        <a:extLst>
          <a:ext uri="{909E8E84-426E-40DD-AFC4-6F175D3DCCD1}">
            <a14:hiddenFill xmlns:a14="http://schemas.microsoft.com/office/drawing/2010/main">
              <a:solidFill xmlns:a="http://schemas.openxmlformats.org/drawingml/2006/main">
                <a:srgbClr val="FFFFFF"/>
              </a:solidFill>
            </a14:hiddenFill>
          </a:ext>
        </a:extLst>
      </xdr:spPr>
    </xdr:pic>
    <xdr:clientData/>
  </xdr:twoCellAnchor>
</xdr:wsDr>
</file>

<file path=xl/drawings/drawing2.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editAs="oneCell">
    <xdr:from>
      <xdr:col>0</xdr:col>
      <xdr:colOff>0</xdr:colOff>
      <xdr:row>0</xdr:row>
      <xdr:rowOff>19050</xdr:rowOff>
    </xdr:from>
    <xdr:to>
      <xdr:col>5</xdr:col>
      <xdr:colOff>1895475</xdr:colOff>
      <xdr:row>1</xdr:row>
      <xdr:rowOff>838200</xdr:rowOff>
    </xdr:to>
    <xdr:pic>
      <xdr:nvPicPr>
        <xdr:cNvPr id="7185" name="Picture 1">
          <a:extLst>
            <a:ext uri="{FF2B5EF4-FFF2-40B4-BE49-F238E27FC236}">
              <a16:creationId xmlns:a16="http://schemas.microsoft.com/office/drawing/2014/main" id="{00000000-0008-0000-1900-0000111C0000}"/>
            </a:ext>
          </a:extLst>
        </xdr:cNvPr>
        <xdr:cNvPicPr>
          <a:picLocks noChangeAspect="1"/>
        </xdr:cNvPicPr>
      </xdr:nvPicPr>
      <xdr:blipFill>
        <a:blip r:embed="rId1">
          <a:extLst>
            <a:ext uri="{28A0092B-C50C-407E-A947-70E740481C1C}">
              <a14:useLocalDpi xmlns:a14="http://schemas.microsoft.com/office/drawing/2010/main" val="0"/>
            </a:ext>
          </a:extLst>
        </a:blip>
        <a:srcRect/>
        <a:stretch>
          <a:fillRect/>
        </a:stretch>
      </xdr:blipFill>
      <xdr:spPr bwMode="auto">
        <a:xfrm>
          <a:off x="0" y="19050"/>
          <a:ext cx="6057900" cy="1009650"/>
        </a:xfrm>
        <a:prstGeom prst="rect">
          <a:avLst/>
        </a:prstGeom>
        <a:noFill/>
        <a:ln>
          <a:noFill/>
        </a:ln>
        <a:extLst>
          <a:ext uri="{909E8E84-426E-40DD-AFC4-6F175D3DCCD1}">
            <a14:hiddenFill xmlns:a14="http://schemas.microsoft.com/office/drawing/2010/main">
              <a:solidFill xmlns:a="http://schemas.openxmlformats.org/drawingml/2006/main">
                <a:srgbClr val="FFFFFF"/>
              </a:solidFill>
            </a14:hiddenFill>
          </a:ext>
          <a:ext uri="{91240B29-F687-4F45-9708-019B960494DF}">
            <a14:hiddenLine xmlns:a14="http://schemas.microsoft.com/office/drawing/2010/main" w="9525">
              <a:solidFill xmlns:a="http://schemas.openxmlformats.org/drawingml/2006/main">
                <a:srgbClr val="000000"/>
              </a:solidFill>
              <a:miter xmlns:a="http://schemas.openxmlformats.org/drawingml/2006/main" lim="800000"/>
              <a:headEnd xmlns:a="http://schemas.openxmlformats.org/drawingml/2006/main"/>
              <a:tailEnd xmlns:a="http://schemas.openxmlformats.org/drawingml/2006/main"/>
            </a14:hiddenLine>
          </a:ext>
        </a:extLst>
      </xdr:spPr>
    </xdr:pic>
    <xdr:clientData/>
  </xdr:twoCellAnchor>
</xdr:wsDr>
</file>

<file path=xl/drawings/drawing30.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0</xdr:col>
      <xdr:colOff>37109</xdr:colOff>
      <xdr:row>5</xdr:row>
      <xdr:rowOff>31686</xdr:rowOff>
    </xdr:from>
    <xdr:to>
      <xdr:col>19</xdr:col>
      <xdr:colOff>338988</xdr:colOff>
      <xdr:row>16</xdr:row>
      <xdr:rowOff>102171</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76"/>
        </a:graphicData>
      </a:graphic>
    </xdr:graphicFrame>
    <xdr:clientData/>
  </xdr:twoCellAnchor>
  <xdr:oneCellAnchor>
    <xdr:from>
      <xdr:col>20</xdr:col>
      <xdr:colOff>0</xdr:colOff>
      <xdr:row>4</xdr:row>
      <xdr:rowOff>0</xdr:rowOff>
    </xdr:from>
    <xdr:ext cx="6604000" cy="3810000"/>
    <xdr:graphicFrame>
      <xdr:nvGraphicFramePr>
        <xdr:cNvPr id="0" name="Chart 2"/>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77"/>
        </a:graphicData>
      </a:graphic>
    </xdr:graphicFrame>
    <xdr:clientData/>
  </xdr:oneCellAnchor>
</xdr:wsDr>
</file>

<file path=xl/drawings/drawing3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38.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42.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46.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50.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5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58.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6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6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67.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7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7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1</xdr:col>
      <xdr:colOff>52375</xdr:colOff>
      <xdr:row>4</xdr:row>
      <xdr:rowOff>76581</xdr:rowOff>
    </xdr:from>
    <xdr:to>
      <xdr:col>11</xdr:col>
      <xdr:colOff>19990</xdr:colOff>
      <xdr:row>13</xdr:row>
      <xdr:rowOff>128651</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79"/>
        </a:graphicData>
      </a:graphic>
    </xdr:graphicFrame>
    <xdr:clientData/>
  </xdr:twoCellAnchor>
  <xdr:twoCellAnchor>
    <xdr:from>
      <xdr:col>11</xdr:col>
      <xdr:colOff>195199</xdr:colOff>
      <xdr:row>4</xdr:row>
      <xdr:rowOff>76581</xdr:rowOff>
    </xdr:from>
    <xdr:to>
      <xdr:col>20</xdr:col>
      <xdr:colOff>584834</xdr:colOff>
      <xdr:row>13</xdr:row>
      <xdr:rowOff>128651</xdr:rowOff>
    </xdr:to>
    <xdr:graphicFrame>
      <xdr:nvGraphicFramePr>
        <xdr:cNvPr id="0" name="Chart 2"/>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80"/>
        </a:graphicData>
      </a:graphic>
    </xdr:graphicFrame>
    <xdr:clientData/>
  </xdr:twoCellAnchor>
</xdr:wsDr>
</file>

<file path=xl/drawings/drawing77.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1</xdr:col>
      <xdr:colOff>0</xdr:colOff>
      <xdr:row>4</xdr:row>
      <xdr:rowOff>0</xdr:rowOff>
    </xdr:from>
    <xdr:to>
      <xdr:col>33</xdr:col>
      <xdr:colOff>130175</xdr:colOff>
      <xdr:row>20</xdr:row>
      <xdr:rowOff>377825</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82"/>
        </a:graphicData>
      </a:graphic>
    </xdr:graphicFrame>
    <xdr:clientData/>
  </xdr:twoCellAnchor>
</xdr:wsDr>
</file>

<file path=xl/theme/theme1.xml><?xml version="1.0" encoding="utf-8"?>
<a:theme xmlns:a="http://schemas.openxmlformats.org/drawing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cdr="http://schemas.openxmlformats.org/drawingml/2006/chartDrawing"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xml version="1.0" encoding="utf-8" standalone="yes" ?>
<Relationships xmlns="http://schemas.openxmlformats.org/package/2006/relationships">
<Relationship Id="rId1" Type="http://schemas.openxmlformats.org/officeDocument/2006/relationships/printerSettings" Target="../printerSettings/printerSettings2.bin" />
</Relationships>
</file>

<file path=xl/worksheets/_rels/sheet20.xml.rels><?xml version="1.0" encoding="utf-8" standalone="yes" ?>
<Relationships xmlns="http://schemas.openxmlformats.org/package/2006/relationships">
<Relationship Id="rId1" Type="http://schemas.openxmlformats.org/officeDocument/2006/relationships/printerSettings" Target="../printerSettings/printerSettings20.bin" />
</Relationships>
</file>

<file path=xl/worksheets/_rels/sheet21.xml.rels><?xml version="1.0" encoding="utf-8" standalone="yes" ?>
<Relationships xmlns="http://schemas.openxmlformats.org/package/2006/relationships">
<Relationship Id="rId1" Type="http://schemas.openxmlformats.org/officeDocument/2006/relationships/printerSettings" Target="../printerSettings/printerSettings21.bin" />
</Relationships>
</file>

<file path=xl/worksheets/_rels/sheet23.xml.rels><?xml version="1.0" encoding="utf-8" standalone="yes" ?>
<Relationships xmlns="http://schemas.openxmlformats.org/package/2006/relationships">
<Relationship Id="rId1" Type="http://schemas.openxmlformats.org/officeDocument/2006/relationships/printerSettings" Target="../printerSettings/printerSettings23.bin" />
</Relationships>
</file>

<file path=xl/worksheets/_rels/sheet26.xml.rels><?xml version="1.0" encoding="utf-8" standalone="yes" ?>
<Relationships xmlns="http://schemas.openxmlformats.org/package/2006/relationships">
<Relationship Id="rId7" Type="http://schemas.openxmlformats.org/officeDocument/2006/relationships/drawing" Target="../drawings/drawing2.xml" />
<Relationship Id="rId6" Type="http://schemas.openxmlformats.org/officeDocument/2006/relationships/printerSettings" Target="../printerSettings/printerSettings26.bin" />
<Relationship Id="rId83" Type="http://schemas.openxmlformats.org/officeDocument/2006/relationships/hyperlink" Target="http://www.str.com/data-insights/resources/glossary" TargetMode="External" />
<Relationship Id="rId84" Type="http://schemas.openxmlformats.org/officeDocument/2006/relationships/hyperlink" Target="http://www.hotelnewsnow.com/" TargetMode="External" />
<Relationship Id="rId85" Type="http://schemas.openxmlformats.org/officeDocument/2006/relationships/hyperlink" Target="http://www.hoteldataconference.com/" TargetMode="External" />
<Relationship Id="rId86" Type="http://schemas.openxmlformats.org/officeDocument/2006/relationships/hyperlink" Target="http://www.str.com/data-insights/resources/FAQ" TargetMode="External" />
<Relationship Id="rId87" Type="http://schemas.openxmlformats.org/officeDocument/2006/relationships/hyperlink" Target="https://str.com/contact" TargetMode="External" />
</Relationships>
</file>

<file path=xl/worksheets/_rels/sheet28.xml.rels><?xml version="1.0" encoding="utf-8" standalone="yes" ?>
<Relationships xmlns="http://schemas.openxmlformats.org/package/2006/relationships">
<Relationship Id="rId1" Type="http://schemas.openxmlformats.org/officeDocument/2006/relationships/printerSettings" Target="../printerSettings/printerSettings29.bin" />
<Relationship Id="rId31" Type="http://schemas.openxmlformats.org/officeDocument/2006/relationships/drawing" Target="../drawings/drawing30.xml" />
</Relationships>
</file>

<file path=xl/worksheets/_rels/sheet3.xml.rels><?xml version="1.0" encoding="utf-8" standalone="yes" ?>
<Relationships xmlns="http://schemas.openxmlformats.org/package/2006/relationships">
<Relationship Id="rId1" Type="http://schemas.openxmlformats.org/officeDocument/2006/relationships/printerSettings" Target="../printerSettings/printerSettings3.bin" />
</Relationships>
</file>

<file path=xl/worksheets/_rels/sheet32.xml.rels><?xml version="1.0" encoding="utf-8" standalone="yes" ?>
<Relationships xmlns="http://schemas.openxmlformats.org/package/2006/relationships">
<Relationship Id="rId1" Type="http://schemas.openxmlformats.org/officeDocument/2006/relationships/printerSettings" Target="../printerSettings/printerSettings33.bin" />
<Relationship Id="rId35" Type="http://schemas.openxmlformats.org/officeDocument/2006/relationships/drawing" Target="../drawings/drawing34.xml" />
</Relationships>
</file>

<file path=xl/worksheets/_rels/sheet36.xml.rels><?xml version="1.0" encoding="utf-8" standalone="yes" ?>
<Relationships xmlns="http://schemas.openxmlformats.org/package/2006/relationships">
<Relationship Id="rId1" Type="http://schemas.openxmlformats.org/officeDocument/2006/relationships/printerSettings" Target="../printerSettings/printerSettings37.bin" />
<Relationship Id="rId39" Type="http://schemas.openxmlformats.org/officeDocument/2006/relationships/drawing" Target="../drawings/drawing38.xml" />
</Relationships>
</file>

<file path=xl/worksheets/_rels/sheet40.xml.rels><?xml version="1.0" encoding="utf-8" standalone="yes" ?>
<Relationships xmlns="http://schemas.openxmlformats.org/package/2006/relationships">
<Relationship Id="rId1" Type="http://schemas.openxmlformats.org/officeDocument/2006/relationships/printerSettings" Target="../printerSettings/printerSettings41.bin" />
<Relationship Id="rId43" Type="http://schemas.openxmlformats.org/officeDocument/2006/relationships/drawing" Target="../drawings/drawing42.xml" />
</Relationships>
</file>

<file path=xl/worksheets/_rels/sheet44.xml.rels><?xml version="1.0" encoding="utf-8" standalone="yes" ?>
<Relationships xmlns="http://schemas.openxmlformats.org/package/2006/relationships">
<Relationship Id="rId1" Type="http://schemas.openxmlformats.org/officeDocument/2006/relationships/printerSettings" Target="../printerSettings/printerSettings45.bin" />
<Relationship Id="rId47" Type="http://schemas.openxmlformats.org/officeDocument/2006/relationships/drawing" Target="../drawings/drawing46.xml" />
</Relationships>
</file>

<file path=xl/worksheets/_rels/sheet48.xml.rels><?xml version="1.0" encoding="utf-8" standalone="yes" ?>
<Relationships xmlns="http://schemas.openxmlformats.org/package/2006/relationships">
<Relationship Id="rId1" Type="http://schemas.openxmlformats.org/officeDocument/2006/relationships/printerSettings" Target="../printerSettings/printerSettings49.bin" />
<Relationship Id="rId51" Type="http://schemas.openxmlformats.org/officeDocument/2006/relationships/drawing" Target="../drawings/drawing50.xml" />
</Relationships>
</file>

<file path=xl/worksheets/_rels/sheet52.xml.rels><?xml version="1.0" encoding="utf-8" standalone="yes" ?>
<Relationships xmlns="http://schemas.openxmlformats.org/package/2006/relationships">
<Relationship Id="rId1" Type="http://schemas.openxmlformats.org/officeDocument/2006/relationships/printerSettings" Target="../printerSettings/printerSettings53.bin" />
<Relationship Id="rId55" Type="http://schemas.openxmlformats.org/officeDocument/2006/relationships/drawing" Target="../drawings/drawing54.xml" />
</Relationships>
</file>

<file path=xl/worksheets/_rels/sheet56.xml.rels><?xml version="1.0" encoding="utf-8" standalone="yes" ?>
<Relationships xmlns="http://schemas.openxmlformats.org/package/2006/relationships">
<Relationship Id="rId1" Type="http://schemas.openxmlformats.org/officeDocument/2006/relationships/printerSettings" Target="../printerSettings/printerSettings57.bin" />
<Relationship Id="rId59" Type="http://schemas.openxmlformats.org/officeDocument/2006/relationships/drawing" Target="../drawings/drawing58.xml" />
</Relationships>
</file>

<file path=xl/worksheets/_rels/sheet59.xml.rels><?xml version="1.0" encoding="utf-8" standalone="yes" ?>
<Relationships xmlns="http://schemas.openxmlformats.org/package/2006/relationships">
<Relationship Id="rId1" Type="http://schemas.openxmlformats.org/officeDocument/2006/relationships/printerSettings" Target="../printerSettings/printerSettings60.bin" />
<Relationship Id="rId59" Type="http://schemas.openxmlformats.org/officeDocument/2006/relationships/drawing" Target="../drawings/drawing61.xml" />
</Relationships>
</file>

<file path=xl/worksheets/_rels/sheet62.xml.rels><?xml version="1.0" encoding="utf-8" standalone="yes" ?>
<Relationships xmlns="http://schemas.openxmlformats.org/package/2006/relationships">
<Relationship Id="rId1" Type="http://schemas.openxmlformats.org/officeDocument/2006/relationships/printerSettings" Target="../printerSettings/printerSettings63.bin" />
<Relationship Id="rId59" Type="http://schemas.openxmlformats.org/officeDocument/2006/relationships/drawing" Target="../drawings/drawing64.xml" />
</Relationships>
</file>

<file path=xl/worksheets/_rels/sheet65.xml.rels><?xml version="1.0" encoding="utf-8" standalone="yes" ?>
<Relationships xmlns="http://schemas.openxmlformats.org/package/2006/relationships">
<Relationship Id="rId1" Type="http://schemas.openxmlformats.org/officeDocument/2006/relationships/printerSettings" Target="../printerSettings/printerSettings66.bin" />
<Relationship Id="rId59" Type="http://schemas.openxmlformats.org/officeDocument/2006/relationships/drawing" Target="../drawings/drawing67.xml" />
</Relationships>
</file>

<file path=xl/worksheets/_rels/sheet69.xml.rels><?xml version="1.0" encoding="utf-8" standalone="yes" ?>
<Relationships xmlns="http://schemas.openxmlformats.org/package/2006/relationships">
<Relationship Id="rId1" Type="http://schemas.openxmlformats.org/officeDocument/2006/relationships/printerSettings" Target="../printerSettings/printerSettings70.bin" />
<Relationship Id="rId72" Type="http://schemas.openxmlformats.org/officeDocument/2006/relationships/drawing" Target="../drawings/drawing71.xml" />
</Relationships>
</file>

<file path=xl/worksheets/_rels/sheet7.xml.rels><?xml version="1.0" encoding="utf-8" standalone="yes" ?>
<Relationships xmlns="http://schemas.openxmlformats.org/package/2006/relationships">
<Relationship Id="rId1" Type="http://schemas.openxmlformats.org/officeDocument/2006/relationships/printerSettings" Target="../printerSettings/printerSettings7.bin" />
<Relationship Id="rId78" Type="http://schemas.openxmlformats.org/officeDocument/2006/relationships/drawing" Target="../drawings/drawing74.xml" />
</Relationships>
</file>

<file path=xl/worksheets/_rels/sheet9.xml.rels><?xml version="1.0" encoding="utf-8" standalone="yes" ?>
<Relationships xmlns="http://schemas.openxmlformats.org/package/2006/relationships">
<Relationship Id="rId1" Type="http://schemas.openxmlformats.org/officeDocument/2006/relationships/printerSettings" Target="../printerSettings/printerSettings9.bin" />
<Relationship Id="rId81" Type="http://schemas.openxmlformats.org/officeDocument/2006/relationships/drawing" Target="../drawings/drawing77.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1">
    <pageSetUpPr fitToPage="1"/>
  </sheetPr>
  <dimension ref="A1:AA153"/>
  <sheetViews>
    <sheetView showGridLines="0" tabSelected="1" zoomScaleNormal="100" workbookViewId="0"/>
  </sheetViews>
  <sheetFormatPr defaultRowHeight="12.75"/>
  <cols>
    <col min="1" max="1" width="13.42578125" style="4" customWidth="1"/>
    <col min="2" max="2" width="57.5703125" style="4" customWidth="1"/>
    <col min="3" max="3" width="5.42578125" style="4" customWidth="1"/>
    <col min="4" max="4" width="1.85546875" style="234" customWidth="1"/>
    <col min="5" max="5" width="57.5703125" style="4" customWidth="1"/>
    <col min="6" max="6" width="5.42578125" style="4" customWidth="1"/>
    <col min="7" max="7" width="15.5703125" style="4" customWidth="1"/>
    <col min="8" max="8" width="4.140625" style="4" customWidth="1"/>
    <col min="9" max="13" width="7.140625" style="235" customWidth="1"/>
    <col min="14" max="14" width="1.42578125" style="235" customWidth="1"/>
    <col min="15" max="15" width="7.42578125" style="235" customWidth="1"/>
    <col min="16" max="27" width="9.140625" style="235" customWidth="1"/>
    <col min="28" max="16384" width="9.140625" style="4" customWidth="1"/>
  </cols>
  <sheetData>
    <row r="1" ht="45.75" customHeight="1">
      <c r="A1" s="595"/>
      <c r="B1" s="596"/>
      <c r="C1" s="596"/>
      <c r="D1" s="597"/>
      <c r="E1" s="596"/>
      <c r="F1" s="596"/>
      <c r="G1" s="596"/>
      <c r="H1" s="598"/>
      <c r="O1" s="235"/>
    </row>
    <row r="2" ht="24.75" customHeight="1">
      <c r="A2" s="596"/>
      <c r="B2" s="638" t="s">
        <v>170</v>
      </c>
      <c r="C2" s="606"/>
      <c r="D2" s="605"/>
      <c r="E2" s="605"/>
      <c r="F2" s="606"/>
      <c r="G2" s="599"/>
      <c r="H2" s="600"/>
    </row>
    <row r="3" ht="25.5" customHeight="1">
      <c r="A3" s="596"/>
      <c r="B3" s="639" t="s">
        <v>169</v>
      </c>
      <c r="C3" s="608"/>
      <c r="D3" s="607"/>
      <c r="E3" s="607"/>
      <c r="F3" s="608"/>
      <c r="G3" s="599"/>
      <c r="H3" s="600"/>
    </row>
    <row r="4" ht="15" customHeight="1">
      <c r="A4" s="596"/>
      <c r="B4" s="694" t="s">
        <v>171</v>
      </c>
      <c r="C4" s="694"/>
      <c r="D4" s="694"/>
      <c r="E4" s="694"/>
      <c r="F4" s="609"/>
      <c r="G4" s="599"/>
      <c r="H4" s="600"/>
    </row>
    <row r="5" ht="15" customHeight="1">
      <c r="A5" s="596"/>
      <c r="B5" s="694" t="s">
        <v>172</v>
      </c>
      <c r="C5" s="694"/>
      <c r="D5" s="694"/>
      <c r="E5" s="694"/>
      <c r="F5" s="609"/>
      <c r="G5" s="599"/>
      <c r="H5" s="600"/>
    </row>
    <row r="6" ht="15" customHeight="1">
      <c r="A6" s="596"/>
      <c r="B6" s="610"/>
      <c r="C6" s="611"/>
      <c r="D6" s="610"/>
      <c r="E6" s="610"/>
      <c r="F6" s="611"/>
      <c r="G6" s="599"/>
      <c r="H6" s="600"/>
    </row>
    <row r="7" ht="15.75" customHeight="1">
      <c r="A7" s="596"/>
      <c r="B7" s="640" t="s">
        <v>111</v>
      </c>
      <c r="C7" s="606">
        <v>1</v>
      </c>
      <c r="D7" s="640"/>
      <c r="E7" s="640"/>
      <c r="F7" s="606"/>
      <c r="G7" s="599"/>
      <c r="H7" s="600"/>
    </row>
    <row r="8" ht="15.75" customHeight="1">
      <c r="A8" s="596"/>
      <c r="B8" s="640" t="str">
        <f>HYPERLINK("#'Glance'!A1", "Monthly Performance at a Glance")</f>
      </c>
      <c r="C8" s="606" t="str">
        <f>HYPERLINK("#'Glance'!A1", "2")</f>
      </c>
      <c r="D8" s="640"/>
      <c r="E8" s="640"/>
      <c r="F8" s="606"/>
      <c r="G8" s="599"/>
      <c r="H8" s="600"/>
    </row>
    <row r="9" ht="15.75" customHeight="1">
      <c r="A9" s="596"/>
      <c r="B9" s="640" t="str">
        <f>HYPERLINK("#'Summary'!A1", "STAR Summary")</f>
      </c>
      <c r="C9" s="606" t="str">
        <f>HYPERLINK("#'Summary'!A1", "3")</f>
      </c>
      <c r="D9" s="640"/>
      <c r="E9" s="640"/>
      <c r="F9" s="606"/>
      <c r="G9" s="596"/>
      <c r="H9" s="596"/>
    </row>
    <row r="10" ht="15.75" customHeight="1">
      <c r="A10" s="596"/>
      <c r="B10" s="640" t="str">
        <f>HYPERLINK("#'Comp'!A1", "Competitive Set Report")</f>
      </c>
      <c r="C10" s="606" t="str">
        <f>HYPERLINK("#'Comp'!A1", "4")</f>
      </c>
      <c r="D10" s="640"/>
      <c r="E10" s="640"/>
      <c r="F10" s="606"/>
      <c r="G10" s="596"/>
      <c r="H10" s="596"/>
    </row>
    <row r="11" ht="15.75" customHeight="1">
      <c r="A11" s="601"/>
      <c r="B11" s="640" t="str">
        <f>HYPERLINK("#'Response'!A1", "Response Report")</f>
      </c>
      <c r="C11" s="606" t="str">
        <f>HYPERLINK("#'Response'!A1", "5")</f>
      </c>
      <c r="D11" s="640"/>
      <c r="E11" s="640"/>
      <c r="F11" s="606"/>
      <c r="G11" s="596"/>
      <c r="H11" s="596"/>
    </row>
    <row r="12" ht="15.75" customHeight="1">
      <c r="A12" s="596"/>
      <c r="B12" s="640" t="str">
        <f>HYPERLINK("#'Day of Week'!A1", "Day of Week &amp; Weekday/Weekend")</f>
      </c>
      <c r="C12" s="606" t="str">
        <f>HYPERLINK("#'Day of Week'!A1", "6")</f>
      </c>
      <c r="D12" s="640"/>
      <c r="E12" s="640"/>
      <c r="F12" s="606"/>
      <c r="G12" s="596"/>
      <c r="H12" s="596"/>
    </row>
    <row r="13" ht="15.75" customHeight="1">
      <c r="A13" s="596"/>
      <c r="B13" s="640" t="str">
        <f>HYPERLINK("#'Daily by Month'!A1", "Daily Data for the Month")</f>
      </c>
      <c r="C13" s="606" t="str">
        <f>HYPERLINK("#'Daily by Month'!A1", "7")</f>
      </c>
      <c r="D13" s="640"/>
      <c r="E13" s="640"/>
      <c r="F13" s="606"/>
      <c r="G13" s="596"/>
      <c r="H13" s="596"/>
    </row>
    <row r="14" ht="15.75" customHeight="1">
      <c r="A14" s="596"/>
      <c r="B14" s="640" t="str">
        <f>HYPERLINK("#'Segmentation Glance'!A1", "Segmentation at a Glance")</f>
      </c>
      <c r="C14" s="606" t="str">
        <f>HYPERLINK("#'Segmentation Glance'!A1", "8")</f>
      </c>
      <c r="D14" s="640"/>
      <c r="E14" s="640"/>
      <c r="F14" s="606"/>
      <c r="G14" s="596"/>
      <c r="H14" s="596"/>
    </row>
    <row r="15" ht="15.75" customHeight="1">
      <c r="A15" s="596"/>
      <c r="B15" s="640" t="str">
        <f>HYPERLINK("#'Segmentation Occ'!A1", "Segmentation Occupancy Analysis")</f>
      </c>
      <c r="C15" s="606" t="str">
        <f>HYPERLINK("#'Segmentation Occ'!A1", "9")</f>
      </c>
      <c r="D15" s="640"/>
      <c r="E15" s="640"/>
      <c r="F15" s="606"/>
      <c r="G15" s="596"/>
      <c r="H15" s="596"/>
    </row>
    <row r="16" ht="15.75" customHeight="1">
      <c r="A16" s="596"/>
      <c r="B16" s="640" t="str">
        <f>HYPERLINK("#'Segmentation ADR'!A1", "Segmentation ADR Analysis")</f>
      </c>
      <c r="C16" s="606" t="str">
        <f>HYPERLINK("#'Segmentation ADR'!A1", "10")</f>
      </c>
      <c r="D16" s="640"/>
      <c r="E16" s="640"/>
      <c r="F16" s="606"/>
      <c r="G16" s="596"/>
      <c r="H16" s="596"/>
    </row>
    <row r="17" ht="15.75" customHeight="1">
      <c r="A17" s="596"/>
      <c r="B17" s="640" t="str">
        <f>HYPERLINK("#'Segmentation RevPAR'!A1", "Segmentation RevPAR Analysis")</f>
      </c>
      <c r="C17" s="606" t="str">
        <f>HYPERLINK("#'Segmentation RevPAR'!A1", "11")</f>
      </c>
      <c r="D17" s="640"/>
      <c r="E17" s="640"/>
      <c r="F17" s="606"/>
      <c r="G17" s="596"/>
      <c r="H17" s="596"/>
    </row>
    <row r="18" ht="15.75" customHeight="1">
      <c r="A18" s="596"/>
      <c r="B18" s="640" t="str">
        <f>HYPERLINK("#'Segmentation Indexes'!A1", "Segmentation Index Analysis")</f>
      </c>
      <c r="C18" s="606" t="str">
        <f>HYPERLINK("#'Segmentation Indexes'!A1", "12")</f>
      </c>
      <c r="D18" s="640"/>
      <c r="E18" s="640"/>
      <c r="F18" s="606"/>
      <c r="G18" s="596"/>
      <c r="H18" s="596"/>
    </row>
    <row r="19" ht="15.75" customHeight="1">
      <c r="A19" s="596"/>
      <c r="B19" s="640" t="str">
        <f>HYPERLINK("#'Segmentation Ranking'!A1", "Segmentation Ranking Analysis")</f>
      </c>
      <c r="C19" s="606" t="str">
        <f>HYPERLINK("#'Segmentation Ranking'!A1", "13")</f>
      </c>
      <c r="D19" s="640"/>
      <c r="E19" s="640"/>
      <c r="F19" s="606"/>
      <c r="G19" s="596"/>
      <c r="H19" s="596"/>
    </row>
    <row r="20" ht="15.75" customHeight="1">
      <c r="A20" s="596"/>
      <c r="B20" s="640" t="str">
        <f>HYPERLINK("#'Segmentation DOW Month'!A1", "Segmentation Day Of Week - Current Month")</f>
      </c>
      <c r="C20" s="606" t="str">
        <f>HYPERLINK("#'Segmentation DOW Month'!A1", "14")</f>
      </c>
      <c r="D20" s="640"/>
      <c r="E20" s="640"/>
      <c r="F20" s="606"/>
      <c r="G20" s="596"/>
      <c r="H20" s="596"/>
    </row>
    <row r="21" ht="15.75" customHeight="1">
      <c r="A21" s="596"/>
      <c r="B21" s="640" t="str">
        <f>HYPERLINK("#'Segmentation DOW YTD'!A1", "Segmentation Day Of Week - Year to Date")</f>
      </c>
      <c r="C21" s="606" t="str">
        <f>HYPERLINK("#'Segmentation DOW YTD'!A1", "15")</f>
      </c>
      <c r="D21" s="640"/>
      <c r="E21" s="640"/>
      <c r="F21" s="606"/>
      <c r="G21" s="596"/>
      <c r="H21" s="596"/>
    </row>
    <row r="22" ht="15.75" customHeight="1">
      <c r="A22" s="596"/>
      <c r="B22" s="640" t="str">
        <f>HYPERLINK("#'Segmentation DOW Run 3'!A1", "Segmentation Day Of Week - Running 3 Month")</f>
      </c>
      <c r="C22" s="606" t="str">
        <f>HYPERLINK("#'Segmentation DOW Run 3'!A1", "16")</f>
      </c>
      <c r="D22" s="640"/>
      <c r="E22" s="640"/>
      <c r="F22" s="606"/>
      <c r="G22" s="596"/>
      <c r="H22" s="596"/>
    </row>
    <row r="23" ht="15.75" customHeight="1">
      <c r="A23" s="596"/>
      <c r="B23" s="640" t="str">
        <f>HYPERLINK("#'Segmentation DOW Run 12'!A1", "Segmentation Day Of Week - Running 12 Month")</f>
      </c>
      <c r="C23" s="606" t="str">
        <f>HYPERLINK("#'Segmentation DOW Run 12'!A1", "17")</f>
      </c>
      <c r="D23" s="640"/>
      <c r="E23" s="640"/>
      <c r="F23" s="606"/>
      <c r="G23" s="596"/>
      <c r="H23" s="596"/>
    </row>
    <row r="24" ht="15.75" customHeight="1">
      <c r="A24" s="596"/>
      <c r="B24" s="640" t="str">
        <f>HYPERLINK("#'Add Rev ADR'!A1", "Additional Revenue ADR Analysis (TrevPOR)")</f>
      </c>
      <c r="C24" s="606" t="str">
        <f>HYPERLINK("#'Add Rev ADR'!A1", "18")</f>
      </c>
      <c r="D24" s="640"/>
      <c r="E24" s="640"/>
      <c r="F24" s="606"/>
      <c r="G24" s="596"/>
      <c r="H24" s="596"/>
    </row>
    <row r="25" ht="15.75" customHeight="1">
      <c r="A25" s="596"/>
      <c r="B25" s="640" t="str">
        <f>HYPERLINK("#'Add Rev RevPAR'!A1", "Additional Revenue RevPAR Analysis (TrevPAR)")</f>
      </c>
      <c r="C25" s="606" t="str">
        <f>HYPERLINK("#'Add Rev RevPAR'!A1", "19")</f>
      </c>
      <c r="D25" s="640"/>
      <c r="E25" s="640"/>
      <c r="F25" s="606"/>
      <c r="G25" s="596"/>
      <c r="H25" s="596"/>
    </row>
    <row r="26" ht="15.75" customHeight="1">
      <c r="A26" s="596"/>
      <c r="B26" s="640" t="str">
        <f>HYPERLINK("#'Segmentation Response'!A1", "Segmentation Response Report")</f>
      </c>
      <c r="C26" s="606" t="str">
        <f>HYPERLINK("#'Segmentation Response'!A1", "20")</f>
      </c>
      <c r="D26" s="640"/>
      <c r="E26" s="640"/>
      <c r="F26" s="606"/>
      <c r="G26" s="596"/>
      <c r="H26" s="596"/>
    </row>
    <row r="27" ht="15.75" customHeight="1">
      <c r="A27" s="596"/>
      <c r="B27" s="640" t="str">
        <f>HYPERLINK("#'Help'!A1", "Help")</f>
      </c>
      <c r="C27" s="606" t="str">
        <f>HYPERLINK("#'Help'!A1", "21")</f>
      </c>
      <c r="D27" s="640"/>
      <c r="E27" s="640"/>
      <c r="F27" s="606"/>
      <c r="G27" s="596"/>
      <c r="H27" s="596"/>
    </row>
    <row r="28" ht="15.75" customHeight="1">
      <c r="A28" s="596"/>
      <c r="B28" s="640"/>
      <c r="C28" s="606"/>
      <c r="D28" s="640"/>
      <c r="E28" s="640"/>
      <c r="F28" s="606"/>
      <c r="G28" s="596"/>
      <c r="H28" s="596"/>
    </row>
    <row r="29" ht="15.75" customHeight="1">
      <c r="A29" s="596"/>
      <c r="B29" s="640"/>
      <c r="C29" s="606"/>
      <c r="D29" s="640"/>
      <c r="E29" s="640"/>
      <c r="F29" s="606"/>
      <c r="G29" s="596"/>
      <c r="H29" s="596"/>
    </row>
    <row r="30" ht="0" hidden="1" customHeight="1">
      <c r="A30" s="596"/>
      <c r="B30" s="640"/>
      <c r="C30" s="606"/>
      <c r="D30" s="640"/>
      <c r="E30" s="640"/>
      <c r="F30" s="606"/>
      <c r="G30" s="596"/>
      <c r="H30" s="596"/>
    </row>
    <row r="31" ht="0" hidden="1" customHeight="1">
      <c r="A31" s="596"/>
      <c r="B31" s="640"/>
      <c r="C31" s="606"/>
      <c r="D31" s="640"/>
      <c r="E31" s="640"/>
      <c r="F31" s="606"/>
      <c r="G31" s="596"/>
      <c r="H31" s="596"/>
    </row>
    <row r="32" ht="0" hidden="1" customHeight="1">
      <c r="A32" s="596"/>
      <c r="B32" s="640"/>
      <c r="C32" s="606"/>
      <c r="D32" s="640"/>
      <c r="E32" s="640"/>
      <c r="F32" s="606"/>
      <c r="G32" s="596"/>
      <c r="H32" s="596"/>
    </row>
    <row r="33" ht="0" hidden="1" customHeight="1">
      <c r="A33" s="596"/>
      <c r="B33" s="640"/>
      <c r="C33" s="606"/>
      <c r="D33" s="640"/>
      <c r="E33" s="640"/>
      <c r="F33" s="606"/>
      <c r="G33" s="596"/>
      <c r="H33" s="596"/>
    </row>
    <row r="34" ht="0" hidden="1" customHeight="1">
      <c r="A34" s="596"/>
      <c r="B34" s="640"/>
      <c r="C34" s="606"/>
      <c r="D34" s="640"/>
      <c r="E34" s="640"/>
      <c r="F34" s="606"/>
      <c r="G34" s="596"/>
      <c r="H34" s="596"/>
    </row>
    <row r="35" ht="0" hidden="1" customHeight="1">
      <c r="A35" s="596"/>
      <c r="B35" s="640"/>
      <c r="C35" s="606"/>
      <c r="D35" s="640"/>
      <c r="E35" s="640"/>
      <c r="F35" s="606"/>
      <c r="G35" s="596"/>
      <c r="H35" s="596"/>
    </row>
    <row r="36" ht="0" hidden="1" customHeight="1">
      <c r="A36" s="596"/>
      <c r="B36" s="640"/>
      <c r="C36" s="606"/>
      <c r="D36" s="640"/>
      <c r="E36" s="640"/>
      <c r="F36" s="606"/>
      <c r="G36" s="596"/>
      <c r="H36" s="596"/>
    </row>
    <row r="37" ht="0" hidden="1" customHeight="1">
      <c r="A37" s="596"/>
      <c r="B37" s="640"/>
      <c r="C37" s="606"/>
      <c r="D37" s="640"/>
      <c r="E37" s="640"/>
      <c r="F37" s="606"/>
      <c r="G37" s="596"/>
      <c r="H37" s="596"/>
    </row>
    <row r="38" ht="0" hidden="1" customHeight="1">
      <c r="A38" s="596"/>
      <c r="B38" s="640"/>
      <c r="C38" s="606"/>
      <c r="D38" s="640"/>
      <c r="E38" s="640"/>
      <c r="F38" s="606"/>
      <c r="G38" s="596"/>
      <c r="H38" s="596"/>
    </row>
    <row r="39" ht="0" hidden="1" customHeight="1">
      <c r="A39" s="596"/>
      <c r="B39" s="640"/>
      <c r="C39" s="606"/>
      <c r="D39" s="640"/>
      <c r="E39" s="640"/>
      <c r="F39" s="606"/>
      <c r="G39" s="596"/>
      <c r="H39" s="596"/>
    </row>
    <row r="40" ht="0" hidden="1" customHeight="1">
      <c r="A40" s="596"/>
      <c r="B40" s="640"/>
      <c r="C40" s="606"/>
      <c r="D40" s="640"/>
      <c r="E40" s="640"/>
      <c r="F40" s="606"/>
      <c r="G40" s="596"/>
      <c r="H40" s="596"/>
    </row>
    <row r="41" ht="0" hidden="1" customHeight="1">
      <c r="A41" s="596"/>
      <c r="B41" s="640"/>
      <c r="C41" s="606"/>
      <c r="D41" s="640"/>
      <c r="E41" s="640"/>
      <c r="F41" s="606"/>
      <c r="G41" s="596"/>
      <c r="H41" s="596"/>
    </row>
    <row r="42" ht="0" hidden="1" customHeight="1">
      <c r="A42" s="596"/>
      <c r="B42" s="640"/>
      <c r="C42" s="606"/>
      <c r="D42" s="640"/>
      <c r="E42" s="640"/>
      <c r="F42" s="606"/>
      <c r="G42" s="596"/>
      <c r="H42" s="596"/>
    </row>
    <row r="43" ht="0" hidden="1" customHeight="1">
      <c r="A43" s="596"/>
      <c r="B43" s="640"/>
      <c r="C43" s="606"/>
      <c r="D43" s="640"/>
      <c r="E43" s="640"/>
      <c r="F43" s="606"/>
      <c r="G43" s="596"/>
      <c r="H43" s="596"/>
    </row>
    <row r="44" ht="0" hidden="1" customHeight="1">
      <c r="A44" s="596"/>
      <c r="B44" s="640"/>
      <c r="C44" s="606"/>
      <c r="D44" s="640"/>
      <c r="E44" s="640"/>
      <c r="F44" s="606"/>
      <c r="G44" s="596"/>
      <c r="H44" s="596"/>
    </row>
    <row r="45" ht="0" hidden="1" customHeight="1">
      <c r="A45" s="596"/>
      <c r="B45" s="640"/>
      <c r="C45" s="606"/>
      <c r="D45" s="640"/>
      <c r="E45" s="640"/>
      <c r="F45" s="606"/>
      <c r="G45" s="596"/>
      <c r="H45" s="596"/>
    </row>
    <row r="46" ht="0" hidden="1" customHeight="1">
      <c r="A46" s="596"/>
      <c r="B46" s="640"/>
      <c r="C46" s="606"/>
      <c r="D46" s="640"/>
      <c r="E46" s="640"/>
      <c r="F46" s="606"/>
      <c r="G46" s="596"/>
      <c r="H46" s="596"/>
    </row>
    <row r="47" ht="0" hidden="1" customHeight="1">
      <c r="A47" s="596"/>
      <c r="B47" s="640"/>
      <c r="C47" s="606"/>
      <c r="D47" s="640"/>
      <c r="E47" s="640"/>
      <c r="F47" s="606"/>
      <c r="G47" s="596"/>
      <c r="H47" s="596"/>
    </row>
    <row r="48" ht="0" hidden="1" customHeight="1">
      <c r="A48" s="596"/>
      <c r="B48" s="640"/>
      <c r="C48" s="606"/>
      <c r="D48" s="640"/>
      <c r="E48" s="640"/>
      <c r="F48" s="606"/>
      <c r="G48" s="596"/>
      <c r="H48" s="596"/>
    </row>
    <row r="49" ht="0" hidden="1" customHeight="1">
      <c r="A49" s="596"/>
      <c r="B49" s="640"/>
      <c r="C49" s="606"/>
      <c r="D49" s="640"/>
      <c r="E49" s="640"/>
      <c r="F49" s="606"/>
      <c r="G49" s="596"/>
      <c r="H49" s="596"/>
    </row>
    <row r="50" ht="15.75" customHeight="1">
      <c r="A50" s="596"/>
      <c r="B50" s="640"/>
      <c r="C50" s="606"/>
      <c r="D50" s="640"/>
      <c r="E50" s="640"/>
      <c r="F50" s="606"/>
      <c r="G50" s="596"/>
      <c r="H50" s="596"/>
    </row>
    <row r="51" ht="15.75" customHeight="1">
      <c r="A51" s="596"/>
      <c r="B51" s="640"/>
      <c r="C51" s="606"/>
      <c r="D51" s="640"/>
      <c r="E51" s="640"/>
      <c r="F51" s="606"/>
      <c r="G51" s="596"/>
      <c r="H51" s="596"/>
    </row>
    <row r="52" ht="15.75" customHeight="1">
      <c r="A52" s="596"/>
      <c r="B52" s="640"/>
      <c r="C52" s="606"/>
      <c r="D52" s="640"/>
      <c r="E52" s="640"/>
      <c r="F52" s="606"/>
      <c r="G52" s="596"/>
      <c r="H52" s="596"/>
    </row>
    <row r="53" ht="15.75" customHeight="1">
      <c r="A53" s="596"/>
      <c r="B53" s="640"/>
      <c r="C53" s="606"/>
      <c r="D53" s="640"/>
      <c r="E53" s="640"/>
      <c r="F53" s="606"/>
      <c r="G53" s="596"/>
      <c r="H53" s="596"/>
    </row>
    <row r="54" ht="15.75" customHeight="1">
      <c r="A54" s="596"/>
      <c r="B54" s="640"/>
      <c r="C54" s="606"/>
      <c r="D54" s="640"/>
      <c r="E54" s="640"/>
      <c r="F54" s="606"/>
      <c r="G54" s="596"/>
      <c r="H54" s="596"/>
    </row>
    <row r="55" ht="15.75" customHeight="1">
      <c r="A55" s="596"/>
      <c r="B55" s="640"/>
      <c r="C55" s="606"/>
      <c r="D55" s="640"/>
      <c r="E55" s="640"/>
      <c r="F55" s="606"/>
      <c r="G55" s="596"/>
      <c r="H55" s="596"/>
    </row>
    <row r="56" ht="15.75" customHeight="1">
      <c r="A56" s="596"/>
      <c r="B56" s="640"/>
      <c r="C56" s="606"/>
      <c r="D56" s="640"/>
      <c r="E56" s="640"/>
      <c r="F56" s="606"/>
      <c r="G56" s="596"/>
      <c r="H56" s="596"/>
    </row>
    <row r="57" ht="10.5" customHeight="1">
      <c r="A57" s="596"/>
      <c r="B57" s="640"/>
      <c r="C57" s="640"/>
      <c r="D57" s="640"/>
      <c r="E57" s="640"/>
      <c r="F57" s="640"/>
      <c r="G57" s="596"/>
      <c r="H57" s="596"/>
    </row>
    <row r="58" ht="10.5" customHeight="1">
      <c r="A58" s="596"/>
      <c r="B58" s="603" t="s">
        <v>121</v>
      </c>
      <c r="C58" s="603"/>
      <c r="D58" s="604"/>
      <c r="E58" s="603" t="s">
        <v>122</v>
      </c>
      <c r="F58" s="603"/>
      <c r="G58" s="596"/>
      <c r="H58" s="596"/>
    </row>
    <row r="59" ht="10.5" customHeight="1">
      <c r="A59" s="596"/>
      <c r="B59" s="603" t="s">
        <v>127</v>
      </c>
      <c r="C59" s="603"/>
      <c r="D59" s="604"/>
      <c r="E59" s="603" t="s">
        <v>123</v>
      </c>
      <c r="F59" s="603"/>
      <c r="G59" s="596"/>
      <c r="H59" s="596"/>
    </row>
    <row r="60" ht="10.5" customHeight="1">
      <c r="A60" s="596"/>
      <c r="B60" s="603" t="s">
        <v>115</v>
      </c>
      <c r="C60" s="603"/>
      <c r="D60" s="604"/>
      <c r="E60" s="603" t="s">
        <v>128</v>
      </c>
      <c r="F60" s="603"/>
      <c r="G60" s="596"/>
      <c r="H60" s="596"/>
    </row>
    <row r="61" ht="20.1" customHeight="1">
      <c r="A61" s="596"/>
      <c r="B61" s="603"/>
      <c r="C61" s="603"/>
      <c r="D61" s="604"/>
      <c r="E61" s="603"/>
      <c r="F61" s="603"/>
      <c r="G61" s="596"/>
      <c r="H61" s="596"/>
    </row>
    <row r="62" ht="48" customHeight="1">
      <c r="A62" s="596"/>
      <c r="B62" s="693" t="s">
        <v>129</v>
      </c>
      <c r="C62" s="693"/>
      <c r="D62" s="693"/>
      <c r="E62" s="693"/>
      <c r="F62" s="693"/>
      <c r="G62" s="596"/>
      <c r="H62" s="596"/>
    </row>
    <row r="63" ht="8.1" customHeight="1">
      <c r="A63" s="596"/>
      <c r="B63" s="595"/>
      <c r="C63" s="596"/>
      <c r="D63" s="602"/>
      <c r="E63" s="596"/>
      <c r="F63" s="596"/>
      <c r="G63" s="596"/>
      <c r="H63" s="596"/>
    </row>
    <row r="64" ht="15.75" customHeight="1">
      <c r="A64" s="235"/>
      <c r="B64" s="235"/>
      <c r="C64" s="235"/>
      <c r="D64" s="235"/>
      <c r="E64" s="235"/>
      <c r="F64" s="235"/>
      <c r="G64" s="235"/>
      <c r="H64" s="235"/>
    </row>
    <row r="65" ht="15.75" customHeight="1">
      <c r="A65" s="235"/>
      <c r="B65" s="235"/>
      <c r="C65" s="235"/>
      <c r="D65" s="235"/>
      <c r="E65" s="235"/>
      <c r="F65" s="235"/>
      <c r="G65" s="235"/>
      <c r="H65" s="235"/>
    </row>
    <row r="66" ht="15.75" customHeight="1">
      <c r="A66" s="235"/>
      <c r="B66" s="235"/>
      <c r="C66" s="235"/>
      <c r="D66" s="235"/>
      <c r="E66" s="235"/>
      <c r="F66" s="235"/>
      <c r="G66" s="235"/>
      <c r="H66" s="235"/>
    </row>
    <row r="67" ht="15.75" customHeight="1">
      <c r="A67" s="235"/>
      <c r="B67" s="235"/>
      <c r="C67" s="235"/>
      <c r="D67" s="235"/>
      <c r="E67" s="235"/>
      <c r="F67" s="235"/>
      <c r="G67" s="235"/>
      <c r="H67" s="235"/>
    </row>
    <row r="68" ht="15.75" customHeight="1">
      <c r="A68" s="235"/>
      <c r="B68" s="235"/>
      <c r="C68" s="235"/>
      <c r="D68" s="235"/>
      <c r="E68" s="235"/>
      <c r="F68" s="235"/>
      <c r="G68" s="235"/>
      <c r="H68" s="235"/>
    </row>
    <row r="69" ht="15.75" customHeight="1">
      <c r="A69" s="235"/>
      <c r="B69" s="235"/>
      <c r="C69" s="235"/>
      <c r="D69" s="235"/>
      <c r="E69" s="235"/>
      <c r="F69" s="235"/>
      <c r="G69" s="235"/>
      <c r="H69" s="235"/>
    </row>
    <row r="70" ht="15.75" customHeight="1">
      <c r="A70" s="235"/>
      <c r="B70" s="235"/>
      <c r="C70" s="235"/>
      <c r="D70" s="235"/>
      <c r="E70" s="235"/>
      <c r="F70" s="235"/>
      <c r="G70" s="235"/>
      <c r="H70" s="235"/>
    </row>
    <row r="71" ht="15.75" customHeight="1">
      <c r="A71" s="235"/>
      <c r="B71" s="235"/>
      <c r="C71" s="235"/>
      <c r="D71" s="235"/>
      <c r="E71" s="235"/>
      <c r="F71" s="235"/>
      <c r="G71" s="235"/>
      <c r="H71" s="235"/>
    </row>
    <row r="72" ht="15.75" customHeight="1">
      <c r="A72" s="235"/>
      <c r="B72" s="235"/>
      <c r="C72" s="235"/>
      <c r="D72" s="235"/>
      <c r="E72" s="235"/>
      <c r="F72" s="235"/>
      <c r="G72" s="235"/>
      <c r="H72" s="235"/>
    </row>
    <row r="73" ht="15.75" customHeight="1">
      <c r="A73" s="235"/>
      <c r="B73" s="235"/>
      <c r="C73" s="235"/>
      <c r="D73" s="235"/>
      <c r="E73" s="235"/>
      <c r="F73" s="235"/>
      <c r="G73" s="235"/>
      <c r="H73" s="235"/>
    </row>
    <row r="74" ht="15.75" customHeight="1">
      <c r="A74" s="235"/>
      <c r="B74" s="235"/>
      <c r="C74" s="235"/>
      <c r="D74" s="235"/>
      <c r="E74" s="235"/>
      <c r="F74" s="235"/>
      <c r="G74" s="235"/>
      <c r="H74" s="235"/>
    </row>
    <row r="75" ht="15.75" customHeight="1">
      <c r="A75" s="235"/>
      <c r="B75" s="235"/>
      <c r="C75" s="235"/>
      <c r="D75" s="235"/>
      <c r="E75" s="235"/>
      <c r="F75" s="235"/>
      <c r="G75" s="235"/>
      <c r="H75" s="235"/>
    </row>
    <row r="76" ht="15.75" customHeight="1">
      <c r="A76" s="235"/>
      <c r="B76" s="235"/>
      <c r="C76" s="235"/>
      <c r="D76" s="235"/>
      <c r="E76" s="235"/>
      <c r="F76" s="235"/>
      <c r="G76" s="235"/>
      <c r="H76" s="235"/>
    </row>
    <row r="77" ht="15.75" customHeight="1">
      <c r="A77" s="235"/>
      <c r="B77" s="235"/>
      <c r="C77" s="235"/>
      <c r="D77" s="235"/>
      <c r="E77" s="235"/>
      <c r="F77" s="235"/>
      <c r="G77" s="235"/>
      <c r="H77" s="235"/>
    </row>
    <row r="78" ht="15.75" customHeight="1">
      <c r="A78" s="235"/>
      <c r="B78" s="235"/>
      <c r="C78" s="235"/>
      <c r="D78" s="235"/>
      <c r="E78" s="235"/>
      <c r="F78" s="235"/>
      <c r="G78" s="235"/>
      <c r="H78" s="235"/>
    </row>
    <row r="79" ht="15.75" customHeight="1">
      <c r="A79" s="235"/>
      <c r="B79" s="235"/>
      <c r="C79" s="235"/>
      <c r="D79" s="235"/>
      <c r="E79" s="235"/>
      <c r="F79" s="235"/>
      <c r="G79" s="235"/>
      <c r="H79" s="235"/>
    </row>
    <row r="80" ht="15.75" customHeight="1">
      <c r="A80" s="235"/>
      <c r="B80" s="235"/>
      <c r="C80" s="235"/>
      <c r="D80" s="235"/>
      <c r="E80" s="235"/>
      <c r="F80" s="235"/>
      <c r="G80" s="235"/>
      <c r="H80" s="235"/>
    </row>
    <row r="81" ht="15.75" customHeight="1">
      <c r="A81" s="235"/>
      <c r="B81" s="235"/>
      <c r="C81" s="235"/>
      <c r="D81" s="235"/>
      <c r="E81" s="235"/>
      <c r="F81" s="235"/>
      <c r="G81" s="235"/>
      <c r="H81" s="235"/>
    </row>
    <row r="82" ht="15.75" customHeight="1">
      <c r="A82" s="235"/>
      <c r="B82" s="235"/>
      <c r="C82" s="235"/>
      <c r="D82" s="235"/>
      <c r="E82" s="235"/>
      <c r="F82" s="235"/>
      <c r="G82" s="235"/>
      <c r="H82" s="235"/>
    </row>
    <row r="83" ht="15.75" customHeight="1">
      <c r="A83" s="235"/>
      <c r="B83" s="235"/>
      <c r="C83" s="235"/>
      <c r="D83" s="235"/>
      <c r="E83" s="235"/>
      <c r="F83" s="235"/>
      <c r="G83" s="235"/>
      <c r="H83" s="235"/>
    </row>
    <row r="84" ht="15.75" customHeight="1">
      <c r="A84" s="235"/>
      <c r="B84" s="235"/>
      <c r="C84" s="235"/>
      <c r="D84" s="235"/>
      <c r="E84" s="235"/>
      <c r="F84" s="235"/>
      <c r="G84" s="235"/>
      <c r="H84" s="235"/>
    </row>
    <row r="85" ht="15.75" customHeight="1">
      <c r="A85" s="235"/>
      <c r="B85" s="235"/>
      <c r="C85" s="235"/>
      <c r="D85" s="235"/>
      <c r="E85" s="235"/>
      <c r="F85" s="235"/>
      <c r="G85" s="235"/>
      <c r="H85" s="235"/>
    </row>
    <row r="86" ht="15.75" customHeight="1">
      <c r="A86" s="235"/>
      <c r="B86" s="235"/>
      <c r="C86" s="235"/>
      <c r="D86" s="235"/>
      <c r="E86" s="235"/>
      <c r="F86" s="235"/>
      <c r="G86" s="235"/>
      <c r="H86" s="235"/>
    </row>
    <row r="87" s="235" customFormat="1" ht="15.75" customHeight="1"/>
    <row r="88" s="235" customFormat="1" ht="15.75" customHeight="1"/>
    <row r="89" s="235" customFormat="1" ht="15.75" customHeight="1"/>
    <row r="90" s="235" customFormat="1" ht="15.75" customHeight="1"/>
    <row r="91" s="4" customFormat="1" ht="15.75" customHeight="1">
      <c r="B91" s="524"/>
      <c r="D91" s="523"/>
      <c r="I91" s="235"/>
      <c r="J91" s="235"/>
      <c r="K91" s="235"/>
      <c r="L91" s="235"/>
      <c r="M91" s="235"/>
      <c r="N91" s="235"/>
      <c r="O91" s="235"/>
      <c r="P91" s="235"/>
      <c r="Q91" s="235"/>
      <c r="R91" s="235"/>
      <c r="S91" s="235"/>
      <c r="T91" s="235"/>
      <c r="U91" s="235"/>
      <c r="V91" s="235"/>
      <c r="W91" s="235"/>
      <c r="X91" s="235"/>
      <c r="Y91" s="235"/>
      <c r="Z91" s="235"/>
      <c r="AA91" s="235"/>
    </row>
    <row r="92" s="4" customFormat="1" ht="15.75" customHeight="1">
      <c r="B92" s="524"/>
      <c r="D92" s="523"/>
      <c r="I92" s="235"/>
      <c r="J92" s="235"/>
      <c r="K92" s="235"/>
      <c r="L92" s="235"/>
      <c r="M92" s="235"/>
      <c r="N92" s="235"/>
      <c r="O92" s="235"/>
      <c r="P92" s="235"/>
      <c r="Q92" s="235"/>
      <c r="R92" s="235"/>
      <c r="S92" s="235"/>
      <c r="T92" s="235"/>
      <c r="U92" s="235"/>
      <c r="V92" s="235"/>
      <c r="W92" s="235"/>
      <c r="X92" s="235"/>
      <c r="Y92" s="235"/>
      <c r="Z92" s="235"/>
      <c r="AA92" s="235"/>
    </row>
    <row r="93" s="4" customFormat="1" ht="15.75" customHeight="1">
      <c r="B93" s="524"/>
      <c r="D93" s="523"/>
      <c r="I93" s="235"/>
      <c r="J93" s="235"/>
      <c r="K93" s="235"/>
      <c r="L93" s="235"/>
      <c r="M93" s="235"/>
      <c r="N93" s="235"/>
      <c r="O93" s="235"/>
      <c r="P93" s="235"/>
      <c r="Q93" s="235"/>
      <c r="R93" s="235"/>
      <c r="S93" s="235"/>
      <c r="T93" s="235"/>
      <c r="U93" s="235"/>
      <c r="V93" s="235"/>
      <c r="W93" s="235"/>
      <c r="X93" s="235"/>
      <c r="Y93" s="235"/>
      <c r="Z93" s="235"/>
      <c r="AA93" s="235"/>
    </row>
    <row r="94" s="4" customFormat="1" ht="15.75" customHeight="1">
      <c r="B94" s="524"/>
      <c r="D94" s="523"/>
      <c r="I94" s="235"/>
      <c r="J94" s="235"/>
      <c r="K94" s="235"/>
      <c r="L94" s="235"/>
      <c r="M94" s="235"/>
      <c r="N94" s="235"/>
      <c r="O94" s="235"/>
      <c r="P94" s="235"/>
      <c r="Q94" s="235"/>
      <c r="R94" s="235"/>
      <c r="S94" s="235"/>
      <c r="T94" s="235"/>
      <c r="U94" s="235"/>
      <c r="V94" s="235"/>
      <c r="W94" s="235"/>
      <c r="X94" s="235"/>
      <c r="Y94" s="235"/>
      <c r="Z94" s="235"/>
      <c r="AA94" s="235"/>
    </row>
    <row r="95" s="4" customFormat="1" ht="15.75" customHeight="1">
      <c r="B95" s="524"/>
      <c r="D95" s="523"/>
      <c r="I95" s="235"/>
      <c r="J95" s="235"/>
      <c r="K95" s="235"/>
      <c r="L95" s="235"/>
      <c r="M95" s="235"/>
      <c r="N95" s="235"/>
      <c r="O95" s="235"/>
      <c r="P95" s="235"/>
      <c r="Q95" s="235"/>
      <c r="R95" s="235"/>
      <c r="S95" s="235"/>
      <c r="T95" s="235"/>
      <c r="U95" s="235"/>
      <c r="V95" s="235"/>
      <c r="W95" s="235"/>
      <c r="X95" s="235"/>
      <c r="Y95" s="235"/>
      <c r="Z95" s="235"/>
      <c r="AA95" s="235"/>
    </row>
    <row r="96" s="4" customFormat="1" ht="15.75" customHeight="1">
      <c r="B96" s="524"/>
      <c r="D96" s="523"/>
      <c r="I96" s="235"/>
      <c r="J96" s="235"/>
      <c r="K96" s="235"/>
      <c r="L96" s="235"/>
      <c r="M96" s="235"/>
      <c r="N96" s="235"/>
      <c r="O96" s="235"/>
      <c r="P96" s="235"/>
      <c r="Q96" s="235"/>
      <c r="R96" s="235"/>
      <c r="S96" s="235"/>
      <c r="T96" s="235"/>
      <c r="U96" s="235"/>
      <c r="V96" s="235"/>
      <c r="W96" s="235"/>
      <c r="X96" s="235"/>
      <c r="Y96" s="235"/>
      <c r="Z96" s="235"/>
      <c r="AA96" s="235"/>
    </row>
    <row r="97" s="4" customFormat="1" ht="15.75" customHeight="1">
      <c r="B97" s="524"/>
      <c r="D97" s="523"/>
      <c r="I97" s="235"/>
      <c r="J97" s="235"/>
      <c r="K97" s="235"/>
      <c r="L97" s="235"/>
      <c r="M97" s="235"/>
      <c r="N97" s="235"/>
      <c r="O97" s="235"/>
      <c r="P97" s="235"/>
      <c r="Q97" s="235"/>
      <c r="R97" s="235"/>
      <c r="S97" s="235"/>
      <c r="T97" s="235"/>
      <c r="U97" s="235"/>
      <c r="V97" s="235"/>
      <c r="W97" s="235"/>
      <c r="X97" s="235"/>
      <c r="Y97" s="235"/>
      <c r="Z97" s="235"/>
      <c r="AA97" s="235"/>
    </row>
    <row r="98" s="4" customFormat="1" ht="15.75" customHeight="1">
      <c r="B98" s="524"/>
      <c r="D98" s="523"/>
      <c r="I98" s="235"/>
      <c r="J98" s="235"/>
      <c r="K98" s="235"/>
      <c r="L98" s="235"/>
      <c r="M98" s="235"/>
      <c r="N98" s="235"/>
      <c r="O98" s="235"/>
      <c r="P98" s="235"/>
      <c r="Q98" s="235"/>
      <c r="R98" s="235"/>
      <c r="S98" s="235"/>
      <c r="T98" s="235"/>
      <c r="U98" s="235"/>
      <c r="V98" s="235"/>
      <c r="W98" s="235"/>
      <c r="X98" s="235"/>
      <c r="Y98" s="235"/>
      <c r="Z98" s="235"/>
      <c r="AA98" s="235"/>
    </row>
    <row r="99" s="4" customFormat="1" ht="15.75" customHeight="1">
      <c r="B99" s="524"/>
      <c r="D99" s="523"/>
      <c r="I99" s="235"/>
      <c r="J99" s="235"/>
      <c r="K99" s="235"/>
      <c r="L99" s="235"/>
      <c r="M99" s="235"/>
      <c r="N99" s="235"/>
      <c r="O99" s="235"/>
      <c r="P99" s="235"/>
      <c r="Q99" s="235"/>
      <c r="R99" s="235"/>
      <c r="S99" s="235"/>
      <c r="T99" s="235"/>
      <c r="U99" s="235"/>
      <c r="V99" s="235"/>
      <c r="W99" s="235"/>
      <c r="X99" s="235"/>
      <c r="Y99" s="235"/>
      <c r="Z99" s="235"/>
      <c r="AA99" s="235"/>
    </row>
    <row r="100" s="4" customFormat="1" ht="15.75" customHeight="1">
      <c r="B100" s="524"/>
      <c r="D100" s="523"/>
      <c r="I100" s="235"/>
      <c r="J100" s="235"/>
      <c r="K100" s="235"/>
      <c r="L100" s="235"/>
      <c r="M100" s="235"/>
      <c r="N100" s="235"/>
      <c r="O100" s="235"/>
      <c r="P100" s="235"/>
      <c r="Q100" s="235"/>
      <c r="R100" s="235"/>
      <c r="S100" s="235"/>
      <c r="T100" s="235"/>
      <c r="U100" s="235"/>
      <c r="V100" s="235"/>
      <c r="W100" s="235"/>
      <c r="X100" s="235"/>
      <c r="Y100" s="235"/>
      <c r="Z100" s="235"/>
      <c r="AA100" s="235"/>
    </row>
    <row r="101" s="4" customFormat="1" ht="15.75" customHeight="1">
      <c r="B101" s="524"/>
      <c r="D101" s="523"/>
      <c r="I101" s="235"/>
      <c r="J101" s="235"/>
      <c r="K101" s="235"/>
      <c r="L101" s="235"/>
      <c r="M101" s="235"/>
      <c r="N101" s="235"/>
      <c r="O101" s="235"/>
      <c r="P101" s="235"/>
      <c r="Q101" s="235"/>
      <c r="R101" s="235"/>
      <c r="S101" s="235"/>
      <c r="T101" s="235"/>
      <c r="U101" s="235"/>
      <c r="V101" s="235"/>
      <c r="W101" s="235"/>
      <c r="X101" s="235"/>
      <c r="Y101" s="235"/>
      <c r="Z101" s="235"/>
      <c r="AA101" s="235"/>
    </row>
    <row r="102" s="4" customFormat="1">
      <c r="B102" s="524"/>
      <c r="D102" s="523"/>
      <c r="I102" s="235"/>
      <c r="J102" s="235"/>
      <c r="K102" s="235"/>
      <c r="L102" s="235"/>
      <c r="M102" s="235"/>
      <c r="N102" s="235"/>
      <c r="O102" s="235"/>
      <c r="P102" s="235"/>
      <c r="Q102" s="235"/>
      <c r="R102" s="235"/>
      <c r="S102" s="235"/>
      <c r="T102" s="235"/>
      <c r="U102" s="235"/>
      <c r="V102" s="235"/>
      <c r="W102" s="235"/>
      <c r="X102" s="235"/>
      <c r="Y102" s="235"/>
      <c r="Z102" s="235"/>
      <c r="AA102" s="235"/>
    </row>
    <row r="103" s="4" customFormat="1">
      <c r="B103" s="524"/>
      <c r="D103" s="523"/>
      <c r="I103" s="235"/>
      <c r="J103" s="235"/>
      <c r="K103" s="235"/>
      <c r="L103" s="235"/>
      <c r="M103" s="235"/>
      <c r="N103" s="235"/>
      <c r="O103" s="235"/>
      <c r="P103" s="235"/>
      <c r="Q103" s="235"/>
      <c r="R103" s="235"/>
      <c r="S103" s="235"/>
      <c r="T103" s="235"/>
      <c r="U103" s="235"/>
      <c r="V103" s="235"/>
      <c r="W103" s="235"/>
      <c r="X103" s="235"/>
      <c r="Y103" s="235"/>
      <c r="Z103" s="235"/>
      <c r="AA103" s="235"/>
    </row>
    <row r="104" s="4" customFormat="1">
      <c r="B104" s="524"/>
      <c r="D104" s="523"/>
      <c r="I104" s="235"/>
      <c r="J104" s="235"/>
      <c r="K104" s="235"/>
      <c r="L104" s="235"/>
      <c r="M104" s="235"/>
      <c r="N104" s="235"/>
      <c r="O104" s="235"/>
      <c r="P104" s="235"/>
      <c r="Q104" s="235"/>
      <c r="R104" s="235"/>
      <c r="S104" s="235"/>
      <c r="T104" s="235"/>
      <c r="U104" s="235"/>
      <c r="V104" s="235"/>
      <c r="W104" s="235"/>
      <c r="X104" s="235"/>
      <c r="Y104" s="235"/>
      <c r="Z104" s="235"/>
      <c r="AA104" s="235"/>
    </row>
    <row r="105" s="4" customFormat="1">
      <c r="B105" s="524"/>
      <c r="D105" s="523"/>
      <c r="I105" s="235"/>
      <c r="J105" s="235"/>
      <c r="K105" s="235"/>
      <c r="L105" s="235"/>
      <c r="M105" s="235"/>
      <c r="N105" s="235"/>
      <c r="O105" s="235"/>
      <c r="P105" s="235"/>
      <c r="Q105" s="235"/>
      <c r="R105" s="235"/>
      <c r="S105" s="235"/>
      <c r="T105" s="235"/>
      <c r="U105" s="235"/>
      <c r="V105" s="235"/>
      <c r="W105" s="235"/>
      <c r="X105" s="235"/>
      <c r="Y105" s="235"/>
      <c r="Z105" s="235"/>
      <c r="AA105" s="235"/>
    </row>
    <row r="106" s="4" customFormat="1">
      <c r="B106" s="524"/>
      <c r="D106" s="523"/>
      <c r="I106" s="235"/>
      <c r="J106" s="235"/>
      <c r="K106" s="235"/>
      <c r="L106" s="235"/>
      <c r="M106" s="235"/>
      <c r="N106" s="235"/>
      <c r="O106" s="235"/>
      <c r="P106" s="235"/>
      <c r="Q106" s="235"/>
      <c r="R106" s="235"/>
      <c r="S106" s="235"/>
      <c r="T106" s="235"/>
      <c r="U106" s="235"/>
      <c r="V106" s="235"/>
      <c r="W106" s="235"/>
      <c r="X106" s="235"/>
      <c r="Y106" s="235"/>
      <c r="Z106" s="235"/>
      <c r="AA106" s="235"/>
    </row>
    <row r="107" s="4" customFormat="1">
      <c r="B107" s="524"/>
      <c r="D107" s="523"/>
      <c r="I107" s="235"/>
      <c r="J107" s="235"/>
      <c r="K107" s="235"/>
      <c r="L107" s="235"/>
      <c r="M107" s="235"/>
      <c r="N107" s="235"/>
      <c r="O107" s="235"/>
      <c r="P107" s="235"/>
      <c r="Q107" s="235"/>
      <c r="R107" s="235"/>
      <c r="S107" s="235"/>
      <c r="T107" s="235"/>
      <c r="U107" s="235"/>
      <c r="V107" s="235"/>
      <c r="W107" s="235"/>
      <c r="X107" s="235"/>
      <c r="Y107" s="235"/>
      <c r="Z107" s="235"/>
      <c r="AA107" s="235"/>
    </row>
    <row r="108" s="4" customFormat="1">
      <c r="B108" s="524"/>
      <c r="D108" s="523"/>
      <c r="I108" s="235"/>
      <c r="J108" s="235"/>
      <c r="K108" s="235"/>
      <c r="L108" s="235"/>
      <c r="M108" s="235"/>
      <c r="N108" s="235"/>
      <c r="O108" s="235"/>
      <c r="P108" s="235"/>
      <c r="Q108" s="235"/>
      <c r="R108" s="235"/>
      <c r="S108" s="235"/>
      <c r="T108" s="235"/>
      <c r="U108" s="235"/>
      <c r="V108" s="235"/>
      <c r="W108" s="235"/>
      <c r="X108" s="235"/>
      <c r="Y108" s="235"/>
      <c r="Z108" s="235"/>
      <c r="AA108" s="235"/>
    </row>
    <row r="109" s="4" customFormat="1">
      <c r="B109" s="524"/>
      <c r="D109" s="523"/>
      <c r="I109" s="235"/>
      <c r="J109" s="235"/>
      <c r="K109" s="235"/>
      <c r="L109" s="235"/>
      <c r="M109" s="235"/>
      <c r="N109" s="235"/>
      <c r="O109" s="235"/>
      <c r="P109" s="235"/>
      <c r="Q109" s="235"/>
      <c r="R109" s="235"/>
      <c r="S109" s="235"/>
      <c r="T109" s="235"/>
      <c r="U109" s="235"/>
      <c r="V109" s="235"/>
      <c r="W109" s="235"/>
      <c r="X109" s="235"/>
      <c r="Y109" s="235"/>
      <c r="Z109" s="235"/>
      <c r="AA109" s="235"/>
    </row>
    <row r="110" s="4" customFormat="1">
      <c r="B110" s="524"/>
      <c r="D110" s="523"/>
      <c r="I110" s="235"/>
      <c r="J110" s="235"/>
      <c r="K110" s="235"/>
      <c r="L110" s="235"/>
      <c r="M110" s="235"/>
      <c r="N110" s="235"/>
      <c r="O110" s="235"/>
      <c r="P110" s="235"/>
      <c r="Q110" s="235"/>
      <c r="R110" s="235"/>
      <c r="S110" s="235"/>
      <c r="T110" s="235"/>
      <c r="U110" s="235"/>
      <c r="V110" s="235"/>
      <c r="W110" s="235"/>
      <c r="X110" s="235"/>
      <c r="Y110" s="235"/>
      <c r="Z110" s="235"/>
      <c r="AA110" s="235"/>
    </row>
    <row r="111" s="4" customFormat="1">
      <c r="B111" s="524"/>
      <c r="D111" s="523"/>
      <c r="I111" s="235"/>
      <c r="J111" s="235"/>
      <c r="K111" s="235"/>
      <c r="L111" s="235"/>
      <c r="M111" s="235"/>
      <c r="N111" s="235"/>
      <c r="O111" s="235"/>
      <c r="P111" s="235"/>
      <c r="Q111" s="235"/>
      <c r="R111" s="235"/>
      <c r="S111" s="235"/>
      <c r="T111" s="235"/>
      <c r="U111" s="235"/>
      <c r="V111" s="235"/>
      <c r="W111" s="235"/>
      <c r="X111" s="235"/>
      <c r="Y111" s="235"/>
      <c r="Z111" s="235"/>
      <c r="AA111" s="235"/>
    </row>
    <row r="112" s="4" customFormat="1">
      <c r="B112" s="525"/>
      <c r="D112" s="523"/>
      <c r="I112" s="235"/>
      <c r="J112" s="235"/>
      <c r="K112" s="235"/>
      <c r="L112" s="235"/>
      <c r="M112" s="235"/>
      <c r="N112" s="235"/>
      <c r="O112" s="235"/>
      <c r="P112" s="235"/>
      <c r="Q112" s="235"/>
      <c r="R112" s="235"/>
      <c r="S112" s="235"/>
      <c r="T112" s="235"/>
      <c r="U112" s="235"/>
      <c r="V112" s="235"/>
      <c r="W112" s="235"/>
      <c r="X112" s="235"/>
      <c r="Y112" s="235"/>
      <c r="Z112" s="235"/>
      <c r="AA112" s="235"/>
    </row>
    <row r="113" s="4" customFormat="1">
      <c r="B113" s="525"/>
      <c r="D113" s="523"/>
      <c r="I113" s="235"/>
      <c r="J113" s="235"/>
      <c r="K113" s="235"/>
      <c r="L113" s="235"/>
      <c r="M113" s="235"/>
      <c r="N113" s="235"/>
      <c r="O113" s="235"/>
      <c r="P113" s="235"/>
      <c r="Q113" s="235"/>
      <c r="R113" s="235"/>
      <c r="S113" s="235"/>
      <c r="T113" s="235"/>
      <c r="U113" s="235"/>
      <c r="V113" s="235"/>
      <c r="W113" s="235"/>
      <c r="X113" s="235"/>
      <c r="Y113" s="235"/>
      <c r="Z113" s="235"/>
      <c r="AA113" s="235"/>
    </row>
    <row r="114" s="4" customFormat="1">
      <c r="B114" s="525"/>
      <c r="D114" s="523"/>
      <c r="I114" s="235"/>
      <c r="J114" s="235"/>
      <c r="K114" s="235"/>
      <c r="L114" s="235"/>
      <c r="M114" s="235"/>
      <c r="N114" s="235"/>
      <c r="O114" s="235"/>
      <c r="P114" s="235"/>
      <c r="Q114" s="235"/>
      <c r="R114" s="235"/>
      <c r="S114" s="235"/>
      <c r="T114" s="235"/>
      <c r="U114" s="235"/>
      <c r="V114" s="235"/>
      <c r="W114" s="235"/>
      <c r="X114" s="235"/>
      <c r="Y114" s="235"/>
      <c r="Z114" s="235"/>
      <c r="AA114" s="235"/>
    </row>
    <row r="115" s="4" customFormat="1">
      <c r="B115" s="525"/>
      <c r="D115" s="523"/>
      <c r="I115" s="235"/>
      <c r="J115" s="235"/>
      <c r="K115" s="235"/>
      <c r="L115" s="235"/>
      <c r="M115" s="235"/>
      <c r="N115" s="235"/>
      <c r="O115" s="235"/>
      <c r="P115" s="235"/>
      <c r="Q115" s="235"/>
      <c r="R115" s="235"/>
      <c r="S115" s="235"/>
      <c r="T115" s="235"/>
      <c r="U115" s="235"/>
      <c r="V115" s="235"/>
      <c r="W115" s="235"/>
      <c r="X115" s="235"/>
      <c r="Y115" s="235"/>
      <c r="Z115" s="235"/>
      <c r="AA115" s="235"/>
    </row>
    <row r="116" s="4" customFormat="1">
      <c r="B116" s="525"/>
      <c r="D116" s="523"/>
      <c r="I116" s="235"/>
      <c r="J116" s="235"/>
      <c r="K116" s="235"/>
      <c r="L116" s="235"/>
      <c r="M116" s="235"/>
      <c r="N116" s="235"/>
      <c r="O116" s="235"/>
      <c r="P116" s="235"/>
      <c r="Q116" s="235"/>
      <c r="R116" s="235"/>
      <c r="S116" s="235"/>
      <c r="T116" s="235"/>
      <c r="U116" s="235"/>
      <c r="V116" s="235"/>
      <c r="W116" s="235"/>
      <c r="X116" s="235"/>
      <c r="Y116" s="235"/>
      <c r="Z116" s="235"/>
      <c r="AA116" s="235"/>
    </row>
    <row r="117" s="4" customFormat="1">
      <c r="B117" s="525"/>
      <c r="D117" s="521"/>
      <c r="I117" s="235"/>
      <c r="J117" s="235"/>
      <c r="K117" s="235"/>
      <c r="L117" s="235"/>
      <c r="M117" s="235"/>
      <c r="N117" s="235"/>
      <c r="O117" s="235"/>
      <c r="P117" s="235"/>
      <c r="Q117" s="235"/>
      <c r="R117" s="235"/>
      <c r="S117" s="235"/>
      <c r="T117" s="235"/>
      <c r="U117" s="235"/>
      <c r="V117" s="235"/>
      <c r="W117" s="235"/>
      <c r="X117" s="235"/>
      <c r="Y117" s="235"/>
      <c r="Z117" s="235"/>
      <c r="AA117" s="235"/>
    </row>
    <row r="118" s="4" customFormat="1">
      <c r="B118" s="525"/>
      <c r="D118" s="521"/>
      <c r="I118" s="235"/>
      <c r="J118" s="235"/>
      <c r="K118" s="235"/>
      <c r="L118" s="235"/>
      <c r="M118" s="235"/>
      <c r="N118" s="235"/>
      <c r="O118" s="235"/>
      <c r="P118" s="235"/>
      <c r="Q118" s="235"/>
      <c r="R118" s="235"/>
      <c r="S118" s="235"/>
      <c r="T118" s="235"/>
      <c r="U118" s="235"/>
      <c r="V118" s="235"/>
      <c r="W118" s="235"/>
      <c r="X118" s="235"/>
      <c r="Y118" s="235"/>
      <c r="Z118" s="235"/>
      <c r="AA118" s="235"/>
    </row>
    <row r="119" s="4" customFormat="1">
      <c r="B119" s="525"/>
      <c r="D119" s="521"/>
      <c r="I119" s="235"/>
      <c r="J119" s="235"/>
      <c r="K119" s="235"/>
      <c r="L119" s="235"/>
      <c r="M119" s="235"/>
      <c r="N119" s="235"/>
      <c r="O119" s="235"/>
      <c r="P119" s="235"/>
      <c r="Q119" s="235"/>
      <c r="R119" s="235"/>
      <c r="S119" s="235"/>
      <c r="T119" s="235"/>
      <c r="U119" s="235"/>
      <c r="V119" s="235"/>
      <c r="W119" s="235"/>
      <c r="X119" s="235"/>
      <c r="Y119" s="235"/>
      <c r="Z119" s="235"/>
      <c r="AA119" s="235"/>
    </row>
    <row r="120" s="4" customFormat="1">
      <c r="B120" s="525"/>
      <c r="D120" s="521"/>
      <c r="I120" s="235"/>
      <c r="J120" s="235"/>
      <c r="K120" s="235"/>
      <c r="L120" s="235"/>
      <c r="M120" s="235"/>
      <c r="N120" s="235"/>
      <c r="O120" s="235"/>
      <c r="P120" s="235"/>
      <c r="Q120" s="235"/>
      <c r="R120" s="235"/>
      <c r="S120" s="235"/>
      <c r="T120" s="235"/>
      <c r="U120" s="235"/>
      <c r="V120" s="235"/>
      <c r="W120" s="235"/>
      <c r="X120" s="235"/>
      <c r="Y120" s="235"/>
      <c r="Z120" s="235"/>
      <c r="AA120" s="235"/>
    </row>
    <row r="121" s="4" customFormat="1">
      <c r="B121" s="525"/>
      <c r="D121" s="521"/>
      <c r="I121" s="235"/>
      <c r="J121" s="235"/>
      <c r="K121" s="235"/>
      <c r="L121" s="235"/>
      <c r="M121" s="235"/>
      <c r="N121" s="235"/>
      <c r="O121" s="235"/>
      <c r="P121" s="235"/>
      <c r="Q121" s="235"/>
      <c r="R121" s="235"/>
      <c r="S121" s="235"/>
      <c r="T121" s="235"/>
      <c r="U121" s="235"/>
      <c r="V121" s="235"/>
      <c r="W121" s="235"/>
      <c r="X121" s="235"/>
      <c r="Y121" s="235"/>
      <c r="Z121" s="235"/>
      <c r="AA121" s="235"/>
    </row>
    <row r="122" s="4" customFormat="1">
      <c r="B122" s="525"/>
      <c r="D122" s="521"/>
      <c r="I122" s="235"/>
      <c r="J122" s="235"/>
      <c r="K122" s="235"/>
      <c r="L122" s="235"/>
      <c r="M122" s="235"/>
      <c r="N122" s="235"/>
      <c r="O122" s="235"/>
      <c r="P122" s="235"/>
      <c r="Q122" s="235"/>
      <c r="R122" s="235"/>
      <c r="S122" s="235"/>
      <c r="T122" s="235"/>
      <c r="U122" s="235"/>
      <c r="V122" s="235"/>
      <c r="W122" s="235"/>
      <c r="X122" s="235"/>
      <c r="Y122" s="235"/>
      <c r="Z122" s="235"/>
      <c r="AA122" s="235"/>
    </row>
    <row r="123" s="4" customFormat="1">
      <c r="B123" s="525"/>
      <c r="D123" s="521"/>
      <c r="I123" s="235"/>
      <c r="J123" s="235"/>
      <c r="K123" s="235"/>
      <c r="L123" s="235"/>
      <c r="M123" s="235"/>
      <c r="N123" s="235"/>
      <c r="O123" s="235"/>
      <c r="P123" s="235"/>
      <c r="Q123" s="235"/>
      <c r="R123" s="235"/>
      <c r="S123" s="235"/>
      <c r="T123" s="235"/>
      <c r="U123" s="235"/>
      <c r="V123" s="235"/>
      <c r="W123" s="235"/>
      <c r="X123" s="235"/>
      <c r="Y123" s="235"/>
      <c r="Z123" s="235"/>
      <c r="AA123" s="235"/>
    </row>
    <row r="124" s="4" customFormat="1">
      <c r="B124" s="525"/>
      <c r="D124" s="521"/>
      <c r="I124" s="235"/>
      <c r="J124" s="235"/>
      <c r="K124" s="235"/>
      <c r="L124" s="235"/>
      <c r="M124" s="235"/>
      <c r="N124" s="235"/>
      <c r="O124" s="235"/>
      <c r="P124" s="235"/>
      <c r="Q124" s="235"/>
      <c r="R124" s="235"/>
      <c r="S124" s="235"/>
      <c r="T124" s="235"/>
      <c r="U124" s="235"/>
      <c r="V124" s="235"/>
      <c r="W124" s="235"/>
      <c r="X124" s="235"/>
      <c r="Y124" s="235"/>
      <c r="Z124" s="235"/>
      <c r="AA124" s="235"/>
    </row>
    <row r="125" s="4" customFormat="1">
      <c r="B125" s="525"/>
      <c r="D125" s="521"/>
      <c r="I125" s="235"/>
      <c r="J125" s="235"/>
      <c r="K125" s="235"/>
      <c r="L125" s="235"/>
      <c r="M125" s="235"/>
      <c r="N125" s="235"/>
      <c r="O125" s="235"/>
      <c r="P125" s="235"/>
      <c r="Q125" s="235"/>
      <c r="R125" s="235"/>
      <c r="S125" s="235"/>
      <c r="T125" s="235"/>
      <c r="U125" s="235"/>
      <c r="V125" s="235"/>
      <c r="W125" s="235"/>
      <c r="X125" s="235"/>
      <c r="Y125" s="235"/>
      <c r="Z125" s="235"/>
      <c r="AA125" s="235"/>
    </row>
    <row r="126" s="4" customFormat="1">
      <c r="B126" s="525"/>
      <c r="D126" s="521"/>
      <c r="I126" s="235"/>
      <c r="J126" s="235"/>
      <c r="K126" s="235"/>
      <c r="L126" s="235"/>
      <c r="M126" s="235"/>
      <c r="N126" s="235"/>
      <c r="O126" s="235"/>
      <c r="P126" s="235"/>
      <c r="Q126" s="235"/>
      <c r="R126" s="235"/>
      <c r="S126" s="235"/>
      <c r="T126" s="235"/>
      <c r="U126" s="235"/>
      <c r="V126" s="235"/>
      <c r="W126" s="235"/>
      <c r="X126" s="235"/>
      <c r="Y126" s="235"/>
      <c r="Z126" s="235"/>
      <c r="AA126" s="235"/>
    </row>
    <row r="127" s="4" customFormat="1">
      <c r="B127" s="525"/>
      <c r="D127" s="521"/>
      <c r="I127" s="235"/>
      <c r="J127" s="235"/>
      <c r="K127" s="235"/>
      <c r="L127" s="235"/>
      <c r="M127" s="235"/>
      <c r="N127" s="235"/>
      <c r="O127" s="235"/>
      <c r="P127" s="235"/>
      <c r="Q127" s="235"/>
      <c r="R127" s="235"/>
      <c r="S127" s="235"/>
      <c r="T127" s="235"/>
      <c r="U127" s="235"/>
      <c r="V127" s="235"/>
      <c r="W127" s="235"/>
      <c r="X127" s="235"/>
      <c r="Y127" s="235"/>
      <c r="Z127" s="235"/>
      <c r="AA127" s="235"/>
    </row>
    <row r="128" s="4" customFormat="1">
      <c r="B128" s="525"/>
      <c r="D128" s="521"/>
      <c r="I128" s="235"/>
      <c r="J128" s="235"/>
      <c r="K128" s="235"/>
      <c r="L128" s="235"/>
      <c r="M128" s="235"/>
      <c r="N128" s="235"/>
      <c r="O128" s="235"/>
      <c r="P128" s="235"/>
      <c r="Q128" s="235"/>
      <c r="R128" s="235"/>
      <c r="S128" s="235"/>
      <c r="T128" s="235"/>
      <c r="U128" s="235"/>
      <c r="V128" s="235"/>
      <c r="W128" s="235"/>
      <c r="X128" s="235"/>
      <c r="Y128" s="235"/>
      <c r="Z128" s="235"/>
      <c r="AA128" s="235"/>
    </row>
    <row r="129" s="4" customFormat="1">
      <c r="B129" s="525"/>
      <c r="D129" s="521"/>
      <c r="I129" s="235"/>
      <c r="J129" s="235"/>
      <c r="K129" s="235"/>
      <c r="L129" s="235"/>
      <c r="M129" s="235"/>
      <c r="N129" s="235"/>
      <c r="O129" s="235"/>
      <c r="P129" s="235"/>
      <c r="Q129" s="235"/>
      <c r="R129" s="235"/>
      <c r="S129" s="235"/>
      <c r="T129" s="235"/>
      <c r="U129" s="235"/>
      <c r="V129" s="235"/>
      <c r="W129" s="235"/>
      <c r="X129" s="235"/>
      <c r="Y129" s="235"/>
      <c r="Z129" s="235"/>
      <c r="AA129" s="235"/>
    </row>
    <row r="130" s="4" customFormat="1">
      <c r="B130" s="525"/>
      <c r="D130" s="521"/>
      <c r="I130" s="235"/>
      <c r="J130" s="235"/>
      <c r="K130" s="235"/>
      <c r="L130" s="235"/>
      <c r="M130" s="235"/>
      <c r="N130" s="235"/>
      <c r="O130" s="235"/>
      <c r="P130" s="235"/>
      <c r="Q130" s="235"/>
      <c r="R130" s="235"/>
      <c r="S130" s="235"/>
      <c r="T130" s="235"/>
      <c r="U130" s="235"/>
      <c r="V130" s="235"/>
      <c r="W130" s="235"/>
      <c r="X130" s="235"/>
      <c r="Y130" s="235"/>
      <c r="Z130" s="235"/>
      <c r="AA130" s="235"/>
    </row>
    <row r="131">
      <c r="B131" s="526"/>
      <c r="D131" s="522"/>
    </row>
    <row r="132">
      <c r="B132" s="526"/>
    </row>
    <row r="133">
      <c r="B133" s="526"/>
    </row>
    <row r="134">
      <c r="B134" s="526"/>
    </row>
    <row r="135">
      <c r="B135" s="526"/>
    </row>
    <row r="136">
      <c r="B136" s="526"/>
    </row>
    <row r="137">
      <c r="B137" s="526"/>
    </row>
    <row r="138">
      <c r="B138" s="526"/>
    </row>
    <row r="139">
      <c r="B139" s="526"/>
    </row>
    <row r="140">
      <c r="B140" s="526"/>
    </row>
    <row r="141">
      <c r="B141" s="526"/>
    </row>
    <row r="142">
      <c r="B142" s="526"/>
    </row>
    <row r="143">
      <c r="B143" s="526"/>
    </row>
    <row r="144">
      <c r="B144" s="526"/>
    </row>
    <row r="145">
      <c r="B145" s="526"/>
    </row>
    <row r="146">
      <c r="B146" s="526"/>
    </row>
    <row r="147">
      <c r="B147" s="526"/>
    </row>
    <row r="148">
      <c r="B148" s="526"/>
    </row>
    <row r="149">
      <c r="B149" s="526"/>
    </row>
    <row r="150">
      <c r="B150" s="526"/>
    </row>
    <row r="151">
      <c r="B151" s="526"/>
    </row>
    <row r="152">
      <c r="B152" s="526"/>
    </row>
    <row r="153">
      <c r="B153" s="526"/>
    </row>
  </sheetData>
  <sheetProtection sheet="1" objects="1" scenarios="1"/>
  <mergeCells count="3">
    <mergeCell ref="B62:F62"/>
    <mergeCell ref="B5:E5"/>
    <mergeCell ref="B4:E4"/>
  </mergeCells>
  <phoneticPr fontId="0" type="noConversion"/>
  <printOptions horizontalCentered="1" verticalCentered="1"/>
  <pageMargins left="0.25" right="0.25" top="0.25" bottom="0.25" header="0" footer="0"/>
  <pageSetup scale="57" fitToWidth="1" fitToHeight="1" orientation="landscape" r:id="rId1"/>
  <headerFooter alignWithMargins="0">
    <oddHeader/>
    <oddFooter/>
  </headerFooter>
  <rowBreaks count="1" manualBreakCount="1">
    <brk id="38" max="16383" man="1"/>
  </rowBreaks>
  <colBreaks count="1" manualBreakCount="1">
    <brk id="15"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
    <pageSetUpPr fitToPage="1"/>
  </sheetPr>
  <dimension ref="A1:V64"/>
  <sheetViews>
    <sheetView showGridLines="0" workbookViewId="0"/>
  </sheetViews>
  <sheetFormatPr defaultRowHeight="12.75"/>
  <cols>
    <col min="1" max="1" width="1.7109375" style="2" customWidth="1"/>
    <col min="2" max="2" width="8.7109375" customWidth="1"/>
    <col min="3" max="4" width="6.7109375" customWidth="1"/>
    <col min="5" max="6" width="3.7109375" customWidth="1"/>
    <col min="7" max="9" width="10.7109375" customWidth="1"/>
    <col min="10" max="11" width="3.7109375" customWidth="1"/>
    <col min="12" max="12" width="13.7109375" customWidth="1"/>
    <col min="13" max="13" width="13.7109375" style="110" customWidth="1"/>
    <col min="14" max="14" width="10.7109375" customWidth="1"/>
    <col min="15" max="16" width="3.7109375" customWidth="1"/>
    <col min="17" max="17" width="13.7109375" customWidth="1"/>
    <col min="18" max="18" width="13.7109375" style="110" customWidth="1"/>
    <col min="19" max="19" width="10.7109375" customWidth="1"/>
    <col min="20" max="20" width="3.7109375" customWidth="1"/>
    <col min="21" max="21" width="2.7109375" customWidth="1"/>
    <col min="22" max="24" width="7" style="236" customWidth="1"/>
    <col min="25" max="38" width="9.140625" style="236" customWidth="1"/>
  </cols>
  <sheetData>
    <row r="1" ht="26.25" customHeight="1">
      <c r="B1" s="220" t="s">
        <v>130</v>
      </c>
      <c r="C1" s="103"/>
      <c r="D1" s="103"/>
      <c r="E1" s="103"/>
      <c r="F1" s="103"/>
      <c r="G1" s="103"/>
      <c r="H1" s="103"/>
      <c r="I1" s="104"/>
      <c r="J1" s="103"/>
      <c r="K1" s="103"/>
      <c r="L1" s="103"/>
      <c r="M1" s="13"/>
      <c r="N1" s="51"/>
      <c r="O1" s="2"/>
      <c r="P1" s="2"/>
      <c r="Q1" s="2"/>
      <c r="R1" s="22"/>
      <c r="S1" s="51"/>
      <c r="T1" s="2"/>
      <c r="U1" s="2"/>
      <c r="V1" s="236"/>
    </row>
    <row r="2" ht="21.75" customHeight="1">
      <c r="B2" s="945" t="s">
        <v>173</v>
      </c>
      <c r="C2" s="945"/>
      <c r="D2" s="945"/>
      <c r="E2" s="945"/>
      <c r="F2" s="945"/>
      <c r="G2" s="945"/>
      <c r="H2" s="945"/>
      <c r="I2" s="945"/>
      <c r="J2" s="945"/>
      <c r="K2" s="945"/>
      <c r="L2" s="945"/>
      <c r="M2" s="945"/>
      <c r="N2" s="945"/>
      <c r="O2" s="945"/>
      <c r="P2" s="945"/>
      <c r="Q2" s="945"/>
      <c r="R2" s="945"/>
      <c r="S2" s="945"/>
      <c r="T2" s="2"/>
      <c r="U2" s="2"/>
    </row>
    <row r="3" ht="19.5" customHeight="1">
      <c r="A3"/>
      <c r="B3" s="115" t="s">
        <v>174</v>
      </c>
      <c r="C3" s="115"/>
      <c r="D3" s="115"/>
      <c r="E3" s="115"/>
      <c r="F3" s="115"/>
      <c r="G3" s="115"/>
      <c r="H3" s="115"/>
      <c r="I3" s="115"/>
      <c r="J3" s="115"/>
      <c r="K3" s="115"/>
      <c r="L3" s="115"/>
      <c r="M3" s="115"/>
      <c r="N3" s="115"/>
      <c r="O3" s="115"/>
      <c r="P3" s="115"/>
      <c r="Q3" s="115"/>
      <c r="R3" s="115"/>
      <c r="S3" s="115"/>
      <c r="T3" s="2"/>
      <c r="U3" s="2"/>
    </row>
    <row r="4" ht="18.75" customHeight="1">
      <c r="A4"/>
      <c r="B4" s="946" t="s">
        <v>175</v>
      </c>
      <c r="C4" s="946"/>
      <c r="D4" s="946"/>
      <c r="E4" s="946"/>
      <c r="F4" s="946"/>
      <c r="G4" s="946"/>
      <c r="H4" s="946"/>
      <c r="I4" s="946"/>
      <c r="J4" s="946"/>
      <c r="K4" s="946"/>
      <c r="L4" s="946"/>
      <c r="M4" s="946"/>
      <c r="N4" s="946"/>
      <c r="O4" s="946"/>
      <c r="P4" s="946"/>
      <c r="Q4" s="200"/>
      <c r="R4" s="203"/>
      <c r="S4" s="200"/>
      <c r="T4" s="222"/>
      <c r="U4" s="2"/>
    </row>
    <row r="5" ht="12" customHeight="1">
      <c r="A5"/>
      <c r="B5" s="129"/>
      <c r="D5" s="13"/>
      <c r="E5" s="13"/>
      <c r="F5" s="2"/>
      <c r="G5" s="2"/>
      <c r="H5" s="2"/>
      <c r="I5" s="2"/>
      <c r="J5" s="2"/>
      <c r="K5" s="2"/>
      <c r="L5" s="2"/>
      <c r="M5" s="2"/>
      <c r="N5" s="9"/>
      <c r="O5" s="2"/>
      <c r="P5" s="2"/>
      <c r="Q5" s="2"/>
      <c r="R5" s="2"/>
      <c r="S5" s="2"/>
      <c r="T5" s="2"/>
      <c r="U5" s="2"/>
    </row>
    <row r="6" ht="17.1" customHeight="1">
      <c r="B6" s="698" t="s">
        <v>176</v>
      </c>
      <c r="C6" s="947"/>
      <c r="D6" s="947"/>
      <c r="E6" s="947"/>
      <c r="F6" s="947"/>
      <c r="G6" s="947"/>
      <c r="H6" s="947"/>
      <c r="I6" s="947"/>
      <c r="J6" s="947"/>
      <c r="K6" s="947"/>
      <c r="L6" s="947"/>
      <c r="M6" s="947"/>
      <c r="N6" s="947"/>
      <c r="O6" s="947"/>
      <c r="P6" s="947"/>
      <c r="Q6" s="947"/>
      <c r="R6" s="947"/>
      <c r="S6" s="947"/>
      <c r="T6" s="948"/>
      <c r="U6" s="2"/>
    </row>
    <row r="7">
      <c r="B7" s="2"/>
      <c r="C7" s="2"/>
      <c r="D7" s="2"/>
      <c r="E7" s="2"/>
      <c r="F7" s="944" t="s">
        <v>22</v>
      </c>
      <c r="G7" s="944"/>
      <c r="H7" s="944"/>
      <c r="I7" s="944"/>
      <c r="J7" s="944"/>
      <c r="K7" s="944" t="s">
        <v>9</v>
      </c>
      <c r="L7" s="944"/>
      <c r="M7" s="944"/>
      <c r="N7" s="944"/>
      <c r="O7" s="944"/>
      <c r="P7" s="944" t="s">
        <v>10</v>
      </c>
      <c r="Q7" s="944"/>
      <c r="R7" s="944"/>
      <c r="S7" s="944"/>
      <c r="T7" s="944"/>
      <c r="U7" s="2"/>
    </row>
    <row r="8" ht="20.1" customHeight="1">
      <c r="B8" s="2"/>
      <c r="C8" s="2"/>
      <c r="D8" s="2"/>
      <c r="E8" s="2"/>
      <c r="F8" s="944"/>
      <c r="G8" s="944"/>
      <c r="H8" s="944"/>
      <c r="I8" s="944"/>
      <c r="J8" s="944"/>
      <c r="K8" s="944"/>
      <c r="L8" s="944"/>
      <c r="M8" s="944"/>
      <c r="N8" s="944"/>
      <c r="O8" s="944"/>
      <c r="P8" s="944"/>
      <c r="Q8" s="944"/>
      <c r="R8" s="944"/>
      <c r="S8" s="944"/>
      <c r="T8" s="944"/>
      <c r="U8" s="2"/>
    </row>
    <row r="9" ht="20.1" customHeight="1">
      <c r="B9" s="2"/>
      <c r="C9" s="2"/>
      <c r="D9" s="2"/>
      <c r="E9" s="2"/>
      <c r="F9" s="2"/>
      <c r="G9" s="22" t="s">
        <v>25</v>
      </c>
      <c r="H9" s="22" t="s">
        <v>15</v>
      </c>
      <c r="I9" s="594" t="s">
        <v>100</v>
      </c>
      <c r="J9" s="3"/>
      <c r="K9" s="3"/>
      <c r="L9" s="22" t="s">
        <v>25</v>
      </c>
      <c r="M9" s="22" t="s">
        <v>15</v>
      </c>
      <c r="N9" s="594" t="s">
        <v>101</v>
      </c>
      <c r="O9" s="2"/>
      <c r="P9" s="2"/>
      <c r="Q9" s="22" t="s">
        <v>25</v>
      </c>
      <c r="R9" s="22" t="s">
        <v>15</v>
      </c>
      <c r="S9" s="594" t="s">
        <v>102</v>
      </c>
      <c r="T9" s="2"/>
      <c r="U9" s="2"/>
    </row>
    <row r="10" ht="15" customHeight="1">
      <c r="B10" s="2"/>
      <c r="C10" s="109"/>
      <c r="D10" s="109"/>
      <c r="E10" s="109"/>
      <c r="F10" s="165"/>
      <c r="G10" s="185"/>
      <c r="H10" s="166"/>
      <c r="I10" s="176"/>
      <c r="J10" s="167"/>
      <c r="K10" s="165"/>
      <c r="L10" s="185"/>
      <c r="M10" s="168"/>
      <c r="N10" s="176"/>
      <c r="O10" s="167"/>
      <c r="P10" s="142"/>
      <c r="Q10" s="187"/>
      <c r="R10" s="168"/>
      <c r="S10" s="176"/>
      <c r="T10" s="167"/>
      <c r="U10" s="2"/>
    </row>
    <row r="11" ht="20.1" customHeight="1">
      <c r="B11" s="2"/>
      <c r="C11" s="180"/>
      <c r="D11" s="105" t="s">
        <v>42</v>
      </c>
      <c r="E11" s="180"/>
      <c r="F11" s="164"/>
      <c r="G11" s="193">
        <v>78.960038517091959557053442470</v>
      </c>
      <c r="H11" s="193">
        <v>61.561059907834101382488479260</v>
      </c>
      <c r="I11" s="193">
        <v>128.26296141636721417707941998</v>
      </c>
      <c r="J11" s="194"/>
      <c r="K11" s="194"/>
      <c r="L11" s="195">
        <v>104.42225609756097560975609756</v>
      </c>
      <c r="M11" s="195">
        <v>94.56103303078506596799850285</v>
      </c>
      <c r="N11" s="193">
        <v>110.42842146570618915945961378</v>
      </c>
      <c r="O11" s="194"/>
      <c r="P11" s="193"/>
      <c r="Q11" s="195">
        <v>82.45185363505055368319691863</v>
      </c>
      <c r="R11" s="195">
        <v>58.212774193548387096774193548</v>
      </c>
      <c r="S11" s="193">
        <v>141.63876361726209989266874567</v>
      </c>
      <c r="T11" s="141"/>
      <c r="U11" s="2"/>
    </row>
    <row r="12" ht="15" customHeight="1">
      <c r="B12" s="2"/>
      <c r="C12" s="109"/>
      <c r="D12" s="109"/>
      <c r="E12" s="109"/>
      <c r="F12" s="165"/>
      <c r="G12" s="193"/>
      <c r="H12" s="193"/>
      <c r="I12" s="193"/>
      <c r="J12" s="194"/>
      <c r="K12" s="194"/>
      <c r="L12" s="195"/>
      <c r="M12" s="195"/>
      <c r="N12" s="193"/>
      <c r="O12" s="194"/>
      <c r="P12" s="193"/>
      <c r="Q12" s="195"/>
      <c r="R12" s="195"/>
      <c r="S12" s="193"/>
      <c r="T12" s="167"/>
      <c r="U12" s="2"/>
    </row>
    <row r="13" ht="20.1" customHeight="1">
      <c r="B13" s="111"/>
      <c r="C13" s="188"/>
      <c r="D13" s="189" t="s">
        <v>60</v>
      </c>
      <c r="E13" s="188"/>
      <c r="F13" s="169"/>
      <c r="G13" s="196">
        <v>61.452980996656063942582171110</v>
      </c>
      <c r="H13" s="196">
        <v>52.163944935555702940313111550</v>
      </c>
      <c r="I13" s="196">
        <v>117.80738798144236792597024598</v>
      </c>
      <c r="J13" s="197"/>
      <c r="K13" s="197"/>
      <c r="L13" s="198">
        <v>128.55051594279836756362188526</v>
      </c>
      <c r="M13" s="198">
        <v>123.60847279007266657873204203</v>
      </c>
      <c r="N13" s="196">
        <v>103.99814271722205918483495702</v>
      </c>
      <c r="O13" s="197"/>
      <c r="P13" s="196"/>
      <c r="Q13" s="198">
        <v>78.998124133431204632574830764</v>
      </c>
      <c r="R13" s="198">
        <v>64.479055681894859858386497065</v>
      </c>
      <c r="S13" s="196">
        <v>122.51749548437194139618171539</v>
      </c>
      <c r="T13" s="170"/>
      <c r="U13" s="2"/>
    </row>
    <row r="14" ht="15" customHeight="1">
      <c r="B14" s="2"/>
      <c r="C14" s="180"/>
      <c r="D14" s="105"/>
      <c r="E14" s="105"/>
      <c r="F14" s="137"/>
      <c r="G14" s="193"/>
      <c r="H14" s="193"/>
      <c r="I14" s="193"/>
      <c r="J14" s="194"/>
      <c r="K14" s="194"/>
      <c r="L14" s="195"/>
      <c r="M14" s="195"/>
      <c r="N14" s="193"/>
      <c r="O14" s="194"/>
      <c r="P14" s="193"/>
      <c r="Q14" s="195"/>
      <c r="R14" s="195"/>
      <c r="S14" s="193"/>
      <c r="T14" s="167"/>
      <c r="U14" s="2"/>
    </row>
    <row r="15" ht="20.1" customHeight="1">
      <c r="B15" s="2"/>
      <c r="C15" s="180"/>
      <c r="D15" s="105" t="s">
        <v>44</v>
      </c>
      <c r="E15" s="180"/>
      <c r="F15" s="137"/>
      <c r="G15" s="193">
        <v>70.992861778066190785204412720</v>
      </c>
      <c r="H15" s="193">
        <v>57.061335403726708074534161490</v>
      </c>
      <c r="I15" s="193">
        <v>124.41500234049833829694983820</v>
      </c>
      <c r="J15" s="194"/>
      <c r="K15" s="194"/>
      <c r="L15" s="195">
        <v>102.01188299817184643510054845</v>
      </c>
      <c r="M15" s="195">
        <v>93.13810191169467310701408259</v>
      </c>
      <c r="N15" s="193">
        <v>109.52755199466112081806344817</v>
      </c>
      <c r="O15" s="194"/>
      <c r="P15" s="193"/>
      <c r="Q15" s="195">
        <v>72.421155094094743672939649578</v>
      </c>
      <c r="R15" s="195">
        <v>53.145844720496894409937888199</v>
      </c>
      <c r="S15" s="193">
        <v>136.26870637764816787816490894</v>
      </c>
      <c r="T15" s="141"/>
      <c r="U15" s="2"/>
    </row>
    <row r="16" ht="15" customHeight="1">
      <c r="B16" s="2"/>
      <c r="C16" s="180"/>
      <c r="D16" s="105"/>
      <c r="E16" s="180"/>
      <c r="F16" s="137"/>
      <c r="G16" s="193"/>
      <c r="H16" s="193"/>
      <c r="I16" s="193"/>
      <c r="J16" s="194"/>
      <c r="K16" s="194"/>
      <c r="L16" s="195"/>
      <c r="M16" s="195"/>
      <c r="N16" s="193"/>
      <c r="O16" s="194"/>
      <c r="P16" s="193"/>
      <c r="Q16" s="195"/>
      <c r="R16" s="195"/>
      <c r="S16" s="193"/>
      <c r="T16" s="167"/>
      <c r="U16" s="2"/>
    </row>
    <row r="17" ht="20.1" customHeight="1">
      <c r="B17" s="111"/>
      <c r="C17" s="188"/>
      <c r="D17" s="189" t="s">
        <v>45</v>
      </c>
      <c r="E17" s="188"/>
      <c r="F17" s="169"/>
      <c r="G17" s="196">
        <v>61.452980996656063942582171110</v>
      </c>
      <c r="H17" s="196">
        <v>52.163944935555702940313111550</v>
      </c>
      <c r="I17" s="196">
        <v>117.80738798144236792597024598</v>
      </c>
      <c r="J17" s="197"/>
      <c r="K17" s="197"/>
      <c r="L17" s="198">
        <v>128.55051594279836756362188526</v>
      </c>
      <c r="M17" s="198">
        <v>123.60847279007266657873204203</v>
      </c>
      <c r="N17" s="196">
        <v>103.99814271722205918483495702</v>
      </c>
      <c r="O17" s="197"/>
      <c r="P17" s="196"/>
      <c r="Q17" s="198">
        <v>78.998124133431204632574830764</v>
      </c>
      <c r="R17" s="198">
        <v>64.479055681894859858386497065</v>
      </c>
      <c r="S17" s="196">
        <v>122.51749548437194139618171539</v>
      </c>
      <c r="T17" s="170"/>
      <c r="U17" s="2"/>
    </row>
    <row r="18" ht="15" customHeight="1">
      <c r="B18" s="2"/>
      <c r="C18" s="105"/>
      <c r="D18" s="105"/>
      <c r="E18" s="105"/>
      <c r="F18" s="137"/>
      <c r="G18" s="191"/>
      <c r="H18" s="192"/>
      <c r="I18" s="187"/>
      <c r="J18" s="141"/>
      <c r="K18" s="137"/>
      <c r="L18" s="191"/>
      <c r="M18" s="192"/>
      <c r="N18" s="187"/>
      <c r="O18" s="141"/>
      <c r="P18" s="190"/>
      <c r="Q18" s="141"/>
      <c r="R18" s="192"/>
      <c r="S18" s="187"/>
      <c r="T18" s="141"/>
      <c r="U18" s="2"/>
    </row>
    <row r="19" ht="15" customHeight="1">
      <c r="B19" s="2"/>
      <c r="C19" s="105"/>
      <c r="D19" s="105"/>
      <c r="E19" s="105"/>
      <c r="F19" s="137"/>
      <c r="G19" s="138"/>
      <c r="H19" s="139"/>
      <c r="I19" s="140"/>
      <c r="J19" s="141"/>
      <c r="K19" s="137"/>
      <c r="L19" s="138"/>
      <c r="M19" s="139"/>
      <c r="N19" s="140"/>
      <c r="O19" s="141"/>
      <c r="P19" s="142"/>
      <c r="Q19" s="141"/>
      <c r="R19" s="157"/>
      <c r="S19" s="140"/>
      <c r="T19" s="141"/>
      <c r="U19" s="2"/>
    </row>
    <row r="20" ht="17.1" customHeight="1">
      <c r="B20" s="698" t="s">
        <v>177</v>
      </c>
      <c r="C20" s="947"/>
      <c r="D20" s="947"/>
      <c r="E20" s="947"/>
      <c r="F20" s="947"/>
      <c r="G20" s="947"/>
      <c r="H20" s="947"/>
      <c r="I20" s="947"/>
      <c r="J20" s="947"/>
      <c r="K20" s="947"/>
      <c r="L20" s="947"/>
      <c r="M20" s="947"/>
      <c r="N20" s="947"/>
      <c r="O20" s="947"/>
      <c r="P20" s="947"/>
      <c r="Q20" s="947"/>
      <c r="R20" s="947"/>
      <c r="S20" s="947"/>
      <c r="T20" s="948"/>
      <c r="U20" s="2"/>
    </row>
    <row r="21">
      <c r="B21" s="2"/>
      <c r="C21" s="2"/>
      <c r="D21" s="2"/>
      <c r="E21" s="2"/>
      <c r="F21" s="944" t="s">
        <v>75</v>
      </c>
      <c r="G21" s="944"/>
      <c r="H21" s="944"/>
      <c r="I21" s="944"/>
      <c r="J21" s="944"/>
      <c r="K21" s="944" t="s">
        <v>9</v>
      </c>
      <c r="L21" s="944"/>
      <c r="M21" s="944"/>
      <c r="N21" s="944"/>
      <c r="O21" s="944"/>
      <c r="P21" s="944" t="s">
        <v>10</v>
      </c>
      <c r="Q21" s="944"/>
      <c r="R21" s="944"/>
      <c r="S21" s="944"/>
      <c r="T21" s="944"/>
      <c r="U21" s="2"/>
    </row>
    <row r="22" ht="20.1" customHeight="1">
      <c r="B22" s="2"/>
      <c r="C22" s="2"/>
      <c r="D22" s="2"/>
      <c r="E22" s="2"/>
      <c r="F22" s="944"/>
      <c r="G22" s="944"/>
      <c r="H22" s="944"/>
      <c r="I22" s="944"/>
      <c r="J22" s="944"/>
      <c r="K22" s="944"/>
      <c r="L22" s="944"/>
      <c r="M22" s="944"/>
      <c r="N22" s="944"/>
      <c r="O22" s="944"/>
      <c r="P22" s="944"/>
      <c r="Q22" s="944"/>
      <c r="R22" s="944"/>
      <c r="S22" s="944"/>
      <c r="T22" s="944"/>
      <c r="U22" s="2"/>
    </row>
    <row r="23" ht="20.1" customHeight="1">
      <c r="B23" s="2"/>
      <c r="C23" s="2"/>
      <c r="D23" s="2"/>
      <c r="E23" s="2"/>
      <c r="F23" s="2"/>
      <c r="G23" s="22" t="s">
        <v>25</v>
      </c>
      <c r="H23" s="22" t="s">
        <v>15</v>
      </c>
      <c r="I23" s="594" t="s">
        <v>100</v>
      </c>
      <c r="J23" s="3"/>
      <c r="K23" s="3"/>
      <c r="L23" s="22" t="s">
        <v>25</v>
      </c>
      <c r="M23" s="22" t="s">
        <v>15</v>
      </c>
      <c r="N23" s="594" t="s">
        <v>101</v>
      </c>
      <c r="O23" s="2"/>
      <c r="P23" s="2"/>
      <c r="Q23" s="22" t="s">
        <v>25</v>
      </c>
      <c r="R23" s="22" t="s">
        <v>15</v>
      </c>
      <c r="S23" s="594" t="s">
        <v>102</v>
      </c>
      <c r="T23" s="2"/>
      <c r="U23" s="2"/>
    </row>
    <row r="24" ht="15" customHeight="1">
      <c r="B24" s="2"/>
      <c r="C24" s="109"/>
      <c r="D24" s="109"/>
      <c r="E24" s="109"/>
      <c r="F24" s="165"/>
      <c r="G24" s="185"/>
      <c r="H24" s="166"/>
      <c r="I24" s="176"/>
      <c r="J24" s="167"/>
      <c r="K24" s="165"/>
      <c r="L24" s="185"/>
      <c r="M24" s="168"/>
      <c r="N24" s="176"/>
      <c r="O24" s="167"/>
      <c r="P24" s="142"/>
      <c r="Q24" s="187"/>
      <c r="R24" s="168"/>
      <c r="S24" s="176"/>
      <c r="T24" s="167"/>
      <c r="U24" s="2"/>
    </row>
    <row r="25" ht="20.1" customHeight="1">
      <c r="B25" s="2"/>
      <c r="C25" s="180"/>
      <c r="D25" s="105" t="s">
        <v>42</v>
      </c>
      <c r="E25" s="180"/>
      <c r="F25" s="164"/>
      <c r="G25" s="193">
        <v>-9.392265193370165745856353590</v>
      </c>
      <c r="H25" s="193">
        <v>-23.653379054150592941848835550</v>
      </c>
      <c r="I25" s="193">
        <v>18.679430319379097959156242390</v>
      </c>
      <c r="J25" s="193"/>
      <c r="K25" s="193"/>
      <c r="L25" s="193">
        <v>-11.934150819093843519544800</v>
      </c>
      <c r="M25" s="193">
        <v>-14.927502839984851119036112500</v>
      </c>
      <c r="N25" s="193">
        <v>3.5185895804383539416302754600</v>
      </c>
      <c r="O25" s="193"/>
      <c r="P25" s="193"/>
      <c r="Q25" s="193">
        <v>-20.205528918957957664117940330</v>
      </c>
      <c r="R25" s="193">
        <v>-35.050023064074732383850473940</v>
      </c>
      <c r="S25" s="193">
        <v>22.855272388720367581354461070</v>
      </c>
      <c r="T25" s="141"/>
      <c r="U25" s="2"/>
    </row>
    <row r="26" ht="15" customHeight="1">
      <c r="B26" s="2"/>
      <c r="C26" s="109"/>
      <c r="D26" s="109"/>
      <c r="E26" s="109"/>
      <c r="F26" s="165"/>
      <c r="G26" s="193"/>
      <c r="H26" s="193"/>
      <c r="I26" s="193"/>
      <c r="J26" s="193"/>
      <c r="K26" s="193"/>
      <c r="L26" s="193"/>
      <c r="M26" s="193"/>
      <c r="N26" s="193"/>
      <c r="O26" s="193"/>
      <c r="P26" s="193"/>
      <c r="Q26" s="193"/>
      <c r="R26" s="193"/>
      <c r="S26" s="193"/>
      <c r="T26" s="167"/>
      <c r="U26" s="2"/>
    </row>
    <row r="27" ht="20.1" customHeight="1">
      <c r="B27" s="111"/>
      <c r="C27" s="188"/>
      <c r="D27" s="189" t="s">
        <v>60</v>
      </c>
      <c r="E27" s="188"/>
      <c r="F27" s="169"/>
      <c r="G27" s="196">
        <v>-28.599741055053969796852575330</v>
      </c>
      <c r="H27" s="196">
        <v>-33.085275060849926932055698960</v>
      </c>
      <c r="I27" s="196">
        <v>6.7033586551763397053063550400</v>
      </c>
      <c r="J27" s="196"/>
      <c r="K27" s="196"/>
      <c r="L27" s="196">
        <v>-4.783544583515252932688425600</v>
      </c>
      <c r="M27" s="196">
        <v>2.8527683380637670928579453600</v>
      </c>
      <c r="N27" s="196">
        <v>-7.4245088829106141390719627100</v>
      </c>
      <c r="O27" s="196"/>
      <c r="P27" s="196"/>
      <c r="Q27" s="196">
        <v>-32.015204274430800505069742200</v>
      </c>
      <c r="R27" s="196">
        <v>-31.176352974283394306481932170</v>
      </c>
      <c r="S27" s="196">
        <v>-1.2188416865411992596553105300</v>
      </c>
      <c r="T27" s="170"/>
      <c r="U27" s="2"/>
    </row>
    <row r="28" ht="15" customHeight="1">
      <c r="B28" s="2"/>
      <c r="C28" s="180"/>
      <c r="D28" s="105"/>
      <c r="E28" s="105"/>
      <c r="F28" s="137"/>
      <c r="G28" s="193"/>
      <c r="H28" s="193"/>
      <c r="I28" s="193"/>
      <c r="J28" s="193"/>
      <c r="K28" s="193"/>
      <c r="L28" s="193"/>
      <c r="M28" s="193"/>
      <c r="N28" s="193"/>
      <c r="O28" s="193"/>
      <c r="P28" s="193"/>
      <c r="Q28" s="193"/>
      <c r="R28" s="193"/>
      <c r="S28" s="193"/>
      <c r="T28" s="167"/>
      <c r="U28" s="2"/>
    </row>
    <row r="29" ht="20.1" customHeight="1">
      <c r="B29" s="2"/>
      <c r="C29" s="180"/>
      <c r="D29" s="105" t="s">
        <v>44</v>
      </c>
      <c r="E29" s="180"/>
      <c r="F29" s="137"/>
      <c r="G29" s="193">
        <v>-17.223115482833632838361865130</v>
      </c>
      <c r="H29" s="193">
        <v>-27.290029436433674996819633880</v>
      </c>
      <c r="I29" s="193">
        <v>13.845300548979171176842319530</v>
      </c>
      <c r="J29" s="193"/>
      <c r="K29" s="193"/>
      <c r="L29" s="193">
        <v>-12.838540266592836962867878240</v>
      </c>
      <c r="M29" s="193">
        <v>-10.646542716565037323749746960</v>
      </c>
      <c r="N29" s="193">
        <v>-2.4531759784902795871697167800</v>
      </c>
      <c r="O29" s="193"/>
      <c r="P29" s="193"/>
      <c r="Q29" s="193">
        <v>-27.850459133001088536746398410</v>
      </c>
      <c r="R29" s="193">
        <v>-35.031127511685628193046223880</v>
      </c>
      <c r="S29" s="193">
        <v>11.052474983271551755764865450</v>
      </c>
      <c r="T29" s="141"/>
      <c r="U29" s="2"/>
    </row>
    <row r="30" ht="15" customHeight="1">
      <c r="B30" s="2"/>
      <c r="C30" s="180"/>
      <c r="D30" s="105"/>
      <c r="E30" s="180"/>
      <c r="F30" s="137"/>
      <c r="G30" s="193"/>
      <c r="H30" s="193"/>
      <c r="I30" s="193"/>
      <c r="J30" s="193"/>
      <c r="K30" s="193"/>
      <c r="L30" s="193"/>
      <c r="M30" s="193"/>
      <c r="N30" s="193"/>
      <c r="O30" s="193"/>
      <c r="P30" s="193"/>
      <c r="Q30" s="193"/>
      <c r="R30" s="193"/>
      <c r="S30" s="193"/>
      <c r="T30" s="167"/>
      <c r="U30" s="2"/>
    </row>
    <row r="31" ht="20.1" customHeight="1">
      <c r="B31" s="111"/>
      <c r="C31" s="188"/>
      <c r="D31" s="189" t="s">
        <v>45</v>
      </c>
      <c r="E31" s="188"/>
      <c r="F31" s="169"/>
      <c r="G31" s="196">
        <v>-28.599741055053969796852575330</v>
      </c>
      <c r="H31" s="196">
        <v>-33.085275060849926932055698960</v>
      </c>
      <c r="I31" s="196">
        <v>6.7033586551763397053063550400</v>
      </c>
      <c r="J31" s="196"/>
      <c r="K31" s="196"/>
      <c r="L31" s="196">
        <v>-4.783544583515252932688425600</v>
      </c>
      <c r="M31" s="196">
        <v>2.8527683380637670928579453600</v>
      </c>
      <c r="N31" s="196">
        <v>-7.4245088829106141390719627100</v>
      </c>
      <c r="O31" s="196"/>
      <c r="P31" s="196"/>
      <c r="Q31" s="196">
        <v>-32.015204274430800505069742200</v>
      </c>
      <c r="R31" s="196">
        <v>-31.176352974283394306481932170</v>
      </c>
      <c r="S31" s="196">
        <v>-1.2188416865411992596553105300</v>
      </c>
      <c r="T31" s="170"/>
      <c r="U31" s="2"/>
    </row>
    <row r="32" ht="15" customHeight="1">
      <c r="B32" s="2"/>
      <c r="C32" s="105"/>
      <c r="D32" s="105"/>
      <c r="E32" s="105"/>
      <c r="F32" s="137"/>
      <c r="G32" s="191"/>
      <c r="H32" s="192"/>
      <c r="I32" s="187"/>
      <c r="J32" s="141"/>
      <c r="K32" s="137"/>
      <c r="L32" s="191"/>
      <c r="M32" s="192"/>
      <c r="N32" s="187"/>
      <c r="O32" s="141"/>
      <c r="P32" s="190"/>
      <c r="Q32" s="141"/>
      <c r="R32" s="192"/>
      <c r="S32" s="187"/>
      <c r="T32" s="141"/>
      <c r="U32" s="2"/>
    </row>
    <row r="33" ht="15" customHeight="1">
      <c r="B33" s="2"/>
      <c r="C33" s="105"/>
      <c r="D33" s="34"/>
      <c r="E33" s="34"/>
      <c r="F33" s="137"/>
      <c r="G33" s="138"/>
      <c r="H33" s="139"/>
      <c r="I33" s="140"/>
      <c r="J33" s="141"/>
      <c r="K33" s="137"/>
      <c r="L33" s="138"/>
      <c r="M33" s="139"/>
      <c r="N33" s="140"/>
      <c r="O33" s="141"/>
      <c r="P33" s="142"/>
      <c r="Q33" s="141"/>
      <c r="R33" s="139"/>
      <c r="S33" s="140"/>
      <c r="T33" s="141"/>
      <c r="U33" s="2"/>
    </row>
    <row r="34" ht="39.95" customHeight="1">
      <c r="B34" s="943" t="s">
        <v>129</v>
      </c>
      <c r="C34" s="943"/>
      <c r="D34" s="943"/>
      <c r="E34" s="943"/>
      <c r="F34" s="943"/>
      <c r="G34" s="943"/>
      <c r="H34" s="943"/>
      <c r="I34" s="943"/>
      <c r="J34" s="943"/>
      <c r="K34" s="943"/>
      <c r="L34" s="943"/>
      <c r="M34" s="943"/>
      <c r="N34" s="943"/>
      <c r="O34" s="943"/>
      <c r="P34" s="943"/>
      <c r="Q34" s="943"/>
      <c r="R34" s="943"/>
      <c r="S34" s="943"/>
      <c r="T34" s="943"/>
      <c r="U34" s="2"/>
    </row>
    <row r="35" ht="18">
      <c r="B35" s="2"/>
      <c r="C35" s="2"/>
      <c r="D35" s="2"/>
      <c r="E35" s="2"/>
      <c r="F35" s="2"/>
      <c r="G35" s="2"/>
      <c r="H35" s="106"/>
      <c r="I35" s="107"/>
      <c r="J35" s="127"/>
      <c r="K35" s="108"/>
      <c r="L35" s="2"/>
      <c r="M35" s="106"/>
      <c r="N35" s="107"/>
      <c r="O35" s="127"/>
      <c r="P35" s="2"/>
      <c r="Q35" s="2"/>
      <c r="R35" s="13"/>
      <c r="S35" s="51"/>
      <c r="T35" s="2"/>
      <c r="U35" s="2"/>
    </row>
    <row r="36" s="236" customFormat="1">
      <c r="A36" s="236"/>
    </row>
    <row r="37" s="236" customFormat="1"/>
    <row r="38" s="236" customFormat="1"/>
    <row r="39" s="236" customFormat="1"/>
    <row r="40" s="236" customFormat="1"/>
    <row r="41" s="236" customFormat="1"/>
    <row r="42" s="236" customFormat="1"/>
    <row r="43" s="236" customFormat="1"/>
    <row r="44" s="236" customFormat="1"/>
    <row r="45" s="236" customFormat="1"/>
    <row r="46" s="236" customFormat="1"/>
    <row r="47" s="236" customFormat="1"/>
    <row r="48" s="236" customFormat="1"/>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sheetData>
  <mergeCells count="12">
    <mergeCell ref="B34:T34"/>
    <mergeCell ref="K21:O22"/>
    <mergeCell ref="P21:T22"/>
    <mergeCell ref="F21:J22"/>
    <mergeCell ref="K7:O8"/>
    <mergeCell ref="P7:T8"/>
    <mergeCell ref="B2:S2"/>
    <mergeCell ref="B3:S3"/>
    <mergeCell ref="B4:P4"/>
    <mergeCell ref="B6:T6"/>
    <mergeCell ref="B20:T20"/>
    <mergeCell ref="F7:J8"/>
  </mergeCells>
  <phoneticPr fontId="12" type="noConversion"/>
  <printOptions horizontalCentered="1" verticalCentered="1"/>
  <pageMargins left="0.25" right="0.25" top="0.25" bottom="0.25" header="0" footer="0"/>
  <pageSetup scale="86" fitToWidth="1" fitToHeight="1" orientation="landscape" r:id="rId1"/>
  <headerFooter alignWithMargins="0">
    <oddHeader/>
    <oddFooter/>
  </headerFooter>
  <rowBreaks count="1" manualBreakCount="1">
    <brk id="36" max="16383" man="1"/>
  </rowBreaks>
  <colBreaks count="1" manualBreakCount="1">
    <brk id="22"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4">
    <pageSetUpPr fitToPage="1"/>
  </sheetPr>
  <dimension ref="A1:AI86"/>
  <sheetViews>
    <sheetView showGridLines="0" zoomScale="75" workbookViewId="0"/>
  </sheetViews>
  <sheetFormatPr defaultRowHeight="12.75"/>
  <cols>
    <col min="1" max="1" width="1.7109375" customWidth="1"/>
    <col min="2" max="2" width="6.7109375" customWidth="1"/>
    <col min="3" max="3" width="6.7109375" style="26" customWidth="1"/>
    <col min="4" max="15" width="8.7109375" customWidth="1"/>
    <col min="16" max="16" width="1.42578125" customWidth="1"/>
    <col min="17" max="28" width="7.7109375" customWidth="1"/>
    <col min="29" max="29" width="1.42578125" customWidth="1"/>
    <col min="30" max="33" width="7.7109375" customWidth="1"/>
    <col min="34" max="34" width="1.7109375" customWidth="1"/>
    <col min="35" max="49" width="9.140625" style="236" customWidth="1"/>
  </cols>
  <sheetData>
    <row r="1" ht="39.95" customHeight="1">
      <c r="B1" s="657" t="s">
        <v>162</v>
      </c>
      <c r="AD1" s="75"/>
      <c r="AG1" s="689"/>
      <c r="AI1" s="236"/>
    </row>
    <row r="2" ht="21" customHeight="1">
      <c r="B2" s="66" t="s">
        <v>173</v>
      </c>
    </row>
    <row r="3" ht="21" customHeight="1">
      <c r="B3" s="66" t="s">
        <v>174</v>
      </c>
      <c r="U3" s="99" t="s">
        <v>270</v>
      </c>
      <c r="V3" s="99"/>
      <c r="W3" s="99"/>
      <c r="X3" s="99"/>
      <c r="Y3" s="99"/>
      <c r="Z3" s="99"/>
      <c r="AA3" s="99"/>
      <c r="AB3" s="99"/>
      <c r="AC3" s="99"/>
      <c r="AD3" s="99"/>
      <c r="AE3" s="99"/>
      <c r="AF3" s="99"/>
      <c r="AG3" s="99"/>
    </row>
    <row r="4" ht="21" customHeight="1">
      <c r="A4" s="54"/>
      <c r="B4" s="211" t="s">
        <v>175</v>
      </c>
      <c r="C4" s="88"/>
      <c r="D4" s="88"/>
      <c r="E4" s="88"/>
      <c r="F4" s="88"/>
      <c r="G4" s="88"/>
      <c r="H4" s="212"/>
      <c r="I4" s="212"/>
      <c r="J4" s="212"/>
      <c r="K4" s="212"/>
      <c r="L4" s="212"/>
      <c r="M4" s="212"/>
      <c r="N4" s="212"/>
      <c r="O4" s="212"/>
      <c r="P4" s="212"/>
      <c r="Q4" s="212"/>
      <c r="R4" s="212"/>
      <c r="S4" s="212"/>
      <c r="T4" s="212"/>
      <c r="U4" s="212"/>
      <c r="V4" s="212"/>
      <c r="W4" s="212"/>
      <c r="X4" s="54"/>
      <c r="Y4" s="54"/>
      <c r="AC4" s="212"/>
    </row>
    <row r="5" ht="24.95" customHeight="1"/>
    <row r="6" ht="24.95" customHeight="1">
      <c r="D6" s="812" t="s">
        <v>94</v>
      </c>
      <c r="E6" s="812"/>
      <c r="F6" s="812"/>
      <c r="G6" s="812"/>
      <c r="H6" s="812"/>
      <c r="I6" s="812"/>
      <c r="J6" s="812"/>
      <c r="K6" s="812"/>
      <c r="L6" s="812"/>
      <c r="M6" s="812"/>
      <c r="N6" s="812"/>
      <c r="O6" s="975"/>
      <c r="Q6" s="812" t="s">
        <v>72</v>
      </c>
      <c r="R6" s="812"/>
      <c r="S6" s="812"/>
      <c r="T6" s="812"/>
      <c r="U6" s="812"/>
      <c r="V6" s="812"/>
      <c r="W6" s="812"/>
      <c r="X6" s="812"/>
      <c r="Y6" s="812"/>
      <c r="Z6" s="812"/>
      <c r="AA6" s="812"/>
      <c r="AB6" s="975"/>
      <c r="AD6" s="812" t="s">
        <v>80</v>
      </c>
      <c r="AE6" s="812"/>
      <c r="AF6" s="812"/>
      <c r="AG6" s="975"/>
    </row>
    <row r="7" ht="24.95" customHeight="1">
      <c r="D7" s="849" t="s">
        <v>20</v>
      </c>
      <c r="E7" s="849"/>
      <c r="F7" s="284"/>
      <c r="G7" s="849" t="s">
        <v>18</v>
      </c>
      <c r="H7" s="849"/>
      <c r="I7" s="284"/>
      <c r="J7" s="849" t="s">
        <v>17</v>
      </c>
      <c r="K7" s="849"/>
      <c r="L7" s="284"/>
      <c r="M7" s="849" t="s">
        <v>104</v>
      </c>
      <c r="N7" s="849"/>
      <c r="O7" s="284"/>
      <c r="Q7" s="849" t="s">
        <v>20</v>
      </c>
      <c r="R7" s="849"/>
      <c r="S7" s="284"/>
      <c r="T7" s="849" t="s">
        <v>18</v>
      </c>
      <c r="U7" s="849"/>
      <c r="V7" s="284"/>
      <c r="W7" s="849" t="s">
        <v>17</v>
      </c>
      <c r="X7" s="849"/>
      <c r="Y7" s="284"/>
      <c r="Z7" s="849" t="s">
        <v>104</v>
      </c>
      <c r="AA7" s="849"/>
      <c r="AB7" s="284"/>
      <c r="AD7" s="849" t="s">
        <v>81</v>
      </c>
      <c r="AE7" s="849"/>
      <c r="AF7" s="849"/>
      <c r="AG7" s="284"/>
    </row>
    <row r="8" ht="30" customHeight="1">
      <c r="A8" s="57"/>
      <c r="B8" s="855" t="s">
        <v>42</v>
      </c>
      <c r="C8" s="958"/>
      <c r="D8" s="413" t="s">
        <v>25</v>
      </c>
      <c r="E8" s="414" t="s">
        <v>15</v>
      </c>
      <c r="F8" s="415" t="s">
        <v>26</v>
      </c>
      <c r="G8" s="413" t="s">
        <v>25</v>
      </c>
      <c r="H8" s="414" t="s">
        <v>15</v>
      </c>
      <c r="I8" s="415" t="s">
        <v>26</v>
      </c>
      <c r="J8" s="413" t="s">
        <v>25</v>
      </c>
      <c r="K8" s="414" t="s">
        <v>15</v>
      </c>
      <c r="L8" s="415" t="s">
        <v>26</v>
      </c>
      <c r="M8" s="413" t="s">
        <v>25</v>
      </c>
      <c r="N8" s="414" t="s">
        <v>15</v>
      </c>
      <c r="O8" s="415" t="s">
        <v>26</v>
      </c>
      <c r="P8" s="63"/>
      <c r="Q8" s="413" t="s">
        <v>25</v>
      </c>
      <c r="R8" s="414" t="s">
        <v>15</v>
      </c>
      <c r="S8" s="415" t="s">
        <v>26</v>
      </c>
      <c r="T8" s="413" t="s">
        <v>25</v>
      </c>
      <c r="U8" s="414" t="s">
        <v>15</v>
      </c>
      <c r="V8" s="415" t="s">
        <v>26</v>
      </c>
      <c r="W8" s="413" t="s">
        <v>25</v>
      </c>
      <c r="X8" s="414" t="s">
        <v>15</v>
      </c>
      <c r="Y8" s="415" t="s">
        <v>26</v>
      </c>
      <c r="Z8" s="413" t="s">
        <v>25</v>
      </c>
      <c r="AA8" s="414" t="s">
        <v>15</v>
      </c>
      <c r="AB8" s="415" t="s">
        <v>26</v>
      </c>
      <c r="AC8" s="63"/>
      <c r="AD8" s="413" t="s">
        <v>20</v>
      </c>
      <c r="AE8" s="414" t="s">
        <v>18</v>
      </c>
      <c r="AF8" s="414" t="s">
        <v>17</v>
      </c>
      <c r="AG8" s="415" t="s">
        <v>12</v>
      </c>
    </row>
    <row r="9" ht="20.1" customHeight="1">
      <c r="A9" s="57"/>
      <c r="B9" s="285">
        <v>2019</v>
      </c>
      <c r="C9" s="286" t="s">
        <v>183</v>
      </c>
      <c r="D9" s="435">
        <v>109.85696556003723239218119764</v>
      </c>
      <c r="E9" s="436">
        <v>94.09023433859263697490180413</v>
      </c>
      <c r="F9" s="437">
        <v>100.83555544859453215248363496</v>
      </c>
      <c r="G9" s="435"/>
      <c r="H9" s="436"/>
      <c r="I9" s="437"/>
      <c r="J9" s="435"/>
      <c r="K9" s="436"/>
      <c r="L9" s="437"/>
      <c r="M9" s="435"/>
      <c r="N9" s="436"/>
      <c r="O9" s="437"/>
      <c r="P9" s="75"/>
      <c r="Q9" s="416">
        <v>2.2300075989725203222744424900</v>
      </c>
      <c r="R9" s="417">
        <v>-3.9005060540377461005579443300</v>
      </c>
      <c r="S9" s="418">
        <v>1.2583890417832234105088934700</v>
      </c>
      <c r="T9" s="416"/>
      <c r="U9" s="417"/>
      <c r="V9" s="418"/>
      <c r="W9" s="416"/>
      <c r="X9" s="417"/>
      <c r="Y9" s="418"/>
      <c r="Z9" s="416"/>
      <c r="AA9" s="417"/>
      <c r="AB9" s="418"/>
      <c r="AC9" s="75"/>
      <c r="AD9" s="461" t="s">
        <v>185</v>
      </c>
      <c r="AE9" s="462"/>
      <c r="AF9" s="462"/>
      <c r="AG9" s="463"/>
    </row>
    <row r="10" ht="20.1" customHeight="1">
      <c r="A10" s="58"/>
      <c r="B10" s="287"/>
      <c r="C10" s="288" t="s">
        <v>186</v>
      </c>
      <c r="D10" s="438">
        <v>111.3238423028785982478097622</v>
      </c>
      <c r="E10" s="147">
        <v>93.47422653465346534653465347</v>
      </c>
      <c r="F10" s="439">
        <v>95.93591756894509188087169739</v>
      </c>
      <c r="G10" s="438"/>
      <c r="H10" s="147"/>
      <c r="I10" s="439"/>
      <c r="J10" s="438"/>
      <c r="K10" s="147"/>
      <c r="L10" s="439"/>
      <c r="M10" s="438"/>
      <c r="N10" s="147"/>
      <c r="O10" s="439"/>
      <c r="P10" s="75"/>
      <c r="Q10" s="447">
        <v>3.4208053634056600614981294800</v>
      </c>
      <c r="R10" s="148">
        <v>0.4271497012501419707685823400</v>
      </c>
      <c r="S10" s="448">
        <v>0.9995601452941092838785881200</v>
      </c>
      <c r="T10" s="447"/>
      <c r="U10" s="148"/>
      <c r="V10" s="448"/>
      <c r="W10" s="447"/>
      <c r="X10" s="148"/>
      <c r="Y10" s="448"/>
      <c r="Z10" s="447"/>
      <c r="AA10" s="148"/>
      <c r="AB10" s="448"/>
      <c r="AC10" s="75"/>
      <c r="AD10" s="447" t="s">
        <v>185</v>
      </c>
      <c r="AE10" s="148"/>
      <c r="AF10" s="148"/>
      <c r="AG10" s="448"/>
    </row>
    <row r="11" ht="20.1" customHeight="1">
      <c r="A11" s="58"/>
      <c r="B11" s="289"/>
      <c r="C11" s="290" t="s">
        <v>187</v>
      </c>
      <c r="D11" s="440">
        <v>106.83780160857908847184986595</v>
      </c>
      <c r="E11" s="149">
        <v>94.20940967800618519192286702</v>
      </c>
      <c r="F11" s="443">
        <v>95.57733844791974033638241369</v>
      </c>
      <c r="G11" s="440"/>
      <c r="H11" s="149"/>
      <c r="I11" s="443"/>
      <c r="J11" s="440"/>
      <c r="K11" s="149"/>
      <c r="L11" s="443"/>
      <c r="M11" s="440"/>
      <c r="N11" s="149"/>
      <c r="O11" s="443"/>
      <c r="P11" s="75"/>
      <c r="Q11" s="498">
        <v>-1.8920694890657703301300004900</v>
      </c>
      <c r="R11" s="216">
        <v>3.2306749671458583770758731500</v>
      </c>
      <c r="S11" s="499">
        <v>2.9100832694388949747297342700</v>
      </c>
      <c r="T11" s="498"/>
      <c r="U11" s="216"/>
      <c r="V11" s="499"/>
      <c r="W11" s="498"/>
      <c r="X11" s="216"/>
      <c r="Y11" s="499"/>
      <c r="Z11" s="498"/>
      <c r="AA11" s="216"/>
      <c r="AB11" s="499"/>
      <c r="AC11" s="75"/>
      <c r="AD11" s="449" t="s">
        <v>185</v>
      </c>
      <c r="AE11" s="150"/>
      <c r="AF11" s="150"/>
      <c r="AG11" s="450"/>
    </row>
    <row r="12" ht="20.1" customHeight="1">
      <c r="A12" s="58"/>
      <c r="B12" s="287"/>
      <c r="C12" s="288" t="s">
        <v>188</v>
      </c>
      <c r="D12" s="438">
        <v>118.1340264119134588367518966</v>
      </c>
      <c r="E12" s="147">
        <v>101.47034171035979027300668957</v>
      </c>
      <c r="F12" s="439">
        <v>104.27505722983975644868194369</v>
      </c>
      <c r="G12" s="438"/>
      <c r="H12" s="147"/>
      <c r="I12" s="439"/>
      <c r="J12" s="438"/>
      <c r="K12" s="147"/>
      <c r="L12" s="439"/>
      <c r="M12" s="438"/>
      <c r="N12" s="147"/>
      <c r="O12" s="439"/>
      <c r="P12" s="75"/>
      <c r="Q12" s="447">
        <v>-2.0490823277609725690286800400</v>
      </c>
      <c r="R12" s="148">
        <v>-2.4112507894883121127102598400</v>
      </c>
      <c r="S12" s="448">
        <v>0.0644404965349687896517745500</v>
      </c>
      <c r="T12" s="447"/>
      <c r="U12" s="148"/>
      <c r="V12" s="448"/>
      <c r="W12" s="447"/>
      <c r="X12" s="148"/>
      <c r="Y12" s="448"/>
      <c r="Z12" s="447"/>
      <c r="AA12" s="148"/>
      <c r="AB12" s="448"/>
      <c r="AC12" s="75"/>
      <c r="AD12" s="447" t="s">
        <v>185</v>
      </c>
      <c r="AE12" s="148"/>
      <c r="AF12" s="148"/>
      <c r="AG12" s="448"/>
    </row>
    <row r="13" ht="20.1" customHeight="1">
      <c r="A13" s="58"/>
      <c r="B13" s="289"/>
      <c r="C13" s="290" t="s">
        <v>190</v>
      </c>
      <c r="D13" s="440">
        <v>114.25103123158515026517383618</v>
      </c>
      <c r="E13" s="149">
        <v>100.84122576777030177869562321</v>
      </c>
      <c r="F13" s="443">
        <v>105.51149166291122127084272195</v>
      </c>
      <c r="G13" s="440"/>
      <c r="H13" s="149"/>
      <c r="I13" s="443"/>
      <c r="J13" s="440"/>
      <c r="K13" s="149"/>
      <c r="L13" s="443"/>
      <c r="M13" s="440"/>
      <c r="N13" s="149"/>
      <c r="O13" s="443"/>
      <c r="P13" s="75"/>
      <c r="Q13" s="449">
        <v>-0.5727055945565420191875060700</v>
      </c>
      <c r="R13" s="150">
        <v>-0.8488860389932109321980219800</v>
      </c>
      <c r="S13" s="499">
        <v>2.0597495035531295521549062700</v>
      </c>
      <c r="T13" s="449"/>
      <c r="U13" s="150"/>
      <c r="V13" s="499"/>
      <c r="W13" s="449"/>
      <c r="X13" s="150"/>
      <c r="Y13" s="499"/>
      <c r="Z13" s="449"/>
      <c r="AA13" s="150"/>
      <c r="AB13" s="499"/>
      <c r="AC13" s="75"/>
      <c r="AD13" s="449" t="s">
        <v>185</v>
      </c>
      <c r="AE13" s="150"/>
      <c r="AF13" s="150"/>
      <c r="AG13" s="450"/>
    </row>
    <row r="14" ht="20.1" customHeight="1">
      <c r="A14" s="58"/>
      <c r="B14" s="287"/>
      <c r="C14" s="288" t="s">
        <v>191</v>
      </c>
      <c r="D14" s="438">
        <v>118.57292817679558011049723757</v>
      </c>
      <c r="E14" s="147">
        <v>111.15347049578511215887983998</v>
      </c>
      <c r="F14" s="439">
        <v>115.07050151494595939040383485</v>
      </c>
      <c r="G14" s="438">
        <v>0</v>
      </c>
      <c r="H14" s="147"/>
      <c r="I14" s="439">
        <v>1.85531931531199921846113261</v>
      </c>
      <c r="J14" s="438">
        <v>0</v>
      </c>
      <c r="K14" s="147"/>
      <c r="L14" s="439">
        <v>1.0442358151401500796407540111</v>
      </c>
      <c r="M14" s="438">
        <v>118.57292817679558011049723757</v>
      </c>
      <c r="N14" s="147"/>
      <c r="O14" s="439">
        <v>117.97005664539810868850572147</v>
      </c>
      <c r="P14" s="75"/>
      <c r="Q14" s="447">
        <v>-0.5433984531972206874454239800</v>
      </c>
      <c r="R14" s="148">
        <v>4.7439218025951711445056771300</v>
      </c>
      <c r="S14" s="448">
        <v>3.2639837728074571186066108200</v>
      </c>
      <c r="T14" s="447"/>
      <c r="U14" s="148"/>
      <c r="V14" s="448"/>
      <c r="W14" s="447"/>
      <c r="X14" s="148"/>
      <c r="Y14" s="448"/>
      <c r="Z14" s="447"/>
      <c r="AA14" s="148"/>
      <c r="AB14" s="448"/>
      <c r="AC14" s="75"/>
      <c r="AD14" s="447" t="s">
        <v>192</v>
      </c>
      <c r="AE14" s="148"/>
      <c r="AF14" s="148"/>
      <c r="AG14" s="448"/>
    </row>
    <row r="15" ht="20.1" customHeight="1">
      <c r="A15" s="58"/>
      <c r="B15" s="289">
        <v>2020</v>
      </c>
      <c r="C15" s="290" t="s">
        <v>193</v>
      </c>
      <c r="D15" s="440">
        <v>154.89235127478753541076487252</v>
      </c>
      <c r="E15" s="149">
        <v>155.82817591269325711316097181</v>
      </c>
      <c r="F15" s="443">
        <v>156.20994011519243239119655186</v>
      </c>
      <c r="G15" s="440">
        <v>0</v>
      </c>
      <c r="H15" s="149"/>
      <c r="I15" s="443">
        <v>2.2378324165692126080563407816</v>
      </c>
      <c r="J15" s="440">
        <v>0</v>
      </c>
      <c r="K15" s="149"/>
      <c r="L15" s="443">
        <v>1.0332512453417330298681809027</v>
      </c>
      <c r="M15" s="440">
        <v>154.89235127478753541076487252</v>
      </c>
      <c r="N15" s="149"/>
      <c r="O15" s="443">
        <v>159.48102377710337802912107354</v>
      </c>
      <c r="P15" s="75"/>
      <c r="Q15" s="449">
        <v>3.0030237095277682934018958400</v>
      </c>
      <c r="R15" s="150">
        <v>13.933192306014340937852941290</v>
      </c>
      <c r="S15" s="499">
        <v>11.869547881649136769487241970</v>
      </c>
      <c r="T15" s="449"/>
      <c r="U15" s="150"/>
      <c r="V15" s="499"/>
      <c r="W15" s="449"/>
      <c r="X15" s="150"/>
      <c r="Y15" s="499"/>
      <c r="Z15" s="449"/>
      <c r="AA15" s="150"/>
      <c r="AB15" s="499"/>
      <c r="AC15" s="75"/>
      <c r="AD15" s="449" t="s">
        <v>194</v>
      </c>
      <c r="AE15" s="150"/>
      <c r="AF15" s="150"/>
      <c r="AG15" s="450"/>
    </row>
    <row r="16" ht="20.1" customHeight="1">
      <c r="A16" s="58"/>
      <c r="B16" s="287"/>
      <c r="C16" s="288" t="s">
        <v>196</v>
      </c>
      <c r="D16" s="438">
        <v>199.68029938519112536754878375</v>
      </c>
      <c r="E16" s="147">
        <v>188.20685987804078421087141825</v>
      </c>
      <c r="F16" s="439">
        <v>196.31430139994510019214932748</v>
      </c>
      <c r="G16" s="438">
        <v>0</v>
      </c>
      <c r="H16" s="147"/>
      <c r="I16" s="439">
        <v>1.8358285961227120675625816517</v>
      </c>
      <c r="J16" s="438">
        <v>0</v>
      </c>
      <c r="K16" s="147"/>
      <c r="L16" s="439">
        <v>1.2330717334063977600368355558</v>
      </c>
      <c r="M16" s="438">
        <v>199.68029938519112536754878375</v>
      </c>
      <c r="N16" s="147"/>
      <c r="O16" s="439">
        <v>199.38320172947421001974874468</v>
      </c>
      <c r="P16" s="75"/>
      <c r="Q16" s="447">
        <v>-2.027068029606442339460625100</v>
      </c>
      <c r="R16" s="148">
        <v>10.409915244875806316398809340</v>
      </c>
      <c r="S16" s="448">
        <v>7.999448089012379897577790850</v>
      </c>
      <c r="T16" s="447"/>
      <c r="U16" s="148"/>
      <c r="V16" s="448"/>
      <c r="W16" s="447"/>
      <c r="X16" s="148"/>
      <c r="Y16" s="448"/>
      <c r="Z16" s="447"/>
      <c r="AA16" s="148"/>
      <c r="AB16" s="448"/>
      <c r="AC16" s="75"/>
      <c r="AD16" s="447" t="s">
        <v>197</v>
      </c>
      <c r="AE16" s="148"/>
      <c r="AF16" s="148"/>
      <c r="AG16" s="448"/>
    </row>
    <row r="17" ht="20.1" customHeight="1">
      <c r="A17" s="58"/>
      <c r="B17" s="289"/>
      <c r="C17" s="290" t="s">
        <v>198</v>
      </c>
      <c r="D17" s="440">
        <v>190.78810160427807486631016043</v>
      </c>
      <c r="E17" s="149">
        <v>174.52430358350236646382691008</v>
      </c>
      <c r="F17" s="443">
        <v>188.23619511648745519713261649</v>
      </c>
      <c r="G17" s="440">
        <v>0</v>
      </c>
      <c r="H17" s="149"/>
      <c r="I17" s="443">
        <v>1.3880018986520304382034137937</v>
      </c>
      <c r="J17" s="440">
        <v>0</v>
      </c>
      <c r="K17" s="149"/>
      <c r="L17" s="443">
        <v>2.3738001656360045344659460333</v>
      </c>
      <c r="M17" s="440">
        <v>190.78810160427807486631016043</v>
      </c>
      <c r="N17" s="149"/>
      <c r="O17" s="443">
        <v>191.99799718077549016980197631</v>
      </c>
      <c r="P17" s="75"/>
      <c r="Q17" s="449">
        <v>-4.6999367172323099443960687700</v>
      </c>
      <c r="R17" s="150">
        <v>-1.689093016217086228674564600</v>
      </c>
      <c r="S17" s="499">
        <v>-1.1807478557933352512262291900</v>
      </c>
      <c r="T17" s="449"/>
      <c r="U17" s="150"/>
      <c r="V17" s="499"/>
      <c r="W17" s="449"/>
      <c r="X17" s="150"/>
      <c r="Y17" s="499"/>
      <c r="Z17" s="449"/>
      <c r="AA17" s="150"/>
      <c r="AB17" s="499"/>
      <c r="AC17" s="75"/>
      <c r="AD17" s="449" t="s">
        <v>195</v>
      </c>
      <c r="AE17" s="150"/>
      <c r="AF17" s="150"/>
      <c r="AG17" s="450"/>
    </row>
    <row r="18" ht="20.1" customHeight="1">
      <c r="A18" s="58"/>
      <c r="B18" s="287"/>
      <c r="C18" s="288" t="s">
        <v>199</v>
      </c>
      <c r="D18" s="438">
        <v>105.39179632248939179632248939</v>
      </c>
      <c r="E18" s="147">
        <v>106.34614890016920473773265654</v>
      </c>
      <c r="F18" s="439">
        <v>108.45351681957186544342507645</v>
      </c>
      <c r="G18" s="438">
        <v>0</v>
      </c>
      <c r="H18" s="147"/>
      <c r="I18" s="439">
        <v>0.7356621737034881958093099237</v>
      </c>
      <c r="J18" s="438">
        <v>0</v>
      </c>
      <c r="K18" s="147"/>
      <c r="L18" s="439">
        <v>3.5569098648903478966576839825</v>
      </c>
      <c r="M18" s="438">
        <v>105.39179632248939179632248939</v>
      </c>
      <c r="N18" s="147"/>
      <c r="O18" s="439">
        <v>112.74608885816570153589207037</v>
      </c>
      <c r="P18" s="75"/>
      <c r="Q18" s="447">
        <v>-23.053616239020658901127542540</v>
      </c>
      <c r="R18" s="148">
        <v>-12.305568994658722034833863630</v>
      </c>
      <c r="S18" s="448">
        <v>-12.783758219810438734553979880</v>
      </c>
      <c r="T18" s="447"/>
      <c r="U18" s="148"/>
      <c r="V18" s="448"/>
      <c r="W18" s="447"/>
      <c r="X18" s="148"/>
      <c r="Y18" s="448"/>
      <c r="Z18" s="447"/>
      <c r="AA18" s="148"/>
      <c r="AB18" s="448"/>
      <c r="AC18" s="75"/>
      <c r="AD18" s="447" t="s">
        <v>195</v>
      </c>
      <c r="AE18" s="148"/>
      <c r="AF18" s="148"/>
      <c r="AG18" s="448"/>
    </row>
    <row r="19" ht="20.1" customHeight="1">
      <c r="A19" s="58"/>
      <c r="B19" s="289"/>
      <c r="C19" s="290" t="s">
        <v>200</v>
      </c>
      <c r="D19" s="440">
        <v>94.42576419213973799126637555</v>
      </c>
      <c r="E19" s="149">
        <v>91.5430477489768076398362892</v>
      </c>
      <c r="F19" s="443">
        <v>94.51930364105662035257290351</v>
      </c>
      <c r="G19" s="440">
        <v>0</v>
      </c>
      <c r="H19" s="149"/>
      <c r="I19" s="443">
        <v>0.6102737284185370476754874025</v>
      </c>
      <c r="J19" s="440">
        <v>0</v>
      </c>
      <c r="K19" s="149"/>
      <c r="L19" s="443">
        <v>1.0127116722074638970183442608</v>
      </c>
      <c r="M19" s="440">
        <v>94.42576419213973799126637555</v>
      </c>
      <c r="N19" s="149"/>
      <c r="O19" s="443">
        <v>96.14228904168262129726673517</v>
      </c>
      <c r="P19" s="75"/>
      <c r="Q19" s="449">
        <v>-18.533278414937803584091793700</v>
      </c>
      <c r="R19" s="150">
        <v>-10.045101191885844673039579590</v>
      </c>
      <c r="S19" s="499">
        <v>-9.087555783512508023351438700</v>
      </c>
      <c r="T19" s="449"/>
      <c r="U19" s="150"/>
      <c r="V19" s="499"/>
      <c r="W19" s="449"/>
      <c r="X19" s="150"/>
      <c r="Y19" s="499"/>
      <c r="Z19" s="449"/>
      <c r="AA19" s="150"/>
      <c r="AB19" s="499"/>
      <c r="AC19" s="75"/>
      <c r="AD19" s="449" t="s">
        <v>197</v>
      </c>
      <c r="AE19" s="150"/>
      <c r="AF19" s="150"/>
      <c r="AG19" s="450"/>
    </row>
    <row r="20" ht="20.1" customHeight="1">
      <c r="A20" s="58"/>
      <c r="B20" s="287"/>
      <c r="C20" s="288" t="s">
        <v>201</v>
      </c>
      <c r="D20" s="438">
        <v>95.13475177304964539007092199</v>
      </c>
      <c r="E20" s="147">
        <v>93.32898097826086956521739129</v>
      </c>
      <c r="F20" s="439">
        <v>94.10503810330228619813717189</v>
      </c>
      <c r="G20" s="438">
        <v>0</v>
      </c>
      <c r="H20" s="147"/>
      <c r="I20" s="439">
        <v>0.9559692754184843450557561894</v>
      </c>
      <c r="J20" s="438">
        <v>0</v>
      </c>
      <c r="K20" s="147"/>
      <c r="L20" s="439">
        <v>1.1187184428224623558707616412</v>
      </c>
      <c r="M20" s="438">
        <v>95.13475177304964539007092199</v>
      </c>
      <c r="N20" s="147"/>
      <c r="O20" s="439">
        <v>96.17972582154323289906368972</v>
      </c>
      <c r="P20" s="75"/>
      <c r="Q20" s="447">
        <v>-14.303052283290982774394340140</v>
      </c>
      <c r="R20" s="148">
        <v>-2.1729392429814038795435391900</v>
      </c>
      <c r="S20" s="448">
        <v>-6.7148248341533690738888315600</v>
      </c>
      <c r="T20" s="447"/>
      <c r="U20" s="148"/>
      <c r="V20" s="448"/>
      <c r="W20" s="447"/>
      <c r="X20" s="148"/>
      <c r="Y20" s="448"/>
      <c r="Z20" s="447"/>
      <c r="AA20" s="148"/>
      <c r="AB20" s="448"/>
      <c r="AC20" s="75"/>
      <c r="AD20" s="447" t="s">
        <v>195</v>
      </c>
      <c r="AE20" s="148"/>
      <c r="AF20" s="148"/>
      <c r="AG20" s="448"/>
    </row>
    <row r="21" ht="20.1" customHeight="1">
      <c r="A21" s="58"/>
      <c r="B21" s="289"/>
      <c r="C21" s="290" t="s">
        <v>183</v>
      </c>
      <c r="D21" s="440">
        <v>101.11325564457392571012381646</v>
      </c>
      <c r="E21" s="149">
        <v>93.167123471882640586797066</v>
      </c>
      <c r="F21" s="443">
        <v>97.11224040276903713027061045</v>
      </c>
      <c r="G21" s="440">
        <v>0</v>
      </c>
      <c r="H21" s="149"/>
      <c r="I21" s="443">
        <v>0.5548902673622546621097308456</v>
      </c>
      <c r="J21" s="440">
        <v>0</v>
      </c>
      <c r="K21" s="149"/>
      <c r="L21" s="443">
        <v>1.3435464135885240904956532696</v>
      </c>
      <c r="M21" s="440">
        <v>101.11325564457392571012381646</v>
      </c>
      <c r="N21" s="149"/>
      <c r="O21" s="443">
        <v>99.01067708371981588287599456</v>
      </c>
      <c r="P21" s="75"/>
      <c r="Q21" s="449">
        <v>-7.959176617421530107484964670</v>
      </c>
      <c r="R21" s="150">
        <v>-0.9810910486077591596796440700</v>
      </c>
      <c r="S21" s="499">
        <v>-3.692462474433061096479325600</v>
      </c>
      <c r="T21" s="449"/>
      <c r="U21" s="150"/>
      <c r="V21" s="499"/>
      <c r="W21" s="449"/>
      <c r="X21" s="150"/>
      <c r="Y21" s="499"/>
      <c r="Z21" s="449"/>
      <c r="AA21" s="150"/>
      <c r="AB21" s="499"/>
      <c r="AC21" s="75"/>
      <c r="AD21" s="449" t="s">
        <v>195</v>
      </c>
      <c r="AE21" s="150"/>
      <c r="AF21" s="150"/>
      <c r="AG21" s="450"/>
    </row>
    <row r="22" ht="20.1" customHeight="1">
      <c r="A22" s="58"/>
      <c r="B22" s="287"/>
      <c r="C22" s="288" t="s">
        <v>186</v>
      </c>
      <c r="D22" s="438">
        <v>97.9368471035137701804368471</v>
      </c>
      <c r="E22" s="147">
        <v>83.92421209858103061986557133</v>
      </c>
      <c r="F22" s="439">
        <v>89.21286597327608542769367435</v>
      </c>
      <c r="G22" s="438">
        <v>0</v>
      </c>
      <c r="H22" s="147"/>
      <c r="I22" s="439">
        <v>0.5560738633060598518627562552</v>
      </c>
      <c r="J22" s="438">
        <v>0</v>
      </c>
      <c r="K22" s="147"/>
      <c r="L22" s="439">
        <v>1.4205734623676815849639304828</v>
      </c>
      <c r="M22" s="438">
        <v>97.9368471035137701804368471</v>
      </c>
      <c r="N22" s="147"/>
      <c r="O22" s="439">
        <v>91.18951329894982686452036109</v>
      </c>
      <c r="P22" s="75"/>
      <c r="Q22" s="447">
        <v>-12.025272324811473731298384910</v>
      </c>
      <c r="R22" s="148">
        <v>-10.216735446890252522211399220</v>
      </c>
      <c r="S22" s="448">
        <v>-7.0078566672773346177086089700</v>
      </c>
      <c r="T22" s="447"/>
      <c r="U22" s="148"/>
      <c r="V22" s="448"/>
      <c r="W22" s="447"/>
      <c r="X22" s="148"/>
      <c r="Y22" s="448"/>
      <c r="Z22" s="447"/>
      <c r="AA22" s="148"/>
      <c r="AB22" s="448"/>
      <c r="AC22" s="75"/>
      <c r="AD22" s="447" t="s">
        <v>192</v>
      </c>
      <c r="AE22" s="148"/>
      <c r="AF22" s="148"/>
      <c r="AG22" s="448"/>
    </row>
    <row r="23" ht="20.1" customHeight="1">
      <c r="A23" s="58"/>
      <c r="B23" s="289"/>
      <c r="C23" s="290" t="s">
        <v>187</v>
      </c>
      <c r="D23" s="440">
        <v>98.65489240763296792529435648</v>
      </c>
      <c r="E23" s="149">
        <v>87.13577837023298945172133997</v>
      </c>
      <c r="F23" s="443">
        <v>91.60552169713924134945215972</v>
      </c>
      <c r="G23" s="440">
        <v>0</v>
      </c>
      <c r="H23" s="149"/>
      <c r="I23" s="443">
        <v>0.8070891296207284675831957453</v>
      </c>
      <c r="J23" s="440">
        <v>0</v>
      </c>
      <c r="K23" s="149"/>
      <c r="L23" s="443">
        <v>0.8597280017994326727987938523</v>
      </c>
      <c r="M23" s="440">
        <v>98.65489240763296792529435648</v>
      </c>
      <c r="N23" s="149"/>
      <c r="O23" s="443">
        <v>93.27233882855940248983414932</v>
      </c>
      <c r="P23" s="75"/>
      <c r="Q23" s="449">
        <v>-7.6591890489527181939127615300</v>
      </c>
      <c r="R23" s="150">
        <v>-7.5084127285690679056967905200</v>
      </c>
      <c r="S23" s="499">
        <v>-4.155605099784975612700079500</v>
      </c>
      <c r="T23" s="449"/>
      <c r="U23" s="150"/>
      <c r="V23" s="499"/>
      <c r="W23" s="449"/>
      <c r="X23" s="150"/>
      <c r="Y23" s="499"/>
      <c r="Z23" s="449"/>
      <c r="AA23" s="150"/>
      <c r="AB23" s="499"/>
      <c r="AC23" s="75"/>
      <c r="AD23" s="449" t="s">
        <v>192</v>
      </c>
      <c r="AE23" s="150"/>
      <c r="AF23" s="150"/>
      <c r="AG23" s="450"/>
    </row>
    <row r="24" ht="20.1" customHeight="1">
      <c r="A24" s="59"/>
      <c r="B24" s="287"/>
      <c r="C24" s="288" t="s">
        <v>188</v>
      </c>
      <c r="D24" s="438">
        <v>104.42293777134587554269175109</v>
      </c>
      <c r="E24" s="147">
        <v>95.97101897899117020196894347</v>
      </c>
      <c r="F24" s="439">
        <v>95.40152049533662512736107845</v>
      </c>
      <c r="G24" s="438">
        <v>0</v>
      </c>
      <c r="H24" s="147"/>
      <c r="I24" s="439">
        <v>1.114390410295843358136798239</v>
      </c>
      <c r="J24" s="438">
        <v>0</v>
      </c>
      <c r="K24" s="147"/>
      <c r="L24" s="439">
        <v>0.5625613832819768889904197981</v>
      </c>
      <c r="M24" s="438">
        <v>104.42293777134587554269175109</v>
      </c>
      <c r="N24" s="147"/>
      <c r="O24" s="439">
        <v>97.07847228891444537448829649</v>
      </c>
      <c r="P24" s="96"/>
      <c r="Q24" s="447">
        <v>-11.606383915807056182599629880</v>
      </c>
      <c r="R24" s="148">
        <v>-5.4196355690474206735850192400</v>
      </c>
      <c r="S24" s="448">
        <v>-8.509740459738482400678994740</v>
      </c>
      <c r="T24" s="447"/>
      <c r="U24" s="148"/>
      <c r="V24" s="448"/>
      <c r="W24" s="447"/>
      <c r="X24" s="148"/>
      <c r="Y24" s="448"/>
      <c r="Z24" s="447"/>
      <c r="AA24" s="148"/>
      <c r="AB24" s="448"/>
      <c r="AC24" s="96"/>
      <c r="AD24" s="447" t="s">
        <v>192</v>
      </c>
      <c r="AE24" s="148"/>
      <c r="AF24" s="148"/>
      <c r="AG24" s="448"/>
    </row>
    <row r="25" ht="20.1" customHeight="1">
      <c r="A25" s="60"/>
      <c r="B25" s="289"/>
      <c r="C25" s="290" t="s">
        <v>190</v>
      </c>
      <c r="D25" s="440">
        <v>96.63146233382570162481536189</v>
      </c>
      <c r="E25" s="149">
        <v>88.27023142921652743282908105</v>
      </c>
      <c r="F25" s="443">
        <v>89.12057693999003254082260854</v>
      </c>
      <c r="G25" s="440">
        <v>0</v>
      </c>
      <c r="H25" s="149"/>
      <c r="I25" s="443">
        <v>0.7290443641061348015348334151</v>
      </c>
      <c r="J25" s="440">
        <v>0</v>
      </c>
      <c r="K25" s="149"/>
      <c r="L25" s="443">
        <v>0.8494002313991915705725834968</v>
      </c>
      <c r="M25" s="440">
        <v>96.63146233382570162481536189</v>
      </c>
      <c r="N25" s="149"/>
      <c r="O25" s="443">
        <v>90.69902153549535891293002546</v>
      </c>
      <c r="P25" s="96"/>
      <c r="Q25" s="449">
        <v>-15.421802943769359174913005130</v>
      </c>
      <c r="R25" s="150">
        <v>-12.466126073778418071681816180</v>
      </c>
      <c r="S25" s="499">
        <v>-15.534719929168461022472400660</v>
      </c>
      <c r="T25" s="449"/>
      <c r="U25" s="150"/>
      <c r="V25" s="499"/>
      <c r="W25" s="449"/>
      <c r="X25" s="150"/>
      <c r="Y25" s="499"/>
      <c r="Z25" s="449"/>
      <c r="AA25" s="150"/>
      <c r="AB25" s="499"/>
      <c r="AC25" s="96"/>
      <c r="AD25" s="449" t="s">
        <v>192</v>
      </c>
      <c r="AE25" s="150"/>
      <c r="AF25" s="150"/>
      <c r="AG25" s="450"/>
    </row>
    <row r="26" ht="20.1" customHeight="1">
      <c r="A26" s="60"/>
      <c r="B26" s="291"/>
      <c r="C26" s="292" t="s">
        <v>191</v>
      </c>
      <c r="D26" s="444">
        <v>104.42225609756097560975609756</v>
      </c>
      <c r="E26" s="445">
        <v>94.56103303078506596799850285</v>
      </c>
      <c r="F26" s="446">
        <v>96.28674023012607134432416848</v>
      </c>
      <c r="G26" s="444">
        <v>0.0509146341463414634146341463</v>
      </c>
      <c r="H26" s="445"/>
      <c r="I26" s="446">
        <v>1.2325466239921532247483477919</v>
      </c>
      <c r="J26" s="444">
        <v>0</v>
      </c>
      <c r="K26" s="445"/>
      <c r="L26" s="446">
        <v>3.449815712591725521720129865</v>
      </c>
      <c r="M26" s="444">
        <v>104.47317073170731707317073171</v>
      </c>
      <c r="N26" s="445"/>
      <c r="O26" s="446">
        <v>100.96910256670995009079264614</v>
      </c>
      <c r="P26" s="184"/>
      <c r="Q26" s="451">
        <v>-11.934150819093843519544800</v>
      </c>
      <c r="R26" s="452">
        <v>-14.927502839984851119036112500</v>
      </c>
      <c r="S26" s="453">
        <v>-16.323698113351973837574665830</v>
      </c>
      <c r="T26" s="451">
        <v>0</v>
      </c>
      <c r="U26" s="452"/>
      <c r="V26" s="453">
        <v>-33.566873700935820317486944250</v>
      </c>
      <c r="W26" s="451">
        <v>0</v>
      </c>
      <c r="X26" s="452"/>
      <c r="Y26" s="453">
        <v>230.36749578721499925447236178</v>
      </c>
      <c r="Z26" s="451">
        <v>-11.891211309267092587055534090</v>
      </c>
      <c r="AA26" s="452"/>
      <c r="AB26" s="453">
        <v>-14.411245160109320365079510940</v>
      </c>
      <c r="AC26" s="184"/>
      <c r="AD26" s="451" t="s">
        <v>192</v>
      </c>
      <c r="AE26" s="452"/>
      <c r="AF26" s="452"/>
      <c r="AG26" s="453"/>
    </row>
    <row r="27" ht="21" customHeight="1">
      <c r="A27" s="112"/>
      <c r="B27" s="114"/>
      <c r="C27" s="114"/>
      <c r="D27" s="151"/>
      <c r="E27" s="151"/>
      <c r="F27" s="151"/>
      <c r="G27" s="151"/>
      <c r="H27" s="151"/>
      <c r="I27" s="151"/>
      <c r="J27" s="151"/>
      <c r="K27" s="151"/>
      <c r="L27" s="151"/>
      <c r="M27" s="151"/>
      <c r="N27" s="151"/>
      <c r="O27" s="151"/>
      <c r="P27" s="152"/>
      <c r="Q27" s="151"/>
      <c r="R27" s="151"/>
      <c r="S27" s="151"/>
      <c r="T27" s="151"/>
      <c r="U27" s="151"/>
      <c r="V27" s="151"/>
      <c r="W27" s="151"/>
      <c r="X27" s="151"/>
      <c r="Y27" s="151"/>
      <c r="Z27" s="151"/>
      <c r="AA27" s="151"/>
      <c r="AB27" s="151"/>
      <c r="AC27" s="152"/>
      <c r="AD27" s="151"/>
      <c r="AE27" s="151"/>
      <c r="AF27" s="151"/>
      <c r="AG27" s="151"/>
      <c r="AH27" s="9"/>
    </row>
    <row r="28" ht="24.95" customHeight="1">
      <c r="A28" s="112"/>
      <c r="B28" s="857" t="s">
        <v>60</v>
      </c>
      <c r="C28" s="857"/>
      <c r="D28" s="857"/>
      <c r="E28" s="857"/>
      <c r="F28" s="857"/>
      <c r="G28" s="857"/>
      <c r="H28" s="857"/>
      <c r="I28" s="857"/>
      <c r="J28" s="857"/>
      <c r="K28" s="857"/>
      <c r="L28" s="857"/>
      <c r="M28" s="857"/>
      <c r="N28" s="857"/>
      <c r="O28" s="988"/>
      <c r="P28" s="434"/>
      <c r="Q28" s="846"/>
      <c r="R28" s="846"/>
      <c r="S28" s="846"/>
      <c r="T28" s="846"/>
      <c r="U28" s="846"/>
      <c r="V28" s="846"/>
      <c r="W28" s="846"/>
      <c r="X28" s="846"/>
      <c r="Y28" s="846"/>
      <c r="Z28" s="846"/>
      <c r="AA28" s="846"/>
      <c r="AB28" s="986"/>
      <c r="AC28" s="434"/>
      <c r="AD28" s="846"/>
      <c r="AE28" s="846"/>
      <c r="AF28" s="846"/>
      <c r="AG28" s="986"/>
      <c r="AH28" s="9"/>
    </row>
    <row r="29" ht="20.1" customHeight="1">
      <c r="A29" s="58"/>
      <c r="B29" s="285">
        <v>2018</v>
      </c>
      <c r="C29" s="286"/>
      <c r="D29" s="455">
        <v>134.77828675011635597579795703</v>
      </c>
      <c r="E29" s="456">
        <v>118.2393751686035846470924649</v>
      </c>
      <c r="F29" s="437">
        <v>124.66779437920512583422625685</v>
      </c>
      <c r="G29" s="455"/>
      <c r="H29" s="456"/>
      <c r="I29" s="437"/>
      <c r="J29" s="455"/>
      <c r="K29" s="456"/>
      <c r="L29" s="437"/>
      <c r="M29" s="455"/>
      <c r="N29" s="456"/>
      <c r="O29" s="437"/>
      <c r="P29" s="217"/>
      <c r="Q29" s="461">
        <v>0.0315858771288634090562944600</v>
      </c>
      <c r="R29" s="462">
        <v>2.8934601283738020541766400600</v>
      </c>
      <c r="S29" s="418">
        <v>3.3535845877581276322444842800</v>
      </c>
      <c r="T29" s="461"/>
      <c r="U29" s="462"/>
      <c r="V29" s="418"/>
      <c r="W29" s="461"/>
      <c r="X29" s="462"/>
      <c r="Y29" s="418"/>
      <c r="Z29" s="461"/>
      <c r="AA29" s="462"/>
      <c r="AB29" s="418"/>
      <c r="AC29" s="75"/>
      <c r="AD29" s="461" t="s">
        <v>185</v>
      </c>
      <c r="AE29" s="462"/>
      <c r="AF29" s="462"/>
      <c r="AG29" s="463"/>
    </row>
    <row r="30" ht="20.1" customHeight="1">
      <c r="A30" s="58"/>
      <c r="B30" s="287">
        <v>2019</v>
      </c>
      <c r="C30" s="288"/>
      <c r="D30" s="438">
        <v>135.00871816799695933105283162</v>
      </c>
      <c r="E30" s="147">
        <v>120.18001536311359102111361236</v>
      </c>
      <c r="F30" s="439">
        <v>125.45334903852445990034682297</v>
      </c>
      <c r="G30" s="438"/>
      <c r="H30" s="147"/>
      <c r="I30" s="439"/>
      <c r="J30" s="438"/>
      <c r="K30" s="147"/>
      <c r="L30" s="439"/>
      <c r="M30" s="438"/>
      <c r="N30" s="147"/>
      <c r="O30" s="439"/>
      <c r="P30" s="217"/>
      <c r="Q30" s="447">
        <v>0.1709707278798039926829097900</v>
      </c>
      <c r="R30" s="148">
        <v>1.6412808269180618264532047100</v>
      </c>
      <c r="S30" s="448">
        <v>0.6301183583387165353047599200</v>
      </c>
      <c r="T30" s="447"/>
      <c r="U30" s="148"/>
      <c r="V30" s="448"/>
      <c r="W30" s="447"/>
      <c r="X30" s="148"/>
      <c r="Y30" s="448"/>
      <c r="Z30" s="447"/>
      <c r="AA30" s="148"/>
      <c r="AB30" s="448"/>
      <c r="AC30" s="75"/>
      <c r="AD30" s="447" t="s">
        <v>189</v>
      </c>
      <c r="AE30" s="148"/>
      <c r="AF30" s="148"/>
      <c r="AG30" s="448"/>
    </row>
    <row r="31" ht="20.1" customHeight="1">
      <c r="A31" s="58"/>
      <c r="B31" s="426">
        <v>2020</v>
      </c>
      <c r="C31" s="427"/>
      <c r="D31" s="458">
        <v>128.55051594279836756362188526</v>
      </c>
      <c r="E31" s="459">
        <v>123.60847279007266657873204203</v>
      </c>
      <c r="F31" s="500">
        <v>124.42753337160901392277881441</v>
      </c>
      <c r="G31" s="458">
        <v>0.005540993397259364942433392</v>
      </c>
      <c r="H31" s="459"/>
      <c r="I31" s="500">
        <v>1.2120627454571956432265555726</v>
      </c>
      <c r="J31" s="458">
        <v>0</v>
      </c>
      <c r="K31" s="459"/>
      <c r="L31" s="500">
        <v>1.4625533569076097949259996423</v>
      </c>
      <c r="M31" s="458">
        <v>128.55605693619562692856431866</v>
      </c>
      <c r="N31" s="459"/>
      <c r="O31" s="500">
        <v>127.10214947397381936093136963</v>
      </c>
      <c r="P31" s="497"/>
      <c r="Q31" s="464">
        <v>-4.783544583515252932688425600</v>
      </c>
      <c r="R31" s="465">
        <v>2.8527683380637670928579453600</v>
      </c>
      <c r="S31" s="501">
        <v>-0.8176869527814968856138969500</v>
      </c>
      <c r="T31" s="464"/>
      <c r="U31" s="465"/>
      <c r="V31" s="501"/>
      <c r="W31" s="464"/>
      <c r="X31" s="465"/>
      <c r="Y31" s="501"/>
      <c r="Z31" s="464"/>
      <c r="AA31" s="465"/>
      <c r="AB31" s="501"/>
      <c r="AC31" s="184"/>
      <c r="AD31" s="464" t="s">
        <v>195</v>
      </c>
      <c r="AE31" s="465"/>
      <c r="AF31" s="465"/>
      <c r="AG31" s="466"/>
    </row>
    <row r="32" ht="21" customHeight="1"/>
    <row r="33" ht="24.95" customHeight="1">
      <c r="A33" s="112"/>
      <c r="B33" s="852" t="s">
        <v>44</v>
      </c>
      <c r="C33" s="852"/>
      <c r="D33" s="852"/>
      <c r="E33" s="852"/>
      <c r="F33" s="852"/>
      <c r="G33" s="852"/>
      <c r="H33" s="852"/>
      <c r="I33" s="852"/>
      <c r="J33" s="852"/>
      <c r="K33" s="852"/>
      <c r="L33" s="852"/>
      <c r="M33" s="852"/>
      <c r="N33" s="852"/>
      <c r="O33" s="987"/>
      <c r="P33" s="434"/>
      <c r="Q33" s="846"/>
      <c r="R33" s="846"/>
      <c r="S33" s="846"/>
      <c r="T33" s="846"/>
      <c r="U33" s="846"/>
      <c r="V33" s="846"/>
      <c r="W33" s="846"/>
      <c r="X33" s="846"/>
      <c r="Y33" s="846"/>
      <c r="Z33" s="846"/>
      <c r="AA33" s="846"/>
      <c r="AB33" s="986"/>
      <c r="AC33" s="434"/>
      <c r="AD33" s="846"/>
      <c r="AE33" s="846"/>
      <c r="AF33" s="846"/>
      <c r="AG33" s="986"/>
      <c r="AH33" s="9"/>
    </row>
    <row r="34" ht="20.1" customHeight="1">
      <c r="A34" s="58"/>
      <c r="B34" s="285">
        <v>2018</v>
      </c>
      <c r="C34" s="286"/>
      <c r="D34" s="455">
        <v>118.47522010090018795133049758</v>
      </c>
      <c r="E34" s="456">
        <v>103.99727681090720299767499605</v>
      </c>
      <c r="F34" s="437">
        <v>106.42532965579778592209166131</v>
      </c>
      <c r="G34" s="455"/>
      <c r="H34" s="456"/>
      <c r="I34" s="437"/>
      <c r="J34" s="455"/>
      <c r="K34" s="456"/>
      <c r="L34" s="437"/>
      <c r="M34" s="455"/>
      <c r="N34" s="456"/>
      <c r="O34" s="437"/>
      <c r="P34" s="75"/>
      <c r="Q34" s="461">
        <v>-1.7107814082140716795278820800</v>
      </c>
      <c r="R34" s="462">
        <v>-3.1560607579839110066338809300</v>
      </c>
      <c r="S34" s="418">
        <v>-5.3283446309092943397637431200</v>
      </c>
      <c r="T34" s="461"/>
      <c r="U34" s="462"/>
      <c r="V34" s="418"/>
      <c r="W34" s="461"/>
      <c r="X34" s="462"/>
      <c r="Y34" s="418"/>
      <c r="Z34" s="461"/>
      <c r="AA34" s="462"/>
      <c r="AB34" s="418"/>
      <c r="AC34" s="75"/>
      <c r="AD34" s="461" t="s">
        <v>185</v>
      </c>
      <c r="AE34" s="462"/>
      <c r="AF34" s="462"/>
      <c r="AG34" s="463"/>
    </row>
    <row r="35" ht="20.1" customHeight="1">
      <c r="A35" s="58"/>
      <c r="B35" s="287">
        <v>2019</v>
      </c>
      <c r="C35" s="288"/>
      <c r="D35" s="438">
        <v>117.03783221413033197767899366</v>
      </c>
      <c r="E35" s="147">
        <v>104.23558835138809701328889084</v>
      </c>
      <c r="F35" s="439">
        <v>108.38789220254737496116806462</v>
      </c>
      <c r="G35" s="438"/>
      <c r="H35" s="147"/>
      <c r="I35" s="439"/>
      <c r="J35" s="438"/>
      <c r="K35" s="147"/>
      <c r="L35" s="439"/>
      <c r="M35" s="438"/>
      <c r="N35" s="147"/>
      <c r="O35" s="439"/>
      <c r="P35" s="75"/>
      <c r="Q35" s="447">
        <v>-1.2132392626455517679923328500</v>
      </c>
      <c r="R35" s="148">
        <v>0.2291517122262762684077577700</v>
      </c>
      <c r="S35" s="448">
        <v>1.8440746700968039120005418400</v>
      </c>
      <c r="T35" s="447"/>
      <c r="U35" s="148"/>
      <c r="V35" s="448"/>
      <c r="W35" s="447"/>
      <c r="X35" s="148"/>
      <c r="Y35" s="448"/>
      <c r="Z35" s="447"/>
      <c r="AA35" s="148"/>
      <c r="AB35" s="448"/>
      <c r="AC35" s="75"/>
      <c r="AD35" s="447" t="s">
        <v>185</v>
      </c>
      <c r="AE35" s="148"/>
      <c r="AF35" s="148"/>
      <c r="AG35" s="448"/>
    </row>
    <row r="36" ht="20.1" customHeight="1">
      <c r="A36" s="58"/>
      <c r="B36" s="426">
        <v>2020</v>
      </c>
      <c r="C36" s="427"/>
      <c r="D36" s="458">
        <v>102.01188299817184643510054845</v>
      </c>
      <c r="E36" s="459">
        <v>93.13810191169467310701408259</v>
      </c>
      <c r="F36" s="500">
        <v>93.76886404139640495381804037</v>
      </c>
      <c r="G36" s="458">
        <v>0.0190813528336380255941499086</v>
      </c>
      <c r="H36" s="459"/>
      <c r="I36" s="500">
        <v>1.0362608026351397437908164583</v>
      </c>
      <c r="J36" s="458">
        <v>0</v>
      </c>
      <c r="K36" s="459"/>
      <c r="L36" s="500">
        <v>1.6476047099596905842526827965</v>
      </c>
      <c r="M36" s="458">
        <v>102.03096435100548446069469835</v>
      </c>
      <c r="N36" s="459"/>
      <c r="O36" s="500">
        <v>96.45272955399123528186153962</v>
      </c>
      <c r="P36" s="184"/>
      <c r="Q36" s="464">
        <v>-12.838540266592836962867878240</v>
      </c>
      <c r="R36" s="465">
        <v>-10.646542716565037323749746960</v>
      </c>
      <c r="S36" s="501">
        <v>-13.487694856019524887253993330</v>
      </c>
      <c r="T36" s="464"/>
      <c r="U36" s="465"/>
      <c r="V36" s="501"/>
      <c r="W36" s="464"/>
      <c r="X36" s="465"/>
      <c r="Y36" s="501"/>
      <c r="Z36" s="464"/>
      <c r="AA36" s="465"/>
      <c r="AB36" s="501"/>
      <c r="AC36" s="184"/>
      <c r="AD36" s="464" t="s">
        <v>192</v>
      </c>
      <c r="AE36" s="465"/>
      <c r="AF36" s="465"/>
      <c r="AG36" s="466"/>
    </row>
    <row r="37" ht="21" customHeight="1"/>
    <row r="38" ht="24.95" customHeight="1">
      <c r="A38" s="112"/>
      <c r="B38" s="852" t="s">
        <v>45</v>
      </c>
      <c r="C38" s="852"/>
      <c r="D38" s="852"/>
      <c r="E38" s="852"/>
      <c r="F38" s="852"/>
      <c r="G38" s="852"/>
      <c r="H38" s="852"/>
      <c r="I38" s="852"/>
      <c r="J38" s="852"/>
      <c r="K38" s="852"/>
      <c r="L38" s="852"/>
      <c r="M38" s="852"/>
      <c r="N38" s="852"/>
      <c r="O38" s="987"/>
      <c r="P38" s="434"/>
      <c r="Q38" s="846"/>
      <c r="R38" s="846"/>
      <c r="S38" s="846"/>
      <c r="T38" s="846"/>
      <c r="U38" s="846"/>
      <c r="V38" s="846"/>
      <c r="W38" s="846"/>
      <c r="X38" s="846"/>
      <c r="Y38" s="846"/>
      <c r="Z38" s="846"/>
      <c r="AA38" s="846"/>
      <c r="AB38" s="986"/>
      <c r="AC38" s="434"/>
      <c r="AD38" s="846"/>
      <c r="AE38" s="846"/>
      <c r="AF38" s="846"/>
      <c r="AG38" s="986"/>
      <c r="AH38" s="9"/>
    </row>
    <row r="39" ht="20.1" customHeight="1">
      <c r="A39" s="58"/>
      <c r="B39" s="285">
        <v>2018</v>
      </c>
      <c r="C39" s="286"/>
      <c r="D39" s="455">
        <v>134.77828675011635597579795703</v>
      </c>
      <c r="E39" s="456">
        <v>118.2393751686035846470924649</v>
      </c>
      <c r="F39" s="437">
        <v>124.66779437920512583422625685</v>
      </c>
      <c r="G39" s="455"/>
      <c r="H39" s="456"/>
      <c r="I39" s="437"/>
      <c r="J39" s="455"/>
      <c r="K39" s="456"/>
      <c r="L39" s="437"/>
      <c r="M39" s="455"/>
      <c r="N39" s="456"/>
      <c r="O39" s="437"/>
      <c r="P39" s="75"/>
      <c r="Q39" s="461">
        <v>0.0315858771288634090562944600</v>
      </c>
      <c r="R39" s="462">
        <v>2.8934601283738020541766400600</v>
      </c>
      <c r="S39" s="418">
        <v>3.3535845877581276322444842800</v>
      </c>
      <c r="T39" s="461"/>
      <c r="U39" s="462"/>
      <c r="V39" s="418"/>
      <c r="W39" s="461"/>
      <c r="X39" s="462"/>
      <c r="Y39" s="418"/>
      <c r="Z39" s="461"/>
      <c r="AA39" s="462"/>
      <c r="AB39" s="418"/>
      <c r="AC39" s="75"/>
      <c r="AD39" s="461" t="s">
        <v>185</v>
      </c>
      <c r="AE39" s="462"/>
      <c r="AF39" s="462"/>
      <c r="AG39" s="463"/>
    </row>
    <row r="40" ht="20.1" customHeight="1">
      <c r="A40" s="58"/>
      <c r="B40" s="287">
        <v>2019</v>
      </c>
      <c r="C40" s="288"/>
      <c r="D40" s="438">
        <v>135.00871816799695933105283162</v>
      </c>
      <c r="E40" s="147">
        <v>120.18001536311359102111361236</v>
      </c>
      <c r="F40" s="439">
        <v>125.45334903852445990034682297</v>
      </c>
      <c r="G40" s="438"/>
      <c r="H40" s="147"/>
      <c r="I40" s="439"/>
      <c r="J40" s="438"/>
      <c r="K40" s="147"/>
      <c r="L40" s="439"/>
      <c r="M40" s="438"/>
      <c r="N40" s="147"/>
      <c r="O40" s="439"/>
      <c r="P40" s="75"/>
      <c r="Q40" s="447">
        <v>0.1709707278798039926829097900</v>
      </c>
      <c r="R40" s="148">
        <v>1.6412808269180618264532047100</v>
      </c>
      <c r="S40" s="448">
        <v>0.6301183583387165353047599200</v>
      </c>
      <c r="T40" s="447"/>
      <c r="U40" s="148"/>
      <c r="V40" s="448"/>
      <c r="W40" s="447"/>
      <c r="X40" s="148"/>
      <c r="Y40" s="448"/>
      <c r="Z40" s="447"/>
      <c r="AA40" s="148"/>
      <c r="AB40" s="448"/>
      <c r="AC40" s="75"/>
      <c r="AD40" s="447" t="s">
        <v>189</v>
      </c>
      <c r="AE40" s="148"/>
      <c r="AF40" s="148"/>
      <c r="AG40" s="448"/>
    </row>
    <row r="41" ht="20.1" customHeight="1">
      <c r="A41" s="58"/>
      <c r="B41" s="426">
        <v>2020</v>
      </c>
      <c r="C41" s="427"/>
      <c r="D41" s="458">
        <v>128.55051594279836756362188526</v>
      </c>
      <c r="E41" s="459">
        <v>123.60847279007266657873204203</v>
      </c>
      <c r="F41" s="500">
        <v>124.42753337160901392277881441</v>
      </c>
      <c r="G41" s="458">
        <v>0.005540993397259364942433392</v>
      </c>
      <c r="H41" s="459"/>
      <c r="I41" s="500">
        <v>1.2120627454571956432265555726</v>
      </c>
      <c r="J41" s="458">
        <v>0</v>
      </c>
      <c r="K41" s="459"/>
      <c r="L41" s="500">
        <v>1.4625533569076097949259996423</v>
      </c>
      <c r="M41" s="458">
        <v>128.55605693619562692856431866</v>
      </c>
      <c r="N41" s="459"/>
      <c r="O41" s="500">
        <v>127.10214947397381936093136963</v>
      </c>
      <c r="P41" s="184"/>
      <c r="Q41" s="464">
        <v>-4.783544583515252932688425600</v>
      </c>
      <c r="R41" s="465">
        <v>2.8527683380637670928579453600</v>
      </c>
      <c r="S41" s="501">
        <v>-0.8176869527814968856138969500</v>
      </c>
      <c r="T41" s="464"/>
      <c r="U41" s="465"/>
      <c r="V41" s="501"/>
      <c r="W41" s="464"/>
      <c r="X41" s="465"/>
      <c r="Y41" s="501"/>
      <c r="Z41" s="464"/>
      <c r="AA41" s="465"/>
      <c r="AB41" s="501"/>
      <c r="AC41" s="184"/>
      <c r="AD41" s="464" t="s">
        <v>195</v>
      </c>
      <c r="AE41" s="465"/>
      <c r="AF41" s="465"/>
      <c r="AG41" s="466"/>
    </row>
    <row r="42" ht="14.1" customHeight="1"/>
    <row r="43" ht="20.1" customHeight="1">
      <c r="B43" s="167" t="s">
        <v>105</v>
      </c>
    </row>
    <row r="44" ht="14.1" customHeight="1">
      <c r="B44" s="167"/>
    </row>
    <row r="45" ht="24" customHeight="1">
      <c r="B45" s="826" t="s">
        <v>129</v>
      </c>
      <c r="C45" s="826"/>
      <c r="D45" s="826"/>
      <c r="E45" s="826"/>
      <c r="F45" s="826"/>
      <c r="G45" s="826"/>
      <c r="H45" s="826"/>
      <c r="I45" s="826"/>
      <c r="J45" s="826"/>
      <c r="K45" s="826"/>
      <c r="L45" s="826"/>
      <c r="M45" s="826"/>
      <c r="N45" s="826"/>
      <c r="O45" s="826"/>
      <c r="P45" s="826"/>
      <c r="Q45" s="826"/>
      <c r="R45" s="826"/>
      <c r="S45" s="826"/>
      <c r="T45" s="826"/>
      <c r="U45" s="826"/>
      <c r="V45" s="826"/>
      <c r="W45" s="826"/>
      <c r="X45" s="826"/>
      <c r="Y45" s="826"/>
      <c r="Z45" s="826"/>
      <c r="AA45" s="826"/>
      <c r="AB45" s="826"/>
      <c r="AC45" s="826"/>
      <c r="AD45" s="826"/>
      <c r="AE45" s="826"/>
      <c r="AF45" s="826"/>
      <c r="AG45" s="826"/>
    </row>
    <row r="46" ht="14.1" customHeight="1"/>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c r="AD47" s="236"/>
      <c r="AE47" s="236"/>
      <c r="AF47" s="236"/>
      <c r="AG47" s="236"/>
      <c r="AH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c r="AD48" s="236"/>
      <c r="AE48" s="236"/>
      <c r="AF48" s="236"/>
      <c r="AG48" s="236"/>
      <c r="AH48" s="236"/>
    </row>
    <row r="49">
      <c r="A49" s="236"/>
      <c r="B49" s="236"/>
      <c r="C49" s="236"/>
      <c r="D49" s="236"/>
      <c r="E49" s="236"/>
      <c r="F49" s="236"/>
      <c r="G49" s="236"/>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row>
    <row r="50">
      <c r="A50" s="236"/>
      <c r="B50" s="236"/>
      <c r="C50" s="236"/>
      <c r="D50" s="236"/>
      <c r="E50" s="236"/>
      <c r="F50" s="236"/>
      <c r="G50" s="236"/>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row>
    <row r="51">
      <c r="A51" s="236"/>
      <c r="B51" s="236"/>
      <c r="C51" s="236"/>
      <c r="D51" s="236"/>
      <c r="E51" s="236"/>
      <c r="F51" s="236"/>
      <c r="G51" s="236"/>
      <c r="H51" s="236"/>
      <c r="I51" s="236"/>
      <c r="J51" s="236"/>
      <c r="K51" s="236"/>
      <c r="L51" s="236"/>
      <c r="M51" s="236"/>
      <c r="N51" s="236"/>
      <c r="O51" s="236"/>
      <c r="P51" s="236"/>
      <c r="Q51" s="236"/>
      <c r="R51" s="236"/>
      <c r="S51" s="236"/>
      <c r="T51" s="236"/>
      <c r="U51" s="236"/>
      <c r="V51" s="236"/>
      <c r="W51" s="236"/>
      <c r="X51" s="236"/>
      <c r="Y51" s="236"/>
      <c r="Z51" s="236"/>
      <c r="AA51" s="236"/>
      <c r="AB51" s="236"/>
      <c r="AC51" s="236"/>
      <c r="AD51" s="236"/>
      <c r="AE51" s="236"/>
      <c r="AF51" s="236"/>
      <c r="AG51" s="236"/>
      <c r="AH51" s="236"/>
    </row>
    <row r="52">
      <c r="A52" s="236"/>
      <c r="B52" s="236"/>
      <c r="C52" s="236"/>
      <c r="D52" s="236"/>
      <c r="E52" s="236"/>
      <c r="F52" s="236"/>
      <c r="G52" s="236"/>
      <c r="H52" s="236"/>
      <c r="I52" s="236"/>
      <c r="J52" s="236"/>
      <c r="K52" s="236"/>
      <c r="L52" s="236"/>
      <c r="M52" s="236"/>
      <c r="N52" s="236"/>
      <c r="O52" s="236"/>
      <c r="P52" s="236"/>
      <c r="Q52" s="236"/>
      <c r="R52" s="236"/>
      <c r="S52" s="236"/>
      <c r="T52" s="236"/>
      <c r="U52" s="236"/>
      <c r="V52" s="236"/>
      <c r="W52" s="236"/>
      <c r="X52" s="236"/>
      <c r="Y52" s="236"/>
      <c r="Z52" s="236"/>
      <c r="AA52" s="236"/>
      <c r="AB52" s="236"/>
      <c r="AC52" s="236"/>
      <c r="AD52" s="236"/>
      <c r="AE52" s="236"/>
      <c r="AF52" s="236"/>
      <c r="AG52" s="236"/>
      <c r="AH52" s="236"/>
    </row>
    <row r="53">
      <c r="A53" s="236"/>
      <c r="B53" s="236"/>
      <c r="C53" s="236"/>
      <c r="D53" s="236"/>
      <c r="E53" s="236"/>
      <c r="F53" s="236"/>
      <c r="G53" s="236"/>
      <c r="H53" s="236"/>
      <c r="I53" s="236"/>
      <c r="J53" s="236"/>
      <c r="K53" s="236"/>
      <c r="L53" s="236"/>
      <c r="M53" s="236"/>
      <c r="N53" s="236"/>
      <c r="O53" s="236"/>
      <c r="P53" s="236"/>
      <c r="Q53" s="236"/>
      <c r="R53" s="236"/>
      <c r="S53" s="236"/>
      <c r="T53" s="236"/>
      <c r="U53" s="236"/>
      <c r="V53" s="236"/>
      <c r="W53" s="236"/>
      <c r="X53" s="236"/>
      <c r="Y53" s="236"/>
      <c r="Z53" s="236"/>
      <c r="AA53" s="236"/>
      <c r="AB53" s="236"/>
      <c r="AC53" s="236"/>
      <c r="AD53" s="236"/>
      <c r="AE53" s="236"/>
      <c r="AF53" s="236"/>
      <c r="AG53" s="236"/>
      <c r="AH53" s="236"/>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c r="AD54" s="236"/>
      <c r="AE54" s="236"/>
      <c r="AF54" s="236"/>
      <c r="AG54" s="236"/>
      <c r="AH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c r="AD55" s="236"/>
      <c r="AE55" s="236"/>
      <c r="AF55" s="236"/>
      <c r="AG55" s="236"/>
      <c r="AH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c r="AD58" s="236"/>
      <c r="AE58" s="236"/>
      <c r="AF58" s="236"/>
      <c r="AG58" s="236"/>
      <c r="AH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c r="AD59" s="236"/>
      <c r="AE59" s="236"/>
      <c r="AF59" s="236"/>
      <c r="AG59" s="236"/>
      <c r="AH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c r="AD60" s="236"/>
      <c r="AE60" s="236"/>
      <c r="AF60" s="236"/>
      <c r="AG60" s="236"/>
      <c r="AH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c r="AD61" s="236"/>
      <c r="AE61" s="236"/>
      <c r="AF61" s="236"/>
      <c r="AG61" s="236"/>
      <c r="AH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c r="AD62" s="236"/>
      <c r="AE62" s="236"/>
      <c r="AF62" s="236"/>
      <c r="AG62" s="236"/>
      <c r="AH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sheetData>
  <mergeCells count="24">
    <mergeCell ref="U3:AG3"/>
    <mergeCell ref="AD6:AG6"/>
    <mergeCell ref="Q6:AB6"/>
    <mergeCell ref="Q7:S7"/>
    <mergeCell ref="AD7:AG7"/>
    <mergeCell ref="M7:O7"/>
    <mergeCell ref="T7:V7"/>
    <mergeCell ref="W7:Y7"/>
    <mergeCell ref="D6:O6"/>
    <mergeCell ref="Z7:AB7"/>
    <mergeCell ref="D7:F7"/>
    <mergeCell ref="G7:I7"/>
    <mergeCell ref="J7:L7"/>
    <mergeCell ref="B45:AG45"/>
    <mergeCell ref="B33:O33"/>
    <mergeCell ref="Q28:AB28"/>
    <mergeCell ref="B38:O38"/>
    <mergeCell ref="B28:O28"/>
    <mergeCell ref="Q33:AB33"/>
    <mergeCell ref="B8:C8"/>
    <mergeCell ref="AD38:AG38"/>
    <mergeCell ref="AD33:AG33"/>
    <mergeCell ref="AD28:AG28"/>
    <mergeCell ref="Q38:AB38"/>
  </mergeCells>
  <phoneticPr fontId="0" type="noConversion"/>
  <printOptions horizontalCentered="1" verticalCentered="1"/>
  <pageMargins left="0.25" right="0.25" top="0.25" bottom="0.25" header="0" footer="0"/>
  <pageSetup scale="59" fitToWidth="1" fitToHeight="1" orientation="landscape" r:id="rId1"/>
  <headerFooter alignWithMargins="0">
    <oddHeader/>
    <oddFooter/>
  </headerFooter>
  <rowBreaks count="1" manualBreakCount="1">
    <brk id="47" max="16383" man="1"/>
  </rowBreaks>
  <colBreaks count="1" manualBreakCount="1">
    <brk id="35" max="1048575" man="1"/>
  </col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5">
    <pageSetUpPr fitToPage="1"/>
  </sheetPr>
  <dimension ref="A1:AW78"/>
  <sheetViews>
    <sheetView showGridLines="0" zoomScale="75" workbookViewId="0"/>
  </sheetViews>
  <sheetFormatPr defaultRowHeight="12.75"/>
  <cols>
    <col min="1" max="1" width="1.7109375" customWidth="1"/>
    <col min="2" max="2" width="6.7109375" customWidth="1"/>
    <col min="3" max="3" width="6.7109375" style="26" customWidth="1"/>
    <col min="4" max="15" width="8.7109375" customWidth="1"/>
    <col min="16" max="16" width="1.42578125" customWidth="1"/>
    <col min="17" max="28" width="7.7109375" customWidth="1"/>
    <col min="29" max="29" width="1.42578125" customWidth="1"/>
    <col min="30" max="33" width="7.7109375" customWidth="1"/>
    <col min="34" max="34" width="1.7109375" customWidth="1"/>
    <col min="35" max="48" width="9.140625" style="236" customWidth="1"/>
  </cols>
  <sheetData>
    <row r="1" ht="39.95" customHeight="1">
      <c r="B1" s="657" t="s">
        <v>164</v>
      </c>
      <c r="AD1" s="75"/>
      <c r="AG1" s="689"/>
      <c r="AI1" s="236"/>
    </row>
    <row r="2" ht="21" customHeight="1">
      <c r="B2" s="66" t="s">
        <v>173</v>
      </c>
    </row>
    <row r="3" ht="21" customHeight="1">
      <c r="B3" s="66" t="s">
        <v>174</v>
      </c>
      <c r="U3" s="99" t="s">
        <v>270</v>
      </c>
      <c r="V3" s="99"/>
      <c r="W3" s="99"/>
      <c r="X3" s="99"/>
      <c r="Y3" s="99"/>
      <c r="Z3" s="99"/>
      <c r="AA3" s="99"/>
      <c r="AB3" s="99"/>
      <c r="AC3" s="99"/>
      <c r="AD3" s="99"/>
      <c r="AE3" s="99"/>
      <c r="AF3" s="99"/>
      <c r="AG3" s="99"/>
    </row>
    <row r="4" ht="21" customHeight="1">
      <c r="A4" s="54"/>
      <c r="B4" s="211" t="s">
        <v>175</v>
      </c>
      <c r="C4" s="88"/>
      <c r="D4" s="88"/>
      <c r="E4" s="88"/>
      <c r="F4" s="88"/>
      <c r="G4" s="88"/>
      <c r="H4" s="212"/>
      <c r="I4" s="212"/>
      <c r="J4" s="212"/>
      <c r="K4" s="212"/>
      <c r="L4" s="212"/>
      <c r="M4" s="212"/>
      <c r="N4" s="212"/>
      <c r="O4" s="212"/>
      <c r="P4" s="212"/>
      <c r="Q4" s="212"/>
      <c r="R4" s="212"/>
      <c r="S4" s="212"/>
      <c r="T4" s="212"/>
      <c r="U4" s="212"/>
      <c r="V4" s="212"/>
      <c r="W4" s="212"/>
      <c r="X4" s="54"/>
      <c r="Y4" s="54"/>
      <c r="AC4" s="212"/>
    </row>
    <row r="5" ht="24.95" customHeight="1"/>
    <row r="6" ht="24.95" customHeight="1">
      <c r="D6" s="812" t="s">
        <v>95</v>
      </c>
      <c r="E6" s="812"/>
      <c r="F6" s="812"/>
      <c r="G6" s="812"/>
      <c r="H6" s="812"/>
      <c r="I6" s="812"/>
      <c r="J6" s="812"/>
      <c r="K6" s="812"/>
      <c r="L6" s="812"/>
      <c r="M6" s="812"/>
      <c r="N6" s="812"/>
      <c r="O6" s="975"/>
      <c r="Q6" s="812" t="s">
        <v>72</v>
      </c>
      <c r="R6" s="812"/>
      <c r="S6" s="812"/>
      <c r="T6" s="812"/>
      <c r="U6" s="812"/>
      <c r="V6" s="812"/>
      <c r="W6" s="812"/>
      <c r="X6" s="812"/>
      <c r="Y6" s="812"/>
      <c r="Z6" s="812"/>
      <c r="AA6" s="812"/>
      <c r="AB6" s="975"/>
      <c r="AD6" s="812" t="s">
        <v>80</v>
      </c>
      <c r="AE6" s="812"/>
      <c r="AF6" s="812"/>
      <c r="AG6" s="975"/>
    </row>
    <row r="7" ht="24.95" customHeight="1">
      <c r="D7" s="849" t="s">
        <v>20</v>
      </c>
      <c r="E7" s="849"/>
      <c r="F7" s="284"/>
      <c r="G7" s="849" t="s">
        <v>18</v>
      </c>
      <c r="H7" s="849"/>
      <c r="I7" s="284"/>
      <c r="J7" s="849" t="s">
        <v>17</v>
      </c>
      <c r="K7" s="849"/>
      <c r="L7" s="284"/>
      <c r="M7" s="849" t="s">
        <v>106</v>
      </c>
      <c r="N7" s="849"/>
      <c r="O7" s="284"/>
      <c r="Q7" s="849" t="s">
        <v>20</v>
      </c>
      <c r="R7" s="849"/>
      <c r="S7" s="284"/>
      <c r="T7" s="849" t="s">
        <v>18</v>
      </c>
      <c r="U7" s="849"/>
      <c r="V7" s="284"/>
      <c r="W7" s="849" t="s">
        <v>17</v>
      </c>
      <c r="X7" s="849"/>
      <c r="Y7" s="284"/>
      <c r="Z7" s="849" t="s">
        <v>106</v>
      </c>
      <c r="AA7" s="849"/>
      <c r="AB7" s="284"/>
      <c r="AD7" s="849" t="s">
        <v>81</v>
      </c>
      <c r="AE7" s="849"/>
      <c r="AF7" s="849"/>
      <c r="AG7" s="284"/>
    </row>
    <row r="8" ht="30" customHeight="1">
      <c r="A8" s="57"/>
      <c r="B8" s="855" t="s">
        <v>42</v>
      </c>
      <c r="C8" s="958"/>
      <c r="D8" s="413" t="s">
        <v>25</v>
      </c>
      <c r="E8" s="414" t="s">
        <v>15</v>
      </c>
      <c r="F8" s="415" t="s">
        <v>26</v>
      </c>
      <c r="G8" s="413" t="s">
        <v>25</v>
      </c>
      <c r="H8" s="414" t="s">
        <v>15</v>
      </c>
      <c r="I8" s="415" t="s">
        <v>26</v>
      </c>
      <c r="J8" s="413" t="s">
        <v>25</v>
      </c>
      <c r="K8" s="414" t="s">
        <v>15</v>
      </c>
      <c r="L8" s="415" t="s">
        <v>26</v>
      </c>
      <c r="M8" s="413" t="s">
        <v>25</v>
      </c>
      <c r="N8" s="414" t="s">
        <v>15</v>
      </c>
      <c r="O8" s="415" t="s">
        <v>26</v>
      </c>
      <c r="P8" s="63"/>
      <c r="Q8" s="413" t="s">
        <v>25</v>
      </c>
      <c r="R8" s="414" t="s">
        <v>15</v>
      </c>
      <c r="S8" s="415" t="s">
        <v>26</v>
      </c>
      <c r="T8" s="413" t="s">
        <v>25</v>
      </c>
      <c r="U8" s="414" t="s">
        <v>15</v>
      </c>
      <c r="V8" s="415" t="s">
        <v>26</v>
      </c>
      <c r="W8" s="413" t="s">
        <v>25</v>
      </c>
      <c r="X8" s="414" t="s">
        <v>15</v>
      </c>
      <c r="Y8" s="415" t="s">
        <v>26</v>
      </c>
      <c r="Z8" s="413" t="s">
        <v>25</v>
      </c>
      <c r="AA8" s="414" t="s">
        <v>15</v>
      </c>
      <c r="AB8" s="415" t="s">
        <v>26</v>
      </c>
      <c r="AC8" s="63"/>
      <c r="AD8" s="413" t="s">
        <v>20</v>
      </c>
      <c r="AE8" s="414" t="s">
        <v>18</v>
      </c>
      <c r="AF8" s="414" t="s">
        <v>17</v>
      </c>
      <c r="AG8" s="415" t="s">
        <v>12</v>
      </c>
    </row>
    <row r="9" ht="20.1" customHeight="1">
      <c r="A9" s="57"/>
      <c r="B9" s="285">
        <v>2019</v>
      </c>
      <c r="C9" s="286" t="s">
        <v>183</v>
      </c>
      <c r="D9" s="435">
        <v>85.23567645642753972075108329</v>
      </c>
      <c r="E9" s="436">
        <v>68.250406123237396175391153178</v>
      </c>
      <c r="F9" s="437">
        <v>69.028946588025964611684075258</v>
      </c>
      <c r="G9" s="435"/>
      <c r="H9" s="436"/>
      <c r="I9" s="437"/>
      <c r="J9" s="435"/>
      <c r="K9" s="436"/>
      <c r="L9" s="437"/>
      <c r="M9" s="435"/>
      <c r="N9" s="436"/>
      <c r="O9" s="437"/>
      <c r="P9" s="75"/>
      <c r="Q9" s="416">
        <v>7.3248581405499781754692274100</v>
      </c>
      <c r="R9" s="417">
        <v>2.7994942716350246277965473900</v>
      </c>
      <c r="S9" s="418">
        <v>-1.8020262453806217669039713100</v>
      </c>
      <c r="T9" s="416"/>
      <c r="U9" s="417"/>
      <c r="V9" s="418"/>
      <c r="W9" s="416"/>
      <c r="X9" s="417"/>
      <c r="Y9" s="418"/>
      <c r="Z9" s="416"/>
      <c r="AA9" s="417"/>
      <c r="AB9" s="418"/>
      <c r="AC9" s="75"/>
      <c r="AD9" s="461" t="s">
        <v>185</v>
      </c>
      <c r="AE9" s="462"/>
      <c r="AF9" s="462"/>
      <c r="AG9" s="463"/>
    </row>
    <row r="10" ht="20.1" customHeight="1">
      <c r="A10" s="58"/>
      <c r="B10" s="287"/>
      <c r="C10" s="288" t="s">
        <v>186</v>
      </c>
      <c r="D10" s="438">
        <v>85.65021665864227250842561387</v>
      </c>
      <c r="E10" s="147">
        <v>56.988222426115510913656557852</v>
      </c>
      <c r="F10" s="439">
        <v>57.369040166068074730633628785</v>
      </c>
      <c r="G10" s="438"/>
      <c r="H10" s="147"/>
      <c r="I10" s="439"/>
      <c r="J10" s="438"/>
      <c r="K10" s="147"/>
      <c r="L10" s="439"/>
      <c r="M10" s="438"/>
      <c r="N10" s="147"/>
      <c r="O10" s="439"/>
      <c r="P10" s="75"/>
      <c r="Q10" s="447">
        <v>7.0032029593539946767717778800</v>
      </c>
      <c r="R10" s="148">
        <v>2.8465902805226348459566314100</v>
      </c>
      <c r="S10" s="448">
        <v>-4.6186799897556840203735888400</v>
      </c>
      <c r="T10" s="447"/>
      <c r="U10" s="148"/>
      <c r="V10" s="448"/>
      <c r="W10" s="447"/>
      <c r="X10" s="148"/>
      <c r="Y10" s="448"/>
      <c r="Z10" s="447"/>
      <c r="AA10" s="148"/>
      <c r="AB10" s="448"/>
      <c r="AC10" s="75"/>
      <c r="AD10" s="447" t="s">
        <v>185</v>
      </c>
      <c r="AE10" s="148"/>
      <c r="AF10" s="148"/>
      <c r="AG10" s="448"/>
    </row>
    <row r="11" ht="20.1" customHeight="1">
      <c r="A11" s="58"/>
      <c r="B11" s="289"/>
      <c r="C11" s="290" t="s">
        <v>187</v>
      </c>
      <c r="D11" s="440">
        <v>79.30447761194029850746268657</v>
      </c>
      <c r="E11" s="149">
        <v>51.683545409181636726546906188</v>
      </c>
      <c r="F11" s="443">
        <v>55.143275451140619679945522642</v>
      </c>
      <c r="G11" s="440"/>
      <c r="H11" s="149"/>
      <c r="I11" s="443"/>
      <c r="J11" s="440"/>
      <c r="K11" s="149"/>
      <c r="L11" s="443"/>
      <c r="M11" s="440"/>
      <c r="N11" s="149"/>
      <c r="O11" s="443"/>
      <c r="P11" s="75"/>
      <c r="Q11" s="498">
        <v>15.031066658006971054967417900</v>
      </c>
      <c r="R11" s="216">
        <v>2.3462927756156161058320993300</v>
      </c>
      <c r="S11" s="499">
        <v>0.7633977233700494248697184300</v>
      </c>
      <c r="T11" s="498"/>
      <c r="U11" s="216"/>
      <c r="V11" s="499"/>
      <c r="W11" s="498"/>
      <c r="X11" s="216"/>
      <c r="Y11" s="499"/>
      <c r="Z11" s="498"/>
      <c r="AA11" s="216"/>
      <c r="AB11" s="499"/>
      <c r="AC11" s="75"/>
      <c r="AD11" s="449" t="s">
        <v>185</v>
      </c>
      <c r="AE11" s="150"/>
      <c r="AF11" s="150"/>
      <c r="AG11" s="450"/>
    </row>
    <row r="12" ht="20.1" customHeight="1">
      <c r="A12" s="58"/>
      <c r="B12" s="287"/>
      <c r="C12" s="288" t="s">
        <v>188</v>
      </c>
      <c r="D12" s="438">
        <v>101.21304766490129995185363505</v>
      </c>
      <c r="E12" s="147">
        <v>81.30661483484643615993818814</v>
      </c>
      <c r="F12" s="439">
        <v>72.793947082276187024284160928</v>
      </c>
      <c r="G12" s="438"/>
      <c r="H12" s="147"/>
      <c r="I12" s="439"/>
      <c r="J12" s="438"/>
      <c r="K12" s="147"/>
      <c r="L12" s="439"/>
      <c r="M12" s="438"/>
      <c r="N12" s="147"/>
      <c r="O12" s="439"/>
      <c r="P12" s="75"/>
      <c r="Q12" s="447">
        <v>-3.2452633928674164233064313800</v>
      </c>
      <c r="R12" s="148">
        <v>17.305861753840947342349946270</v>
      </c>
      <c r="S12" s="448">
        <v>-1.4175648184218499761935679400</v>
      </c>
      <c r="T12" s="447"/>
      <c r="U12" s="148"/>
      <c r="V12" s="448"/>
      <c r="W12" s="447"/>
      <c r="X12" s="148"/>
      <c r="Y12" s="448"/>
      <c r="Z12" s="447"/>
      <c r="AA12" s="148"/>
      <c r="AB12" s="448"/>
      <c r="AC12" s="75"/>
      <c r="AD12" s="447" t="s">
        <v>185</v>
      </c>
      <c r="AE12" s="148"/>
      <c r="AF12" s="148"/>
      <c r="AG12" s="448"/>
    </row>
    <row r="13" ht="20.1" customHeight="1">
      <c r="A13" s="58"/>
      <c r="B13" s="289"/>
      <c r="C13" s="290" t="s">
        <v>190</v>
      </c>
      <c r="D13" s="440">
        <v>96.4597014925373134328358209</v>
      </c>
      <c r="E13" s="149">
        <v>75.535311377245508982035928144</v>
      </c>
      <c r="F13" s="443">
        <v>72.051668286362163913184321348</v>
      </c>
      <c r="G13" s="440"/>
      <c r="H13" s="149"/>
      <c r="I13" s="443"/>
      <c r="J13" s="440"/>
      <c r="K13" s="149"/>
      <c r="L13" s="443"/>
      <c r="M13" s="440"/>
      <c r="N13" s="149"/>
      <c r="O13" s="443"/>
      <c r="P13" s="75"/>
      <c r="Q13" s="449">
        <v>16.163937078166986708047368130</v>
      </c>
      <c r="R13" s="150">
        <v>1.9632370808161204834401241300</v>
      </c>
      <c r="S13" s="499">
        <v>-6.3533381567603342029718424700</v>
      </c>
      <c r="T13" s="449"/>
      <c r="U13" s="150"/>
      <c r="V13" s="499"/>
      <c r="W13" s="449"/>
      <c r="X13" s="150"/>
      <c r="Y13" s="499"/>
      <c r="Z13" s="449"/>
      <c r="AA13" s="150"/>
      <c r="AB13" s="499"/>
      <c r="AC13" s="75"/>
      <c r="AD13" s="449" t="s">
        <v>185</v>
      </c>
      <c r="AE13" s="150"/>
      <c r="AF13" s="150"/>
      <c r="AG13" s="450"/>
    </row>
    <row r="14" ht="20.1" customHeight="1">
      <c r="A14" s="58"/>
      <c r="B14" s="287"/>
      <c r="C14" s="288" t="s">
        <v>191</v>
      </c>
      <c r="D14" s="438">
        <v>103.33028406355320173326913818</v>
      </c>
      <c r="E14" s="147">
        <v>89.62708986175115207373271889</v>
      </c>
      <c r="F14" s="439">
        <v>84.18706368899917287014061208</v>
      </c>
      <c r="G14" s="438">
        <v>0</v>
      </c>
      <c r="H14" s="147"/>
      <c r="I14" s="439">
        <v>1.357375550686327170151564116</v>
      </c>
      <c r="J14" s="438">
        <v>0</v>
      </c>
      <c r="K14" s="147"/>
      <c r="L14" s="439">
        <v>0.7639763963670517356855580959</v>
      </c>
      <c r="M14" s="438">
        <v>103.33028406355320173326913818</v>
      </c>
      <c r="N14" s="147"/>
      <c r="O14" s="439">
        <v>86.30841563605255177597773429</v>
      </c>
      <c r="P14" s="75"/>
      <c r="Q14" s="447">
        <v>-0.0186343794984556757990654900</v>
      </c>
      <c r="R14" s="148">
        <v>9.998339939166865834991917440</v>
      </c>
      <c r="S14" s="448">
        <v>0.543514735072480947775569600</v>
      </c>
      <c r="T14" s="447"/>
      <c r="U14" s="148"/>
      <c r="V14" s="448"/>
      <c r="W14" s="447"/>
      <c r="X14" s="148"/>
      <c r="Y14" s="448"/>
      <c r="Z14" s="447"/>
      <c r="AA14" s="148"/>
      <c r="AB14" s="448"/>
      <c r="AC14" s="75"/>
      <c r="AD14" s="447" t="s">
        <v>192</v>
      </c>
      <c r="AE14" s="148"/>
      <c r="AF14" s="148"/>
      <c r="AG14" s="448"/>
    </row>
    <row r="15" ht="20.1" customHeight="1">
      <c r="A15" s="58"/>
      <c r="B15" s="289">
        <v>2020</v>
      </c>
      <c r="C15" s="290" t="s">
        <v>193</v>
      </c>
      <c r="D15" s="440">
        <v>144.78743379874819451131439576</v>
      </c>
      <c r="E15" s="149">
        <v>138.18081451612903225806451613</v>
      </c>
      <c r="F15" s="443">
        <v>135.49564929693961952026468156</v>
      </c>
      <c r="G15" s="440">
        <v>0</v>
      </c>
      <c r="H15" s="149"/>
      <c r="I15" s="443">
        <v>1.9410836216772554820649490908</v>
      </c>
      <c r="J15" s="440">
        <v>0</v>
      </c>
      <c r="K15" s="149"/>
      <c r="L15" s="443">
        <v>0.8962364896319012355352886262</v>
      </c>
      <c r="M15" s="440">
        <v>144.78743379874819451131439576</v>
      </c>
      <c r="N15" s="149"/>
      <c r="O15" s="443">
        <v>138.33296940824877623786491927</v>
      </c>
      <c r="P15" s="75"/>
      <c r="Q15" s="449">
        <v>0.5937477525393169726558253300</v>
      </c>
      <c r="R15" s="150">
        <v>11.658072611836418261175544860</v>
      </c>
      <c r="S15" s="499">
        <v>12.008073983316298411654844230</v>
      </c>
      <c r="T15" s="449"/>
      <c r="U15" s="150"/>
      <c r="V15" s="499"/>
      <c r="W15" s="449"/>
      <c r="X15" s="150"/>
      <c r="Y15" s="499"/>
      <c r="Z15" s="449"/>
      <c r="AA15" s="150"/>
      <c r="AB15" s="499"/>
      <c r="AC15" s="75"/>
      <c r="AD15" s="449" t="s">
        <v>195</v>
      </c>
      <c r="AE15" s="150"/>
      <c r="AF15" s="150"/>
      <c r="AG15" s="450"/>
    </row>
    <row r="16" ht="20.1" customHeight="1">
      <c r="A16" s="58"/>
      <c r="B16" s="287"/>
      <c r="C16" s="288" t="s">
        <v>196</v>
      </c>
      <c r="D16" s="438">
        <v>192.22954194544518785383427689</v>
      </c>
      <c r="E16" s="147">
        <v>176.74524753694574968457908163</v>
      </c>
      <c r="F16" s="439">
        <v>183.37769230769230769230769231</v>
      </c>
      <c r="G16" s="438">
        <v>0</v>
      </c>
      <c r="H16" s="147"/>
      <c r="I16" s="439">
        <v>1.7148521988910359133667910147</v>
      </c>
      <c r="J16" s="438">
        <v>0</v>
      </c>
      <c r="K16" s="147"/>
      <c r="L16" s="439">
        <v>1.151815467897309497388254341</v>
      </c>
      <c r="M16" s="438">
        <v>192.22954194544518785383427689</v>
      </c>
      <c r="N16" s="147"/>
      <c r="O16" s="439">
        <v>186.24435997448065310306273766</v>
      </c>
      <c r="P16" s="75"/>
      <c r="Q16" s="447">
        <v>0.5050355799663533853644482100</v>
      </c>
      <c r="R16" s="148">
        <v>10.052438411911933580526540650</v>
      </c>
      <c r="S16" s="448">
        <v>9.796628058390201957927216330</v>
      </c>
      <c r="T16" s="447"/>
      <c r="U16" s="148"/>
      <c r="V16" s="448"/>
      <c r="W16" s="447"/>
      <c r="X16" s="148"/>
      <c r="Y16" s="448"/>
      <c r="Z16" s="447"/>
      <c r="AA16" s="148"/>
      <c r="AB16" s="448"/>
      <c r="AC16" s="75"/>
      <c r="AD16" s="447" t="s">
        <v>195</v>
      </c>
      <c r="AE16" s="148"/>
      <c r="AF16" s="148"/>
      <c r="AG16" s="448"/>
    </row>
    <row r="17" ht="20.1" customHeight="1">
      <c r="A17" s="58"/>
      <c r="B17" s="289"/>
      <c r="C17" s="290" t="s">
        <v>198</v>
      </c>
      <c r="D17" s="440">
        <v>137.4188733750601829561868079</v>
      </c>
      <c r="E17" s="149">
        <v>118.94997465437788018433179724</v>
      </c>
      <c r="F17" s="443">
        <v>111.20415219189412737799834574</v>
      </c>
      <c r="G17" s="440">
        <v>0</v>
      </c>
      <c r="H17" s="149"/>
      <c r="I17" s="443">
        <v>0.8199888139728918281078629181</v>
      </c>
      <c r="J17" s="440">
        <v>0</v>
      </c>
      <c r="K17" s="149"/>
      <c r="L17" s="443">
        <v>1.4023680978526549865152665797</v>
      </c>
      <c r="M17" s="440">
        <v>137.4188733750601829561868079</v>
      </c>
      <c r="N17" s="149"/>
      <c r="O17" s="443">
        <v>113.42650910371967419262147524</v>
      </c>
      <c r="P17" s="75"/>
      <c r="Q17" s="449">
        <v>-29.872653875543303333407043230</v>
      </c>
      <c r="R17" s="150">
        <v>-30.108854800942662221266355520</v>
      </c>
      <c r="S17" s="499">
        <v>-37.815681292637135482626944920</v>
      </c>
      <c r="T17" s="449"/>
      <c r="U17" s="150"/>
      <c r="V17" s="499"/>
      <c r="W17" s="449"/>
      <c r="X17" s="150"/>
      <c r="Y17" s="499"/>
      <c r="Z17" s="449"/>
      <c r="AA17" s="150"/>
      <c r="AB17" s="499"/>
      <c r="AC17" s="75"/>
      <c r="AD17" s="449" t="s">
        <v>195</v>
      </c>
      <c r="AE17" s="150"/>
      <c r="AF17" s="150"/>
      <c r="AG17" s="450"/>
    </row>
    <row r="18" ht="20.1" customHeight="1">
      <c r="A18" s="58"/>
      <c r="B18" s="287"/>
      <c r="C18" s="288" t="s">
        <v>199</v>
      </c>
      <c r="D18" s="438">
        <v>18.535323383084577114427860697</v>
      </c>
      <c r="E18" s="147">
        <v>18.705527976190476190476190476</v>
      </c>
      <c r="F18" s="439">
        <v>18.186820512820512820512820513</v>
      </c>
      <c r="G18" s="438">
        <v>0</v>
      </c>
      <c r="H18" s="147"/>
      <c r="I18" s="439">
        <v>0.1233648875902772512972535103</v>
      </c>
      <c r="J18" s="438">
        <v>0</v>
      </c>
      <c r="K18" s="147"/>
      <c r="L18" s="439">
        <v>0.5964664234969968011318270063</v>
      </c>
      <c r="M18" s="438">
        <v>18.535323383084577114427860697</v>
      </c>
      <c r="N18" s="147"/>
      <c r="O18" s="439">
        <v>18.906651823907786872941901031</v>
      </c>
      <c r="P18" s="75"/>
      <c r="Q18" s="447">
        <v>-85.65750242050820085502166427</v>
      </c>
      <c r="R18" s="148">
        <v>-83.18847699668599687798055660</v>
      </c>
      <c r="S18" s="448">
        <v>-82.96886683686084380597687214</v>
      </c>
      <c r="T18" s="447"/>
      <c r="U18" s="148"/>
      <c r="V18" s="448"/>
      <c r="W18" s="447"/>
      <c r="X18" s="148"/>
      <c r="Y18" s="448"/>
      <c r="Z18" s="447"/>
      <c r="AA18" s="148"/>
      <c r="AB18" s="448"/>
      <c r="AC18" s="75"/>
      <c r="AD18" s="447" t="s">
        <v>197</v>
      </c>
      <c r="AE18" s="148"/>
      <c r="AF18" s="148"/>
      <c r="AG18" s="448"/>
    </row>
    <row r="19" ht="20.1" customHeight="1">
      <c r="A19" s="58"/>
      <c r="B19" s="289"/>
      <c r="C19" s="290" t="s">
        <v>200</v>
      </c>
      <c r="D19" s="440">
        <v>20.821858449687048627828598941</v>
      </c>
      <c r="E19" s="149">
        <v>19.326340437788018433179723502</v>
      </c>
      <c r="F19" s="443">
        <v>28.471497105045492142266335815</v>
      </c>
      <c r="G19" s="440">
        <v>0</v>
      </c>
      <c r="H19" s="149"/>
      <c r="I19" s="443">
        <v>0.1838291864478600678432249812</v>
      </c>
      <c r="J19" s="440">
        <v>0</v>
      </c>
      <c r="K19" s="149"/>
      <c r="L19" s="443">
        <v>0.3050532148755287030737308626</v>
      </c>
      <c r="M19" s="440">
        <v>20.821858449687048627828598941</v>
      </c>
      <c r="N19" s="149"/>
      <c r="O19" s="443">
        <v>28.960379506368880913183291658</v>
      </c>
      <c r="P19" s="75"/>
      <c r="Q19" s="449">
        <v>-78.878144078144078144078144080</v>
      </c>
      <c r="R19" s="150">
        <v>-73.782216385714138410170114220</v>
      </c>
      <c r="S19" s="499">
        <v>-61.918573560142129003846301030</v>
      </c>
      <c r="T19" s="449"/>
      <c r="U19" s="150"/>
      <c r="V19" s="499"/>
      <c r="W19" s="449"/>
      <c r="X19" s="150"/>
      <c r="Y19" s="499"/>
      <c r="Z19" s="449"/>
      <c r="AA19" s="150"/>
      <c r="AB19" s="499"/>
      <c r="AC19" s="75"/>
      <c r="AD19" s="449" t="s">
        <v>197</v>
      </c>
      <c r="AE19" s="150"/>
      <c r="AF19" s="150"/>
      <c r="AG19" s="450"/>
    </row>
    <row r="20" ht="20.1" customHeight="1">
      <c r="A20" s="58"/>
      <c r="B20" s="287"/>
      <c r="C20" s="288" t="s">
        <v>201</v>
      </c>
      <c r="D20" s="438">
        <v>43.378606965174129353233830846</v>
      </c>
      <c r="E20" s="147">
        <v>28.620887500</v>
      </c>
      <c r="F20" s="439">
        <v>37.99591452991452991452991453</v>
      </c>
      <c r="G20" s="438">
        <v>0</v>
      </c>
      <c r="H20" s="147"/>
      <c r="I20" s="439">
        <v>0.3859828082971726535079822426</v>
      </c>
      <c r="J20" s="438">
        <v>0</v>
      </c>
      <c r="K20" s="147"/>
      <c r="L20" s="439">
        <v>0.4516945234096848007806391447</v>
      </c>
      <c r="M20" s="438">
        <v>43.378606965174129353233830846</v>
      </c>
      <c r="N20" s="147"/>
      <c r="O20" s="439">
        <v>38.833591861621387368818535918</v>
      </c>
      <c r="P20" s="75"/>
      <c r="Q20" s="447">
        <v>-51.382697256351708890580261680</v>
      </c>
      <c r="R20" s="148">
        <v>-55.861832127719441721028028360</v>
      </c>
      <c r="S20" s="448">
        <v>-45.132172455332569587687725800</v>
      </c>
      <c r="T20" s="447"/>
      <c r="U20" s="148"/>
      <c r="V20" s="448"/>
      <c r="W20" s="447"/>
      <c r="X20" s="148"/>
      <c r="Y20" s="448"/>
      <c r="Z20" s="447"/>
      <c r="AA20" s="148"/>
      <c r="AB20" s="448"/>
      <c r="AC20" s="75"/>
      <c r="AD20" s="447" t="s">
        <v>192</v>
      </c>
      <c r="AE20" s="148"/>
      <c r="AF20" s="148"/>
      <c r="AG20" s="448"/>
    </row>
    <row r="21" ht="20.1" customHeight="1">
      <c r="A21" s="58"/>
      <c r="B21" s="289"/>
      <c r="C21" s="290" t="s">
        <v>183</v>
      </c>
      <c r="D21" s="440">
        <v>66.840876263842079922965816081</v>
      </c>
      <c r="E21" s="149">
        <v>43.900176843317972350230414747</v>
      </c>
      <c r="F21" s="443">
        <v>51.054210090984284532671629446</v>
      </c>
      <c r="G21" s="440">
        <v>0</v>
      </c>
      <c r="H21" s="149"/>
      <c r="I21" s="443">
        <v>0.2917189858854003831571091195</v>
      </c>
      <c r="J21" s="440">
        <v>0</v>
      </c>
      <c r="K21" s="149"/>
      <c r="L21" s="443">
        <v>0.7063342435706086947221151515</v>
      </c>
      <c r="M21" s="440">
        <v>66.840876263842079922965816081</v>
      </c>
      <c r="N21" s="149"/>
      <c r="O21" s="443">
        <v>52.052263320440293610550853717</v>
      </c>
      <c r="P21" s="75"/>
      <c r="Q21" s="449">
        <v>-21.581104248042048301319799250</v>
      </c>
      <c r="R21" s="150">
        <v>-35.677779317460847897549133390</v>
      </c>
      <c r="S21" s="499">
        <v>-26.039418802545726956437521490</v>
      </c>
      <c r="T21" s="449"/>
      <c r="U21" s="150"/>
      <c r="V21" s="499"/>
      <c r="W21" s="449"/>
      <c r="X21" s="150"/>
      <c r="Y21" s="499"/>
      <c r="Z21" s="449"/>
      <c r="AA21" s="150"/>
      <c r="AB21" s="499"/>
      <c r="AC21" s="75"/>
      <c r="AD21" s="449" t="s">
        <v>192</v>
      </c>
      <c r="AE21" s="150"/>
      <c r="AF21" s="150"/>
      <c r="AG21" s="450"/>
    </row>
    <row r="22" ht="20.1" customHeight="1">
      <c r="A22" s="58"/>
      <c r="B22" s="287"/>
      <c r="C22" s="288" t="s">
        <v>186</v>
      </c>
      <c r="D22" s="438">
        <v>49.652142513240250361097737121</v>
      </c>
      <c r="E22" s="147">
        <v>32.365933179723502304147465438</v>
      </c>
      <c r="F22" s="439">
        <v>39.872026468155500413564929694</v>
      </c>
      <c r="G22" s="438">
        <v>0</v>
      </c>
      <c r="H22" s="147"/>
      <c r="I22" s="439">
        <v>0.2485268414382104055876937262</v>
      </c>
      <c r="J22" s="438">
        <v>0</v>
      </c>
      <c r="K22" s="147"/>
      <c r="L22" s="439">
        <v>0.6348988127839148615545162921</v>
      </c>
      <c r="M22" s="438">
        <v>49.652142513240250361097737121</v>
      </c>
      <c r="N22" s="147"/>
      <c r="O22" s="439">
        <v>40.755452122377625680707139712</v>
      </c>
      <c r="P22" s="75"/>
      <c r="Q22" s="447">
        <v>-42.029168809778774617682853140</v>
      </c>
      <c r="R22" s="148">
        <v>-43.205926063608118917253911220</v>
      </c>
      <c r="S22" s="448">
        <v>-30.499052532974902429032679400</v>
      </c>
      <c r="T22" s="447"/>
      <c r="U22" s="148"/>
      <c r="V22" s="448"/>
      <c r="W22" s="447"/>
      <c r="X22" s="148"/>
      <c r="Y22" s="448"/>
      <c r="Z22" s="447"/>
      <c r="AA22" s="148"/>
      <c r="AB22" s="448"/>
      <c r="AC22" s="75"/>
      <c r="AD22" s="447" t="s">
        <v>192</v>
      </c>
      <c r="AE22" s="148"/>
      <c r="AF22" s="148"/>
      <c r="AG22" s="448"/>
    </row>
    <row r="23" ht="20.1" customHeight="1">
      <c r="A23" s="58"/>
      <c r="B23" s="289"/>
      <c r="C23" s="290" t="s">
        <v>187</v>
      </c>
      <c r="D23" s="440">
        <v>60.444527363184079601990049751</v>
      </c>
      <c r="E23" s="149">
        <v>44.745259523809523809523809524</v>
      </c>
      <c r="F23" s="443">
        <v>47.019470085470085470085470085</v>
      </c>
      <c r="G23" s="440">
        <v>0</v>
      </c>
      <c r="H23" s="149"/>
      <c r="I23" s="443">
        <v>0.4142643640191728836943695495</v>
      </c>
      <c r="J23" s="440">
        <v>0</v>
      </c>
      <c r="K23" s="149"/>
      <c r="L23" s="443">
        <v>0.4412829523082318780534937265</v>
      </c>
      <c r="M23" s="440">
        <v>60.444527363184079601990049751</v>
      </c>
      <c r="N23" s="149"/>
      <c r="O23" s="443">
        <v>47.875017401797490231833333361</v>
      </c>
      <c r="P23" s="75"/>
      <c r="Q23" s="449">
        <v>-23.781696591008895747857617850</v>
      </c>
      <c r="R23" s="150">
        <v>-13.424554818059209733457546550</v>
      </c>
      <c r="S23" s="499">
        <v>-14.732177766387100044801714020</v>
      </c>
      <c r="T23" s="449"/>
      <c r="U23" s="150"/>
      <c r="V23" s="499"/>
      <c r="W23" s="449"/>
      <c r="X23" s="150"/>
      <c r="Y23" s="499"/>
      <c r="Z23" s="449"/>
      <c r="AA23" s="150"/>
      <c r="AB23" s="499"/>
      <c r="AC23" s="75"/>
      <c r="AD23" s="449" t="s">
        <v>192</v>
      </c>
      <c r="AE23" s="150"/>
      <c r="AF23" s="150"/>
      <c r="AG23" s="450"/>
    </row>
    <row r="24" ht="20.1" customHeight="1">
      <c r="A24" s="59"/>
      <c r="B24" s="287"/>
      <c r="C24" s="288" t="s">
        <v>188</v>
      </c>
      <c r="D24" s="438">
        <v>69.481222917669715936446798267</v>
      </c>
      <c r="E24" s="147">
        <v>54.470187211981566820276497696</v>
      </c>
      <c r="F24" s="439">
        <v>60.408337468982630272952853598</v>
      </c>
      <c r="G24" s="438">
        <v>0</v>
      </c>
      <c r="H24" s="147"/>
      <c r="I24" s="439">
        <v>0.7056331138940280598743130884</v>
      </c>
      <c r="J24" s="438">
        <v>0</v>
      </c>
      <c r="K24" s="147"/>
      <c r="L24" s="439">
        <v>0.356214426267729187425745221</v>
      </c>
      <c r="M24" s="438">
        <v>69.481222917669715936446798267</v>
      </c>
      <c r="N24" s="147"/>
      <c r="O24" s="439">
        <v>61.470185009144387520252911907</v>
      </c>
      <c r="P24" s="96"/>
      <c r="Q24" s="447">
        <v>-31.351515915507362542485354590</v>
      </c>
      <c r="R24" s="148">
        <v>-33.006450554332139798525687890</v>
      </c>
      <c r="S24" s="448">
        <v>-17.014614689452930128896141390</v>
      </c>
      <c r="T24" s="447"/>
      <c r="U24" s="148"/>
      <c r="V24" s="448"/>
      <c r="W24" s="447"/>
      <c r="X24" s="148"/>
      <c r="Y24" s="448"/>
      <c r="Z24" s="447"/>
      <c r="AA24" s="148"/>
      <c r="AB24" s="448"/>
      <c r="AC24" s="96"/>
      <c r="AD24" s="447" t="s">
        <v>192</v>
      </c>
      <c r="AE24" s="148"/>
      <c r="AF24" s="148"/>
      <c r="AG24" s="448"/>
    </row>
    <row r="25" ht="20.1" customHeight="1">
      <c r="A25" s="60"/>
      <c r="B25" s="289"/>
      <c r="C25" s="290" t="s">
        <v>190</v>
      </c>
      <c r="D25" s="440">
        <v>65.09402985074626865671641791</v>
      </c>
      <c r="E25" s="149">
        <v>46.541530357142857142857142857</v>
      </c>
      <c r="F25" s="443">
        <v>51.965675213675213675213675214</v>
      </c>
      <c r="G25" s="440">
        <v>0</v>
      </c>
      <c r="H25" s="149"/>
      <c r="I25" s="443">
        <v>0.4251014069063993882932427798</v>
      </c>
      <c r="J25" s="440">
        <v>0</v>
      </c>
      <c r="K25" s="149"/>
      <c r="L25" s="443">
        <v>0.4952801930471422848513059087</v>
      </c>
      <c r="M25" s="440">
        <v>65.09402985074626865671641791</v>
      </c>
      <c r="N25" s="149"/>
      <c r="O25" s="443">
        <v>52.886056813628755348358223903</v>
      </c>
      <c r="P25" s="96"/>
      <c r="Q25" s="449">
        <v>-32.516865754781209382929999380</v>
      </c>
      <c r="R25" s="150">
        <v>-38.384406566220667203853320480</v>
      </c>
      <c r="S25" s="499">
        <v>-27.877207496233363554037853290</v>
      </c>
      <c r="T25" s="449"/>
      <c r="U25" s="150"/>
      <c r="V25" s="499"/>
      <c r="W25" s="449"/>
      <c r="X25" s="150"/>
      <c r="Y25" s="499"/>
      <c r="Z25" s="449"/>
      <c r="AA25" s="150"/>
      <c r="AB25" s="499"/>
      <c r="AC25" s="96"/>
      <c r="AD25" s="449" t="s">
        <v>192</v>
      </c>
      <c r="AE25" s="150"/>
      <c r="AF25" s="150"/>
      <c r="AG25" s="450"/>
    </row>
    <row r="26" ht="20.1" customHeight="1">
      <c r="A26" s="60"/>
      <c r="B26" s="291"/>
      <c r="C26" s="292" t="s">
        <v>191</v>
      </c>
      <c r="D26" s="444">
        <v>82.45185363505055368319691863</v>
      </c>
      <c r="E26" s="445">
        <v>58.212774193548387096774193548</v>
      </c>
      <c r="F26" s="446">
        <v>60.771348221670802315963606286</v>
      </c>
      <c r="G26" s="444">
        <v>0.0402022147327876745305729417</v>
      </c>
      <c r="H26" s="445"/>
      <c r="I26" s="446">
        <v>0.7779214449160069807084154393</v>
      </c>
      <c r="J26" s="444">
        <v>0</v>
      </c>
      <c r="K26" s="445"/>
      <c r="L26" s="446">
        <v>2.1773501882963127184481077707</v>
      </c>
      <c r="M26" s="444">
        <v>82.49205584978334135772749157</v>
      </c>
      <c r="N26" s="445"/>
      <c r="O26" s="446">
        <v>63.726619854883122015120129495</v>
      </c>
      <c r="P26" s="454"/>
      <c r="Q26" s="451">
        <v>-20.205528918957957664117940330</v>
      </c>
      <c r="R26" s="452">
        <v>-35.050023064074732383850473940</v>
      </c>
      <c r="S26" s="453">
        <v>-27.813911593151491381200791970</v>
      </c>
      <c r="T26" s="451">
        <v>0</v>
      </c>
      <c r="U26" s="452"/>
      <c r="V26" s="453">
        <v>-42.689298881015790543415171710</v>
      </c>
      <c r="W26" s="451">
        <v>0</v>
      </c>
      <c r="X26" s="452"/>
      <c r="Y26" s="453">
        <v>185.00228523424261444751693616</v>
      </c>
      <c r="Z26" s="451">
        <v>-20.166622401766868421420483940</v>
      </c>
      <c r="AA26" s="452"/>
      <c r="AB26" s="453">
        <v>-26.164071735939286842329819140</v>
      </c>
      <c r="AC26" s="454"/>
      <c r="AD26" s="451" t="s">
        <v>192</v>
      </c>
      <c r="AE26" s="452"/>
      <c r="AF26" s="452"/>
      <c r="AG26" s="453"/>
    </row>
    <row r="27" ht="21" customHeight="1">
      <c r="A27" s="112"/>
      <c r="B27" s="114"/>
      <c r="C27" s="114"/>
      <c r="D27" s="151"/>
      <c r="E27" s="151"/>
      <c r="F27" s="151"/>
      <c r="G27" s="151"/>
      <c r="H27" s="151"/>
      <c r="I27" s="151"/>
      <c r="J27" s="151"/>
      <c r="K27" s="151"/>
      <c r="L27" s="151"/>
      <c r="M27" s="151"/>
      <c r="N27" s="151"/>
      <c r="O27" s="151"/>
      <c r="P27" s="152"/>
      <c r="Q27" s="151"/>
      <c r="R27" s="151"/>
      <c r="S27" s="151"/>
      <c r="T27" s="151"/>
      <c r="U27" s="151"/>
      <c r="V27" s="151"/>
      <c r="W27" s="151"/>
      <c r="X27" s="151"/>
      <c r="Y27" s="151"/>
      <c r="Z27" s="151"/>
      <c r="AA27" s="151"/>
      <c r="AB27" s="151"/>
      <c r="AC27" s="152"/>
      <c r="AD27" s="151"/>
      <c r="AE27" s="151"/>
      <c r="AF27" s="151"/>
      <c r="AG27" s="151"/>
      <c r="AH27" s="9"/>
    </row>
    <row r="28" ht="24.95" customHeight="1">
      <c r="A28" s="112"/>
      <c r="B28" s="857" t="s">
        <v>60</v>
      </c>
      <c r="C28" s="857"/>
      <c r="D28" s="857"/>
      <c r="E28" s="857"/>
      <c r="F28" s="857"/>
      <c r="G28" s="857"/>
      <c r="H28" s="857"/>
      <c r="I28" s="857"/>
      <c r="J28" s="857"/>
      <c r="K28" s="857"/>
      <c r="L28" s="857"/>
      <c r="M28" s="857"/>
      <c r="N28" s="857"/>
      <c r="O28" s="988"/>
      <c r="P28" s="502"/>
      <c r="Q28" s="846"/>
      <c r="R28" s="846"/>
      <c r="S28" s="846"/>
      <c r="T28" s="846"/>
      <c r="U28" s="846"/>
      <c r="V28" s="846"/>
      <c r="W28" s="846"/>
      <c r="X28" s="846"/>
      <c r="Y28" s="846"/>
      <c r="Z28" s="846"/>
      <c r="AA28" s="846"/>
      <c r="AB28" s="986"/>
      <c r="AC28" s="502"/>
      <c r="AD28" s="846"/>
      <c r="AE28" s="846"/>
      <c r="AF28" s="846"/>
      <c r="AG28" s="986"/>
      <c r="AH28" s="9"/>
    </row>
    <row r="29" ht="20.1" customHeight="1">
      <c r="A29" s="58"/>
      <c r="B29" s="285">
        <v>2018</v>
      </c>
      <c r="C29" s="286"/>
      <c r="D29" s="455">
        <v>112.49343692496421999591085668</v>
      </c>
      <c r="E29" s="456">
        <v>89.88268078910671807070789927</v>
      </c>
      <c r="F29" s="437">
        <v>96.21453817845998852617291897</v>
      </c>
      <c r="G29" s="455"/>
      <c r="H29" s="456"/>
      <c r="I29" s="437"/>
      <c r="J29" s="455"/>
      <c r="K29" s="456"/>
      <c r="L29" s="437"/>
      <c r="M29" s="455"/>
      <c r="N29" s="456"/>
      <c r="O29" s="437"/>
      <c r="P29" s="75"/>
      <c r="Q29" s="461">
        <v>-4.7003633544450037118341864900</v>
      </c>
      <c r="R29" s="462">
        <v>-3.9806094154340270597214534300</v>
      </c>
      <c r="S29" s="418">
        <v>-2.1861818752682578690124768900</v>
      </c>
      <c r="T29" s="461"/>
      <c r="U29" s="462"/>
      <c r="V29" s="418"/>
      <c r="W29" s="461"/>
      <c r="X29" s="462"/>
      <c r="Y29" s="418"/>
      <c r="Z29" s="461"/>
      <c r="AA29" s="462"/>
      <c r="AB29" s="418"/>
      <c r="AC29" s="75"/>
      <c r="AD29" s="461" t="s">
        <v>185</v>
      </c>
      <c r="AE29" s="462"/>
      <c r="AF29" s="462"/>
      <c r="AG29" s="463"/>
    </row>
    <row r="30" ht="20.1" customHeight="1">
      <c r="A30" s="58"/>
      <c r="B30" s="287">
        <v>2019</v>
      </c>
      <c r="C30" s="288"/>
      <c r="D30" s="438">
        <v>116.19969331425066448579022695</v>
      </c>
      <c r="E30" s="147">
        <v>93.68735669849296383778568815</v>
      </c>
      <c r="F30" s="439">
        <v>93.52842678367822564682989928</v>
      </c>
      <c r="G30" s="438"/>
      <c r="H30" s="147"/>
      <c r="I30" s="439"/>
      <c r="J30" s="438"/>
      <c r="K30" s="147"/>
      <c r="L30" s="439"/>
      <c r="M30" s="438"/>
      <c r="N30" s="147"/>
      <c r="O30" s="439"/>
      <c r="P30" s="75"/>
      <c r="Q30" s="447">
        <v>3.2946423281196440456600389600</v>
      </c>
      <c r="R30" s="148">
        <v>4.232935506577982891776896500</v>
      </c>
      <c r="S30" s="448">
        <v>-2.7917936786221726708280504200</v>
      </c>
      <c r="T30" s="447"/>
      <c r="U30" s="148"/>
      <c r="V30" s="448"/>
      <c r="W30" s="447"/>
      <c r="X30" s="148"/>
      <c r="Y30" s="448"/>
      <c r="Z30" s="447"/>
      <c r="AA30" s="148"/>
      <c r="AB30" s="448"/>
      <c r="AC30" s="75"/>
      <c r="AD30" s="447" t="s">
        <v>185</v>
      </c>
      <c r="AE30" s="148"/>
      <c r="AF30" s="148"/>
      <c r="AG30" s="448"/>
    </row>
    <row r="31" ht="20.1" customHeight="1">
      <c r="A31" s="58"/>
      <c r="B31" s="426">
        <v>2020</v>
      </c>
      <c r="C31" s="427"/>
      <c r="D31" s="458">
        <v>78.998124133431204632574830764</v>
      </c>
      <c r="E31" s="459">
        <v>64.479055681894859858386497065</v>
      </c>
      <c r="F31" s="500">
        <v>68.206042852125043905865823674</v>
      </c>
      <c r="G31" s="458">
        <v>0.0034051056194437647826441563</v>
      </c>
      <c r="H31" s="459"/>
      <c r="I31" s="500">
        <v>0.6644028159685504665909759182</v>
      </c>
      <c r="J31" s="458">
        <v>0</v>
      </c>
      <c r="K31" s="459"/>
      <c r="L31" s="500">
        <v>0.8017114398373273996627588514</v>
      </c>
      <c r="M31" s="458">
        <v>79.00152923905064839735747492</v>
      </c>
      <c r="N31" s="459"/>
      <c r="O31" s="500">
        <v>69.672157107930921772119558443</v>
      </c>
      <c r="P31" s="454"/>
      <c r="Q31" s="464">
        <v>-32.015204274430800505069742200</v>
      </c>
      <c r="R31" s="465">
        <v>-31.176352974283394306481932170</v>
      </c>
      <c r="S31" s="501">
        <v>-27.074532099338407536856696350</v>
      </c>
      <c r="T31" s="464"/>
      <c r="U31" s="465"/>
      <c r="V31" s="501"/>
      <c r="W31" s="464"/>
      <c r="X31" s="465"/>
      <c r="Y31" s="501"/>
      <c r="Z31" s="464"/>
      <c r="AA31" s="465"/>
      <c r="AB31" s="501"/>
      <c r="AC31" s="454"/>
      <c r="AD31" s="464" t="s">
        <v>192</v>
      </c>
      <c r="AE31" s="465"/>
      <c r="AF31" s="465"/>
      <c r="AG31" s="466"/>
    </row>
    <row r="32" ht="21" customHeight="1"/>
    <row r="33" ht="24.95" customHeight="1">
      <c r="A33" s="112"/>
      <c r="B33" s="852" t="s">
        <v>44</v>
      </c>
      <c r="C33" s="852"/>
      <c r="D33" s="852"/>
      <c r="E33" s="852"/>
      <c r="F33" s="852"/>
      <c r="G33" s="852"/>
      <c r="H33" s="852"/>
      <c r="I33" s="852"/>
      <c r="J33" s="852"/>
      <c r="K33" s="852"/>
      <c r="L33" s="852"/>
      <c r="M33" s="852"/>
      <c r="N33" s="852"/>
      <c r="O33" s="987"/>
      <c r="P33" s="502"/>
      <c r="Q33" s="846"/>
      <c r="R33" s="846"/>
      <c r="S33" s="846"/>
      <c r="T33" s="846"/>
      <c r="U33" s="846"/>
      <c r="V33" s="846"/>
      <c r="W33" s="846"/>
      <c r="X33" s="846"/>
      <c r="Y33" s="846"/>
      <c r="Z33" s="846"/>
      <c r="AA33" s="846"/>
      <c r="AB33" s="986"/>
      <c r="AC33" s="502"/>
      <c r="AD33" s="846"/>
      <c r="AE33" s="846"/>
      <c r="AF33" s="846"/>
      <c r="AG33" s="986"/>
      <c r="AH33" s="9"/>
    </row>
    <row r="34" ht="20.1" customHeight="1">
      <c r="A34" s="58"/>
      <c r="B34" s="285">
        <v>2018</v>
      </c>
      <c r="C34" s="286"/>
      <c r="D34" s="455">
        <v>97.15006489292667099286177807</v>
      </c>
      <c r="E34" s="456">
        <v>74.96718562874251497005988024</v>
      </c>
      <c r="F34" s="437">
        <v>78.184238575298663232224541458</v>
      </c>
      <c r="G34" s="455"/>
      <c r="H34" s="456"/>
      <c r="I34" s="437"/>
      <c r="J34" s="455"/>
      <c r="K34" s="456"/>
      <c r="L34" s="437"/>
      <c r="M34" s="455"/>
      <c r="N34" s="456"/>
      <c r="O34" s="437"/>
      <c r="P34" s="75"/>
      <c r="Q34" s="461">
        <v>-11.427552973403106668599336770</v>
      </c>
      <c r="R34" s="462">
        <v>-20.333438204732238529049218410</v>
      </c>
      <c r="S34" s="418">
        <v>-20.220752217497557702292661300</v>
      </c>
      <c r="T34" s="461"/>
      <c r="U34" s="462"/>
      <c r="V34" s="418"/>
      <c r="W34" s="461"/>
      <c r="X34" s="462"/>
      <c r="Y34" s="418"/>
      <c r="Z34" s="461"/>
      <c r="AA34" s="462"/>
      <c r="AB34" s="418"/>
      <c r="AC34" s="75"/>
      <c r="AD34" s="461" t="s">
        <v>185</v>
      </c>
      <c r="AE34" s="462"/>
      <c r="AF34" s="462"/>
      <c r="AG34" s="463"/>
    </row>
    <row r="35" ht="20.1" customHeight="1">
      <c r="A35" s="58"/>
      <c r="B35" s="287">
        <v>2019</v>
      </c>
      <c r="C35" s="288"/>
      <c r="D35" s="438">
        <v>100.37646009085009733939000649</v>
      </c>
      <c r="E35" s="147">
        <v>81.8020117711846905761685138</v>
      </c>
      <c r="F35" s="439">
        <v>76.309134552294300336818161935</v>
      </c>
      <c r="G35" s="438"/>
      <c r="H35" s="147"/>
      <c r="I35" s="439"/>
      <c r="J35" s="438"/>
      <c r="K35" s="147"/>
      <c r="L35" s="439"/>
      <c r="M35" s="438"/>
      <c r="N35" s="147"/>
      <c r="O35" s="439"/>
      <c r="P35" s="75"/>
      <c r="Q35" s="447">
        <v>3.3210427615044595070745934100</v>
      </c>
      <c r="R35" s="148">
        <v>9.117090477812594462248886570</v>
      </c>
      <c r="S35" s="448">
        <v>-2.3983146183593820481844779800</v>
      </c>
      <c r="T35" s="447"/>
      <c r="U35" s="148"/>
      <c r="V35" s="448"/>
      <c r="W35" s="447"/>
      <c r="X35" s="148"/>
      <c r="Y35" s="448"/>
      <c r="Z35" s="447"/>
      <c r="AA35" s="148"/>
      <c r="AB35" s="448"/>
      <c r="AC35" s="75"/>
      <c r="AD35" s="447" t="s">
        <v>185</v>
      </c>
      <c r="AE35" s="148"/>
      <c r="AF35" s="148"/>
      <c r="AG35" s="448"/>
    </row>
    <row r="36" ht="20.1" customHeight="1">
      <c r="A36" s="58"/>
      <c r="B36" s="426">
        <v>2020</v>
      </c>
      <c r="C36" s="427"/>
      <c r="D36" s="458">
        <v>72.421155094094743672939649578</v>
      </c>
      <c r="E36" s="459">
        <v>53.145844720496894409937888199</v>
      </c>
      <c r="F36" s="500">
        <v>57.777614269788182831661092531</v>
      </c>
      <c r="G36" s="458">
        <v>0.0135463984425697598961713173</v>
      </c>
      <c r="H36" s="459"/>
      <c r="I36" s="500">
        <v>0.6385134079380768250745855191</v>
      </c>
      <c r="J36" s="458">
        <v>0</v>
      </c>
      <c r="K36" s="459"/>
      <c r="L36" s="500">
        <v>1.0152055309010822568220502174</v>
      </c>
      <c r="M36" s="458">
        <v>72.434701492537313432835820896</v>
      </c>
      <c r="N36" s="459"/>
      <c r="O36" s="500">
        <v>59.431333208627341913557728266</v>
      </c>
      <c r="P36" s="454"/>
      <c r="Q36" s="464">
        <v>-27.850459133001088536746398410</v>
      </c>
      <c r="R36" s="465">
        <v>-35.031127511685628193046223880</v>
      </c>
      <c r="S36" s="501">
        <v>-24.284799442727988938706874700</v>
      </c>
      <c r="T36" s="464"/>
      <c r="U36" s="465"/>
      <c r="V36" s="501"/>
      <c r="W36" s="464"/>
      <c r="X36" s="465"/>
      <c r="Y36" s="501"/>
      <c r="Z36" s="464"/>
      <c r="AA36" s="465"/>
      <c r="AB36" s="501"/>
      <c r="AC36" s="454"/>
      <c r="AD36" s="464" t="s">
        <v>192</v>
      </c>
      <c r="AE36" s="465"/>
      <c r="AF36" s="465"/>
      <c r="AG36" s="466"/>
    </row>
    <row r="37" ht="21" customHeight="1"/>
    <row r="38" ht="24.95" customHeight="1">
      <c r="A38" s="112"/>
      <c r="B38" s="852" t="s">
        <v>45</v>
      </c>
      <c r="C38" s="852"/>
      <c r="D38" s="852"/>
      <c r="E38" s="852"/>
      <c r="F38" s="852"/>
      <c r="G38" s="852"/>
      <c r="H38" s="852"/>
      <c r="I38" s="852"/>
      <c r="J38" s="852"/>
      <c r="K38" s="852"/>
      <c r="L38" s="852"/>
      <c r="M38" s="852"/>
      <c r="N38" s="852"/>
      <c r="O38" s="987"/>
      <c r="P38" s="502"/>
      <c r="Q38" s="846"/>
      <c r="R38" s="846"/>
      <c r="S38" s="846"/>
      <c r="T38" s="846"/>
      <c r="U38" s="846"/>
      <c r="V38" s="846"/>
      <c r="W38" s="846"/>
      <c r="X38" s="846"/>
      <c r="Y38" s="846"/>
      <c r="Z38" s="846"/>
      <c r="AA38" s="846"/>
      <c r="AB38" s="986"/>
      <c r="AC38" s="502"/>
      <c r="AD38" s="846"/>
      <c r="AE38" s="846"/>
      <c r="AF38" s="846"/>
      <c r="AG38" s="986"/>
      <c r="AH38" s="9"/>
    </row>
    <row r="39" ht="20.1" customHeight="1">
      <c r="A39" s="58"/>
      <c r="B39" s="285">
        <v>2018</v>
      </c>
      <c r="C39" s="286"/>
      <c r="D39" s="455">
        <v>112.49343692496421999591085668</v>
      </c>
      <c r="E39" s="456">
        <v>89.88268078910671807070789927</v>
      </c>
      <c r="F39" s="437">
        <v>96.21453817845998852617291897</v>
      </c>
      <c r="G39" s="455"/>
      <c r="H39" s="456"/>
      <c r="I39" s="437"/>
      <c r="J39" s="455"/>
      <c r="K39" s="456"/>
      <c r="L39" s="437"/>
      <c r="M39" s="455"/>
      <c r="N39" s="456"/>
      <c r="O39" s="437"/>
      <c r="P39" s="75"/>
      <c r="Q39" s="461">
        <v>-4.7003633544450037118341864900</v>
      </c>
      <c r="R39" s="462">
        <v>-3.9806094154340270597214534300</v>
      </c>
      <c r="S39" s="418">
        <v>-2.1861818752682578690124768900</v>
      </c>
      <c r="T39" s="461"/>
      <c r="U39" s="462"/>
      <c r="V39" s="418"/>
      <c r="W39" s="461"/>
      <c r="X39" s="462"/>
      <c r="Y39" s="418"/>
      <c r="Z39" s="461"/>
      <c r="AA39" s="462"/>
      <c r="AB39" s="418"/>
      <c r="AC39" s="75"/>
      <c r="AD39" s="461" t="s">
        <v>185</v>
      </c>
      <c r="AE39" s="462"/>
      <c r="AF39" s="462"/>
      <c r="AG39" s="463"/>
    </row>
    <row r="40" ht="20.1" customHeight="1">
      <c r="A40" s="58"/>
      <c r="B40" s="287">
        <v>2019</v>
      </c>
      <c r="C40" s="288"/>
      <c r="D40" s="438">
        <v>116.19969331425066448579022695</v>
      </c>
      <c r="E40" s="147">
        <v>93.68735669849296383778568815</v>
      </c>
      <c r="F40" s="439">
        <v>93.52842678367822564682989928</v>
      </c>
      <c r="G40" s="438"/>
      <c r="H40" s="147"/>
      <c r="I40" s="439"/>
      <c r="J40" s="438"/>
      <c r="K40" s="147"/>
      <c r="L40" s="439"/>
      <c r="M40" s="438"/>
      <c r="N40" s="147"/>
      <c r="O40" s="439"/>
      <c r="P40" s="75"/>
      <c r="Q40" s="447">
        <v>3.2946423281196440456600389600</v>
      </c>
      <c r="R40" s="148">
        <v>4.232935506577982891776896500</v>
      </c>
      <c r="S40" s="448">
        <v>-2.7917936786221726708280504200</v>
      </c>
      <c r="T40" s="447"/>
      <c r="U40" s="148"/>
      <c r="V40" s="448"/>
      <c r="W40" s="447"/>
      <c r="X40" s="148"/>
      <c r="Y40" s="448"/>
      <c r="Z40" s="447"/>
      <c r="AA40" s="148"/>
      <c r="AB40" s="448"/>
      <c r="AC40" s="75"/>
      <c r="AD40" s="447" t="s">
        <v>185</v>
      </c>
      <c r="AE40" s="148"/>
      <c r="AF40" s="148"/>
      <c r="AG40" s="448"/>
    </row>
    <row r="41" ht="20.1" customHeight="1">
      <c r="A41" s="58"/>
      <c r="B41" s="426">
        <v>2020</v>
      </c>
      <c r="C41" s="427"/>
      <c r="D41" s="458">
        <v>78.998124133431204632574830764</v>
      </c>
      <c r="E41" s="459">
        <v>64.479055681894859858386497065</v>
      </c>
      <c r="F41" s="500">
        <v>68.206042852125043905865823674</v>
      </c>
      <c r="G41" s="458">
        <v>0.0034051056194437647826441563</v>
      </c>
      <c r="H41" s="459"/>
      <c r="I41" s="500">
        <v>0.6644028159685504665909759182</v>
      </c>
      <c r="J41" s="458">
        <v>0</v>
      </c>
      <c r="K41" s="459"/>
      <c r="L41" s="500">
        <v>0.8017114398373273996627588514</v>
      </c>
      <c r="M41" s="458">
        <v>79.00152923905064839735747492</v>
      </c>
      <c r="N41" s="459"/>
      <c r="O41" s="500">
        <v>69.672157107930921772119558443</v>
      </c>
      <c r="P41" s="454"/>
      <c r="Q41" s="464">
        <v>-32.015204274430800505069742200</v>
      </c>
      <c r="R41" s="465">
        <v>-31.176352974283394306481932170</v>
      </c>
      <c r="S41" s="501">
        <v>-27.074532099338407536856696350</v>
      </c>
      <c r="T41" s="464"/>
      <c r="U41" s="465"/>
      <c r="V41" s="501"/>
      <c r="W41" s="464"/>
      <c r="X41" s="465"/>
      <c r="Y41" s="501"/>
      <c r="Z41" s="464"/>
      <c r="AA41" s="465"/>
      <c r="AB41" s="501"/>
      <c r="AC41" s="454"/>
      <c r="AD41" s="464" t="s">
        <v>192</v>
      </c>
      <c r="AE41" s="465"/>
      <c r="AF41" s="465"/>
      <c r="AG41" s="466"/>
    </row>
    <row r="42" ht="12.75" customHeight="1"/>
    <row r="43" ht="20.1" customHeight="1">
      <c r="B43" s="167" t="s">
        <v>107</v>
      </c>
    </row>
    <row r="44" ht="14.1" customHeight="1">
      <c r="B44" s="167"/>
      <c r="AW44" s="236"/>
    </row>
    <row r="45" ht="24" customHeight="1">
      <c r="B45" s="826" t="s">
        <v>129</v>
      </c>
      <c r="C45" s="826"/>
      <c r="D45" s="826"/>
      <c r="E45" s="826"/>
      <c r="F45" s="826"/>
      <c r="G45" s="826"/>
      <c r="H45" s="826"/>
      <c r="I45" s="826"/>
      <c r="J45" s="826"/>
      <c r="K45" s="826"/>
      <c r="L45" s="826"/>
      <c r="M45" s="826"/>
      <c r="N45" s="826"/>
      <c r="O45" s="826"/>
      <c r="P45" s="826"/>
      <c r="Q45" s="826"/>
      <c r="R45" s="826"/>
      <c r="S45" s="826"/>
      <c r="T45" s="826"/>
      <c r="U45" s="826"/>
      <c r="V45" s="826"/>
      <c r="W45" s="826"/>
      <c r="X45" s="826"/>
      <c r="Y45" s="826"/>
      <c r="Z45" s="826"/>
      <c r="AA45" s="826"/>
      <c r="AB45" s="826"/>
      <c r="AC45" s="826"/>
      <c r="AD45" s="826"/>
      <c r="AE45" s="826"/>
      <c r="AF45" s="826"/>
      <c r="AG45" s="826"/>
      <c r="AW45" s="236"/>
    </row>
    <row r="46" ht="14.1" customHeight="1">
      <c r="A46"/>
      <c r="AW46" s="236"/>
    </row>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c r="AD47" s="236"/>
      <c r="AE47" s="236"/>
      <c r="AF47" s="236"/>
      <c r="AG47" s="236"/>
      <c r="AH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c r="AD48" s="236"/>
      <c r="AE48" s="236"/>
      <c r="AF48" s="236"/>
      <c r="AG48" s="236"/>
      <c r="AH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sheetData>
  <mergeCells count="24">
    <mergeCell ref="D6:O6"/>
    <mergeCell ref="D7:F7"/>
    <mergeCell ref="G7:I7"/>
    <mergeCell ref="J7:L7"/>
    <mergeCell ref="M7:O7"/>
    <mergeCell ref="B45:AG45"/>
    <mergeCell ref="AD38:AG38"/>
    <mergeCell ref="AD33:AG33"/>
    <mergeCell ref="AD28:AG28"/>
    <mergeCell ref="B28:O28"/>
    <mergeCell ref="B8:C8"/>
    <mergeCell ref="Q7:S7"/>
    <mergeCell ref="Q38:AB38"/>
    <mergeCell ref="Z7:AB7"/>
    <mergeCell ref="T7:V7"/>
    <mergeCell ref="W7:Y7"/>
    <mergeCell ref="B38:O38"/>
    <mergeCell ref="B33:O33"/>
    <mergeCell ref="U3:AG3"/>
    <mergeCell ref="Q6:AB6"/>
    <mergeCell ref="Q28:AB28"/>
    <mergeCell ref="Q33:AB33"/>
    <mergeCell ref="AD6:AG6"/>
    <mergeCell ref="AD7:AG7"/>
  </mergeCells>
  <phoneticPr fontId="0" type="noConversion"/>
  <printOptions horizontalCentered="1" verticalCentered="1"/>
  <pageMargins left="0.25" right="0.25" top="0.25" bottom="0.25" header="0" footer="0"/>
  <pageSetup scale="59" fitToWidth="1" fitToHeight="1" orientation="landscape" r:id="rId1"/>
  <headerFooter alignWithMargins="0">
    <oddHeader/>
    <oddFooter/>
  </headerFooter>
  <rowBreaks count="1" manualBreakCount="1">
    <brk id="46" max="16383" man="1"/>
  </rowBreaks>
  <colBreaks count="1" manualBreakCount="1">
    <brk id="35" max="1048575" man="1"/>
  </col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5">
    <pageSetUpPr fitToPage="1"/>
  </sheetPr>
  <dimension ref="A1:BW153"/>
  <sheetViews>
    <sheetView showGridLines="0" zoomScale="85" workbookViewId="0"/>
  </sheetViews>
  <sheetFormatPr defaultRowHeight="12.75"/>
  <cols>
    <col min="1" max="1" width="1" customWidth="1"/>
    <col min="2" max="2" width="1.28515625" style="33" customWidth="1"/>
    <col min="3" max="3" width="9" customWidth="1"/>
    <col min="4" max="4" width="40.7109375" customWidth="1"/>
    <col min="5" max="5" width="28.7109375" customWidth="1"/>
    <col min="6" max="6" width="11.7109375" customWidth="1"/>
    <col min="7" max="7" width="14.7109375" customWidth="1"/>
    <col min="8" max="44" width="2.7109375" customWidth="1"/>
    <col min="45" max="69" width="2.42578125" style="236" customWidth="1"/>
    <col min="70" max="75" width="9.140625" style="236" customWidth="1"/>
  </cols>
  <sheetData>
    <row r="1" ht="23.25" customHeight="1">
      <c r="B1" s="6" t="s">
        <v>136</v>
      </c>
      <c r="D1" s="65"/>
      <c r="E1" s="65"/>
      <c r="AS1" s="236"/>
    </row>
    <row r="2" ht="15" customHeight="1">
      <c r="B2" s="199"/>
      <c r="C2" s="4" t="s">
        <v>173</v>
      </c>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199"/>
    </row>
    <row r="3" ht="15" customHeight="1">
      <c r="B3" s="199"/>
      <c r="C3" s="4" t="s">
        <v>174</v>
      </c>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199"/>
    </row>
    <row r="4" ht="15" customHeight="1">
      <c r="B4" s="199"/>
      <c r="C4" s="4" t="s">
        <v>206</v>
      </c>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199"/>
    </row>
    <row r="5" ht="12.75" customHeight="1">
      <c r="C5" s="67"/>
      <c r="D5" s="67"/>
      <c r="E5" s="67"/>
    </row>
    <row r="6" ht="18" customHeight="1">
      <c r="B6" s="68"/>
      <c r="C6" s="68" t="s">
        <v>7</v>
      </c>
      <c r="D6" s="69"/>
      <c r="E6" s="69"/>
      <c r="F6" s="69"/>
      <c r="H6" s="1002" t="s">
        <v>208</v>
      </c>
      <c r="I6" s="1002"/>
      <c r="J6" s="1002"/>
      <c r="K6" s="1002"/>
      <c r="L6" s="1002"/>
      <c r="M6" s="1002"/>
      <c r="N6" s="1002"/>
      <c r="O6" s="1002"/>
      <c r="P6" s="1002"/>
      <c r="Q6" s="1002"/>
      <c r="R6" s="1002"/>
      <c r="S6" s="1002"/>
      <c r="T6" s="1002"/>
      <c r="U6" s="1002"/>
      <c r="Z6" s="1002" t="s">
        <v>209</v>
      </c>
      <c r="AA6" s="1002"/>
      <c r="AB6" s="1002"/>
      <c r="AC6" s="1002"/>
      <c r="AD6" s="1002"/>
      <c r="AE6" s="1002"/>
      <c r="AF6" s="1002"/>
      <c r="AG6" s="1002"/>
      <c r="AH6" s="1002"/>
      <c r="AI6" s="1002"/>
      <c r="AJ6" s="1002"/>
      <c r="AK6" s="1002"/>
      <c r="AL6" s="1002"/>
      <c r="AM6" s="1002"/>
    </row>
    <row r="7" ht="15" customHeight="1">
      <c r="D7" s="174" t="s">
        <v>211</v>
      </c>
      <c r="E7" s="71"/>
      <c r="F7" s="71"/>
      <c r="H7" s="919" t="s">
        <v>0</v>
      </c>
      <c r="I7" s="919"/>
      <c r="J7" s="919" t="s">
        <v>1</v>
      </c>
      <c r="K7" s="919"/>
      <c r="L7" s="919" t="s">
        <v>2</v>
      </c>
      <c r="M7" s="919"/>
      <c r="N7" s="919" t="s">
        <v>3</v>
      </c>
      <c r="O7" s="919"/>
      <c r="P7" s="919" t="s">
        <v>4</v>
      </c>
      <c r="Q7" s="919"/>
      <c r="R7" s="919" t="s">
        <v>5</v>
      </c>
      <c r="S7" s="919"/>
      <c r="T7" s="919" t="s">
        <v>6</v>
      </c>
      <c r="U7" s="919"/>
      <c r="Z7" s="919" t="s">
        <v>0</v>
      </c>
      <c r="AA7" s="919"/>
      <c r="AB7" s="919" t="s">
        <v>1</v>
      </c>
      <c r="AC7" s="919"/>
      <c r="AD7" s="919" t="s">
        <v>2</v>
      </c>
      <c r="AE7" s="919"/>
      <c r="AF7" s="919" t="s">
        <v>3</v>
      </c>
      <c r="AG7" s="919"/>
      <c r="AH7" s="919" t="s">
        <v>4</v>
      </c>
      <c r="AI7" s="919"/>
      <c r="AJ7" s="919" t="s">
        <v>5</v>
      </c>
      <c r="AK7" s="919"/>
      <c r="AL7" s="919" t="s">
        <v>6</v>
      </c>
      <c r="AM7" s="919"/>
    </row>
    <row r="8" ht="15" customHeight="1">
      <c r="D8" s="175" t="s">
        <v>213</v>
      </c>
      <c r="E8" s="71"/>
      <c r="F8" s="71"/>
      <c r="G8" s="71"/>
      <c r="H8" s="920"/>
      <c r="I8" s="920"/>
      <c r="J8" s="916"/>
      <c r="K8" s="916"/>
      <c r="L8" s="916">
        <v>1</v>
      </c>
      <c r="M8" s="916"/>
      <c r="N8" s="916">
        <v>2</v>
      </c>
      <c r="O8" s="916"/>
      <c r="P8" s="916">
        <v>3</v>
      </c>
      <c r="Q8" s="916"/>
      <c r="R8" s="916">
        <v>4</v>
      </c>
      <c r="S8" s="916"/>
      <c r="T8" s="916">
        <v>5</v>
      </c>
      <c r="U8" s="917"/>
      <c r="Z8" s="920">
        <v>1</v>
      </c>
      <c r="AA8" s="920"/>
      <c r="AB8" s="916">
        <v>2</v>
      </c>
      <c r="AC8" s="916"/>
      <c r="AD8" s="916">
        <v>3</v>
      </c>
      <c r="AE8" s="916"/>
      <c r="AF8" s="916">
        <v>4</v>
      </c>
      <c r="AG8" s="916"/>
      <c r="AH8" s="916">
        <v>5</v>
      </c>
      <c r="AI8" s="916"/>
      <c r="AJ8" s="916">
        <v>6</v>
      </c>
      <c r="AK8" s="916"/>
      <c r="AL8" s="916">
        <v>7</v>
      </c>
      <c r="AM8" s="917"/>
    </row>
    <row r="9" ht="15" customHeight="1">
      <c r="D9" s="175" t="s">
        <v>215</v>
      </c>
      <c r="H9" s="915">
        <v>6</v>
      </c>
      <c r="I9" s="915"/>
      <c r="J9" s="908">
        <v>7</v>
      </c>
      <c r="K9" s="908"/>
      <c r="L9" s="908">
        <v>8</v>
      </c>
      <c r="M9" s="908"/>
      <c r="N9" s="908">
        <v>9</v>
      </c>
      <c r="O9" s="908"/>
      <c r="P9" s="908">
        <v>10</v>
      </c>
      <c r="Q9" s="908"/>
      <c r="R9" s="908">
        <v>11</v>
      </c>
      <c r="S9" s="908"/>
      <c r="T9" s="908">
        <v>12</v>
      </c>
      <c r="U9" s="912"/>
      <c r="Z9" s="915">
        <v>8</v>
      </c>
      <c r="AA9" s="915"/>
      <c r="AB9" s="908">
        <v>9</v>
      </c>
      <c r="AC9" s="908"/>
      <c r="AD9" s="908">
        <v>10</v>
      </c>
      <c r="AE9" s="908"/>
      <c r="AF9" s="908">
        <v>11</v>
      </c>
      <c r="AG9" s="908"/>
      <c r="AH9" s="908">
        <v>12</v>
      </c>
      <c r="AI9" s="908"/>
      <c r="AJ9" s="908">
        <v>13</v>
      </c>
      <c r="AK9" s="908"/>
      <c r="AL9" s="908">
        <v>14</v>
      </c>
      <c r="AM9" s="912"/>
    </row>
    <row r="10" ht="15" customHeight="1">
      <c r="D10" t="s">
        <v>217</v>
      </c>
      <c r="H10" s="909">
        <v>13</v>
      </c>
      <c r="I10" s="909"/>
      <c r="J10" s="910">
        <v>14</v>
      </c>
      <c r="K10" s="910"/>
      <c r="L10" s="910">
        <v>15</v>
      </c>
      <c r="M10" s="910"/>
      <c r="N10" s="910">
        <v>16</v>
      </c>
      <c r="O10" s="910"/>
      <c r="P10" s="910">
        <v>17</v>
      </c>
      <c r="Q10" s="910"/>
      <c r="R10" s="910">
        <v>18</v>
      </c>
      <c r="S10" s="910"/>
      <c r="T10" s="910">
        <v>19</v>
      </c>
      <c r="U10" s="913"/>
      <c r="Z10" s="909">
        <v>15</v>
      </c>
      <c r="AA10" s="909"/>
      <c r="AB10" s="910">
        <v>16</v>
      </c>
      <c r="AC10" s="910"/>
      <c r="AD10" s="910">
        <v>17</v>
      </c>
      <c r="AE10" s="910"/>
      <c r="AF10" s="910">
        <v>18</v>
      </c>
      <c r="AG10" s="910"/>
      <c r="AH10" s="910">
        <v>19</v>
      </c>
      <c r="AI10" s="910"/>
      <c r="AJ10" s="910">
        <v>20</v>
      </c>
      <c r="AK10" s="910"/>
      <c r="AL10" s="910">
        <v>21</v>
      </c>
      <c r="AM10" s="913"/>
    </row>
    <row r="11" ht="15" customHeight="1">
      <c r="D11" t="s">
        <v>219</v>
      </c>
      <c r="H11" s="915">
        <v>20</v>
      </c>
      <c r="I11" s="915"/>
      <c r="J11" s="908">
        <v>21</v>
      </c>
      <c r="K11" s="908"/>
      <c r="L11" s="908">
        <v>22</v>
      </c>
      <c r="M11" s="908"/>
      <c r="N11" s="908">
        <v>23</v>
      </c>
      <c r="O11" s="908"/>
      <c r="P11" s="908">
        <v>24</v>
      </c>
      <c r="Q11" s="908"/>
      <c r="R11" s="908">
        <v>25</v>
      </c>
      <c r="S11" s="908"/>
      <c r="T11" s="908">
        <v>26</v>
      </c>
      <c r="U11" s="912"/>
      <c r="Z11" s="915">
        <v>22</v>
      </c>
      <c r="AA11" s="915"/>
      <c r="AB11" s="908">
        <v>23</v>
      </c>
      <c r="AC11" s="908"/>
      <c r="AD11" s="908">
        <v>24</v>
      </c>
      <c r="AE11" s="908"/>
      <c r="AF11" s="908">
        <v>25</v>
      </c>
      <c r="AG11" s="908"/>
      <c r="AH11" s="908">
        <v>26</v>
      </c>
      <c r="AI11" s="908"/>
      <c r="AJ11" s="908">
        <v>27</v>
      </c>
      <c r="AK11" s="908"/>
      <c r="AL11" s="908">
        <v>28</v>
      </c>
      <c r="AM11" s="912"/>
      <c r="AN11" t="s">
        <v>27</v>
      </c>
    </row>
    <row r="12" ht="15" customHeight="1">
      <c r="A12" s="68"/>
      <c r="H12" s="909">
        <v>27</v>
      </c>
      <c r="I12" s="909"/>
      <c r="J12" s="910">
        <v>28</v>
      </c>
      <c r="K12" s="910"/>
      <c r="L12" s="910">
        <v>29</v>
      </c>
      <c r="M12" s="910"/>
      <c r="N12" s="910">
        <v>30</v>
      </c>
      <c r="O12" s="910"/>
      <c r="P12" s="910">
        <v>31</v>
      </c>
      <c r="Q12" s="910"/>
      <c r="R12" s="910"/>
      <c r="S12" s="910"/>
      <c r="T12" s="910"/>
      <c r="U12" s="913"/>
      <c r="Z12" s="909">
        <v>29</v>
      </c>
      <c r="AA12" s="909"/>
      <c r="AB12" s="910">
        <v>30</v>
      </c>
      <c r="AC12" s="910"/>
      <c r="AD12" s="910">
        <v>31</v>
      </c>
      <c r="AE12" s="910"/>
      <c r="AF12" s="910"/>
      <c r="AG12" s="910"/>
      <c r="AH12" s="910"/>
      <c r="AI12" s="910"/>
      <c r="AJ12" s="910"/>
      <c r="AK12" s="910"/>
      <c r="AL12" s="910"/>
      <c r="AM12" s="913"/>
    </row>
    <row r="13" ht="15" customHeight="1">
      <c r="C13" s="72"/>
      <c r="D13" s="73"/>
      <c r="E13" s="73"/>
      <c r="F13" s="73"/>
      <c r="G13" s="73"/>
      <c r="H13" s="914" t="s">
        <v>27</v>
      </c>
      <c r="I13" s="914"/>
      <c r="J13" s="911" t="s">
        <v>27</v>
      </c>
      <c r="K13" s="911"/>
      <c r="L13" s="911" t="s">
        <v>27</v>
      </c>
      <c r="M13" s="911"/>
      <c r="N13" s="911" t="s">
        <v>27</v>
      </c>
      <c r="O13" s="911"/>
      <c r="P13" s="911" t="s">
        <v>27</v>
      </c>
      <c r="Q13" s="911"/>
      <c r="R13" s="911" t="s">
        <v>27</v>
      </c>
      <c r="S13" s="911"/>
      <c r="T13" s="911" t="s">
        <v>27</v>
      </c>
      <c r="U13" s="921"/>
      <c r="Z13" s="914" t="s">
        <v>27</v>
      </c>
      <c r="AA13" s="914"/>
      <c r="AB13" s="911" t="s">
        <v>27</v>
      </c>
      <c r="AC13" s="911"/>
      <c r="AD13" s="911" t="s">
        <v>27</v>
      </c>
      <c r="AE13" s="911"/>
      <c r="AF13" s="911" t="s">
        <v>27</v>
      </c>
      <c r="AG13" s="911"/>
      <c r="AH13" s="911" t="s">
        <v>27</v>
      </c>
      <c r="AI13" s="911"/>
      <c r="AJ13" s="911" t="s">
        <v>27</v>
      </c>
      <c r="AK13" s="911"/>
      <c r="AL13" s="911" t="s">
        <v>27</v>
      </c>
      <c r="AM13" s="921"/>
    </row>
    <row r="14" ht="15" customHeight="1">
      <c r="A14" s="68"/>
      <c r="C14" s="68" t="s">
        <v>8</v>
      </c>
      <c r="F14" s="64"/>
    </row>
    <row r="15" ht="15" customHeight="1">
      <c r="D15" s="70" t="s">
        <v>221</v>
      </c>
      <c r="F15" s="64"/>
      <c r="P15" s="234"/>
      <c r="Q15" s="234"/>
      <c r="R15" s="234"/>
      <c r="S15" s="234"/>
      <c r="T15" s="234"/>
      <c r="U15" s="234"/>
      <c r="V15" s="234"/>
      <c r="W15" s="47"/>
      <c r="X15" s="234"/>
      <c r="Y15" s="234"/>
      <c r="Z15" s="234"/>
      <c r="AA15" s="234"/>
      <c r="AB15" s="234"/>
      <c r="AC15" s="234"/>
      <c r="AD15" s="234"/>
      <c r="AE15" s="47"/>
      <c r="AF15" s="234"/>
      <c r="AG15" s="234"/>
      <c r="AH15" s="234"/>
      <c r="AI15" s="234"/>
      <c r="AJ15" s="234"/>
      <c r="AK15" s="234"/>
      <c r="AL15" s="234"/>
      <c r="AM15" s="47"/>
      <c r="AN15" s="47"/>
    </row>
    <row r="16" ht="15" customHeight="1">
      <c r="C16" s="70"/>
      <c r="D16" s="73" t="s">
        <v>213</v>
      </c>
      <c r="F16" s="64"/>
      <c r="P16" s="21"/>
      <c r="Q16" s="21"/>
      <c r="R16" s="21"/>
      <c r="S16" s="21"/>
      <c r="T16" s="21"/>
      <c r="U16" s="21"/>
      <c r="V16" s="21"/>
      <c r="W16" s="47"/>
      <c r="X16" s="21"/>
      <c r="Y16" s="21"/>
      <c r="Z16" s="21"/>
      <c r="AA16" s="21"/>
      <c r="AB16" s="21"/>
      <c r="AC16" s="21"/>
      <c r="AD16" s="21"/>
      <c r="AE16" s="47"/>
      <c r="AF16" s="21"/>
      <c r="AG16" s="21"/>
      <c r="AH16" s="21"/>
      <c r="AI16" s="21"/>
      <c r="AJ16" s="21"/>
      <c r="AK16" s="21"/>
      <c r="AL16" s="21"/>
      <c r="AM16" s="47"/>
      <c r="AN16" s="47"/>
    </row>
    <row r="17" ht="15" customHeight="1">
      <c r="C17" s="70"/>
      <c r="D17" s="73" t="s">
        <v>215</v>
      </c>
      <c r="F17" s="64"/>
      <c r="P17" s="21"/>
      <c r="Q17" s="21"/>
      <c r="R17" s="21"/>
      <c r="S17" s="21"/>
      <c r="T17" s="21"/>
      <c r="U17" s="21"/>
      <c r="V17" s="21"/>
      <c r="W17" s="47"/>
      <c r="X17" s="21"/>
      <c r="Y17" s="21"/>
      <c r="Z17" s="21"/>
      <c r="AA17" s="21"/>
      <c r="AB17" s="21"/>
      <c r="AC17" s="21"/>
      <c r="AD17" s="21"/>
      <c r="AE17" s="47"/>
      <c r="AF17" s="21"/>
      <c r="AG17" s="21"/>
      <c r="AH17" s="21"/>
      <c r="AI17" s="21"/>
      <c r="AJ17" s="21"/>
      <c r="AK17" s="21"/>
      <c r="AL17" s="21"/>
      <c r="AM17" s="47"/>
      <c r="AN17" s="47"/>
    </row>
    <row r="18" ht="15" customHeight="1">
      <c r="C18" s="70"/>
      <c r="D18" s="71" t="s">
        <v>217</v>
      </c>
      <c r="F18" s="64"/>
      <c r="P18" s="21"/>
      <c r="Q18" s="21"/>
      <c r="R18" s="21"/>
      <c r="S18" s="21"/>
      <c r="T18" s="21"/>
      <c r="U18" s="21"/>
      <c r="V18" s="21"/>
      <c r="W18" s="47"/>
      <c r="X18" s="21"/>
      <c r="Y18" s="21"/>
      <c r="Z18" s="21"/>
      <c r="AA18" s="21"/>
      <c r="AB18" s="21"/>
      <c r="AC18" s="21"/>
      <c r="AD18" s="21"/>
      <c r="AE18" s="47"/>
      <c r="AF18" s="21"/>
      <c r="AG18" s="21"/>
      <c r="AH18" s="21"/>
      <c r="AI18" s="21"/>
      <c r="AJ18" s="21"/>
      <c r="AK18" s="21"/>
      <c r="AL18" s="21"/>
      <c r="AM18" s="47"/>
      <c r="AN18" s="47"/>
    </row>
    <row r="19" ht="15" customHeight="1">
      <c r="C19" s="74"/>
      <c r="D19" s="71" t="s">
        <v>219</v>
      </c>
      <c r="F19" s="64"/>
      <c r="P19" s="21"/>
      <c r="Q19" s="21"/>
      <c r="R19" s="21"/>
      <c r="S19" s="21"/>
      <c r="T19" s="21"/>
      <c r="U19" s="21"/>
      <c r="V19" s="21"/>
      <c r="W19" s="47"/>
      <c r="X19" s="21"/>
      <c r="Y19" s="21"/>
      <c r="Z19" s="21"/>
      <c r="AA19" s="21"/>
      <c r="AB19" s="21"/>
      <c r="AC19" s="21"/>
      <c r="AD19" s="21"/>
      <c r="AE19" s="47"/>
      <c r="AF19" s="21"/>
      <c r="AG19" s="21"/>
      <c r="AH19" s="21"/>
      <c r="AI19" s="21"/>
      <c r="AJ19" s="21"/>
      <c r="AK19" s="21"/>
      <c r="AL19" s="21"/>
      <c r="AM19" s="47"/>
      <c r="AN19" s="47"/>
    </row>
    <row r="20" ht="15" customHeight="1">
      <c r="C20" s="74"/>
      <c r="D20" s="71"/>
      <c r="F20" s="64"/>
      <c r="P20" s="21"/>
      <c r="Q20" s="21"/>
      <c r="R20" s="21"/>
      <c r="S20" s="21"/>
      <c r="T20" s="21"/>
      <c r="U20" s="21"/>
      <c r="V20" s="21"/>
      <c r="W20" s="47"/>
      <c r="X20" s="21"/>
      <c r="Y20" s="21"/>
      <c r="Z20" s="21"/>
      <c r="AA20" s="21"/>
      <c r="AB20" s="21"/>
      <c r="AC20" s="21"/>
      <c r="AD20" s="21"/>
      <c r="AE20" s="47"/>
      <c r="AF20" s="21"/>
      <c r="AG20" s="21"/>
      <c r="AH20" s="21"/>
      <c r="AI20" s="21"/>
      <c r="AJ20" s="21"/>
      <c r="AK20" s="21"/>
      <c r="AL20" s="21"/>
      <c r="AM20" s="47"/>
      <c r="AN20" s="47"/>
    </row>
    <row r="21" ht="30" customHeight="1">
      <c r="R21" s="1008">
        <v>2019</v>
      </c>
      <c r="S21" s="1008"/>
      <c r="T21" s="1008"/>
      <c r="U21" s="1008"/>
      <c r="V21" s="1008"/>
      <c r="W21" s="1008"/>
      <c r="X21" s="1008"/>
      <c r="Y21" s="1008"/>
      <c r="Z21" s="1008"/>
      <c r="AA21" s="1008"/>
      <c r="AB21" s="1008"/>
      <c r="AC21" s="1008"/>
      <c r="AD21" s="1010">
        <v>2020</v>
      </c>
      <c r="AE21" s="1010"/>
      <c r="AF21" s="1010"/>
      <c r="AG21" s="1010"/>
      <c r="AH21" s="1010"/>
      <c r="AI21" s="1010"/>
      <c r="AJ21" s="1010"/>
      <c r="AK21" s="1010"/>
      <c r="AL21" s="1010"/>
      <c r="AM21" s="1010"/>
      <c r="AN21" s="1010"/>
      <c r="AO21" s="1010"/>
    </row>
    <row r="22" s="5" customFormat="1" ht="30" customHeight="1">
      <c r="B22" s="76"/>
      <c r="C22" s="77" t="s">
        <v>73</v>
      </c>
      <c r="D22" s="77" t="s">
        <v>21</v>
      </c>
      <c r="E22" s="177" t="s">
        <v>207</v>
      </c>
      <c r="F22" s="158" t="s">
        <v>62</v>
      </c>
      <c r="G22" s="158" t="s">
        <v>63</v>
      </c>
      <c r="H22" s="924" t="s">
        <v>34</v>
      </c>
      <c r="I22" s="924"/>
      <c r="J22" s="924"/>
      <c r="K22" s="924"/>
      <c r="L22" s="924" t="s">
        <v>64</v>
      </c>
      <c r="M22" s="924"/>
      <c r="N22" s="924"/>
      <c r="O22" s="924"/>
      <c r="R22" s="618" t="s">
        <v>193</v>
      </c>
      <c r="S22" s="619" t="s">
        <v>196</v>
      </c>
      <c r="T22" s="619" t="s">
        <v>198</v>
      </c>
      <c r="U22" s="619" t="s">
        <v>199</v>
      </c>
      <c r="V22" s="619" t="s">
        <v>200</v>
      </c>
      <c r="W22" s="619" t="s">
        <v>201</v>
      </c>
      <c r="X22" s="619" t="s">
        <v>183</v>
      </c>
      <c r="Y22" s="619" t="s">
        <v>186</v>
      </c>
      <c r="Z22" s="619" t="s">
        <v>187</v>
      </c>
      <c r="AA22" s="619" t="s">
        <v>188</v>
      </c>
      <c r="AB22" s="619" t="s">
        <v>190</v>
      </c>
      <c r="AC22" s="1030" t="s">
        <v>191</v>
      </c>
      <c r="AD22" s="619" t="s">
        <v>193</v>
      </c>
      <c r="AE22" s="619" t="s">
        <v>196</v>
      </c>
      <c r="AF22" s="619" t="s">
        <v>198</v>
      </c>
      <c r="AG22" s="619" t="s">
        <v>199</v>
      </c>
      <c r="AH22" s="619" t="s">
        <v>200</v>
      </c>
      <c r="AI22" s="619" t="s">
        <v>201</v>
      </c>
      <c r="AJ22" s="619" t="s">
        <v>183</v>
      </c>
      <c r="AK22" s="619" t="s">
        <v>186</v>
      </c>
      <c r="AL22" s="619" t="s">
        <v>187</v>
      </c>
      <c r="AM22" s="619" t="s">
        <v>188</v>
      </c>
      <c r="AN22" s="619" t="s">
        <v>190</v>
      </c>
      <c r="AO22" s="1030" t="s">
        <v>191</v>
      </c>
      <c r="AP22" s="78"/>
      <c r="AQ22" s="78"/>
      <c r="AR22" s="78"/>
      <c r="AS22" s="236"/>
      <c r="AT22" s="236"/>
      <c r="AU22" s="236"/>
      <c r="AV22" s="236"/>
      <c r="AW22" s="236"/>
      <c r="AX22" s="236"/>
      <c r="AY22" s="236"/>
      <c r="AZ22" s="236"/>
      <c r="BA22" s="236"/>
      <c r="BB22" s="236"/>
      <c r="BC22" s="236"/>
      <c r="BD22" s="236"/>
      <c r="BE22" s="236"/>
      <c r="BF22" s="236"/>
      <c r="BG22" s="236"/>
      <c r="BH22" s="236"/>
      <c r="BI22" s="236"/>
      <c r="BJ22" s="236"/>
      <c r="BK22" s="236"/>
      <c r="BL22" s="236"/>
      <c r="BM22" s="236"/>
      <c r="BN22" s="236"/>
      <c r="BO22" s="236"/>
      <c r="BP22" s="236"/>
      <c r="BQ22" s="236"/>
      <c r="BR22" s="236"/>
      <c r="BS22" s="236"/>
      <c r="BT22" s="236"/>
      <c r="BU22" s="236"/>
      <c r="BV22" s="236"/>
      <c r="BW22" s="236"/>
    </row>
    <row r="23" s="0" customFormat="1" ht="18" customHeight="1">
      <c r="B23" s="33"/>
      <c r="C23" s="1031">
        <v>56916</v>
      </c>
      <c r="D23" s="1031" t="s">
        <v>179</v>
      </c>
      <c r="E23" s="1031" t="s">
        <v>226</v>
      </c>
      <c r="F23" s="1031" t="s">
        <v>227</v>
      </c>
      <c r="G23" s="1031" t="s">
        <v>228</v>
      </c>
      <c r="H23" s="1032" t="s">
        <v>229</v>
      </c>
      <c r="I23" s="1032"/>
      <c r="J23" s="1032"/>
      <c r="K23" s="1032"/>
      <c r="L23" s="1032" t="s">
        <v>230</v>
      </c>
      <c r="M23" s="1032"/>
      <c r="N23" s="1032"/>
      <c r="O23" s="1032"/>
      <c r="P23" s="80"/>
      <c r="Q23" s="90"/>
      <c r="R23" s="1033" t="s">
        <v>231</v>
      </c>
      <c r="S23" s="1034" t="s">
        <v>231</v>
      </c>
      <c r="T23" s="1034" t="s">
        <v>231</v>
      </c>
      <c r="U23" s="1034" t="s">
        <v>231</v>
      </c>
      <c r="V23" s="1034" t="s">
        <v>231</v>
      </c>
      <c r="W23" s="1034" t="s">
        <v>231</v>
      </c>
      <c r="X23" s="1034" t="s">
        <v>231</v>
      </c>
      <c r="Y23" s="1034" t="s">
        <v>231</v>
      </c>
      <c r="Z23" s="1034" t="s">
        <v>231</v>
      </c>
      <c r="AA23" s="1034" t="s">
        <v>231</v>
      </c>
      <c r="AB23" s="1034" t="s">
        <v>231</v>
      </c>
      <c r="AC23" s="1034" t="s">
        <v>231</v>
      </c>
      <c r="AD23" s="1034" t="s">
        <v>231</v>
      </c>
      <c r="AE23" s="1034" t="s">
        <v>231</v>
      </c>
      <c r="AF23" s="1034" t="s">
        <v>231</v>
      </c>
      <c r="AG23" s="1034" t="s">
        <v>231</v>
      </c>
      <c r="AH23" s="1034" t="s">
        <v>231</v>
      </c>
      <c r="AI23" s="1034" t="s">
        <v>231</v>
      </c>
      <c r="AJ23" s="1034" t="s">
        <v>231</v>
      </c>
      <c r="AK23" s="1034" t="s">
        <v>231</v>
      </c>
      <c r="AL23" s="1034" t="s">
        <v>231</v>
      </c>
      <c r="AM23" s="1034" t="s">
        <v>231</v>
      </c>
      <c r="AN23" s="1034" t="s">
        <v>231</v>
      </c>
      <c r="AO23" s="1035" t="s">
        <v>231</v>
      </c>
      <c r="AP23" s="79"/>
      <c r="AQ23" s="79"/>
      <c r="AR23" s="79"/>
      <c r="AS23" s="236"/>
      <c r="AT23" s="236"/>
      <c r="AU23" s="236"/>
      <c r="AV23" s="236"/>
      <c r="AW23" s="236"/>
      <c r="AX23" s="236"/>
      <c r="AY23" s="236"/>
      <c r="AZ23" s="236"/>
      <c r="BA23" s="236"/>
      <c r="BB23" s="236"/>
      <c r="BC23" s="236"/>
      <c r="BD23" s="236"/>
      <c r="BE23" s="236"/>
      <c r="BF23" s="236"/>
      <c r="BG23" s="236"/>
      <c r="BH23" s="236"/>
      <c r="BI23" s="236"/>
      <c r="BJ23" s="236"/>
      <c r="BK23" s="236"/>
      <c r="BL23" s="236"/>
      <c r="BM23" s="236"/>
      <c r="BN23" s="236"/>
      <c r="BO23" s="236"/>
      <c r="BP23" s="236"/>
      <c r="BQ23" s="236"/>
      <c r="BR23" s="236"/>
      <c r="BS23" s="236"/>
      <c r="BT23" s="236"/>
      <c r="BU23" s="236"/>
      <c r="BV23" s="236"/>
      <c r="BW23" s="236"/>
    </row>
    <row r="24" s="0" customFormat="1" ht="18" customHeight="1">
      <c r="B24" s="33"/>
      <c r="C24" s="1036">
        <v>55435</v>
      </c>
      <c r="D24" s="1036" t="s">
        <v>232</v>
      </c>
      <c r="E24" s="1036" t="s">
        <v>233</v>
      </c>
      <c r="F24" s="1036" t="s">
        <v>234</v>
      </c>
      <c r="G24" s="1036" t="s">
        <v>235</v>
      </c>
      <c r="H24" s="1037" t="s">
        <v>236</v>
      </c>
      <c r="I24" s="1037"/>
      <c r="J24" s="1037"/>
      <c r="K24" s="1037"/>
      <c r="L24" s="1037" t="s">
        <v>237</v>
      </c>
      <c r="M24" s="1037"/>
      <c r="N24" s="1037"/>
      <c r="O24" s="1037"/>
      <c r="P24" s="80"/>
      <c r="Q24" s="90"/>
      <c r="R24" s="1038" t="s">
        <v>231</v>
      </c>
      <c r="S24" s="1039" t="s">
        <v>231</v>
      </c>
      <c r="T24" s="1039" t="s">
        <v>231</v>
      </c>
      <c r="U24" s="1039" t="s">
        <v>231</v>
      </c>
      <c r="V24" s="1039" t="s">
        <v>231</v>
      </c>
      <c r="W24" s="1039" t="s">
        <v>231</v>
      </c>
      <c r="X24" s="1039" t="s">
        <v>231</v>
      </c>
      <c r="Y24" s="1039" t="s">
        <v>231</v>
      </c>
      <c r="Z24" s="1039" t="s">
        <v>231</v>
      </c>
      <c r="AA24" s="1039" t="s">
        <v>231</v>
      </c>
      <c r="AB24" s="1039" t="s">
        <v>231</v>
      </c>
      <c r="AC24" s="1039" t="s">
        <v>231</v>
      </c>
      <c r="AD24" s="1039" t="s">
        <v>231</v>
      </c>
      <c r="AE24" s="1039" t="s">
        <v>231</v>
      </c>
      <c r="AF24" s="1039" t="s">
        <v>231</v>
      </c>
      <c r="AG24" s="1039" t="s">
        <v>231</v>
      </c>
      <c r="AH24" s="1039" t="s">
        <v>231</v>
      </c>
      <c r="AI24" s="1039" t="s">
        <v>231</v>
      </c>
      <c r="AJ24" s="1039" t="s">
        <v>231</v>
      </c>
      <c r="AK24" s="1039" t="s">
        <v>231</v>
      </c>
      <c r="AL24" s="1039" t="s">
        <v>231</v>
      </c>
      <c r="AM24" s="1039" t="s">
        <v>231</v>
      </c>
      <c r="AN24" s="1039" t="s">
        <v>231</v>
      </c>
      <c r="AO24" s="1040" t="s">
        <v>231</v>
      </c>
      <c r="AP24" s="79"/>
      <c r="AQ24" s="79"/>
      <c r="AR24" s="79"/>
      <c r="AS24" s="236"/>
      <c r="AT24" s="236"/>
      <c r="AU24" s="236"/>
      <c r="AV24" s="236"/>
      <c r="AW24" s="236"/>
      <c r="AX24" s="236"/>
      <c r="AY24" s="236"/>
      <c r="AZ24" s="236"/>
      <c r="BA24" s="236"/>
      <c r="BB24" s="236"/>
      <c r="BC24" s="236"/>
      <c r="BD24" s="236"/>
      <c r="BE24" s="236"/>
      <c r="BF24" s="236"/>
      <c r="BG24" s="236"/>
      <c r="BH24" s="236"/>
      <c r="BI24" s="236"/>
      <c r="BJ24" s="236"/>
      <c r="BK24" s="236"/>
      <c r="BL24" s="236"/>
      <c r="BM24" s="236"/>
      <c r="BN24" s="236"/>
      <c r="BO24" s="236"/>
      <c r="BP24" s="236"/>
      <c r="BQ24" s="236"/>
      <c r="BR24" s="236"/>
      <c r="BS24" s="236"/>
      <c r="BT24" s="236"/>
      <c r="BU24" s="236"/>
      <c r="BV24" s="236"/>
      <c r="BW24" s="236"/>
    </row>
    <row r="25" s="0" customFormat="1" ht="18" customHeight="1">
      <c r="B25" s="33"/>
      <c r="C25" s="1031">
        <v>57976</v>
      </c>
      <c r="D25" s="1031" t="s">
        <v>238</v>
      </c>
      <c r="E25" s="1031" t="s">
        <v>226</v>
      </c>
      <c r="F25" s="1031" t="s">
        <v>239</v>
      </c>
      <c r="G25" s="1031" t="s">
        <v>240</v>
      </c>
      <c r="H25" s="1032" t="s">
        <v>241</v>
      </c>
      <c r="I25" s="1032"/>
      <c r="J25" s="1032"/>
      <c r="K25" s="1032"/>
      <c r="L25" s="1032" t="s">
        <v>242</v>
      </c>
      <c r="M25" s="1032"/>
      <c r="N25" s="1032"/>
      <c r="O25" s="1032"/>
      <c r="P25" s="80"/>
      <c r="Q25" s="90"/>
      <c r="R25" s="1033" t="s">
        <v>231</v>
      </c>
      <c r="S25" s="1034" t="s">
        <v>231</v>
      </c>
      <c r="T25" s="1034" t="s">
        <v>231</v>
      </c>
      <c r="U25" s="1034" t="s">
        <v>231</v>
      </c>
      <c r="V25" s="1034" t="s">
        <v>231</v>
      </c>
      <c r="W25" s="1034" t="s">
        <v>231</v>
      </c>
      <c r="X25" s="1034" t="s">
        <v>231</v>
      </c>
      <c r="Y25" s="1034" t="s">
        <v>231</v>
      </c>
      <c r="Z25" s="1034" t="s">
        <v>231</v>
      </c>
      <c r="AA25" s="1034" t="s">
        <v>231</v>
      </c>
      <c r="AB25" s="1034" t="s">
        <v>231</v>
      </c>
      <c r="AC25" s="1034" t="s">
        <v>231</v>
      </c>
      <c r="AD25" s="1034" t="s">
        <v>231</v>
      </c>
      <c r="AE25" s="1034" t="s">
        <v>231</v>
      </c>
      <c r="AF25" s="1034" t="s">
        <v>231</v>
      </c>
      <c r="AG25" s="1034" t="s">
        <v>231</v>
      </c>
      <c r="AH25" s="1034" t="s">
        <v>231</v>
      </c>
      <c r="AI25" s="1034" t="s">
        <v>231</v>
      </c>
      <c r="AJ25" s="1034" t="s">
        <v>231</v>
      </c>
      <c r="AK25" s="1034" t="s">
        <v>231</v>
      </c>
      <c r="AL25" s="1034" t="s">
        <v>231</v>
      </c>
      <c r="AM25" s="1034" t="s">
        <v>231</v>
      </c>
      <c r="AN25" s="1034" t="s">
        <v>231</v>
      </c>
      <c r="AO25" s="1035" t="s">
        <v>231</v>
      </c>
      <c r="AP25" s="79"/>
      <c r="AQ25" s="79"/>
      <c r="AR25" s="79"/>
      <c r="AS25" s="236"/>
      <c r="AT25" s="236"/>
      <c r="AU25" s="236"/>
      <c r="AV25" s="236"/>
      <c r="AW25" s="236"/>
      <c r="AX25" s="236"/>
      <c r="AY25" s="236"/>
      <c r="AZ25" s="236"/>
      <c r="BA25" s="236"/>
      <c r="BB25" s="236"/>
      <c r="BC25" s="236"/>
      <c r="BD25" s="236"/>
      <c r="BE25" s="236"/>
      <c r="BF25" s="236"/>
      <c r="BG25" s="236"/>
      <c r="BH25" s="236"/>
      <c r="BI25" s="236"/>
      <c r="BJ25" s="236"/>
      <c r="BK25" s="236"/>
      <c r="BL25" s="236"/>
      <c r="BM25" s="236"/>
      <c r="BN25" s="236"/>
      <c r="BO25" s="236"/>
      <c r="BP25" s="236"/>
      <c r="BQ25" s="236"/>
      <c r="BR25" s="236"/>
      <c r="BS25" s="236"/>
      <c r="BT25" s="236"/>
      <c r="BU25" s="236"/>
      <c r="BV25" s="236"/>
      <c r="BW25" s="236"/>
    </row>
    <row r="26" s="0" customFormat="1" ht="18" customHeight="1">
      <c r="B26" s="33"/>
      <c r="C26" s="1036">
        <v>58220</v>
      </c>
      <c r="D26" s="1036" t="s">
        <v>243</v>
      </c>
      <c r="E26" s="1036" t="s">
        <v>226</v>
      </c>
      <c r="F26" s="1036" t="s">
        <v>244</v>
      </c>
      <c r="G26" s="1036" t="s">
        <v>245</v>
      </c>
      <c r="H26" s="1037" t="s">
        <v>246</v>
      </c>
      <c r="I26" s="1037"/>
      <c r="J26" s="1037"/>
      <c r="K26" s="1037"/>
      <c r="L26" s="1037" t="s">
        <v>247</v>
      </c>
      <c r="M26" s="1037"/>
      <c r="N26" s="1037"/>
      <c r="O26" s="1037"/>
      <c r="P26" s="80"/>
      <c r="Q26" s="90"/>
      <c r="R26" s="1038" t="s">
        <v>231</v>
      </c>
      <c r="S26" s="1039" t="s">
        <v>231</v>
      </c>
      <c r="T26" s="1039" t="s">
        <v>231</v>
      </c>
      <c r="U26" s="1039" t="s">
        <v>231</v>
      </c>
      <c r="V26" s="1039" t="s">
        <v>231</v>
      </c>
      <c r="W26" s="1039" t="s">
        <v>231</v>
      </c>
      <c r="X26" s="1039" t="s">
        <v>231</v>
      </c>
      <c r="Y26" s="1039" t="s">
        <v>231</v>
      </c>
      <c r="Z26" s="1039" t="s">
        <v>231</v>
      </c>
      <c r="AA26" s="1039" t="s">
        <v>231</v>
      </c>
      <c r="AB26" s="1039" t="s">
        <v>231</v>
      </c>
      <c r="AC26" s="1039" t="s">
        <v>231</v>
      </c>
      <c r="AD26" s="1039" t="s">
        <v>231</v>
      </c>
      <c r="AE26" s="1039" t="s">
        <v>231</v>
      </c>
      <c r="AF26" s="1039" t="s">
        <v>231</v>
      </c>
      <c r="AG26" s="1039" t="s">
        <v>231</v>
      </c>
      <c r="AH26" s="1039" t="s">
        <v>231</v>
      </c>
      <c r="AI26" s="1039" t="s">
        <v>231</v>
      </c>
      <c r="AJ26" s="1039" t="s">
        <v>231</v>
      </c>
      <c r="AK26" s="1039" t="s">
        <v>231</v>
      </c>
      <c r="AL26" s="1039" t="s">
        <v>231</v>
      </c>
      <c r="AM26" s="1039" t="s">
        <v>231</v>
      </c>
      <c r="AN26" s="1039" t="s">
        <v>231</v>
      </c>
      <c r="AO26" s="1040" t="s">
        <v>231</v>
      </c>
      <c r="AP26" s="79"/>
      <c r="AQ26" s="79"/>
      <c r="AR26" s="79"/>
      <c r="AS26" s="236"/>
      <c r="AT26" s="236"/>
      <c r="AU26" s="236"/>
      <c r="AV26" s="236"/>
      <c r="AW26" s="236"/>
      <c r="AX26" s="236"/>
      <c r="AY26" s="236"/>
      <c r="AZ26" s="236"/>
      <c r="BA26" s="236"/>
      <c r="BB26" s="236"/>
      <c r="BC26" s="236"/>
      <c r="BD26" s="236"/>
      <c r="BE26" s="236"/>
      <c r="BF26" s="236"/>
      <c r="BG26" s="236"/>
      <c r="BH26" s="236"/>
      <c r="BI26" s="236"/>
      <c r="BJ26" s="236"/>
      <c r="BK26" s="236"/>
      <c r="BL26" s="236"/>
      <c r="BM26" s="236"/>
      <c r="BN26" s="236"/>
      <c r="BO26" s="236"/>
      <c r="BP26" s="236"/>
      <c r="BQ26" s="236"/>
      <c r="BR26" s="236"/>
      <c r="BS26" s="236"/>
      <c r="BT26" s="236"/>
      <c r="BU26" s="236"/>
      <c r="BV26" s="236"/>
      <c r="BW26" s="236"/>
    </row>
    <row r="27" s="0" customFormat="1" ht="18" customHeight="1">
      <c r="B27" s="33"/>
      <c r="C27" s="1031">
        <v>58900</v>
      </c>
      <c r="D27" s="1031" t="s">
        <v>248</v>
      </c>
      <c r="E27" s="1031" t="s">
        <v>226</v>
      </c>
      <c r="F27" s="1031" t="s">
        <v>249</v>
      </c>
      <c r="G27" s="1031" t="s">
        <v>250</v>
      </c>
      <c r="H27" s="1032" t="s">
        <v>251</v>
      </c>
      <c r="I27" s="1032"/>
      <c r="J27" s="1032"/>
      <c r="K27" s="1032"/>
      <c r="L27" s="1032" t="s">
        <v>252</v>
      </c>
      <c r="M27" s="1032"/>
      <c r="N27" s="1032"/>
      <c r="O27" s="1032"/>
      <c r="P27" s="80"/>
      <c r="Q27" s="90"/>
      <c r="R27" s="1033" t="s">
        <v>231</v>
      </c>
      <c r="S27" s="1034" t="s">
        <v>231</v>
      </c>
      <c r="T27" s="1034" t="s">
        <v>231</v>
      </c>
      <c r="U27" s="1034" t="s">
        <v>231</v>
      </c>
      <c r="V27" s="1034" t="s">
        <v>231</v>
      </c>
      <c r="W27" s="1034" t="s">
        <v>231</v>
      </c>
      <c r="X27" s="1034" t="s">
        <v>231</v>
      </c>
      <c r="Y27" s="1034" t="s">
        <v>231</v>
      </c>
      <c r="Z27" s="1034" t="s">
        <v>231</v>
      </c>
      <c r="AA27" s="1034" t="s">
        <v>231</v>
      </c>
      <c r="AB27" s="1034" t="s">
        <v>231</v>
      </c>
      <c r="AC27" s="1034" t="s">
        <v>250</v>
      </c>
      <c r="AD27" s="1034" t="s">
        <v>250</v>
      </c>
      <c r="AE27" s="1034" t="s">
        <v>250</v>
      </c>
      <c r="AF27" s="1034" t="s">
        <v>250</v>
      </c>
      <c r="AG27" s="1034" t="s">
        <v>250</v>
      </c>
      <c r="AH27" s="1034" t="s">
        <v>250</v>
      </c>
      <c r="AI27" s="1034" t="s">
        <v>250</v>
      </c>
      <c r="AJ27" s="1034" t="s">
        <v>250</v>
      </c>
      <c r="AK27" s="1034" t="s">
        <v>250</v>
      </c>
      <c r="AL27" s="1034" t="s">
        <v>250</v>
      </c>
      <c r="AM27" s="1034" t="s">
        <v>250</v>
      </c>
      <c r="AN27" s="1034" t="s">
        <v>250</v>
      </c>
      <c r="AO27" s="1035" t="s">
        <v>250</v>
      </c>
      <c r="AP27" s="79"/>
      <c r="AQ27" s="79"/>
      <c r="AR27" s="79"/>
      <c r="AS27" s="236"/>
      <c r="AT27" s="236"/>
      <c r="AU27" s="236"/>
      <c r="AV27" s="236"/>
      <c r="AW27" s="236"/>
      <c r="AX27" s="236"/>
      <c r="AY27" s="236"/>
      <c r="AZ27" s="236"/>
      <c r="BA27" s="236"/>
      <c r="BB27" s="236"/>
      <c r="BC27" s="236"/>
      <c r="BD27" s="236"/>
      <c r="BE27" s="236"/>
      <c r="BF27" s="236"/>
      <c r="BG27" s="236"/>
      <c r="BH27" s="236"/>
      <c r="BI27" s="236"/>
      <c r="BJ27" s="236"/>
      <c r="BK27" s="236"/>
      <c r="BL27" s="236"/>
      <c r="BM27" s="236"/>
      <c r="BN27" s="236"/>
      <c r="BO27" s="236"/>
      <c r="BP27" s="236"/>
      <c r="BQ27" s="236"/>
      <c r="BR27" s="236"/>
      <c r="BS27" s="236"/>
      <c r="BT27" s="236"/>
      <c r="BU27" s="236"/>
      <c r="BV27" s="236"/>
      <c r="BW27" s="236"/>
    </row>
    <row r="28" s="0" customFormat="1" ht="18" customHeight="1">
      <c r="B28" s="33"/>
      <c r="C28" s="1036">
        <v>58968</v>
      </c>
      <c r="D28" s="1036" t="s">
        <v>253</v>
      </c>
      <c r="E28" s="1036" t="s">
        <v>226</v>
      </c>
      <c r="F28" s="1036" t="s">
        <v>239</v>
      </c>
      <c r="G28" s="1036" t="s">
        <v>254</v>
      </c>
      <c r="H28" s="1037" t="s">
        <v>255</v>
      </c>
      <c r="I28" s="1037"/>
      <c r="J28" s="1037"/>
      <c r="K28" s="1037"/>
      <c r="L28" s="1037" t="s">
        <v>256</v>
      </c>
      <c r="M28" s="1037"/>
      <c r="N28" s="1037"/>
      <c r="O28" s="1037"/>
      <c r="P28" s="80"/>
      <c r="Q28" s="90"/>
      <c r="R28" s="1038" t="s">
        <v>231</v>
      </c>
      <c r="S28" s="1039" t="s">
        <v>231</v>
      </c>
      <c r="T28" s="1039" t="s">
        <v>231</v>
      </c>
      <c r="U28" s="1039" t="s">
        <v>231</v>
      </c>
      <c r="V28" s="1039" t="s">
        <v>231</v>
      </c>
      <c r="W28" s="1039" t="s">
        <v>231</v>
      </c>
      <c r="X28" s="1039" t="s">
        <v>231</v>
      </c>
      <c r="Y28" s="1039" t="s">
        <v>231</v>
      </c>
      <c r="Z28" s="1039" t="s">
        <v>231</v>
      </c>
      <c r="AA28" s="1039" t="s">
        <v>231</v>
      </c>
      <c r="AB28" s="1039" t="s">
        <v>231</v>
      </c>
      <c r="AC28" s="1039" t="s">
        <v>231</v>
      </c>
      <c r="AD28" s="1039" t="s">
        <v>231</v>
      </c>
      <c r="AE28" s="1039" t="s">
        <v>231</v>
      </c>
      <c r="AF28" s="1039" t="s">
        <v>231</v>
      </c>
      <c r="AG28" s="1039" t="s">
        <v>231</v>
      </c>
      <c r="AH28" s="1039" t="s">
        <v>231</v>
      </c>
      <c r="AI28" s="1039" t="s">
        <v>231</v>
      </c>
      <c r="AJ28" s="1039" t="s">
        <v>231</v>
      </c>
      <c r="AK28" s="1039" t="s">
        <v>231</v>
      </c>
      <c r="AL28" s="1039" t="s">
        <v>231</v>
      </c>
      <c r="AM28" s="1039" t="s">
        <v>231</v>
      </c>
      <c r="AN28" s="1039" t="s">
        <v>231</v>
      </c>
      <c r="AO28" s="1040" t="s">
        <v>231</v>
      </c>
      <c r="AP28" s="79"/>
      <c r="AQ28" s="79"/>
      <c r="AR28" s="79"/>
      <c r="AS28" s="236"/>
      <c r="AT28" s="236"/>
      <c r="AU28" s="236"/>
      <c r="AV28" s="236"/>
      <c r="AW28" s="236"/>
      <c r="AX28" s="236"/>
      <c r="AY28" s="236"/>
      <c r="AZ28" s="236"/>
      <c r="BA28" s="236"/>
      <c r="BB28" s="236"/>
      <c r="BC28" s="236"/>
      <c r="BD28" s="236"/>
      <c r="BE28" s="236"/>
      <c r="BF28" s="236"/>
      <c r="BG28" s="236"/>
      <c r="BH28" s="236"/>
      <c r="BI28" s="236"/>
      <c r="BJ28" s="236"/>
      <c r="BK28" s="236"/>
      <c r="BL28" s="236"/>
      <c r="BM28" s="236"/>
      <c r="BN28" s="236"/>
      <c r="BO28" s="236"/>
      <c r="BP28" s="236"/>
      <c r="BQ28" s="236"/>
      <c r="BR28" s="236"/>
      <c r="BS28" s="236"/>
      <c r="BT28" s="236"/>
      <c r="BU28" s="236"/>
      <c r="BV28" s="236"/>
      <c r="BW28" s="236"/>
    </row>
    <row r="29" s="0" customFormat="1" ht="18" customHeight="1">
      <c r="B29" s="33"/>
      <c r="C29" s="181"/>
      <c r="D29" s="183"/>
      <c r="E29" s="183"/>
      <c r="F29" s="201"/>
      <c r="G29" s="181"/>
      <c r="H29" s="1032">
        <v>694</v>
      </c>
      <c r="I29" s="1032"/>
      <c r="J29" s="1032"/>
      <c r="K29" s="1032"/>
      <c r="L29" s="905"/>
      <c r="M29" s="905"/>
      <c r="N29" s="905"/>
      <c r="O29" s="905"/>
      <c r="P29" s="80"/>
      <c r="Q29" s="90"/>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c r="AO29" s="182"/>
      <c r="AP29" s="79"/>
      <c r="AQ29" s="79"/>
      <c r="AR29" s="79"/>
      <c r="AS29" s="236"/>
      <c r="AT29" s="236"/>
      <c r="AU29" s="236"/>
      <c r="AV29" s="236"/>
      <c r="AW29" s="236"/>
      <c r="AX29" s="236"/>
      <c r="AY29" s="236"/>
      <c r="AZ29" s="236"/>
      <c r="BA29" s="236"/>
      <c r="BB29" s="236"/>
      <c r="BC29" s="236"/>
      <c r="BD29" s="236"/>
      <c r="BE29" s="236"/>
      <c r="BF29" s="236"/>
      <c r="BG29" s="236"/>
      <c r="BH29" s="236"/>
      <c r="BI29" s="236"/>
      <c r="BJ29" s="236"/>
      <c r="BK29" s="236"/>
      <c r="BL29" s="236"/>
      <c r="BM29" s="236"/>
      <c r="BN29" s="236"/>
      <c r="BO29" s="236"/>
      <c r="BP29" s="236"/>
      <c r="BQ29" s="236"/>
      <c r="BR29" s="236"/>
      <c r="BS29" s="236"/>
      <c r="BT29" s="236"/>
      <c r="BU29" s="236"/>
      <c r="BV29" s="236"/>
      <c r="BW29" s="236"/>
    </row>
    <row r="30" s="0" customFormat="1" ht="18" customHeight="1">
      <c r="B30" s="33"/>
      <c r="C30" s="181"/>
      <c r="D30" s="183"/>
      <c r="E30" s="183"/>
      <c r="F30" s="201"/>
      <c r="G30" s="181"/>
      <c r="H30" s="181"/>
      <c r="I30" s="181"/>
      <c r="J30" s="181"/>
      <c r="K30" s="181"/>
      <c r="L30" s="905"/>
      <c r="M30" s="905"/>
      <c r="N30" s="905"/>
      <c r="O30" s="905"/>
      <c r="P30" s="80"/>
      <c r="Q30" s="90"/>
      <c r="R30" s="182"/>
      <c r="S30" s="182"/>
      <c r="T30" s="182"/>
      <c r="U30" s="182"/>
      <c r="V30" s="182"/>
      <c r="W30" s="182"/>
      <c r="X30" s="1041" t="s">
        <v>257</v>
      </c>
      <c r="Y30" s="182"/>
      <c r="Z30" s="182"/>
      <c r="AA30" s="182"/>
      <c r="AB30" s="182"/>
      <c r="AC30" s="182"/>
      <c r="AD30" s="182"/>
      <c r="AE30" s="182"/>
      <c r="AF30" s="182"/>
      <c r="AG30" s="182"/>
      <c r="AH30" s="182"/>
      <c r="AI30" s="182"/>
      <c r="AJ30" s="182"/>
      <c r="AK30" s="182"/>
      <c r="AL30" s="182"/>
      <c r="AM30" s="182"/>
      <c r="AN30" s="182"/>
      <c r="AO30" s="182"/>
      <c r="AP30" s="79"/>
      <c r="AQ30" s="79"/>
      <c r="AR30" s="79"/>
      <c r="AS30" s="236"/>
      <c r="AT30" s="236"/>
      <c r="AU30" s="236"/>
      <c r="AV30" s="236"/>
      <c r="AW30" s="236"/>
      <c r="AX30" s="236"/>
      <c r="AY30" s="236"/>
      <c r="AZ30" s="236"/>
      <c r="BA30" s="236"/>
      <c r="BB30" s="236"/>
      <c r="BC30" s="236"/>
      <c r="BD30" s="236"/>
      <c r="BE30" s="236"/>
      <c r="BF30" s="236"/>
      <c r="BG30" s="236"/>
      <c r="BH30" s="236"/>
      <c r="BI30" s="236"/>
      <c r="BJ30" s="236"/>
      <c r="BK30" s="236"/>
      <c r="BL30" s="236"/>
      <c r="BM30" s="236"/>
      <c r="BN30" s="236"/>
      <c r="BO30" s="236"/>
      <c r="BP30" s="236"/>
      <c r="BQ30" s="236"/>
      <c r="BR30" s="236"/>
      <c r="BS30" s="236"/>
      <c r="BT30" s="236"/>
      <c r="BU30" s="236"/>
      <c r="BV30" s="236"/>
      <c r="BW30" s="236"/>
    </row>
    <row r="31" s="0" customFormat="1" ht="18" customHeight="1">
      <c r="B31" s="33"/>
      <c r="C31" s="181"/>
      <c r="D31" s="183"/>
      <c r="E31" s="183"/>
      <c r="F31" s="201"/>
      <c r="G31" s="181"/>
      <c r="H31" s="181"/>
      <c r="I31" s="181"/>
      <c r="J31" s="181"/>
      <c r="K31" s="181"/>
      <c r="L31" s="905"/>
      <c r="M31" s="905"/>
      <c r="N31" s="905"/>
      <c r="O31" s="905"/>
      <c r="P31" s="80"/>
      <c r="Q31" s="90"/>
      <c r="R31" s="182"/>
      <c r="S31" s="182"/>
      <c r="T31" s="182"/>
      <c r="U31" s="182"/>
      <c r="V31" s="182"/>
      <c r="W31" s="182"/>
      <c r="X31" s="182"/>
      <c r="Y31" s="182"/>
      <c r="Z31" s="182"/>
      <c r="AA31" s="1042" t="s">
        <v>258</v>
      </c>
      <c r="AB31" s="1041" t="s">
        <v>259</v>
      </c>
      <c r="AC31" s="182"/>
      <c r="AD31" s="182"/>
      <c r="AE31" s="182"/>
      <c r="AF31" s="182"/>
      <c r="AG31" s="182"/>
      <c r="AH31" s="182"/>
      <c r="AI31" s="182"/>
      <c r="AJ31" s="182"/>
      <c r="AK31" s="182"/>
      <c r="AL31" s="182"/>
      <c r="AM31" s="182"/>
      <c r="AN31" s="182"/>
      <c r="AO31" s="182"/>
      <c r="AP31" s="48"/>
      <c r="AQ31" s="48"/>
      <c r="AR31" s="48"/>
      <c r="AS31" s="236"/>
      <c r="AT31" s="236"/>
      <c r="AU31" s="236"/>
      <c r="AV31" s="236"/>
      <c r="AW31" s="236"/>
      <c r="AX31" s="236"/>
      <c r="AY31" s="236"/>
      <c r="AZ31" s="236"/>
      <c r="BA31" s="236"/>
      <c r="BB31" s="236"/>
      <c r="BC31" s="236"/>
      <c r="BD31" s="236"/>
      <c r="BE31" s="236"/>
      <c r="BF31" s="236"/>
      <c r="BG31" s="236"/>
      <c r="BH31" s="236"/>
      <c r="BI31" s="236"/>
      <c r="BJ31" s="236"/>
      <c r="BK31" s="236"/>
      <c r="BL31" s="236"/>
      <c r="BM31" s="236"/>
      <c r="BN31" s="236"/>
      <c r="BO31" s="236"/>
      <c r="BP31" s="236"/>
      <c r="BQ31" s="236"/>
      <c r="BR31" s="236"/>
      <c r="BS31" s="236"/>
      <c r="BT31" s="236"/>
      <c r="BU31" s="236"/>
      <c r="BV31" s="236"/>
      <c r="BW31" s="236"/>
    </row>
    <row r="32" s="0" customFormat="1" ht="18" customHeight="1">
      <c r="B32" s="33"/>
      <c r="C32" s="181"/>
      <c r="D32" s="183"/>
      <c r="E32" s="183"/>
      <c r="F32" s="201"/>
      <c r="G32" s="181"/>
      <c r="H32" s="181"/>
      <c r="I32" s="181"/>
      <c r="J32" s="181"/>
      <c r="K32" s="181"/>
      <c r="L32" s="905"/>
      <c r="M32" s="905"/>
      <c r="N32" s="905"/>
      <c r="O32" s="905"/>
      <c r="P32" s="80"/>
      <c r="Q32" s="90"/>
      <c r="R32" s="182"/>
      <c r="S32" s="182"/>
      <c r="T32" s="182"/>
      <c r="U32" s="182"/>
      <c r="V32" s="182"/>
      <c r="W32" s="182"/>
      <c r="X32" s="182"/>
      <c r="Y32" s="182"/>
      <c r="Z32" s="182"/>
      <c r="AA32" s="1042" t="s">
        <v>231</v>
      </c>
      <c r="AB32" s="1041" t="s">
        <v>260</v>
      </c>
      <c r="AC32" s="182"/>
      <c r="AD32" s="182"/>
      <c r="AE32" s="182"/>
      <c r="AF32" s="182"/>
      <c r="AG32" s="182"/>
      <c r="AH32" s="182"/>
      <c r="AI32" s="182"/>
      <c r="AJ32" s="182"/>
      <c r="AK32" s="182"/>
      <c r="AL32" s="182"/>
      <c r="AM32" s="182"/>
      <c r="AN32" s="182"/>
      <c r="AO32" s="182"/>
      <c r="AP32" s="79"/>
      <c r="AQ32" s="79"/>
      <c r="AR32" s="79"/>
      <c r="AS32" s="236"/>
      <c r="AT32" s="236"/>
      <c r="AU32" s="236"/>
      <c r="AV32" s="236"/>
      <c r="AW32" s="236"/>
      <c r="AX32" s="236"/>
      <c r="AY32" s="236"/>
      <c r="AZ32" s="236"/>
      <c r="BA32" s="236"/>
      <c r="BB32" s="236"/>
      <c r="BC32" s="236"/>
      <c r="BD32" s="236"/>
      <c r="BE32" s="236"/>
      <c r="BF32" s="236"/>
      <c r="BG32" s="236"/>
      <c r="BH32" s="236"/>
      <c r="BI32" s="236"/>
      <c r="BJ32" s="236"/>
      <c r="BK32" s="236"/>
      <c r="BL32" s="236"/>
      <c r="BM32" s="236"/>
      <c r="BN32" s="236"/>
      <c r="BO32" s="236"/>
      <c r="BP32" s="236"/>
      <c r="BQ32" s="236"/>
      <c r="BR32" s="236"/>
      <c r="BS32" s="236"/>
      <c r="BT32" s="236"/>
      <c r="BU32" s="236"/>
      <c r="BV32" s="236"/>
      <c r="BW32" s="236"/>
    </row>
    <row r="33" s="0" customFormat="1" ht="18" customHeight="1">
      <c r="B33" s="33"/>
      <c r="C33" s="181"/>
      <c r="D33" s="183"/>
      <c r="E33" s="183"/>
      <c r="F33" s="201"/>
      <c r="G33" s="181"/>
      <c r="H33" s="181"/>
      <c r="I33" s="181"/>
      <c r="J33" s="181"/>
      <c r="K33" s="181"/>
      <c r="L33" s="905"/>
      <c r="M33" s="905"/>
      <c r="N33" s="905"/>
      <c r="O33" s="905"/>
      <c r="P33" s="80"/>
      <c r="Q33" s="90"/>
      <c r="R33" s="182"/>
      <c r="S33" s="182"/>
      <c r="T33" s="182"/>
      <c r="U33" s="182"/>
      <c r="V33" s="182"/>
      <c r="W33" s="182"/>
      <c r="X33" s="182"/>
      <c r="Y33" s="182"/>
      <c r="Z33" s="182"/>
      <c r="AA33" s="182"/>
      <c r="AB33" s="182"/>
      <c r="AC33" s="182"/>
      <c r="AD33" s="182"/>
      <c r="AE33" s="182"/>
      <c r="AF33" s="182"/>
      <c r="AG33" s="182"/>
      <c r="AH33" s="182"/>
      <c r="AI33" s="182"/>
      <c r="AJ33" s="182"/>
      <c r="AK33" s="182"/>
      <c r="AL33" s="182"/>
      <c r="AM33" s="182"/>
      <c r="AN33" s="182"/>
      <c r="AO33" s="182"/>
      <c r="AP33" s="79"/>
      <c r="AQ33" s="79"/>
      <c r="AR33" s="79"/>
      <c r="AS33" s="236"/>
      <c r="AT33" s="236"/>
      <c r="AU33" s="236"/>
      <c r="AV33" s="236"/>
      <c r="AW33" s="236"/>
      <c r="AX33" s="236"/>
      <c r="AY33" s="236"/>
      <c r="AZ33" s="236"/>
      <c r="BA33" s="236"/>
      <c r="BB33" s="236"/>
      <c r="BC33" s="236"/>
      <c r="BD33" s="236"/>
      <c r="BE33" s="236"/>
      <c r="BF33" s="236"/>
      <c r="BG33" s="236"/>
      <c r="BH33" s="236"/>
      <c r="BI33" s="236"/>
      <c r="BJ33" s="236"/>
      <c r="BK33" s="236"/>
      <c r="BL33" s="236"/>
      <c r="BM33" s="236"/>
      <c r="BN33" s="236"/>
      <c r="BO33" s="236"/>
      <c r="BP33" s="236"/>
      <c r="BQ33" s="236"/>
      <c r="BR33" s="236"/>
      <c r="BS33" s="236"/>
      <c r="BT33" s="236"/>
      <c r="BU33" s="236"/>
      <c r="BV33" s="236"/>
      <c r="BW33" s="236"/>
    </row>
    <row r="34" s="0" customFormat="1" ht="18" customHeight="1">
      <c r="B34" s="33"/>
      <c r="C34" s="181"/>
      <c r="D34" s="183"/>
      <c r="E34" s="183"/>
      <c r="F34" s="201"/>
      <c r="G34" s="181"/>
      <c r="H34" s="181"/>
      <c r="I34" s="181"/>
      <c r="J34" s="181"/>
      <c r="K34" s="181"/>
      <c r="L34" s="905"/>
      <c r="M34" s="905"/>
      <c r="N34" s="905"/>
      <c r="O34" s="905"/>
      <c r="P34" s="80"/>
      <c r="Q34" s="90"/>
      <c r="R34" s="182"/>
      <c r="S34" s="182"/>
      <c r="T34" s="182"/>
      <c r="U34" s="182"/>
      <c r="V34" s="182"/>
      <c r="W34" s="182"/>
      <c r="X34" s="182"/>
      <c r="Y34" s="182"/>
      <c r="Z34" s="182"/>
      <c r="AA34" s="182"/>
      <c r="AB34" s="182"/>
      <c r="AC34" s="182"/>
      <c r="AD34" s="182"/>
      <c r="AE34" s="182"/>
      <c r="AF34" s="182"/>
      <c r="AG34" s="182"/>
      <c r="AH34" s="182"/>
      <c r="AI34" s="182"/>
      <c r="AJ34" s="182"/>
      <c r="AK34" s="182"/>
      <c r="AL34" s="182"/>
      <c r="AM34" s="182"/>
      <c r="AN34" s="182"/>
      <c r="AO34" s="182"/>
      <c r="AP34" s="48"/>
      <c r="AQ34" s="48"/>
      <c r="AR34" s="48"/>
      <c r="AS34" s="236"/>
      <c r="AT34" s="236"/>
      <c r="AU34" s="236"/>
      <c r="AV34" s="236"/>
      <c r="AW34" s="236"/>
      <c r="AX34" s="236"/>
      <c r="AY34" s="236"/>
      <c r="AZ34" s="236"/>
      <c r="BA34" s="236"/>
      <c r="BB34" s="236"/>
      <c r="BC34" s="236"/>
      <c r="BD34" s="236"/>
      <c r="BE34" s="236"/>
      <c r="BF34" s="236"/>
      <c r="BG34" s="236"/>
      <c r="BH34" s="236"/>
      <c r="BI34" s="236"/>
      <c r="BJ34" s="236"/>
      <c r="BK34" s="236"/>
      <c r="BL34" s="236"/>
      <c r="BM34" s="236"/>
      <c r="BN34" s="236"/>
      <c r="BO34" s="236"/>
      <c r="BP34" s="236"/>
      <c r="BQ34" s="236"/>
      <c r="BR34" s="236"/>
      <c r="BS34" s="236"/>
      <c r="BT34" s="236"/>
      <c r="BU34" s="236"/>
      <c r="BV34" s="236"/>
      <c r="BW34" s="236"/>
    </row>
    <row r="35" s="0" customFormat="1" ht="18" customHeight="1">
      <c r="B35" s="33"/>
      <c r="C35" s="181"/>
      <c r="D35" s="183"/>
      <c r="E35" s="183"/>
      <c r="F35" s="201"/>
      <c r="G35" s="181"/>
      <c r="H35" s="181"/>
      <c r="I35" s="181"/>
      <c r="J35" s="181"/>
      <c r="K35" s="181"/>
      <c r="L35" s="905"/>
      <c r="M35" s="905"/>
      <c r="N35" s="905"/>
      <c r="O35" s="905"/>
      <c r="P35" s="80"/>
      <c r="Q35" s="90"/>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79"/>
      <c r="AQ35" s="79"/>
      <c r="AR35" s="79"/>
      <c r="AS35" s="236"/>
      <c r="AT35" s="236"/>
      <c r="AU35" s="236"/>
      <c r="AV35" s="236"/>
      <c r="AW35" s="236"/>
      <c r="AX35" s="236"/>
      <c r="AY35" s="236"/>
      <c r="AZ35" s="236"/>
      <c r="BA35" s="236"/>
      <c r="BB35" s="236"/>
      <c r="BC35" s="236"/>
      <c r="BD35" s="236"/>
      <c r="BE35" s="236"/>
      <c r="BF35" s="236"/>
      <c r="BG35" s="236"/>
      <c r="BH35" s="236"/>
      <c r="BI35" s="236"/>
      <c r="BJ35" s="236"/>
      <c r="BK35" s="236"/>
      <c r="BL35" s="236"/>
      <c r="BM35" s="236"/>
      <c r="BN35" s="236"/>
      <c r="BO35" s="236"/>
      <c r="BP35" s="236"/>
      <c r="BQ35" s="236"/>
      <c r="BR35" s="236"/>
      <c r="BS35" s="236"/>
      <c r="BT35" s="236"/>
      <c r="BU35" s="236"/>
      <c r="BV35" s="236"/>
      <c r="BW35" s="236"/>
    </row>
    <row r="36" s="0" customFormat="1" ht="18" customHeight="1">
      <c r="B36" s="33"/>
      <c r="C36" s="181"/>
      <c r="D36" s="183"/>
      <c r="E36" s="183"/>
      <c r="F36" s="201"/>
      <c r="G36" s="181"/>
      <c r="H36" s="181"/>
      <c r="I36" s="181"/>
      <c r="J36" s="181"/>
      <c r="K36" s="181"/>
      <c r="L36" s="905"/>
      <c r="M36" s="905"/>
      <c r="N36" s="905"/>
      <c r="O36" s="905"/>
      <c r="P36" s="80"/>
      <c r="Q36" s="90"/>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79"/>
      <c r="AQ36" s="79"/>
      <c r="AR36" s="79"/>
      <c r="AS36" s="236"/>
      <c r="AT36" s="236"/>
      <c r="AU36" s="236"/>
      <c r="AV36" s="236"/>
      <c r="AW36" s="236"/>
      <c r="AX36" s="236"/>
      <c r="AY36" s="236"/>
      <c r="AZ36" s="236"/>
      <c r="BA36" s="236"/>
      <c r="BB36" s="236"/>
      <c r="BC36" s="236"/>
      <c r="BD36" s="236"/>
      <c r="BE36" s="236"/>
      <c r="BF36" s="236"/>
      <c r="BG36" s="236"/>
      <c r="BH36" s="236"/>
      <c r="BI36" s="236"/>
      <c r="BJ36" s="236"/>
      <c r="BK36" s="236"/>
      <c r="BL36" s="236"/>
      <c r="BM36" s="236"/>
      <c r="BN36" s="236"/>
      <c r="BO36" s="236"/>
      <c r="BP36" s="236"/>
      <c r="BQ36" s="236"/>
      <c r="BR36" s="236"/>
      <c r="BS36" s="236"/>
      <c r="BT36" s="236"/>
      <c r="BU36" s="236"/>
      <c r="BV36" s="236"/>
      <c r="BW36" s="236"/>
    </row>
    <row r="37" s="0" customFormat="1" ht="18" customHeight="1">
      <c r="B37" s="33"/>
      <c r="C37" s="181"/>
      <c r="D37" s="183"/>
      <c r="E37" s="183"/>
      <c r="F37" s="201"/>
      <c r="G37" s="181"/>
      <c r="H37" s="181"/>
      <c r="I37" s="181"/>
      <c r="J37" s="181"/>
      <c r="K37" s="181"/>
      <c r="L37" s="905"/>
      <c r="M37" s="905"/>
      <c r="N37" s="905"/>
      <c r="O37" s="905"/>
      <c r="P37" s="80"/>
      <c r="Q37" s="90"/>
      <c r="R37" s="182"/>
      <c r="S37" s="182"/>
      <c r="T37" s="182"/>
      <c r="U37" s="182"/>
      <c r="V37" s="182"/>
      <c r="W37" s="182"/>
      <c r="X37" s="182"/>
      <c r="Y37" s="182"/>
      <c r="Z37" s="182"/>
      <c r="AA37" s="182"/>
      <c r="AB37" s="182"/>
      <c r="AC37" s="182"/>
      <c r="AD37" s="182"/>
      <c r="AE37" s="182"/>
      <c r="AF37" s="182"/>
      <c r="AG37" s="182"/>
      <c r="AH37" s="182"/>
      <c r="AI37" s="182"/>
      <c r="AJ37" s="182"/>
      <c r="AK37" s="182"/>
      <c r="AL37" s="182"/>
      <c r="AM37" s="182"/>
      <c r="AN37" s="182"/>
      <c r="AO37" s="182"/>
      <c r="AP37" s="79"/>
      <c r="AQ37" s="79"/>
      <c r="AR37" s="79"/>
      <c r="AS37" s="236"/>
      <c r="AT37" s="236"/>
      <c r="AU37" s="236"/>
      <c r="AV37" s="236"/>
      <c r="AW37" s="236"/>
      <c r="AX37" s="236"/>
      <c r="AY37" s="236"/>
      <c r="AZ37" s="236"/>
      <c r="BA37" s="236"/>
      <c r="BB37" s="236"/>
      <c r="BC37" s="236"/>
      <c r="BD37" s="236"/>
      <c r="BE37" s="236"/>
      <c r="BF37" s="236"/>
      <c r="BG37" s="236"/>
      <c r="BH37" s="236"/>
      <c r="BI37" s="236"/>
      <c r="BJ37" s="236"/>
      <c r="BK37" s="236"/>
      <c r="BL37" s="236"/>
      <c r="BM37" s="236"/>
      <c r="BN37" s="236"/>
      <c r="BO37" s="236"/>
      <c r="BP37" s="236"/>
      <c r="BQ37" s="236"/>
      <c r="BR37" s="236"/>
      <c r="BS37" s="236"/>
      <c r="BT37" s="236"/>
      <c r="BU37" s="236"/>
      <c r="BV37" s="236"/>
      <c r="BW37" s="236"/>
    </row>
    <row r="38" s="0" customFormat="1" ht="18" customHeight="1">
      <c r="B38" s="33"/>
      <c r="C38" s="181"/>
      <c r="D38" s="183"/>
      <c r="E38" s="183"/>
      <c r="F38" s="201"/>
      <c r="G38" s="181"/>
      <c r="H38" s="181"/>
      <c r="I38" s="181"/>
      <c r="J38" s="181"/>
      <c r="K38" s="181"/>
      <c r="L38" s="905"/>
      <c r="M38" s="905"/>
      <c r="N38" s="905"/>
      <c r="O38" s="905"/>
      <c r="P38" s="80"/>
      <c r="Q38" s="90"/>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79"/>
      <c r="AQ38" s="79"/>
      <c r="AR38" s="79"/>
      <c r="AS38" s="236"/>
      <c r="AT38" s="236"/>
      <c r="AU38" s="236"/>
      <c r="AV38" s="236"/>
      <c r="AW38" s="236"/>
      <c r="AX38" s="236"/>
      <c r="AY38" s="236"/>
      <c r="AZ38" s="236"/>
      <c r="BA38" s="236"/>
      <c r="BB38" s="236"/>
      <c r="BC38" s="236"/>
      <c r="BD38" s="236"/>
      <c r="BE38" s="236"/>
      <c r="BF38" s="236"/>
      <c r="BG38" s="236"/>
      <c r="BH38" s="236"/>
      <c r="BI38" s="236"/>
      <c r="BJ38" s="236"/>
      <c r="BK38" s="236"/>
      <c r="BL38" s="236"/>
      <c r="BM38" s="236"/>
      <c r="BN38" s="236"/>
      <c r="BO38" s="236"/>
      <c r="BP38" s="236"/>
      <c r="BQ38" s="236"/>
      <c r="BR38" s="236"/>
      <c r="BS38" s="236"/>
      <c r="BT38" s="236"/>
      <c r="BU38" s="236"/>
      <c r="BV38" s="236"/>
      <c r="BW38" s="236"/>
    </row>
    <row r="39" ht="18" customHeight="1">
      <c r="C39" s="181"/>
      <c r="D39" s="183"/>
      <c r="E39" s="183"/>
      <c r="F39" s="201"/>
      <c r="G39" s="181"/>
      <c r="H39" s="181"/>
      <c r="I39" s="181"/>
      <c r="J39" s="181"/>
      <c r="K39" s="181"/>
      <c r="L39" s="905"/>
      <c r="M39" s="905"/>
      <c r="N39" s="905"/>
      <c r="O39" s="905"/>
      <c r="P39" s="80"/>
      <c r="Q39" s="90"/>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86"/>
      <c r="AQ39" s="79"/>
      <c r="AR39" s="79"/>
    </row>
    <row r="40" ht="18" customHeight="1">
      <c r="C40" s="181"/>
      <c r="D40" s="183"/>
      <c r="E40" s="183"/>
      <c r="F40" s="201"/>
      <c r="G40" s="181"/>
      <c r="H40" s="181"/>
      <c r="I40" s="181"/>
      <c r="J40" s="181"/>
      <c r="K40" s="181"/>
      <c r="L40" s="905"/>
      <c r="M40" s="905"/>
      <c r="N40" s="905"/>
      <c r="O40" s="905"/>
      <c r="P40" s="80"/>
      <c r="Q40" s="90"/>
      <c r="R40" s="182"/>
      <c r="S40" s="182"/>
      <c r="T40" s="182"/>
      <c r="U40" s="182"/>
      <c r="V40" s="182"/>
      <c r="W40" s="182"/>
      <c r="X40" s="182"/>
      <c r="Y40" s="182"/>
      <c r="Z40" s="182"/>
      <c r="AA40" s="182"/>
      <c r="AB40" s="182"/>
      <c r="AC40" s="182"/>
      <c r="AD40" s="182"/>
      <c r="AE40" s="182"/>
      <c r="AF40" s="182"/>
      <c r="AG40" s="182"/>
      <c r="AH40" s="182"/>
      <c r="AI40" s="182"/>
      <c r="AJ40" s="182"/>
      <c r="AK40" s="182"/>
      <c r="AL40" s="182"/>
      <c r="AM40" s="182"/>
      <c r="AN40" s="182"/>
      <c r="AO40" s="182"/>
      <c r="AP40" s="86"/>
      <c r="AQ40" s="79"/>
      <c r="AR40" s="79"/>
    </row>
    <row r="41" ht="18" customHeight="1">
      <c r="C41" s="181"/>
      <c r="D41" s="183"/>
      <c r="E41" s="183"/>
      <c r="F41" s="201"/>
      <c r="G41" s="181"/>
      <c r="H41" s="181"/>
      <c r="I41" s="181"/>
      <c r="J41" s="181"/>
      <c r="K41" s="181"/>
      <c r="L41" s="905"/>
      <c r="M41" s="905"/>
      <c r="N41" s="905"/>
      <c r="O41" s="905"/>
      <c r="P41" s="80"/>
      <c r="Q41" s="90"/>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182"/>
      <c r="AO41" s="182"/>
      <c r="AP41" s="86"/>
      <c r="AQ41" s="79"/>
      <c r="AR41" s="79"/>
    </row>
    <row r="42" ht="18" customHeight="1">
      <c r="C42" s="181"/>
      <c r="D42" s="183"/>
      <c r="E42" s="183"/>
      <c r="F42" s="201"/>
      <c r="G42" s="181"/>
      <c r="H42" s="181"/>
      <c r="I42" s="181"/>
      <c r="J42" s="181"/>
      <c r="K42" s="181"/>
      <c r="L42" s="905"/>
      <c r="M42" s="905"/>
      <c r="N42" s="905"/>
      <c r="O42" s="905"/>
      <c r="P42" s="80"/>
      <c r="Q42" s="90"/>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86"/>
      <c r="AQ42" s="79"/>
      <c r="AR42" s="79"/>
    </row>
    <row r="43" ht="18" customHeight="1">
      <c r="C43" s="181"/>
      <c r="D43" s="183"/>
      <c r="E43" s="183"/>
      <c r="F43" s="201"/>
      <c r="G43" s="181"/>
      <c r="H43" s="181"/>
      <c r="I43" s="181"/>
      <c r="J43" s="181"/>
      <c r="K43" s="181"/>
      <c r="L43" s="905"/>
      <c r="M43" s="905"/>
      <c r="N43" s="905"/>
      <c r="O43" s="905"/>
      <c r="P43" s="80"/>
      <c r="Q43" s="90"/>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86"/>
      <c r="AQ43" s="79"/>
      <c r="AR43" s="79"/>
    </row>
    <row r="44" ht="18" customHeight="1">
      <c r="C44" s="181"/>
      <c r="D44" s="183"/>
      <c r="E44" s="183"/>
      <c r="F44" s="201"/>
      <c r="G44" s="181"/>
      <c r="H44" s="181"/>
      <c r="I44" s="181"/>
      <c r="J44" s="181"/>
      <c r="K44" s="181"/>
      <c r="L44" s="905"/>
      <c r="M44" s="905"/>
      <c r="N44" s="905"/>
      <c r="O44" s="905"/>
      <c r="P44" s="80"/>
      <c r="Q44" s="90"/>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86"/>
      <c r="AQ44" s="79"/>
      <c r="AR44" s="79"/>
    </row>
    <row r="45" ht="18" customHeight="1">
      <c r="C45" s="181"/>
      <c r="D45" s="183"/>
      <c r="E45" s="183"/>
      <c r="F45" s="201"/>
      <c r="G45" s="181"/>
      <c r="H45" s="181"/>
      <c r="I45" s="181"/>
      <c r="J45" s="181"/>
      <c r="K45" s="181"/>
      <c r="L45" s="905"/>
      <c r="M45" s="905"/>
      <c r="N45" s="905"/>
      <c r="O45" s="905"/>
      <c r="P45" s="80"/>
      <c r="Q45" s="90"/>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86"/>
      <c r="AQ45" s="79"/>
      <c r="AR45" s="79"/>
    </row>
    <row r="46" ht="18" customHeight="1">
      <c r="C46" s="181"/>
      <c r="D46" s="183"/>
      <c r="E46" s="183"/>
      <c r="F46" s="201"/>
      <c r="G46" s="181"/>
      <c r="H46" s="181"/>
      <c r="I46" s="181"/>
      <c r="J46" s="181"/>
      <c r="K46" s="181"/>
      <c r="L46" s="905"/>
      <c r="M46" s="905"/>
      <c r="N46" s="905"/>
      <c r="O46" s="905"/>
      <c r="P46" s="80"/>
      <c r="Q46" s="90"/>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86"/>
      <c r="AQ46" s="79"/>
      <c r="AR46" s="79"/>
    </row>
    <row r="47" ht="0" hidden="1" customHeight="1">
      <c r="C47" s="181"/>
      <c r="D47" s="183"/>
      <c r="E47" s="183"/>
      <c r="F47" s="201"/>
      <c r="G47" s="181"/>
      <c r="H47" s="181"/>
      <c r="I47" s="181"/>
      <c r="J47" s="181"/>
      <c r="K47" s="181"/>
      <c r="L47" s="905"/>
      <c r="M47" s="905"/>
      <c r="N47" s="905"/>
      <c r="O47" s="905"/>
      <c r="P47" s="80"/>
      <c r="Q47" s="90"/>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86"/>
      <c r="AQ47" s="79"/>
      <c r="AR47" s="79"/>
    </row>
    <row r="48" ht="0" hidden="1" customHeight="1">
      <c r="C48" s="181"/>
      <c r="D48" s="183"/>
      <c r="E48" s="183"/>
      <c r="F48" s="201"/>
      <c r="G48" s="181"/>
      <c r="H48" s="181"/>
      <c r="I48" s="181"/>
      <c r="J48" s="181"/>
      <c r="K48" s="181"/>
      <c r="L48" s="905"/>
      <c r="M48" s="905"/>
      <c r="N48" s="905"/>
      <c r="O48" s="905"/>
      <c r="P48" s="80"/>
      <c r="Q48" s="90"/>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86"/>
      <c r="AQ48" s="79"/>
      <c r="AR48" s="79"/>
    </row>
    <row r="49" ht="0" hidden="1" customHeight="1">
      <c r="C49" s="181"/>
      <c r="D49" s="183"/>
      <c r="E49" s="183"/>
      <c r="F49" s="201"/>
      <c r="G49" s="181"/>
      <c r="H49" s="181"/>
      <c r="I49" s="181"/>
      <c r="J49" s="181"/>
      <c r="K49" s="181"/>
      <c r="L49" s="905"/>
      <c r="M49" s="905"/>
      <c r="N49" s="905"/>
      <c r="O49" s="905"/>
      <c r="P49" s="80"/>
      <c r="Q49" s="90"/>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86"/>
      <c r="AQ49" s="79"/>
      <c r="AR49" s="79"/>
    </row>
    <row r="50" ht="0" hidden="1" customHeight="1">
      <c r="C50" s="181"/>
      <c r="D50" s="183"/>
      <c r="E50" s="183"/>
      <c r="F50" s="201"/>
      <c r="G50" s="181"/>
      <c r="H50" s="181"/>
      <c r="I50" s="181"/>
      <c r="J50" s="181"/>
      <c r="K50" s="181"/>
      <c r="L50" s="905"/>
      <c r="M50" s="905"/>
      <c r="N50" s="905"/>
      <c r="O50" s="905"/>
      <c r="P50" s="80"/>
      <c r="Q50" s="90"/>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86"/>
      <c r="AQ50" s="79"/>
      <c r="AR50" s="79"/>
    </row>
    <row r="51" ht="0" hidden="1" customHeight="1">
      <c r="C51" s="181"/>
      <c r="D51" s="183"/>
      <c r="E51" s="183"/>
      <c r="F51" s="201"/>
      <c r="G51" s="181"/>
      <c r="H51" s="181"/>
      <c r="I51" s="181"/>
      <c r="J51" s="181"/>
      <c r="K51" s="181"/>
      <c r="L51" s="905"/>
      <c r="M51" s="905"/>
      <c r="N51" s="905"/>
      <c r="O51" s="905"/>
      <c r="P51" s="80"/>
      <c r="Q51" s="90"/>
      <c r="R51" s="182"/>
      <c r="S51" s="182"/>
      <c r="T51" s="182"/>
      <c r="U51" s="182"/>
      <c r="V51" s="182"/>
      <c r="W51" s="182"/>
      <c r="X51" s="182"/>
      <c r="Y51" s="182"/>
      <c r="Z51" s="182"/>
      <c r="AA51" s="182"/>
      <c r="AB51" s="182"/>
      <c r="AC51" s="182"/>
      <c r="AD51" s="182"/>
      <c r="AE51" s="182"/>
      <c r="AF51" s="182"/>
      <c r="AG51" s="182"/>
      <c r="AH51" s="182"/>
      <c r="AI51" s="182"/>
      <c r="AJ51" s="182"/>
      <c r="AK51" s="182"/>
      <c r="AL51" s="182"/>
      <c r="AM51" s="182"/>
      <c r="AN51" s="182"/>
      <c r="AO51" s="182"/>
      <c r="AP51" s="86"/>
      <c r="AQ51" s="79"/>
      <c r="AR51" s="79"/>
    </row>
    <row r="52" s="0" customFormat="1" ht="0" hidden="1" customHeight="1">
      <c r="B52" s="33"/>
      <c r="C52" s="181"/>
      <c r="D52" s="183"/>
      <c r="E52" s="183"/>
      <c r="F52" s="201"/>
      <c r="G52" s="181"/>
      <c r="H52" s="181"/>
      <c r="I52" s="181"/>
      <c r="J52" s="181"/>
      <c r="K52" s="181"/>
      <c r="L52" s="905"/>
      <c r="M52" s="905"/>
      <c r="N52" s="905"/>
      <c r="O52" s="905"/>
      <c r="P52" s="80"/>
      <c r="Q52" s="90"/>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82"/>
      <c r="AP52" s="79"/>
      <c r="AQ52" s="79"/>
      <c r="AR52" s="79"/>
      <c r="AS52" s="236"/>
      <c r="AT52" s="236"/>
      <c r="AU52" s="236"/>
      <c r="AV52" s="236"/>
      <c r="AW52" s="236"/>
      <c r="AX52" s="236"/>
      <c r="AY52" s="236"/>
      <c r="AZ52" s="236"/>
      <c r="BA52" s="236"/>
      <c r="BB52" s="236"/>
      <c r="BC52" s="236"/>
      <c r="BD52" s="236"/>
      <c r="BE52" s="236"/>
      <c r="BF52" s="236"/>
      <c r="BG52" s="236"/>
      <c r="BH52" s="236"/>
      <c r="BI52" s="236"/>
      <c r="BJ52" s="236"/>
      <c r="BK52" s="236"/>
      <c r="BL52" s="236"/>
      <c r="BM52" s="236"/>
      <c r="BN52" s="236"/>
      <c r="BO52" s="236"/>
      <c r="BP52" s="236"/>
      <c r="BQ52" s="236"/>
      <c r="BR52" s="236"/>
      <c r="BS52" s="236"/>
      <c r="BT52" s="236"/>
      <c r="BU52" s="236"/>
      <c r="BV52" s="236"/>
      <c r="BW52" s="236"/>
    </row>
    <row r="53" s="0" customFormat="1" ht="0" hidden="1" customHeight="1">
      <c r="B53" s="33"/>
      <c r="C53" s="181"/>
      <c r="D53" s="183"/>
      <c r="E53" s="183"/>
      <c r="F53" s="201"/>
      <c r="G53" s="181"/>
      <c r="H53" s="181"/>
      <c r="I53" s="181"/>
      <c r="J53" s="181"/>
      <c r="K53" s="181"/>
      <c r="L53" s="905"/>
      <c r="M53" s="905"/>
      <c r="N53" s="905"/>
      <c r="O53" s="905"/>
      <c r="P53" s="80"/>
      <c r="Q53" s="90"/>
      <c r="R53" s="182"/>
      <c r="S53" s="182"/>
      <c r="T53" s="182"/>
      <c r="U53" s="182"/>
      <c r="V53" s="182"/>
      <c r="W53" s="182"/>
      <c r="X53" s="182"/>
      <c r="Y53" s="182"/>
      <c r="Z53" s="182"/>
      <c r="AA53" s="182"/>
      <c r="AB53" s="182"/>
      <c r="AC53" s="182"/>
      <c r="AD53" s="182"/>
      <c r="AE53" s="182"/>
      <c r="AF53" s="182"/>
      <c r="AG53" s="182"/>
      <c r="AH53" s="182"/>
      <c r="AI53" s="182"/>
      <c r="AJ53" s="182"/>
      <c r="AK53" s="182"/>
      <c r="AL53" s="182"/>
      <c r="AM53" s="182"/>
      <c r="AN53" s="182"/>
      <c r="AO53" s="182"/>
      <c r="AP53" s="79"/>
      <c r="AQ53" s="79"/>
      <c r="AR53" s="79"/>
      <c r="AS53" s="236"/>
      <c r="AT53" s="236"/>
      <c r="AU53" s="236"/>
      <c r="AV53" s="236"/>
      <c r="AW53" s="236"/>
      <c r="AX53" s="236"/>
      <c r="AY53" s="236"/>
      <c r="AZ53" s="236"/>
      <c r="BA53" s="236"/>
      <c r="BB53" s="236"/>
      <c r="BC53" s="236"/>
      <c r="BD53" s="236"/>
      <c r="BE53" s="236"/>
      <c r="BF53" s="236"/>
      <c r="BG53" s="236"/>
      <c r="BH53" s="236"/>
      <c r="BI53" s="236"/>
      <c r="BJ53" s="236"/>
      <c r="BK53" s="236"/>
      <c r="BL53" s="236"/>
      <c r="BM53" s="236"/>
      <c r="BN53" s="236"/>
      <c r="BO53" s="236"/>
      <c r="BP53" s="236"/>
      <c r="BQ53" s="236"/>
      <c r="BR53" s="236"/>
      <c r="BS53" s="236"/>
      <c r="BT53" s="236"/>
      <c r="BU53" s="236"/>
      <c r="BV53" s="236"/>
      <c r="BW53" s="236"/>
    </row>
    <row r="54" s="0" customFormat="1" ht="0" hidden="1" customHeight="1">
      <c r="B54" s="33"/>
      <c r="C54" s="181"/>
      <c r="D54" s="183"/>
      <c r="E54" s="183"/>
      <c r="F54" s="201"/>
      <c r="G54" s="181"/>
      <c r="H54" s="181"/>
      <c r="I54" s="181"/>
      <c r="J54" s="181"/>
      <c r="K54" s="181"/>
      <c r="L54" s="905"/>
      <c r="M54" s="905"/>
      <c r="N54" s="905"/>
      <c r="O54" s="905"/>
      <c r="P54" s="80"/>
      <c r="Q54" s="90"/>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48"/>
      <c r="AQ54" s="48"/>
      <c r="AR54" s="48"/>
      <c r="AS54" s="236"/>
      <c r="AT54" s="236"/>
      <c r="AU54" s="236"/>
      <c r="AV54" s="236"/>
      <c r="AW54" s="236"/>
      <c r="AX54" s="236"/>
      <c r="AY54" s="236"/>
      <c r="AZ54" s="236"/>
      <c r="BA54" s="236"/>
      <c r="BB54" s="236"/>
      <c r="BC54" s="236"/>
      <c r="BD54" s="236"/>
      <c r="BE54" s="236"/>
      <c r="BF54" s="236"/>
      <c r="BG54" s="236"/>
      <c r="BH54" s="236"/>
      <c r="BI54" s="236"/>
      <c r="BJ54" s="236"/>
      <c r="BK54" s="236"/>
      <c r="BL54" s="236"/>
      <c r="BM54" s="236"/>
      <c r="BN54" s="236"/>
      <c r="BO54" s="236"/>
      <c r="BP54" s="236"/>
      <c r="BQ54" s="236"/>
      <c r="BR54" s="236"/>
      <c r="BS54" s="236"/>
      <c r="BT54" s="236"/>
      <c r="BU54" s="236"/>
      <c r="BV54" s="236"/>
      <c r="BW54" s="236"/>
    </row>
    <row r="55" s="0" customFormat="1" ht="0" hidden="1" customHeight="1">
      <c r="B55" s="33"/>
      <c r="C55" s="181"/>
      <c r="D55" s="183"/>
      <c r="E55" s="183"/>
      <c r="F55" s="201"/>
      <c r="G55" s="181"/>
      <c r="H55" s="181"/>
      <c r="I55" s="181"/>
      <c r="J55" s="181"/>
      <c r="K55" s="181"/>
      <c r="L55" s="905"/>
      <c r="M55" s="905"/>
      <c r="N55" s="905"/>
      <c r="O55" s="905"/>
      <c r="P55" s="80"/>
      <c r="Q55" s="90"/>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82"/>
      <c r="AP55" s="79"/>
      <c r="AQ55" s="79"/>
      <c r="AR55" s="79"/>
      <c r="AS55" s="236"/>
      <c r="AT55" s="236"/>
      <c r="AU55" s="236"/>
      <c r="AV55" s="236"/>
      <c r="AW55" s="236"/>
      <c r="AX55" s="236"/>
      <c r="AY55" s="236"/>
      <c r="AZ55" s="236"/>
      <c r="BA55" s="236"/>
      <c r="BB55" s="236"/>
      <c r="BC55" s="236"/>
      <c r="BD55" s="236"/>
      <c r="BE55" s="236"/>
      <c r="BF55" s="236"/>
      <c r="BG55" s="236"/>
      <c r="BH55" s="236"/>
      <c r="BI55" s="236"/>
      <c r="BJ55" s="236"/>
      <c r="BK55" s="236"/>
      <c r="BL55" s="236"/>
      <c r="BM55" s="236"/>
      <c r="BN55" s="236"/>
      <c r="BO55" s="236"/>
      <c r="BP55" s="236"/>
      <c r="BQ55" s="236"/>
      <c r="BR55" s="236"/>
      <c r="BS55" s="236"/>
      <c r="BT55" s="236"/>
      <c r="BU55" s="236"/>
      <c r="BV55" s="236"/>
      <c r="BW55" s="236"/>
    </row>
    <row r="56" s="0" customFormat="1" ht="0" hidden="1" customHeight="1">
      <c r="B56" s="33"/>
      <c r="C56" s="181"/>
      <c r="D56" s="183"/>
      <c r="E56" s="183"/>
      <c r="F56" s="201"/>
      <c r="G56" s="181"/>
      <c r="H56" s="181"/>
      <c r="I56" s="181"/>
      <c r="J56" s="181"/>
      <c r="K56" s="181"/>
      <c r="L56" s="905"/>
      <c r="M56" s="905"/>
      <c r="N56" s="905"/>
      <c r="O56" s="905"/>
      <c r="P56" s="80"/>
      <c r="Q56" s="90"/>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79"/>
      <c r="AQ56" s="79"/>
      <c r="AR56" s="79"/>
      <c r="AS56" s="236"/>
      <c r="AT56" s="236"/>
      <c r="AU56" s="236"/>
      <c r="AV56" s="236"/>
      <c r="AW56" s="236"/>
      <c r="AX56" s="236"/>
      <c r="AY56" s="236"/>
      <c r="AZ56" s="236"/>
      <c r="BA56" s="236"/>
      <c r="BB56" s="236"/>
      <c r="BC56" s="236"/>
      <c r="BD56" s="236"/>
      <c r="BE56" s="236"/>
      <c r="BF56" s="236"/>
      <c r="BG56" s="236"/>
      <c r="BH56" s="236"/>
      <c r="BI56" s="236"/>
      <c r="BJ56" s="236"/>
      <c r="BK56" s="236"/>
      <c r="BL56" s="236"/>
      <c r="BM56" s="236"/>
      <c r="BN56" s="236"/>
      <c r="BO56" s="236"/>
      <c r="BP56" s="236"/>
      <c r="BQ56" s="236"/>
      <c r="BR56" s="236"/>
      <c r="BS56" s="236"/>
      <c r="BT56" s="236"/>
      <c r="BU56" s="236"/>
      <c r="BV56" s="236"/>
      <c r="BW56" s="236"/>
    </row>
    <row r="57" s="0" customFormat="1" ht="0" hidden="1" customHeight="1">
      <c r="B57" s="33"/>
      <c r="C57" s="181"/>
      <c r="D57" s="183"/>
      <c r="E57" s="183"/>
      <c r="F57" s="201"/>
      <c r="G57" s="181"/>
      <c r="H57" s="181"/>
      <c r="I57" s="181"/>
      <c r="J57" s="181"/>
      <c r="K57" s="181"/>
      <c r="L57" s="905"/>
      <c r="M57" s="905"/>
      <c r="N57" s="905"/>
      <c r="O57" s="905"/>
      <c r="P57" s="80"/>
      <c r="Q57" s="90"/>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79"/>
      <c r="AQ57" s="79"/>
      <c r="AR57" s="79"/>
      <c r="AS57" s="236"/>
      <c r="AT57" s="236"/>
      <c r="AU57" s="236"/>
      <c r="AV57" s="236"/>
      <c r="AW57" s="236"/>
      <c r="AX57" s="236"/>
      <c r="AY57" s="236"/>
      <c r="AZ57" s="236"/>
      <c r="BA57" s="236"/>
      <c r="BB57" s="236"/>
      <c r="BC57" s="236"/>
      <c r="BD57" s="236"/>
      <c r="BE57" s="236"/>
      <c r="BF57" s="236"/>
      <c r="BG57" s="236"/>
      <c r="BH57" s="236"/>
      <c r="BI57" s="236"/>
      <c r="BJ57" s="236"/>
      <c r="BK57" s="236"/>
      <c r="BL57" s="236"/>
      <c r="BM57" s="236"/>
      <c r="BN57" s="236"/>
      <c r="BO57" s="236"/>
      <c r="BP57" s="236"/>
      <c r="BQ57" s="236"/>
      <c r="BR57" s="236"/>
      <c r="BS57" s="236"/>
      <c r="BT57" s="236"/>
      <c r="BU57" s="236"/>
      <c r="BV57" s="236"/>
      <c r="BW57" s="236"/>
    </row>
    <row r="58" s="0" customFormat="1" ht="0" hidden="1" customHeight="1">
      <c r="B58" s="33"/>
      <c r="C58" s="181"/>
      <c r="D58" s="183"/>
      <c r="E58" s="183"/>
      <c r="F58" s="201"/>
      <c r="G58" s="181"/>
      <c r="H58" s="181"/>
      <c r="I58" s="181"/>
      <c r="J58" s="181"/>
      <c r="K58" s="181"/>
      <c r="L58" s="905"/>
      <c r="M58" s="905"/>
      <c r="N58" s="905"/>
      <c r="O58" s="905"/>
      <c r="P58" s="80"/>
      <c r="Q58" s="90"/>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82"/>
      <c r="AP58" s="79"/>
      <c r="AQ58" s="79"/>
      <c r="AR58" s="79"/>
      <c r="AS58" s="236"/>
      <c r="AT58" s="236"/>
      <c r="AU58" s="236"/>
      <c r="AV58" s="236"/>
      <c r="AW58" s="236"/>
      <c r="AX58" s="236"/>
      <c r="AY58" s="236"/>
      <c r="AZ58" s="236"/>
      <c r="BA58" s="236"/>
      <c r="BB58" s="236"/>
      <c r="BC58" s="236"/>
      <c r="BD58" s="236"/>
      <c r="BE58" s="236"/>
      <c r="BF58" s="236"/>
      <c r="BG58" s="236"/>
      <c r="BH58" s="236"/>
      <c r="BI58" s="236"/>
      <c r="BJ58" s="236"/>
      <c r="BK58" s="236"/>
      <c r="BL58" s="236"/>
      <c r="BM58" s="236"/>
      <c r="BN58" s="236"/>
      <c r="BO58" s="236"/>
      <c r="BP58" s="236"/>
      <c r="BQ58" s="236"/>
      <c r="BR58" s="236"/>
      <c r="BS58" s="236"/>
      <c r="BT58" s="236"/>
      <c r="BU58" s="236"/>
      <c r="BV58" s="236"/>
      <c r="BW58" s="236"/>
    </row>
    <row r="59" ht="0" hidden="1" customHeight="1">
      <c r="C59" s="181"/>
      <c r="D59" s="183"/>
      <c r="E59" s="183"/>
      <c r="F59" s="201"/>
      <c r="G59" s="181"/>
      <c r="H59" s="181"/>
      <c r="I59" s="181"/>
      <c r="J59" s="181"/>
      <c r="K59" s="181"/>
      <c r="L59" s="905"/>
      <c r="M59" s="905"/>
      <c r="N59" s="905"/>
      <c r="O59" s="905"/>
      <c r="P59" s="80"/>
      <c r="Q59" s="90"/>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86"/>
      <c r="AQ59" s="79"/>
      <c r="AR59" s="79"/>
    </row>
    <row r="60" ht="0" hidden="1" customHeight="1">
      <c r="C60" s="181"/>
      <c r="D60" s="183"/>
      <c r="E60" s="183"/>
      <c r="F60" s="201"/>
      <c r="G60" s="181"/>
      <c r="H60" s="181"/>
      <c r="I60" s="181"/>
      <c r="J60" s="181"/>
      <c r="K60" s="181"/>
      <c r="L60" s="905"/>
      <c r="M60" s="905"/>
      <c r="N60" s="905"/>
      <c r="O60" s="905"/>
      <c r="P60" s="80"/>
      <c r="Q60" s="90"/>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86"/>
      <c r="AQ60" s="79"/>
      <c r="AR60" s="79"/>
    </row>
    <row r="61" ht="0" hidden="1" customHeight="1">
      <c r="C61" s="181"/>
      <c r="D61" s="183"/>
      <c r="E61" s="183"/>
      <c r="F61" s="201"/>
      <c r="G61" s="181"/>
      <c r="H61" s="181"/>
      <c r="I61" s="181"/>
      <c r="J61" s="181"/>
      <c r="K61" s="181"/>
      <c r="L61" s="905"/>
      <c r="M61" s="905"/>
      <c r="N61" s="905"/>
      <c r="O61" s="905"/>
      <c r="P61" s="80"/>
      <c r="Q61" s="90"/>
      <c r="R61" s="182"/>
      <c r="S61" s="182"/>
      <c r="T61" s="182"/>
      <c r="U61" s="182"/>
      <c r="V61" s="182"/>
      <c r="W61" s="182"/>
      <c r="X61" s="182"/>
      <c r="Y61" s="182"/>
      <c r="Z61" s="182"/>
      <c r="AA61" s="182"/>
      <c r="AB61" s="182"/>
      <c r="AC61" s="182"/>
      <c r="AD61" s="182"/>
      <c r="AE61" s="182"/>
      <c r="AF61" s="182"/>
      <c r="AG61" s="182"/>
      <c r="AH61" s="182"/>
      <c r="AI61" s="182"/>
      <c r="AJ61" s="182"/>
      <c r="AK61" s="182"/>
      <c r="AL61" s="182"/>
      <c r="AM61" s="182"/>
      <c r="AN61" s="182"/>
      <c r="AO61" s="182"/>
      <c r="AP61" s="86"/>
      <c r="AQ61" s="79"/>
      <c r="AR61" s="79"/>
    </row>
    <row r="62" ht="0" hidden="1" customHeight="1">
      <c r="C62" s="181"/>
      <c r="D62" s="183"/>
      <c r="E62" s="183"/>
      <c r="F62" s="201"/>
      <c r="G62" s="181"/>
      <c r="H62" s="181"/>
      <c r="I62" s="181"/>
      <c r="J62" s="181"/>
      <c r="K62" s="181"/>
      <c r="L62" s="905"/>
      <c r="M62" s="905"/>
      <c r="N62" s="905"/>
      <c r="O62" s="905"/>
      <c r="P62" s="80"/>
      <c r="Q62" s="90"/>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86"/>
      <c r="AQ62" s="79"/>
      <c r="AR62" s="79"/>
    </row>
    <row r="63" ht="0" hidden="1" customHeight="1">
      <c r="C63" s="181"/>
      <c r="D63" s="183"/>
      <c r="E63" s="183"/>
      <c r="F63" s="201"/>
      <c r="G63" s="181"/>
      <c r="H63" s="181"/>
      <c r="I63" s="181"/>
      <c r="J63" s="181"/>
      <c r="K63" s="181"/>
      <c r="L63" s="905"/>
      <c r="M63" s="905"/>
      <c r="N63" s="905"/>
      <c r="O63" s="905"/>
      <c r="P63" s="80"/>
      <c r="Q63" s="90"/>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86"/>
      <c r="AQ63" s="79"/>
      <c r="AR63" s="79"/>
    </row>
    <row r="64" ht="0" hidden="1" customHeight="1">
      <c r="C64" s="181"/>
      <c r="D64" s="183"/>
      <c r="E64" s="183"/>
      <c r="F64" s="201"/>
      <c r="G64" s="181"/>
      <c r="H64" s="181"/>
      <c r="I64" s="181"/>
      <c r="J64" s="181"/>
      <c r="K64" s="181"/>
      <c r="L64" s="905"/>
      <c r="M64" s="905"/>
      <c r="N64" s="905"/>
      <c r="O64" s="905"/>
      <c r="P64" s="80"/>
      <c r="Q64" s="90"/>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86"/>
      <c r="AQ64" s="79"/>
      <c r="AR64" s="79"/>
    </row>
    <row r="65" ht="0" hidden="1" customHeight="1">
      <c r="C65" s="181"/>
      <c r="D65" s="183"/>
      <c r="E65" s="183"/>
      <c r="F65" s="201"/>
      <c r="G65" s="181"/>
      <c r="H65" s="181"/>
      <c r="I65" s="181"/>
      <c r="J65" s="181"/>
      <c r="K65" s="181"/>
      <c r="L65" s="905"/>
      <c r="M65" s="905"/>
      <c r="N65" s="905"/>
      <c r="O65" s="905"/>
      <c r="P65" s="80"/>
      <c r="Q65" s="90"/>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86"/>
      <c r="AQ65" s="79"/>
      <c r="AR65" s="79"/>
    </row>
    <row r="66" ht="0" hidden="1" customHeight="1">
      <c r="C66" s="181"/>
      <c r="D66" s="183"/>
      <c r="E66" s="183"/>
      <c r="F66" s="201"/>
      <c r="G66" s="181"/>
      <c r="H66" s="181"/>
      <c r="I66" s="181"/>
      <c r="J66" s="181"/>
      <c r="K66" s="181"/>
      <c r="L66" s="905"/>
      <c r="M66" s="905"/>
      <c r="N66" s="905"/>
      <c r="O66" s="905"/>
      <c r="P66" s="80"/>
      <c r="Q66" s="90"/>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86"/>
      <c r="AQ66" s="79"/>
      <c r="AR66" s="79"/>
    </row>
    <row r="67" ht="0" hidden="1" customHeight="1">
      <c r="C67" s="181"/>
      <c r="D67" s="183"/>
      <c r="E67" s="183"/>
      <c r="F67" s="201"/>
      <c r="G67" s="181"/>
      <c r="H67" s="181"/>
      <c r="I67" s="181"/>
      <c r="J67" s="181"/>
      <c r="K67" s="181"/>
      <c r="L67" s="905"/>
      <c r="M67" s="905"/>
      <c r="N67" s="905"/>
      <c r="O67" s="905"/>
      <c r="P67" s="80"/>
      <c r="Q67" s="90"/>
      <c r="R67" s="182"/>
      <c r="S67" s="182"/>
      <c r="T67" s="182"/>
      <c r="U67" s="182"/>
      <c r="V67" s="182"/>
      <c r="W67" s="182"/>
      <c r="X67" s="182"/>
      <c r="Y67" s="182"/>
      <c r="Z67" s="182"/>
      <c r="AA67" s="182"/>
      <c r="AB67" s="182"/>
      <c r="AC67" s="182"/>
      <c r="AD67" s="182"/>
      <c r="AE67" s="182"/>
      <c r="AF67" s="182"/>
      <c r="AG67" s="182"/>
      <c r="AH67" s="182"/>
      <c r="AI67" s="182"/>
      <c r="AJ67" s="182"/>
      <c r="AK67" s="182"/>
      <c r="AL67" s="182"/>
      <c r="AM67" s="182"/>
      <c r="AN67" s="182"/>
      <c r="AO67" s="182"/>
      <c r="AP67" s="86"/>
      <c r="AQ67" s="79"/>
      <c r="AR67" s="79"/>
    </row>
    <row r="68" ht="0" hidden="1" customHeight="1">
      <c r="C68" s="181"/>
      <c r="D68" s="183"/>
      <c r="E68" s="183"/>
      <c r="F68" s="201"/>
      <c r="G68" s="181"/>
      <c r="H68" s="181"/>
      <c r="I68" s="181"/>
      <c r="J68" s="181"/>
      <c r="K68" s="181"/>
      <c r="L68" s="905"/>
      <c r="M68" s="905"/>
      <c r="N68" s="905"/>
      <c r="O68" s="905"/>
      <c r="P68" s="80"/>
      <c r="Q68" s="90"/>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82"/>
      <c r="AP68" s="86"/>
      <c r="AQ68" s="79"/>
      <c r="AR68" s="79"/>
    </row>
    <row r="69" ht="0" hidden="1" customHeight="1">
      <c r="C69" s="181"/>
      <c r="D69" s="183"/>
      <c r="E69" s="183"/>
      <c r="F69" s="201"/>
      <c r="G69" s="181"/>
      <c r="H69" s="181"/>
      <c r="I69" s="181"/>
      <c r="J69" s="181"/>
      <c r="K69" s="181"/>
      <c r="L69" s="905"/>
      <c r="M69" s="905"/>
      <c r="N69" s="905"/>
      <c r="O69" s="905"/>
      <c r="P69" s="80"/>
      <c r="Q69" s="90"/>
      <c r="R69" s="182"/>
      <c r="S69" s="182"/>
      <c r="T69" s="182"/>
      <c r="U69" s="182"/>
      <c r="V69" s="182"/>
      <c r="W69" s="182"/>
      <c r="X69" s="182"/>
      <c r="Y69" s="182"/>
      <c r="Z69" s="182"/>
      <c r="AA69" s="182"/>
      <c r="AB69" s="182"/>
      <c r="AC69" s="182"/>
      <c r="AD69" s="182"/>
      <c r="AE69" s="182"/>
      <c r="AF69" s="182"/>
      <c r="AG69" s="182"/>
      <c r="AH69" s="182"/>
      <c r="AI69" s="182"/>
      <c r="AJ69" s="182"/>
      <c r="AK69" s="182"/>
      <c r="AL69" s="182"/>
      <c r="AM69" s="182"/>
      <c r="AN69" s="182"/>
      <c r="AO69" s="182"/>
      <c r="AP69" s="86"/>
      <c r="AQ69" s="79"/>
      <c r="AR69" s="79"/>
    </row>
    <row r="70" ht="0" hidden="1" customHeight="1">
      <c r="C70" s="181"/>
      <c r="D70" s="183"/>
      <c r="E70" s="183"/>
      <c r="F70" s="201"/>
      <c r="G70" s="181"/>
      <c r="H70" s="181"/>
      <c r="I70" s="181"/>
      <c r="J70" s="181"/>
      <c r="K70" s="181"/>
      <c r="L70" s="905"/>
      <c r="M70" s="905"/>
      <c r="N70" s="905"/>
      <c r="O70" s="905"/>
      <c r="P70" s="80"/>
      <c r="Q70" s="90"/>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86"/>
      <c r="AQ70" s="79"/>
      <c r="AR70" s="79"/>
    </row>
    <row r="71" ht="0" hidden="1" customHeight="1">
      <c r="C71" s="181"/>
      <c r="D71" s="183"/>
      <c r="E71" s="183"/>
      <c r="F71" s="201"/>
      <c r="G71" s="181"/>
      <c r="H71" s="181"/>
      <c r="I71" s="181"/>
      <c r="J71" s="181"/>
      <c r="K71" s="181"/>
      <c r="L71" s="905"/>
      <c r="M71" s="905"/>
      <c r="N71" s="905"/>
      <c r="O71" s="905"/>
      <c r="P71" s="80"/>
      <c r="Q71" s="90"/>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86"/>
      <c r="AQ71" s="79"/>
      <c r="AR71" s="79"/>
    </row>
    <row r="72" ht="0" hidden="1" customHeight="1">
      <c r="C72" s="181"/>
      <c r="D72" s="183"/>
      <c r="E72" s="183"/>
      <c r="F72" s="201"/>
      <c r="G72" s="181"/>
      <c r="H72" s="181"/>
      <c r="I72" s="181"/>
      <c r="J72" s="181"/>
      <c r="K72" s="181"/>
      <c r="L72" s="905"/>
      <c r="M72" s="905"/>
      <c r="N72" s="905"/>
      <c r="O72" s="905"/>
      <c r="P72" s="80"/>
      <c r="Q72" s="90"/>
      <c r="R72" s="182"/>
      <c r="S72" s="182"/>
      <c r="T72" s="182"/>
      <c r="U72" s="182"/>
      <c r="V72" s="182"/>
      <c r="W72" s="182"/>
      <c r="X72" s="182"/>
      <c r="Y72" s="182"/>
      <c r="Z72" s="182"/>
      <c r="AA72" s="182"/>
      <c r="AB72" s="182"/>
      <c r="AC72" s="182"/>
      <c r="AD72" s="182"/>
      <c r="AE72" s="182"/>
      <c r="AF72" s="182"/>
      <c r="AG72" s="182"/>
      <c r="AH72" s="182"/>
      <c r="AI72" s="182"/>
      <c r="AJ72" s="182"/>
      <c r="AK72" s="182"/>
      <c r="AL72" s="182"/>
      <c r="AM72" s="182"/>
      <c r="AN72" s="182"/>
      <c r="AO72" s="182"/>
      <c r="AP72" s="86"/>
      <c r="AQ72" s="79"/>
      <c r="AR72" s="79"/>
    </row>
    <row r="73" ht="0" hidden="1" customHeight="1">
      <c r="C73" s="181"/>
      <c r="D73" s="183"/>
      <c r="E73" s="183"/>
      <c r="F73" s="201"/>
      <c r="G73" s="181"/>
      <c r="H73" s="181"/>
      <c r="I73" s="181"/>
      <c r="J73" s="181"/>
      <c r="K73" s="181"/>
      <c r="L73" s="905"/>
      <c r="M73" s="905"/>
      <c r="N73" s="905"/>
      <c r="O73" s="905"/>
      <c r="P73" s="80"/>
      <c r="Q73" s="90"/>
      <c r="R73" s="182"/>
      <c r="S73" s="182"/>
      <c r="T73" s="182"/>
      <c r="U73" s="182"/>
      <c r="V73" s="182"/>
      <c r="W73" s="182"/>
      <c r="X73" s="182"/>
      <c r="Y73" s="182"/>
      <c r="Z73" s="182"/>
      <c r="AA73" s="182"/>
      <c r="AB73" s="182"/>
      <c r="AC73" s="182"/>
      <c r="AD73" s="182"/>
      <c r="AE73" s="182"/>
      <c r="AF73" s="182"/>
      <c r="AG73" s="182"/>
      <c r="AH73" s="182"/>
      <c r="AI73" s="182"/>
      <c r="AJ73" s="182"/>
      <c r="AK73" s="182"/>
      <c r="AL73" s="182"/>
      <c r="AM73" s="182"/>
      <c r="AN73" s="182"/>
      <c r="AO73" s="182"/>
      <c r="AP73" s="86"/>
      <c r="AQ73" s="79"/>
      <c r="AR73" s="79"/>
    </row>
    <row r="74" ht="0" hidden="1" customHeight="1">
      <c r="C74" s="181"/>
      <c r="D74" s="183"/>
      <c r="E74" s="183"/>
      <c r="F74" s="201"/>
      <c r="G74" s="181"/>
      <c r="H74" s="181"/>
      <c r="I74" s="181"/>
      <c r="J74" s="181"/>
      <c r="K74" s="181"/>
      <c r="L74" s="905"/>
      <c r="M74" s="905"/>
      <c r="N74" s="905"/>
      <c r="O74" s="905"/>
      <c r="P74" s="80"/>
      <c r="Q74" s="90"/>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86"/>
      <c r="AQ74" s="79"/>
      <c r="AR74" s="79"/>
    </row>
    <row r="75" ht="0" hidden="1" customHeight="1">
      <c r="C75" s="181"/>
      <c r="D75" s="183"/>
      <c r="E75" s="183"/>
      <c r="F75" s="201"/>
      <c r="G75" s="181"/>
      <c r="H75" s="181"/>
      <c r="I75" s="181"/>
      <c r="J75" s="181"/>
      <c r="K75" s="181"/>
      <c r="L75" s="905"/>
      <c r="M75" s="905"/>
      <c r="N75" s="905"/>
      <c r="O75" s="905"/>
      <c r="P75" s="80"/>
      <c r="Q75" s="90"/>
      <c r="R75" s="182"/>
      <c r="S75" s="182"/>
      <c r="T75" s="182"/>
      <c r="U75" s="182"/>
      <c r="V75" s="182"/>
      <c r="W75" s="182"/>
      <c r="X75" s="182"/>
      <c r="Y75" s="182"/>
      <c r="Z75" s="182"/>
      <c r="AA75" s="182"/>
      <c r="AB75" s="182"/>
      <c r="AC75" s="182"/>
      <c r="AD75" s="182"/>
      <c r="AE75" s="182"/>
      <c r="AF75" s="182"/>
      <c r="AG75" s="182"/>
      <c r="AH75" s="182"/>
      <c r="AI75" s="182"/>
      <c r="AJ75" s="182"/>
      <c r="AK75" s="182"/>
      <c r="AL75" s="182"/>
      <c r="AM75" s="182"/>
      <c r="AN75" s="182"/>
      <c r="AO75" s="182"/>
      <c r="AP75" s="86"/>
      <c r="AQ75" s="79"/>
      <c r="AR75" s="79"/>
    </row>
    <row r="76" ht="0" hidden="1" customHeight="1">
      <c r="C76" s="181"/>
      <c r="D76" s="183"/>
      <c r="E76" s="183"/>
      <c r="F76" s="201"/>
      <c r="G76" s="181"/>
      <c r="H76" s="181"/>
      <c r="I76" s="181"/>
      <c r="J76" s="181"/>
      <c r="K76" s="181"/>
      <c r="L76" s="905"/>
      <c r="M76" s="905"/>
      <c r="N76" s="905"/>
      <c r="O76" s="905"/>
      <c r="P76" s="80"/>
      <c r="Q76" s="90"/>
      <c r="R76" s="182"/>
      <c r="S76" s="182"/>
      <c r="T76" s="182"/>
      <c r="U76" s="182"/>
      <c r="V76" s="182"/>
      <c r="W76" s="182"/>
      <c r="X76" s="182"/>
      <c r="Y76" s="182"/>
      <c r="Z76" s="182"/>
      <c r="AA76" s="182"/>
      <c r="AB76" s="182"/>
      <c r="AC76" s="182"/>
      <c r="AD76" s="182"/>
      <c r="AE76" s="182"/>
      <c r="AF76" s="182"/>
      <c r="AG76" s="182"/>
      <c r="AH76" s="182"/>
      <c r="AI76" s="182"/>
      <c r="AJ76" s="182"/>
      <c r="AK76" s="182"/>
      <c r="AL76" s="182"/>
      <c r="AM76" s="182"/>
      <c r="AN76" s="182"/>
      <c r="AO76" s="182"/>
      <c r="AP76" s="86"/>
      <c r="AQ76" s="79"/>
      <c r="AR76" s="79"/>
    </row>
    <row r="77" ht="0" hidden="1" customHeight="1">
      <c r="C77" s="181"/>
      <c r="D77" s="183"/>
      <c r="E77" s="183"/>
      <c r="F77" s="201"/>
      <c r="G77" s="181"/>
      <c r="H77" s="181"/>
      <c r="I77" s="181"/>
      <c r="J77" s="181"/>
      <c r="K77" s="181"/>
      <c r="L77" s="905"/>
      <c r="M77" s="905"/>
      <c r="N77" s="905"/>
      <c r="O77" s="905"/>
      <c r="P77" s="80"/>
      <c r="Q77" s="90"/>
      <c r="R77" s="182"/>
      <c r="S77" s="182"/>
      <c r="T77" s="182"/>
      <c r="U77" s="182"/>
      <c r="V77" s="182"/>
      <c r="W77" s="182"/>
      <c r="X77" s="182"/>
      <c r="Y77" s="182"/>
      <c r="Z77" s="182"/>
      <c r="AA77" s="182"/>
      <c r="AB77" s="182"/>
      <c r="AC77" s="182"/>
      <c r="AD77" s="182"/>
      <c r="AE77" s="182"/>
      <c r="AF77" s="182"/>
      <c r="AG77" s="182"/>
      <c r="AH77" s="182"/>
      <c r="AI77" s="182"/>
      <c r="AJ77" s="182"/>
      <c r="AK77" s="182"/>
      <c r="AL77" s="182"/>
      <c r="AM77" s="182"/>
      <c r="AN77" s="182"/>
      <c r="AO77" s="182"/>
      <c r="AP77" s="86"/>
      <c r="AQ77" s="79"/>
      <c r="AR77" s="79"/>
    </row>
    <row r="78" ht="0" hidden="1" customHeight="1">
      <c r="C78" s="181"/>
      <c r="D78" s="183"/>
      <c r="E78" s="183"/>
      <c r="F78" s="201"/>
      <c r="G78" s="181"/>
      <c r="H78" s="181"/>
      <c r="I78" s="181"/>
      <c r="J78" s="181"/>
      <c r="K78" s="181"/>
      <c r="L78" s="905"/>
      <c r="M78" s="905"/>
      <c r="N78" s="905"/>
      <c r="O78" s="905"/>
      <c r="P78" s="80"/>
      <c r="Q78" s="90"/>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86"/>
      <c r="AQ78" s="79"/>
      <c r="AR78" s="79"/>
    </row>
    <row r="79" ht="0" hidden="1" customHeight="1">
      <c r="C79" s="181"/>
      <c r="D79" s="183"/>
      <c r="E79" s="183"/>
      <c r="F79" s="201"/>
      <c r="G79" s="181"/>
      <c r="H79" s="181"/>
      <c r="I79" s="181"/>
      <c r="J79" s="181"/>
      <c r="K79" s="181"/>
      <c r="L79" s="905"/>
      <c r="M79" s="905"/>
      <c r="N79" s="905"/>
      <c r="O79" s="905"/>
      <c r="P79" s="80"/>
      <c r="Q79" s="90"/>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82"/>
      <c r="AP79" s="86"/>
      <c r="AQ79" s="79"/>
      <c r="AR79" s="79"/>
    </row>
    <row r="80" ht="0" hidden="1" customHeight="1">
      <c r="C80" s="181"/>
      <c r="D80" s="183"/>
      <c r="E80" s="183"/>
      <c r="F80" s="201"/>
      <c r="G80" s="181"/>
      <c r="H80" s="181"/>
      <c r="I80" s="181"/>
      <c r="J80" s="181"/>
      <c r="K80" s="181"/>
      <c r="L80" s="905"/>
      <c r="M80" s="905"/>
      <c r="N80" s="905"/>
      <c r="O80" s="905"/>
      <c r="P80" s="80"/>
      <c r="Q80" s="90"/>
      <c r="R80" s="182"/>
      <c r="S80" s="182"/>
      <c r="T80" s="182"/>
      <c r="U80" s="182"/>
      <c r="V80" s="182"/>
      <c r="W80" s="182"/>
      <c r="X80" s="182"/>
      <c r="Y80" s="182"/>
      <c r="Z80" s="182"/>
      <c r="AA80" s="182"/>
      <c r="AB80" s="182"/>
      <c r="AC80" s="182"/>
      <c r="AD80" s="182"/>
      <c r="AE80" s="182"/>
      <c r="AF80" s="182"/>
      <c r="AG80" s="182"/>
      <c r="AH80" s="182"/>
      <c r="AI80" s="182"/>
      <c r="AJ80" s="182"/>
      <c r="AK80" s="182"/>
      <c r="AL80" s="182"/>
      <c r="AM80" s="182"/>
      <c r="AN80" s="182"/>
      <c r="AO80" s="182"/>
      <c r="AP80" s="86"/>
      <c r="AQ80" s="79"/>
      <c r="AR80" s="79"/>
    </row>
    <row r="81" ht="0" hidden="1" customHeight="1">
      <c r="C81" s="181"/>
      <c r="D81" s="183"/>
      <c r="E81" s="183"/>
      <c r="F81" s="201"/>
      <c r="G81" s="181"/>
      <c r="H81" s="181"/>
      <c r="I81" s="181"/>
      <c r="J81" s="181"/>
      <c r="K81" s="181"/>
      <c r="L81" s="905"/>
      <c r="M81" s="905"/>
      <c r="N81" s="905"/>
      <c r="O81" s="905"/>
      <c r="P81" s="80"/>
      <c r="Q81" s="90"/>
      <c r="R81" s="182"/>
      <c r="S81" s="182"/>
      <c r="T81" s="182"/>
      <c r="U81" s="182"/>
      <c r="V81" s="182"/>
      <c r="W81" s="182"/>
      <c r="X81" s="182"/>
      <c r="Y81" s="182"/>
      <c r="Z81" s="182"/>
      <c r="AA81" s="182"/>
      <c r="AB81" s="182"/>
      <c r="AC81" s="182"/>
      <c r="AD81" s="182"/>
      <c r="AE81" s="182"/>
      <c r="AF81" s="182"/>
      <c r="AG81" s="182"/>
      <c r="AH81" s="182"/>
      <c r="AI81" s="182"/>
      <c r="AJ81" s="182"/>
      <c r="AK81" s="182"/>
      <c r="AL81" s="182"/>
      <c r="AM81" s="182"/>
      <c r="AN81" s="182"/>
      <c r="AO81" s="182"/>
      <c r="AP81" s="86"/>
      <c r="AQ81" s="79"/>
      <c r="AR81" s="79"/>
    </row>
    <row r="82" ht="0" hidden="1" customHeight="1">
      <c r="C82" s="181"/>
      <c r="D82" s="183"/>
      <c r="E82" s="183"/>
      <c r="F82" s="201"/>
      <c r="G82" s="181"/>
      <c r="H82" s="181"/>
      <c r="I82" s="181"/>
      <c r="J82" s="181"/>
      <c r="K82" s="181"/>
      <c r="L82" s="905"/>
      <c r="M82" s="905"/>
      <c r="N82" s="905"/>
      <c r="O82" s="905"/>
      <c r="P82" s="80"/>
      <c r="Q82" s="90"/>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86"/>
      <c r="AQ82" s="79"/>
      <c r="AR82" s="79"/>
    </row>
    <row r="83" ht="0" hidden="1" customHeight="1">
      <c r="C83" s="181"/>
      <c r="D83" s="183"/>
      <c r="E83" s="183"/>
      <c r="F83" s="201"/>
      <c r="G83" s="181"/>
      <c r="H83" s="181"/>
      <c r="I83" s="181"/>
      <c r="J83" s="181"/>
      <c r="K83" s="181"/>
      <c r="L83" s="905"/>
      <c r="M83" s="905"/>
      <c r="N83" s="905"/>
      <c r="O83" s="905"/>
      <c r="P83" s="80"/>
      <c r="Q83" s="90"/>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82"/>
      <c r="AP83" s="86"/>
      <c r="AQ83" s="79"/>
      <c r="AR83" s="79"/>
    </row>
    <row r="84" ht="0" hidden="1" customHeight="1">
      <c r="C84" s="181"/>
      <c r="D84" s="183"/>
      <c r="E84" s="183"/>
      <c r="F84" s="201"/>
      <c r="G84" s="181"/>
      <c r="H84" s="181"/>
      <c r="I84" s="181"/>
      <c r="J84" s="181"/>
      <c r="K84" s="181"/>
      <c r="L84" s="905"/>
      <c r="M84" s="905"/>
      <c r="N84" s="905"/>
      <c r="O84" s="905"/>
      <c r="P84" s="80"/>
      <c r="Q84" s="90"/>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82"/>
      <c r="AP84" s="86"/>
      <c r="AQ84" s="79"/>
      <c r="AR84" s="79"/>
    </row>
    <row r="85" ht="0" hidden="1" customHeight="1">
      <c r="C85" s="181"/>
      <c r="D85" s="183"/>
      <c r="E85" s="183"/>
      <c r="F85" s="201"/>
      <c r="G85" s="181"/>
      <c r="H85" s="181"/>
      <c r="I85" s="181"/>
      <c r="J85" s="181"/>
      <c r="K85" s="181"/>
      <c r="L85" s="905"/>
      <c r="M85" s="905"/>
      <c r="N85" s="905"/>
      <c r="O85" s="905"/>
      <c r="P85" s="80"/>
      <c r="Q85" s="90"/>
      <c r="R85" s="182"/>
      <c r="S85" s="182"/>
      <c r="T85" s="182"/>
      <c r="U85" s="182"/>
      <c r="V85" s="182"/>
      <c r="W85" s="182"/>
      <c r="X85" s="182"/>
      <c r="Y85" s="182"/>
      <c r="Z85" s="182"/>
      <c r="AA85" s="182"/>
      <c r="AB85" s="182"/>
      <c r="AC85" s="182"/>
      <c r="AD85" s="182"/>
      <c r="AE85" s="182"/>
      <c r="AF85" s="182"/>
      <c r="AG85" s="182"/>
      <c r="AH85" s="182"/>
      <c r="AI85" s="182"/>
      <c r="AJ85" s="182"/>
      <c r="AK85" s="182"/>
      <c r="AL85" s="182"/>
      <c r="AM85" s="182"/>
      <c r="AN85" s="182"/>
      <c r="AO85" s="182"/>
      <c r="AP85" s="86"/>
      <c r="AQ85" s="79"/>
      <c r="AR85" s="79"/>
    </row>
    <row r="86" ht="0" hidden="1" customHeight="1">
      <c r="C86" s="181"/>
      <c r="D86" s="183"/>
      <c r="E86" s="183"/>
      <c r="F86" s="201"/>
      <c r="G86" s="181"/>
      <c r="H86" s="181"/>
      <c r="I86" s="181"/>
      <c r="J86" s="181"/>
      <c r="K86" s="181"/>
      <c r="L86" s="905"/>
      <c r="M86" s="905"/>
      <c r="N86" s="905"/>
      <c r="O86" s="905"/>
      <c r="P86" s="80"/>
      <c r="Q86" s="90"/>
      <c r="R86" s="182"/>
      <c r="S86" s="182"/>
      <c r="T86" s="182"/>
      <c r="U86" s="182"/>
      <c r="V86" s="182"/>
      <c r="W86" s="182"/>
      <c r="X86" s="182"/>
      <c r="Y86" s="182"/>
      <c r="Z86" s="182"/>
      <c r="AA86" s="182"/>
      <c r="AB86" s="182"/>
      <c r="AC86" s="182"/>
      <c r="AD86" s="182"/>
      <c r="AE86" s="182"/>
      <c r="AF86" s="182"/>
      <c r="AG86" s="182"/>
      <c r="AH86" s="182"/>
      <c r="AI86" s="182"/>
      <c r="AJ86" s="182"/>
      <c r="AK86" s="182"/>
      <c r="AL86" s="182"/>
      <c r="AM86" s="182"/>
      <c r="AN86" s="182"/>
      <c r="AO86" s="182"/>
      <c r="AP86" s="86"/>
      <c r="AQ86" s="79"/>
      <c r="AR86" s="79"/>
    </row>
    <row r="87" ht="0" hidden="1" customHeight="1">
      <c r="C87" s="181"/>
      <c r="D87" s="183"/>
      <c r="E87" s="183"/>
      <c r="F87" s="201"/>
      <c r="G87" s="181"/>
      <c r="H87" s="181"/>
      <c r="I87" s="181"/>
      <c r="J87" s="181"/>
      <c r="K87" s="181"/>
      <c r="L87" s="905"/>
      <c r="M87" s="905"/>
      <c r="N87" s="905"/>
      <c r="O87" s="905"/>
      <c r="P87" s="80"/>
      <c r="Q87" s="90"/>
      <c r="R87" s="182"/>
      <c r="S87" s="182"/>
      <c r="T87" s="182"/>
      <c r="U87" s="182"/>
      <c r="V87" s="182"/>
      <c r="W87" s="182"/>
      <c r="X87" s="182"/>
      <c r="Y87" s="182"/>
      <c r="Z87" s="182"/>
      <c r="AA87" s="182"/>
      <c r="AB87" s="182"/>
      <c r="AC87" s="182"/>
      <c r="AD87" s="182"/>
      <c r="AE87" s="182"/>
      <c r="AF87" s="182"/>
      <c r="AG87" s="182"/>
      <c r="AH87" s="182"/>
      <c r="AI87" s="182"/>
      <c r="AJ87" s="182"/>
      <c r="AK87" s="182"/>
      <c r="AL87" s="182"/>
      <c r="AM87" s="182"/>
      <c r="AN87" s="182"/>
      <c r="AO87" s="182"/>
      <c r="AP87" s="86"/>
      <c r="AQ87" s="79"/>
      <c r="AR87" s="79"/>
    </row>
    <row r="88" ht="0" hidden="1" customHeight="1">
      <c r="C88" s="181"/>
      <c r="D88" s="183"/>
      <c r="E88" s="183"/>
      <c r="F88" s="201"/>
      <c r="G88" s="181"/>
      <c r="H88" s="181"/>
      <c r="I88" s="181"/>
      <c r="J88" s="181"/>
      <c r="K88" s="181"/>
      <c r="L88" s="905"/>
      <c r="M88" s="905"/>
      <c r="N88" s="905"/>
      <c r="O88" s="905"/>
      <c r="P88" s="80"/>
      <c r="Q88" s="90"/>
      <c r="R88" s="182"/>
      <c r="S88" s="182"/>
      <c r="T88" s="182"/>
      <c r="U88" s="182"/>
      <c r="V88" s="182"/>
      <c r="W88" s="182"/>
      <c r="X88" s="182"/>
      <c r="Y88" s="182"/>
      <c r="Z88" s="182"/>
      <c r="AA88" s="182"/>
      <c r="AB88" s="182"/>
      <c r="AC88" s="182"/>
      <c r="AD88" s="182"/>
      <c r="AE88" s="182"/>
      <c r="AF88" s="182"/>
      <c r="AG88" s="182"/>
      <c r="AH88" s="182"/>
      <c r="AI88" s="182"/>
      <c r="AJ88" s="182"/>
      <c r="AK88" s="182"/>
      <c r="AL88" s="182"/>
      <c r="AM88" s="182"/>
      <c r="AN88" s="182"/>
      <c r="AO88" s="182"/>
      <c r="AP88" s="86"/>
      <c r="AQ88" s="79"/>
      <c r="AR88" s="79"/>
    </row>
    <row r="89" ht="0" hidden="1" customHeight="1">
      <c r="C89" s="181"/>
      <c r="D89" s="183"/>
      <c r="E89" s="183"/>
      <c r="F89" s="201"/>
      <c r="G89" s="181"/>
      <c r="H89" s="181"/>
      <c r="I89" s="181"/>
      <c r="J89" s="181"/>
      <c r="K89" s="181"/>
      <c r="L89" s="905"/>
      <c r="M89" s="905"/>
      <c r="N89" s="905"/>
      <c r="O89" s="905"/>
      <c r="P89" s="80"/>
      <c r="Q89" s="90"/>
      <c r="R89" s="182"/>
      <c r="S89" s="182"/>
      <c r="T89" s="182"/>
      <c r="U89" s="182"/>
      <c r="V89" s="182"/>
      <c r="W89" s="182"/>
      <c r="X89" s="182"/>
      <c r="Y89" s="182"/>
      <c r="Z89" s="182"/>
      <c r="AA89" s="182"/>
      <c r="AB89" s="182"/>
      <c r="AC89" s="182"/>
      <c r="AD89" s="182"/>
      <c r="AE89" s="182"/>
      <c r="AF89" s="182"/>
      <c r="AG89" s="182"/>
      <c r="AH89" s="182"/>
      <c r="AI89" s="182"/>
      <c r="AJ89" s="182"/>
      <c r="AK89" s="182"/>
      <c r="AL89" s="182"/>
      <c r="AM89" s="182"/>
      <c r="AN89" s="182"/>
      <c r="AO89" s="182"/>
      <c r="AP89" s="86"/>
      <c r="AQ89" s="79"/>
      <c r="AR89" s="79"/>
    </row>
    <row r="90" ht="0" hidden="1" customHeight="1">
      <c r="C90" s="181"/>
      <c r="D90" s="183"/>
      <c r="E90" s="183"/>
      <c r="F90" s="201"/>
      <c r="G90" s="181"/>
      <c r="H90" s="181"/>
      <c r="I90" s="181"/>
      <c r="J90" s="181"/>
      <c r="K90" s="181"/>
      <c r="L90" s="905"/>
      <c r="M90" s="905"/>
      <c r="N90" s="905"/>
      <c r="O90" s="905"/>
      <c r="P90" s="80"/>
      <c r="Q90" s="90"/>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82"/>
      <c r="AP90" s="86"/>
      <c r="AQ90" s="79"/>
      <c r="AR90" s="79"/>
    </row>
    <row r="91" ht="0" hidden="1" customHeight="1">
      <c r="C91" s="181"/>
      <c r="D91" s="183"/>
      <c r="E91" s="183"/>
      <c r="F91" s="201"/>
      <c r="G91" s="181"/>
      <c r="H91" s="181"/>
      <c r="I91" s="181"/>
      <c r="J91" s="181"/>
      <c r="K91" s="181"/>
      <c r="L91" s="905"/>
      <c r="M91" s="905"/>
      <c r="N91" s="905"/>
      <c r="O91" s="905"/>
      <c r="P91" s="80"/>
      <c r="Q91" s="90"/>
      <c r="R91" s="182"/>
      <c r="S91" s="182"/>
      <c r="T91" s="182"/>
      <c r="U91" s="182"/>
      <c r="V91" s="182"/>
      <c r="W91" s="182"/>
      <c r="X91" s="182"/>
      <c r="Y91" s="182"/>
      <c r="Z91" s="182"/>
      <c r="AA91" s="182"/>
      <c r="AB91" s="182"/>
      <c r="AC91" s="182"/>
      <c r="AD91" s="182"/>
      <c r="AE91" s="182"/>
      <c r="AF91" s="182"/>
      <c r="AG91" s="182"/>
      <c r="AH91" s="182"/>
      <c r="AI91" s="182"/>
      <c r="AJ91" s="182"/>
      <c r="AK91" s="182"/>
      <c r="AL91" s="182"/>
      <c r="AM91" s="182"/>
      <c r="AN91" s="182"/>
      <c r="AO91" s="182"/>
      <c r="AP91" s="86"/>
      <c r="AQ91" s="79"/>
      <c r="AR91" s="79"/>
    </row>
    <row r="92" ht="0" hidden="1" customHeight="1">
      <c r="C92" s="181"/>
      <c r="D92" s="183"/>
      <c r="E92" s="183"/>
      <c r="F92" s="201"/>
      <c r="G92" s="181"/>
      <c r="H92" s="181"/>
      <c r="I92" s="181"/>
      <c r="J92" s="181"/>
      <c r="K92" s="181"/>
      <c r="L92" s="905"/>
      <c r="M92" s="905"/>
      <c r="N92" s="905"/>
      <c r="O92" s="905"/>
      <c r="P92" s="80"/>
      <c r="Q92" s="90"/>
      <c r="R92" s="182"/>
      <c r="S92" s="182"/>
      <c r="T92" s="182"/>
      <c r="U92" s="182"/>
      <c r="V92" s="182"/>
      <c r="W92" s="182"/>
      <c r="X92" s="182"/>
      <c r="Y92" s="182"/>
      <c r="Z92" s="182"/>
      <c r="AA92" s="182"/>
      <c r="AB92" s="182"/>
      <c r="AC92" s="182"/>
      <c r="AD92" s="182"/>
      <c r="AE92" s="182"/>
      <c r="AF92" s="182"/>
      <c r="AG92" s="182"/>
      <c r="AH92" s="182"/>
      <c r="AI92" s="182"/>
      <c r="AJ92" s="182"/>
      <c r="AK92" s="182"/>
      <c r="AL92" s="182"/>
      <c r="AM92" s="182"/>
      <c r="AN92" s="182"/>
      <c r="AO92" s="182"/>
      <c r="AP92" s="86"/>
      <c r="AQ92" s="79"/>
      <c r="AR92" s="79"/>
    </row>
    <row r="93" ht="0" hidden="1" customHeight="1">
      <c r="C93" s="181"/>
      <c r="D93" s="183"/>
      <c r="E93" s="183"/>
      <c r="F93" s="201"/>
      <c r="G93" s="181"/>
      <c r="H93" s="181"/>
      <c r="I93" s="181"/>
      <c r="J93" s="181"/>
      <c r="K93" s="181"/>
      <c r="L93" s="905"/>
      <c r="M93" s="905"/>
      <c r="N93" s="905"/>
      <c r="O93" s="905"/>
      <c r="P93" s="80"/>
      <c r="Q93" s="90"/>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86"/>
      <c r="AQ93" s="79"/>
      <c r="AR93" s="79"/>
    </row>
    <row r="94" ht="0" hidden="1" customHeight="1">
      <c r="C94" s="181"/>
      <c r="D94" s="183"/>
      <c r="E94" s="183"/>
      <c r="F94" s="201"/>
      <c r="G94" s="181"/>
      <c r="H94" s="181"/>
      <c r="I94" s="181"/>
      <c r="J94" s="181"/>
      <c r="K94" s="181"/>
      <c r="L94" s="905"/>
      <c r="M94" s="905"/>
      <c r="N94" s="905"/>
      <c r="O94" s="905"/>
      <c r="P94" s="80"/>
      <c r="Q94" s="90"/>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86"/>
      <c r="AQ94" s="79"/>
      <c r="AR94" s="79"/>
    </row>
    <row r="95" ht="0" hidden="1" customHeight="1">
      <c r="C95" s="181"/>
      <c r="D95" s="183"/>
      <c r="E95" s="183"/>
      <c r="F95" s="201"/>
      <c r="G95" s="181"/>
      <c r="H95" s="181"/>
      <c r="I95" s="181"/>
      <c r="J95" s="181"/>
      <c r="K95" s="181"/>
      <c r="L95" s="905"/>
      <c r="M95" s="905"/>
      <c r="N95" s="905"/>
      <c r="O95" s="905"/>
      <c r="P95" s="80"/>
      <c r="Q95" s="90"/>
      <c r="R95" s="182"/>
      <c r="S95" s="182"/>
      <c r="T95" s="182"/>
      <c r="U95" s="182"/>
      <c r="V95" s="182"/>
      <c r="W95" s="182"/>
      <c r="X95" s="182"/>
      <c r="Y95" s="182"/>
      <c r="Z95" s="182"/>
      <c r="AA95" s="182"/>
      <c r="AB95" s="182"/>
      <c r="AC95" s="182"/>
      <c r="AD95" s="182"/>
      <c r="AE95" s="182"/>
      <c r="AF95" s="182"/>
      <c r="AG95" s="182"/>
      <c r="AH95" s="182"/>
      <c r="AI95" s="182"/>
      <c r="AJ95" s="182"/>
      <c r="AK95" s="182"/>
      <c r="AL95" s="182"/>
      <c r="AM95" s="182"/>
      <c r="AN95" s="182"/>
      <c r="AO95" s="182"/>
      <c r="AP95" s="86"/>
      <c r="AQ95" s="79"/>
      <c r="AR95" s="79"/>
    </row>
    <row r="96" ht="0" hidden="1" customHeight="1">
      <c r="C96" s="181"/>
      <c r="D96" s="183"/>
      <c r="E96" s="183"/>
      <c r="F96" s="201"/>
      <c r="G96" s="181"/>
      <c r="H96" s="181"/>
      <c r="I96" s="181"/>
      <c r="J96" s="181"/>
      <c r="K96" s="181"/>
      <c r="L96" s="905"/>
      <c r="M96" s="905"/>
      <c r="N96" s="905"/>
      <c r="O96" s="905"/>
      <c r="P96" s="80"/>
      <c r="Q96" s="90"/>
      <c r="R96" s="182"/>
      <c r="S96" s="182"/>
      <c r="T96" s="182"/>
      <c r="U96" s="182"/>
      <c r="V96" s="182"/>
      <c r="W96" s="182"/>
      <c r="X96" s="182"/>
      <c r="Y96" s="182"/>
      <c r="Z96" s="182"/>
      <c r="AA96" s="182"/>
      <c r="AB96" s="182"/>
      <c r="AC96" s="182"/>
      <c r="AD96" s="182"/>
      <c r="AE96" s="182"/>
      <c r="AF96" s="182"/>
      <c r="AG96" s="182"/>
      <c r="AH96" s="182"/>
      <c r="AI96" s="182"/>
      <c r="AJ96" s="182"/>
      <c r="AK96" s="182"/>
      <c r="AL96" s="182"/>
      <c r="AM96" s="182"/>
      <c r="AN96" s="182"/>
      <c r="AO96" s="182"/>
      <c r="AP96" s="86"/>
      <c r="AQ96" s="79"/>
      <c r="AR96" s="79"/>
    </row>
    <row r="97" ht="0" hidden="1" customHeight="1">
      <c r="C97" s="181"/>
      <c r="D97" s="183"/>
      <c r="E97" s="183"/>
      <c r="F97" s="201"/>
      <c r="G97" s="181"/>
      <c r="H97" s="181"/>
      <c r="I97" s="181"/>
      <c r="J97" s="181"/>
      <c r="K97" s="181"/>
      <c r="L97" s="905"/>
      <c r="M97" s="905"/>
      <c r="N97" s="905"/>
      <c r="O97" s="905"/>
      <c r="P97" s="80"/>
      <c r="Q97" s="90"/>
      <c r="R97" s="182"/>
      <c r="S97" s="182"/>
      <c r="T97" s="182"/>
      <c r="U97" s="182"/>
      <c r="V97" s="182"/>
      <c r="W97" s="182"/>
      <c r="X97" s="182"/>
      <c r="Y97" s="182"/>
      <c r="Z97" s="182"/>
      <c r="AA97" s="182"/>
      <c r="AB97" s="182"/>
      <c r="AC97" s="182"/>
      <c r="AD97" s="182"/>
      <c r="AE97" s="182"/>
      <c r="AF97" s="182"/>
      <c r="AG97" s="182"/>
      <c r="AH97" s="182"/>
      <c r="AI97" s="182"/>
      <c r="AJ97" s="182"/>
      <c r="AK97" s="182"/>
      <c r="AL97" s="182"/>
      <c r="AM97" s="182"/>
      <c r="AN97" s="182"/>
      <c r="AO97" s="182"/>
      <c r="AP97" s="86"/>
      <c r="AQ97" s="79"/>
      <c r="AR97" s="79"/>
    </row>
    <row r="98" ht="0" hidden="1" customHeight="1">
      <c r="C98" s="181"/>
      <c r="D98" s="183"/>
      <c r="E98" s="183"/>
      <c r="F98" s="201"/>
      <c r="G98" s="181"/>
      <c r="H98" s="181"/>
      <c r="I98" s="181"/>
      <c r="J98" s="181"/>
      <c r="K98" s="181"/>
      <c r="L98" s="905"/>
      <c r="M98" s="905"/>
      <c r="N98" s="905"/>
      <c r="O98" s="905"/>
      <c r="P98" s="80"/>
      <c r="Q98" s="90"/>
      <c r="R98" s="182"/>
      <c r="S98" s="182"/>
      <c r="T98" s="182"/>
      <c r="U98" s="182"/>
      <c r="V98" s="182"/>
      <c r="W98" s="182"/>
      <c r="X98" s="182"/>
      <c r="Y98" s="182"/>
      <c r="Z98" s="182"/>
      <c r="AA98" s="182"/>
      <c r="AB98" s="182"/>
      <c r="AC98" s="182"/>
      <c r="AD98" s="182"/>
      <c r="AE98" s="182"/>
      <c r="AF98" s="182"/>
      <c r="AG98" s="182"/>
      <c r="AH98" s="182"/>
      <c r="AI98" s="182"/>
      <c r="AJ98" s="182"/>
      <c r="AK98" s="182"/>
      <c r="AL98" s="182"/>
      <c r="AM98" s="182"/>
      <c r="AN98" s="182"/>
      <c r="AO98" s="182"/>
      <c r="AP98" s="86"/>
      <c r="AQ98" s="79"/>
      <c r="AR98" s="79"/>
    </row>
    <row r="99" ht="0" hidden="1" customHeight="1">
      <c r="C99" s="181"/>
      <c r="D99" s="183"/>
      <c r="E99" s="183"/>
      <c r="F99" s="201"/>
      <c r="G99" s="181"/>
      <c r="H99" s="181"/>
      <c r="I99" s="181"/>
      <c r="J99" s="181"/>
      <c r="K99" s="181"/>
      <c r="L99" s="905"/>
      <c r="M99" s="905"/>
      <c r="N99" s="905"/>
      <c r="O99" s="905"/>
      <c r="P99" s="80"/>
      <c r="Q99" s="90"/>
      <c r="R99" s="182"/>
      <c r="S99" s="182"/>
      <c r="T99" s="182"/>
      <c r="U99" s="182"/>
      <c r="V99" s="182"/>
      <c r="W99" s="182"/>
      <c r="X99" s="182"/>
      <c r="Y99" s="182"/>
      <c r="Z99" s="182"/>
      <c r="AA99" s="182"/>
      <c r="AB99" s="182"/>
      <c r="AC99" s="182"/>
      <c r="AD99" s="182"/>
      <c r="AE99" s="182"/>
      <c r="AF99" s="182"/>
      <c r="AG99" s="182"/>
      <c r="AH99" s="182"/>
      <c r="AI99" s="182"/>
      <c r="AJ99" s="182"/>
      <c r="AK99" s="182"/>
      <c r="AL99" s="182"/>
      <c r="AM99" s="182"/>
      <c r="AN99" s="182"/>
      <c r="AO99" s="182"/>
      <c r="AP99" s="86"/>
      <c r="AQ99" s="79"/>
      <c r="AR99" s="79"/>
    </row>
    <row r="100" ht="0" hidden="1" customHeight="1">
      <c r="C100" s="181"/>
      <c r="D100" s="183"/>
      <c r="E100" s="183"/>
      <c r="F100" s="201"/>
      <c r="G100" s="181"/>
      <c r="H100" s="181"/>
      <c r="I100" s="181"/>
      <c r="J100" s="181"/>
      <c r="K100" s="181"/>
      <c r="L100" s="905"/>
      <c r="M100" s="905"/>
      <c r="N100" s="905"/>
      <c r="O100" s="905"/>
      <c r="P100" s="80"/>
      <c r="Q100" s="90"/>
      <c r="R100" s="182"/>
      <c r="S100" s="182"/>
      <c r="T100" s="182"/>
      <c r="U100" s="182"/>
      <c r="V100" s="182"/>
      <c r="W100" s="182"/>
      <c r="X100" s="182"/>
      <c r="Y100" s="182"/>
      <c r="Z100" s="182"/>
      <c r="AA100" s="182"/>
      <c r="AB100" s="182"/>
      <c r="AC100" s="182"/>
      <c r="AD100" s="182"/>
      <c r="AE100" s="182"/>
      <c r="AF100" s="182"/>
      <c r="AG100" s="182"/>
      <c r="AH100" s="182"/>
      <c r="AI100" s="182"/>
      <c r="AJ100" s="182"/>
      <c r="AK100" s="182"/>
      <c r="AL100" s="182"/>
      <c r="AM100" s="182"/>
      <c r="AN100" s="182"/>
      <c r="AO100" s="182"/>
      <c r="AP100" s="86"/>
      <c r="AQ100" s="48"/>
      <c r="AR100" s="48"/>
    </row>
    <row r="101" ht="0" hidden="1" customHeight="1">
      <c r="C101" s="181"/>
      <c r="D101" s="183"/>
      <c r="E101" s="183"/>
      <c r="F101" s="201"/>
      <c r="G101" s="181"/>
      <c r="H101" s="181"/>
      <c r="I101" s="181"/>
      <c r="J101" s="181"/>
      <c r="K101" s="181"/>
      <c r="L101" s="905"/>
      <c r="M101" s="905"/>
      <c r="N101" s="905"/>
      <c r="O101" s="905"/>
      <c r="P101" s="80"/>
      <c r="Q101" s="54"/>
      <c r="R101" s="86"/>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c r="AQ101" s="79"/>
      <c r="AR101" s="79"/>
    </row>
    <row r="102" ht="18" customHeight="1">
      <c r="C102" s="181"/>
      <c r="D102" s="183"/>
      <c r="E102" s="183"/>
      <c r="F102" s="201"/>
      <c r="G102" s="181"/>
      <c r="H102" s="181"/>
      <c r="I102" s="181"/>
      <c r="J102" s="181"/>
      <c r="K102" s="181"/>
      <c r="L102" s="905"/>
      <c r="M102" s="905"/>
      <c r="N102" s="905"/>
      <c r="O102" s="905"/>
      <c r="P102" s="80"/>
      <c r="Q102" s="54"/>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79"/>
      <c r="AR102" s="79"/>
    </row>
    <row r="103" ht="18" customHeight="1">
      <c r="C103" s="181"/>
      <c r="D103" s="183"/>
      <c r="E103" s="183"/>
      <c r="F103" s="201"/>
      <c r="G103" s="181"/>
      <c r="H103" s="181"/>
      <c r="I103" s="181"/>
      <c r="J103" s="181"/>
      <c r="K103" s="181"/>
      <c r="L103" s="905"/>
      <c r="M103" s="905"/>
      <c r="N103" s="905"/>
      <c r="O103" s="905"/>
      <c r="P103" s="80"/>
      <c r="Q103" s="54"/>
      <c r="R103" s="86"/>
      <c r="S103" s="86"/>
      <c r="T103" s="86"/>
      <c r="U103" s="86"/>
      <c r="V103" s="86"/>
      <c r="W103" s="86"/>
      <c r="X103" s="86"/>
      <c r="Y103" s="86"/>
      <c r="Z103" s="86"/>
      <c r="AA103" s="86"/>
      <c r="AB103" s="86"/>
      <c r="AC103" s="86"/>
      <c r="AD103" s="86"/>
      <c r="AE103" s="86"/>
      <c r="AF103" s="86"/>
      <c r="AG103" s="86"/>
      <c r="AH103" s="86"/>
      <c r="AI103" s="86"/>
      <c r="AJ103" s="86"/>
      <c r="AK103" s="86"/>
      <c r="AL103" s="86"/>
      <c r="AM103" s="86"/>
      <c r="AN103" s="86"/>
      <c r="AO103" s="86"/>
      <c r="AP103" s="86"/>
    </row>
    <row r="104" ht="9" customHeight="1">
      <c r="E104" s="81"/>
      <c r="F104" s="202"/>
      <c r="R104" s="47"/>
      <c r="S104" s="47"/>
      <c r="T104" s="47"/>
      <c r="U104" s="47"/>
      <c r="V104" s="47"/>
      <c r="W104" s="47"/>
      <c r="X104" s="47"/>
      <c r="Y104" s="47"/>
      <c r="Z104" s="87"/>
      <c r="AA104" s="47"/>
      <c r="AB104" s="47"/>
      <c r="AC104" s="88"/>
      <c r="AD104" s="88"/>
      <c r="AE104" s="88"/>
      <c r="AF104" s="83"/>
      <c r="AG104" s="47"/>
      <c r="AH104" s="47"/>
      <c r="AI104" s="47"/>
      <c r="AJ104" s="88"/>
      <c r="AK104" s="47"/>
      <c r="AL104" s="47"/>
      <c r="AM104" s="47"/>
      <c r="AN104" s="47"/>
      <c r="AO104" s="47"/>
      <c r="AP104" s="47"/>
    </row>
    <row r="105" ht="39.95" customHeight="1">
      <c r="B105" s="34"/>
      <c r="C105" s="1003" t="s">
        <v>129</v>
      </c>
      <c r="D105" s="1003"/>
      <c r="E105" s="1003"/>
      <c r="F105" s="1003"/>
      <c r="G105" s="1003"/>
      <c r="H105" s="1003"/>
      <c r="I105" s="1003"/>
      <c r="J105" s="1003"/>
      <c r="K105" s="1003"/>
      <c r="L105" s="1003"/>
      <c r="M105" s="1003"/>
      <c r="N105" s="1003"/>
      <c r="O105" s="1003"/>
      <c r="P105" s="1003"/>
      <c r="Q105" s="1003"/>
      <c r="R105" s="1003"/>
      <c r="S105" s="1003"/>
      <c r="T105" s="1003"/>
      <c r="U105" s="1003"/>
      <c r="V105" s="1003"/>
      <c r="W105" s="1003"/>
      <c r="X105" s="1003"/>
      <c r="Y105" s="1003"/>
      <c r="Z105" s="1003"/>
      <c r="AA105" s="1003"/>
      <c r="AB105" s="1003"/>
      <c r="AC105" s="1003"/>
      <c r="AD105" s="1003"/>
      <c r="AE105" s="1003"/>
      <c r="AF105" s="1003"/>
      <c r="AG105" s="1003"/>
      <c r="AH105" s="1003"/>
      <c r="AI105" s="1003"/>
      <c r="AJ105" s="1003"/>
      <c r="AK105" s="1003"/>
      <c r="AL105" s="1003"/>
      <c r="AM105" s="1003"/>
      <c r="AN105" s="1003"/>
      <c r="AO105" s="1003"/>
      <c r="AP105" s="233"/>
    </row>
    <row r="106" s="84" customFormat="1" ht="12" customHeight="1">
      <c r="B106" s="85"/>
      <c r="E106" s="46"/>
      <c r="F106" s="202"/>
      <c r="G106"/>
      <c r="H106"/>
      <c r="I106"/>
      <c r="J106"/>
      <c r="K106"/>
      <c r="L106"/>
      <c r="M106"/>
      <c r="N106"/>
      <c r="O106"/>
      <c r="P106"/>
      <c r="Q106"/>
      <c r="R106"/>
      <c r="S106"/>
      <c r="T106"/>
      <c r="U106"/>
      <c r="V106"/>
      <c r="W106"/>
      <c r="X106"/>
      <c r="Y106"/>
      <c r="Z106"/>
      <c r="AA10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36"/>
      <c r="BR106" s="236"/>
      <c r="BS106" s="236"/>
      <c r="BT106" s="236"/>
      <c r="BU106" s="236"/>
      <c r="BV106" s="236"/>
      <c r="BW106" s="236"/>
    </row>
    <row r="107" s="236" customFormat="1" ht="12.75" customHeight="1">
      <c r="A107" s="236"/>
    </row>
    <row r="108" s="236" customFormat="1" ht="12.75" customHeight="1"/>
    <row r="109" s="236" customFormat="1" ht="12.75" customHeight="1"/>
    <row r="110" s="236" customFormat="1" ht="12.75" customHeight="1"/>
    <row r="111" s="236" customFormat="1" ht="12.75" customHeight="1"/>
    <row r="112" s="236" customFormat="1" ht="12.75" customHeight="1"/>
    <row r="113" s="236" customFormat="1" ht="12.75" customHeight="1"/>
    <row r="114" s="236" customFormat="1" ht="12.75" customHeight="1"/>
    <row r="115" s="236" customFormat="1" ht="12.75" customHeight="1"/>
    <row r="116" s="236" customFormat="1" ht="12.75" customHeight="1"/>
    <row r="117" s="236" customFormat="1" ht="12.75" customHeight="1"/>
    <row r="118" s="236" customFormat="1" ht="12.75" customHeight="1"/>
    <row r="119" s="236" customFormat="1" ht="12.75" customHeight="1"/>
    <row r="120" s="236" customFormat="1" ht="12.75" customHeight="1"/>
    <row r="121" s="236" customFormat="1" ht="12.75" customHeight="1"/>
    <row r="122" s="236" customFormat="1" ht="12.75" customHeight="1"/>
    <row r="123" s="236" customFormat="1" ht="12.75" customHeight="1"/>
    <row r="124" s="236" customFormat="1" ht="12.75" customHeight="1"/>
    <row r="125" s="236" customFormat="1" ht="12.75" customHeight="1"/>
    <row r="126" s="236" customFormat="1" ht="12.75" customHeight="1"/>
    <row r="127" s="236" customFormat="1" ht="12.75" customHeight="1"/>
    <row r="128" s="236" customFormat="1" ht="12.75" customHeight="1"/>
    <row r="129" s="236" customFormat="1" ht="12.75" customHeight="1"/>
    <row r="130" s="236" customFormat="1" ht="12.75" customHeight="1"/>
    <row r="131" s="236" customFormat="1" ht="12.75" customHeight="1"/>
    <row r="132" s="236" customFormat="1" ht="12.75" customHeight="1"/>
    <row r="133" s="236" customFormat="1" ht="12.75" customHeight="1"/>
    <row r="134" s="236" customFormat="1" ht="12.75" customHeight="1"/>
    <row r="135" s="236" customFormat="1" ht="12.75" customHeight="1"/>
    <row r="136" s="236" customFormat="1" ht="12.75" customHeight="1"/>
    <row r="137" s="236" customFormat="1" ht="12.75" customHeight="1"/>
    <row r="138" s="236" customFormat="1" ht="12.75" customHeight="1"/>
    <row r="139" s="236" customFormat="1" ht="12.75" customHeight="1"/>
    <row r="140" s="236" customFormat="1" ht="12.75" customHeight="1"/>
    <row r="141" s="236" customFormat="1" ht="12.75" customHeight="1"/>
    <row r="142" s="236" customFormat="1" ht="12.75" customHeight="1"/>
    <row r="143" s="236" customFormat="1" ht="12.75" customHeight="1"/>
    <row r="144" s="236" customFormat="1" ht="12.75" customHeight="1"/>
    <row r="145" s="236" customFormat="1" ht="12.75" customHeight="1"/>
    <row r="146" s="236" customFormat="1" ht="12.75" customHeight="1"/>
    <row r="147" s="236" customFormat="1" ht="12.75" customHeight="1"/>
    <row r="148" s="236" customFormat="1" ht="12.75" customHeight="1"/>
    <row r="149" s="236" customFormat="1" ht="12.75" customHeight="1"/>
    <row r="150" s="236" customFormat="1" ht="12.75" customHeight="1"/>
    <row r="151" s="236" customFormat="1" ht="12.75" customHeight="1"/>
    <row r="152" s="236" customFormat="1" ht="12.75" customHeight="1"/>
    <row r="153" s="236" customFormat="1" ht="12.75" customHeight="1"/>
  </sheetData>
  <mergeCells count="273">
    <mergeCell ref="C2:AP2"/>
    <mergeCell ref="H55:K55"/>
    <mergeCell ref="L55:O55"/>
    <mergeCell ref="H31:K31"/>
    <mergeCell ref="H52:K52"/>
    <mergeCell ref="C4:AP4"/>
    <mergeCell ref="C3:AP3"/>
    <mergeCell ref="L25:O25"/>
    <mergeCell ref="H25:K25"/>
    <mergeCell ref="L28:O28"/>
    <mergeCell ref="H53:K53"/>
    <mergeCell ref="H54:K54"/>
    <mergeCell ref="H24:K24"/>
    <mergeCell ref="L52:O52"/>
    <mergeCell ref="L53:O53"/>
    <mergeCell ref="L54:O54"/>
    <mergeCell ref="X15:AD15"/>
    <mergeCell ref="P15:V15"/>
    <mergeCell ref="H22:K22"/>
    <mergeCell ref="L24:O24"/>
    <mergeCell ref="L22:O22"/>
    <mergeCell ref="N12:O12"/>
    <mergeCell ref="AF15:AL15"/>
    <mergeCell ref="R12:S12"/>
    <mergeCell ref="H77:K77"/>
    <mergeCell ref="L77:O77"/>
    <mergeCell ref="L61:O61"/>
    <mergeCell ref="H62:K62"/>
    <mergeCell ref="L62:O62"/>
    <mergeCell ref="H61:K61"/>
    <mergeCell ref="H71:K71"/>
    <mergeCell ref="L71:O71"/>
    <mergeCell ref="H73:K73"/>
    <mergeCell ref="H76:K76"/>
    <mergeCell ref="H65:K65"/>
    <mergeCell ref="H74:K74"/>
    <mergeCell ref="L74:O74"/>
    <mergeCell ref="H75:K75"/>
    <mergeCell ref="L76:O76"/>
    <mergeCell ref="L73:O73"/>
    <mergeCell ref="H70:K70"/>
    <mergeCell ref="L66:O66"/>
    <mergeCell ref="H66:K66"/>
    <mergeCell ref="L63:O63"/>
    <mergeCell ref="L75:O75"/>
    <mergeCell ref="L64:O64"/>
    <mergeCell ref="L70:O70"/>
    <mergeCell ref="H64:K64"/>
    <mergeCell ref="AL13:AM13"/>
    <mergeCell ref="AJ12:AK12"/>
    <mergeCell ref="AH13:AI13"/>
    <mergeCell ref="AJ13:AK13"/>
    <mergeCell ref="Z13:AA13"/>
    <mergeCell ref="AF13:AG13"/>
    <mergeCell ref="H56:K56"/>
    <mergeCell ref="H57:K57"/>
    <mergeCell ref="H58:K58"/>
    <mergeCell ref="L29:O29"/>
    <mergeCell ref="H27:K27"/>
    <mergeCell ref="L27:O27"/>
    <mergeCell ref="H28:K28"/>
    <mergeCell ref="L31:O31"/>
    <mergeCell ref="H37:K37"/>
    <mergeCell ref="L37:O37"/>
    <mergeCell ref="H34:K34"/>
    <mergeCell ref="L34:O34"/>
    <mergeCell ref="H35:K35"/>
    <mergeCell ref="L35:O35"/>
    <mergeCell ref="H36:K36"/>
    <mergeCell ref="L36:O36"/>
    <mergeCell ref="H38:K38"/>
    <mergeCell ref="AB9:AC9"/>
    <mergeCell ref="Z9:AA9"/>
    <mergeCell ref="AF9:AG9"/>
    <mergeCell ref="AD11:AE11"/>
    <mergeCell ref="J12:K12"/>
    <mergeCell ref="AF10:AG10"/>
    <mergeCell ref="R13:S13"/>
    <mergeCell ref="AB12:AC12"/>
    <mergeCell ref="T13:U13"/>
    <mergeCell ref="T12:U12"/>
    <mergeCell ref="AD13:AE13"/>
    <mergeCell ref="AB13:AC13"/>
    <mergeCell ref="J13:K13"/>
    <mergeCell ref="L12:M12"/>
    <mergeCell ref="P12:Q12"/>
    <mergeCell ref="J11:K11"/>
    <mergeCell ref="R11:S11"/>
    <mergeCell ref="R10:S10"/>
    <mergeCell ref="L10:M10"/>
    <mergeCell ref="J10:K10"/>
    <mergeCell ref="P13:Q13"/>
    <mergeCell ref="T7:U7"/>
    <mergeCell ref="J7:K7"/>
    <mergeCell ref="H7:I7"/>
    <mergeCell ref="R9:S9"/>
    <mergeCell ref="T9:U9"/>
    <mergeCell ref="L9:M9"/>
    <mergeCell ref="L7:M7"/>
    <mergeCell ref="J9:K9"/>
    <mergeCell ref="N9:O9"/>
    <mergeCell ref="L8:M8"/>
    <mergeCell ref="J8:K8"/>
    <mergeCell ref="R7:S7"/>
    <mergeCell ref="H8:I8"/>
    <mergeCell ref="H6:U6"/>
    <mergeCell ref="T8:U8"/>
    <mergeCell ref="R8:S8"/>
    <mergeCell ref="P8:Q8"/>
    <mergeCell ref="N8:O8"/>
    <mergeCell ref="AH12:AI12"/>
    <mergeCell ref="AF12:AG12"/>
    <mergeCell ref="H11:I11"/>
    <mergeCell ref="H9:I9"/>
    <mergeCell ref="P7:Q7"/>
    <mergeCell ref="N7:O7"/>
    <mergeCell ref="P9:Q9"/>
    <mergeCell ref="P11:Q11"/>
    <mergeCell ref="AD9:AE9"/>
    <mergeCell ref="Z8:AA8"/>
    <mergeCell ref="AB8:AC8"/>
    <mergeCell ref="Z6:AM6"/>
    <mergeCell ref="Z7:AA7"/>
    <mergeCell ref="AB7:AC7"/>
    <mergeCell ref="AD7:AE7"/>
    <mergeCell ref="AF7:AG7"/>
    <mergeCell ref="AH7:AI7"/>
    <mergeCell ref="AJ7:AK7"/>
    <mergeCell ref="AL7:AM7"/>
    <mergeCell ref="AJ8:AK8"/>
    <mergeCell ref="AL8:AM8"/>
    <mergeCell ref="AD8:AE8"/>
    <mergeCell ref="AH8:AI8"/>
    <mergeCell ref="AH9:AI9"/>
    <mergeCell ref="AJ9:AK9"/>
    <mergeCell ref="AL9:AM9"/>
    <mergeCell ref="AH10:AI10"/>
    <mergeCell ref="AL12:AM12"/>
    <mergeCell ref="AL11:AM11"/>
    <mergeCell ref="AF8:AG8"/>
    <mergeCell ref="AL10:AM10"/>
    <mergeCell ref="AD10:AE10"/>
    <mergeCell ref="AD12:AE12"/>
    <mergeCell ref="AJ10:AK10"/>
    <mergeCell ref="AH11:AI11"/>
    <mergeCell ref="AJ11:AK11"/>
    <mergeCell ref="H26:K26"/>
    <mergeCell ref="L26:O26"/>
    <mergeCell ref="AF11:AG11"/>
    <mergeCell ref="Z10:AA10"/>
    <mergeCell ref="L11:M11"/>
    <mergeCell ref="N13:O13"/>
    <mergeCell ref="H10:I10"/>
    <mergeCell ref="L13:M13"/>
    <mergeCell ref="H23:K23"/>
    <mergeCell ref="L23:O23"/>
    <mergeCell ref="T11:U11"/>
    <mergeCell ref="T10:U10"/>
    <mergeCell ref="N11:O11"/>
    <mergeCell ref="N10:O10"/>
    <mergeCell ref="P10:Q10"/>
    <mergeCell ref="Z12:AA12"/>
    <mergeCell ref="H12:I12"/>
    <mergeCell ref="H13:I13"/>
    <mergeCell ref="AB10:AC10"/>
    <mergeCell ref="AB11:AC11"/>
    <mergeCell ref="Z11:AA11"/>
    <mergeCell ref="L30:O30"/>
    <mergeCell ref="H33:K33"/>
    <mergeCell ref="L33:O33"/>
    <mergeCell ref="H32:K32"/>
    <mergeCell ref="L32:O32"/>
    <mergeCell ref="H44:K44"/>
    <mergeCell ref="L44:O44"/>
    <mergeCell ref="H40:K40"/>
    <mergeCell ref="L40:O40"/>
    <mergeCell ref="H41:K41"/>
    <mergeCell ref="L41:O41"/>
    <mergeCell ref="H42:K42"/>
    <mergeCell ref="L42:O42"/>
    <mergeCell ref="H43:K43"/>
    <mergeCell ref="L43:O43"/>
    <mergeCell ref="L38:O38"/>
    <mergeCell ref="H39:K39"/>
    <mergeCell ref="L39:O39"/>
    <mergeCell ref="H30:K30"/>
    <mergeCell ref="H48:K48"/>
    <mergeCell ref="L48:O48"/>
    <mergeCell ref="H45:K45"/>
    <mergeCell ref="L45:O45"/>
    <mergeCell ref="H46:K46"/>
    <mergeCell ref="L46:O46"/>
    <mergeCell ref="H47:K47"/>
    <mergeCell ref="L47:O47"/>
    <mergeCell ref="H49:K49"/>
    <mergeCell ref="L49:O49"/>
    <mergeCell ref="H50:K50"/>
    <mergeCell ref="L50:O50"/>
    <mergeCell ref="H68:K68"/>
    <mergeCell ref="L68:O68"/>
    <mergeCell ref="H72:K72"/>
    <mergeCell ref="L72:O72"/>
    <mergeCell ref="H51:K51"/>
    <mergeCell ref="L51:O51"/>
    <mergeCell ref="H69:K69"/>
    <mergeCell ref="L69:O69"/>
    <mergeCell ref="H67:K67"/>
    <mergeCell ref="L67:O67"/>
    <mergeCell ref="L56:O56"/>
    <mergeCell ref="L57:O57"/>
    <mergeCell ref="L58:O58"/>
    <mergeCell ref="H59:K59"/>
    <mergeCell ref="H63:K63"/>
    <mergeCell ref="L65:O65"/>
    <mergeCell ref="L59:O59"/>
    <mergeCell ref="L60:O60"/>
    <mergeCell ref="H60:K60"/>
    <mergeCell ref="H81:K81"/>
    <mergeCell ref="L81:O81"/>
    <mergeCell ref="H82:K82"/>
    <mergeCell ref="L82:O82"/>
    <mergeCell ref="L78:O78"/>
    <mergeCell ref="H79:K79"/>
    <mergeCell ref="L79:O79"/>
    <mergeCell ref="H80:K80"/>
    <mergeCell ref="L80:O80"/>
    <mergeCell ref="H78:K78"/>
    <mergeCell ref="H85:K85"/>
    <mergeCell ref="L85:O85"/>
    <mergeCell ref="H86:K86"/>
    <mergeCell ref="L86:O86"/>
    <mergeCell ref="H83:K83"/>
    <mergeCell ref="L83:O83"/>
    <mergeCell ref="H84:K84"/>
    <mergeCell ref="L84:O84"/>
    <mergeCell ref="H89:K89"/>
    <mergeCell ref="L89:O89"/>
    <mergeCell ref="H90:K90"/>
    <mergeCell ref="L90:O90"/>
    <mergeCell ref="H87:K87"/>
    <mergeCell ref="L87:O87"/>
    <mergeCell ref="H88:K88"/>
    <mergeCell ref="L88:O88"/>
    <mergeCell ref="H93:K93"/>
    <mergeCell ref="L93:O93"/>
    <mergeCell ref="H94:K94"/>
    <mergeCell ref="L94:O94"/>
    <mergeCell ref="H91:K91"/>
    <mergeCell ref="L91:O91"/>
    <mergeCell ref="H92:K92"/>
    <mergeCell ref="L92:O92"/>
    <mergeCell ref="H95:K95"/>
    <mergeCell ref="L95:O95"/>
    <mergeCell ref="H101:K101"/>
    <mergeCell ref="L101:O101"/>
    <mergeCell ref="L102:O102"/>
    <mergeCell ref="H102:K102"/>
    <mergeCell ref="H99:K99"/>
    <mergeCell ref="C105:AO105"/>
    <mergeCell ref="H98:K98"/>
    <mergeCell ref="L98:O98"/>
    <mergeCell ref="H96:K96"/>
    <mergeCell ref="L96:O96"/>
    <mergeCell ref="H97:K97"/>
    <mergeCell ref="L97:O97"/>
    <mergeCell ref="H103:K103"/>
    <mergeCell ref="H100:K100"/>
    <mergeCell ref="L100:O100"/>
    <mergeCell ref="L103:O103"/>
    <mergeCell ref="L99:O99"/>
    <mergeCell ref="R21:AC21"/>
    <mergeCell ref="AD21:AO21"/>
    <mergeCell ref="H29:K29"/>
  </mergeCells>
  <phoneticPr fontId="0" type="noConversion"/>
  <printOptions horizontalCentered="1" verticalCentered="1"/>
  <pageMargins left="0.25" right="0.25" top="0.25" bottom="0.25" header="0" footer="0"/>
  <pageSetup scale="31" fitToWidth="1" fitToHeight="1" orientation="landscape" r:id="rId1"/>
  <headerFooter alignWithMargins="0">
    <oddHeader/>
    <oddFooter/>
  </headerFooter>
  <rowBreaks count="1" manualBreakCount="1">
    <brk id="107" max="16383" man="1"/>
  </rowBreaks>
  <colBreaks count="1" manualBreakCount="1">
    <brk id="45" max="1048575" man="1"/>
  </colBreaks>
</worksheet>
</file>

<file path=xl/worksheets/sheet2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pageSetUpPr fitToPage="1"/>
  </sheetPr>
  <dimension ref="A1:M43"/>
  <sheetViews>
    <sheetView showGridLines="0" zoomScaleNormal="100" workbookViewId="0"/>
  </sheetViews>
  <sheetFormatPr defaultColWidth="8.85546875" defaultRowHeight="15"/>
  <cols>
    <col min="1" max="1" width="4.28515625" style="641" customWidth="1"/>
    <col min="2" max="2" width="3.42578125" style="641" customWidth="1"/>
    <col min="3" max="3" width="6.85546875" style="641" customWidth="1"/>
    <col min="4" max="4" width="8.85546875" style="641" customWidth="1"/>
    <col min="5" max="5" width="39" style="641" customWidth="1"/>
    <col min="6" max="6" width="30" style="641" customWidth="1"/>
    <col min="7" max="9" width="8.85546875" style="641" customWidth="1"/>
    <col min="10" max="10" width="12" style="641" customWidth="1"/>
    <col min="11" max="11" width="8.85546875" style="641" customWidth="1"/>
    <col min="12" max="12" width="18.28515625" style="641" customWidth="1"/>
    <col min="13" max="16384" width="8.85546875" style="641" customWidth="1"/>
  </cols>
  <sheetData>
    <row r="1">
      <c r="M1" s="641"/>
    </row>
    <row r="2" ht="84" customHeight="1">
      <c r="B2" s="642"/>
      <c r="C2" s="643"/>
      <c r="K2" s="644"/>
      <c r="M2" s="644"/>
    </row>
    <row r="3" ht="15" customHeight="1">
      <c r="B3" s="642"/>
    </row>
    <row r="4">
      <c r="A4" s="645" t="s">
        <v>117</v>
      </c>
      <c r="B4" s="646"/>
      <c r="C4" s="646"/>
      <c r="D4" s="646"/>
      <c r="E4" s="646"/>
      <c r="F4" s="646"/>
      <c r="G4" s="646"/>
      <c r="H4" s="646"/>
      <c r="I4" s="646"/>
      <c r="J4" s="646"/>
      <c r="K4" s="646"/>
    </row>
    <row r="5">
      <c r="A5" s="692" t="s">
        <v>124</v>
      </c>
      <c r="B5" s="692"/>
      <c r="C5" s="692"/>
      <c r="D5" s="692"/>
      <c r="E5" s="692"/>
      <c r="F5" s="692"/>
      <c r="G5" s="646"/>
      <c r="H5" s="646"/>
      <c r="I5" s="646"/>
      <c r="J5" s="646"/>
      <c r="K5" s="646"/>
    </row>
    <row r="6">
      <c r="A6" s="646"/>
      <c r="B6" s="646"/>
      <c r="C6" s="646"/>
      <c r="D6" s="646"/>
      <c r="E6" s="646"/>
      <c r="F6" s="646"/>
      <c r="G6" s="646"/>
      <c r="H6" s="646"/>
      <c r="I6" s="646"/>
      <c r="J6" s="646"/>
      <c r="K6" s="646"/>
    </row>
    <row r="7">
      <c r="A7" s="646"/>
      <c r="B7" s="646"/>
      <c r="C7" s="646"/>
      <c r="D7" s="646"/>
      <c r="E7" s="646"/>
      <c r="F7" s="646"/>
      <c r="G7" s="646"/>
      <c r="H7" s="646"/>
      <c r="I7" s="646"/>
      <c r="J7" s="646"/>
      <c r="K7" s="646"/>
    </row>
    <row r="8">
      <c r="A8" s="645" t="s">
        <v>118</v>
      </c>
      <c r="B8" s="646"/>
      <c r="C8" s="646"/>
      <c r="D8" s="646"/>
      <c r="E8" s="646"/>
      <c r="F8" s="646"/>
      <c r="G8" s="646"/>
      <c r="H8" s="646"/>
      <c r="I8" s="646"/>
      <c r="J8" s="646"/>
      <c r="K8" s="646"/>
    </row>
    <row r="9">
      <c r="A9" s="692" t="s">
        <v>125</v>
      </c>
      <c r="B9" s="692"/>
      <c r="C9" s="692"/>
      <c r="D9" s="692"/>
      <c r="E9" s="692"/>
      <c r="F9" s="692"/>
      <c r="G9" s="646"/>
      <c r="H9" s="646"/>
      <c r="I9" s="646"/>
      <c r="J9" s="646"/>
      <c r="K9" s="646"/>
    </row>
    <row r="10">
      <c r="A10" s="691"/>
      <c r="B10" s="691"/>
      <c r="C10" s="691"/>
      <c r="D10" s="691"/>
      <c r="E10" s="691"/>
      <c r="F10" s="691"/>
      <c r="G10" s="646"/>
      <c r="H10" s="646"/>
      <c r="I10" s="646"/>
      <c r="J10" s="646"/>
      <c r="K10" s="646"/>
    </row>
    <row r="11">
      <c r="A11" s="646"/>
      <c r="B11" s="646"/>
      <c r="C11" s="646"/>
      <c r="D11" s="646"/>
      <c r="E11" s="646"/>
      <c r="F11" s="646"/>
      <c r="G11" s="646"/>
      <c r="H11" s="646"/>
      <c r="I11" s="646"/>
      <c r="J11" s="646"/>
      <c r="K11" s="646"/>
    </row>
    <row r="12">
      <c r="A12" s="691" t="s">
        <v>126</v>
      </c>
      <c r="B12" s="691"/>
      <c r="C12" s="691"/>
      <c r="D12" s="691"/>
      <c r="E12" s="691"/>
      <c r="F12" s="646"/>
      <c r="G12" s="646"/>
      <c r="H12" s="646"/>
      <c r="I12" s="646"/>
      <c r="J12" s="646"/>
      <c r="K12" s="646"/>
    </row>
    <row r="13">
      <c r="A13" s="646"/>
      <c r="B13" s="646"/>
      <c r="C13" s="646"/>
      <c r="D13" s="646"/>
      <c r="E13" s="646"/>
      <c r="F13" s="646"/>
      <c r="G13" s="646"/>
      <c r="H13" s="646"/>
      <c r="I13" s="646"/>
      <c r="J13" s="646"/>
      <c r="K13" s="646"/>
    </row>
    <row r="14" ht="16.5" customHeight="1">
      <c r="A14" s="1005" t="s">
        <v>119</v>
      </c>
      <c r="B14" s="1005"/>
      <c r="C14" s="1005"/>
      <c r="D14" s="1005"/>
      <c r="E14" s="1005"/>
      <c r="F14" s="1005"/>
      <c r="G14" s="1005"/>
      <c r="H14" s="1005"/>
      <c r="I14" s="1005"/>
      <c r="J14" s="647"/>
      <c r="K14" s="646"/>
    </row>
    <row r="15" ht="15" customHeight="1">
      <c r="A15" s="1005" t="s">
        <v>120</v>
      </c>
      <c r="B15" s="1005"/>
      <c r="C15" s="1005"/>
      <c r="D15" s="1005"/>
      <c r="E15" s="1005"/>
      <c r="F15" s="1005"/>
      <c r="G15" s="1005"/>
      <c r="H15" s="1005"/>
      <c r="I15" s="1005"/>
      <c r="J15" s="647"/>
      <c r="K15" s="647"/>
      <c r="L15" s="647"/>
    </row>
    <row r="16">
      <c r="C16" s="648"/>
      <c r="D16" s="648"/>
      <c r="E16" s="648"/>
      <c r="F16" s="648"/>
      <c r="G16" s="648"/>
      <c r="H16" s="648"/>
      <c r="I16" s="648"/>
      <c r="J16" s="648"/>
      <c r="K16" s="648"/>
      <c r="L16" s="648"/>
    </row>
    <row r="43">
      <c r="A43" s="641"/>
    </row>
  </sheetData>
  <mergeCells count="2">
    <mergeCell ref="A15:I15"/>
    <mergeCell ref="A14:I14"/>
  </mergeCells>
  <hyperlinks>
    <hyperlink ref="A5:F5" r:id="rId83" display="For all STR definitions, please click here or visit www.str.com/data-insights/resources/glossary"/>
    <hyperlink ref="A14:I14" r:id="rId84" display="For the latest in industry news, visit HotelNewsNow.com."/>
    <hyperlink ref="A15:I15" r:id="rId85" display="To learn more about the Hotel Data Conference, visit HotelDataConference.com."/>
    <hyperlink ref="A9:F9" r:id="rId86" display="For all STR FAQs, please click here or visit www.str.com/data-insights/resources/FAQ"/>
    <hyperlink ref="A12:E12" r:id="rId87" display="For additional support, please contact your regional office."/>
  </hyperlinks>
  <printOptions horizontalCentered="1" verticalCentered="1"/>
  <pageMargins left="0.25" right="0.25" top="0.25" bottom="0.25" header="0" footer="0"/>
  <pageSetup scale="93" fitToWidth="1" fitToHeight="1" orientation="landscape" r:id="rId6"/>
  <headerFooter>
    <oddHeader/>
    <oddFooter/>
  </headerFooter>
  <rowBreaks count="1" manualBreakCount="1">
    <brk id="43" max="16383" man="1"/>
  </rowBreaks>
  <colBreaks count="1" manualBreakCount="1">
    <brk id="13" max="1048575" man="1"/>
  </colBreaks>
  <drawing r:id="rId7"/>
</worksheet>
</file>

<file path=xl/worksheets/sheet28.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0">
    <pageSetUpPr fitToPage="1"/>
  </sheetPr>
  <dimension ref="A1:AV94"/>
  <sheetViews>
    <sheetView showGridLines="0" topLeftCell="A34" zoomScale="70" zoomScaleNormal="75" workbookViewId="0"/>
  </sheetViews>
  <sheetFormatPr defaultRowHeight="12.75"/>
  <cols>
    <col min="1" max="1" width="1.85546875" customWidth="1"/>
    <col min="2" max="2" width="22.5703125" customWidth="1"/>
    <col min="3" max="20" width="10.28515625" customWidth="1"/>
    <col min="21" max="21" width="2.7109375" customWidth="1"/>
    <col min="22" max="24" width="10.28515625" customWidth="1"/>
    <col min="25" max="25" width="2.7109375" customWidth="1"/>
    <col min="26" max="28" width="10.28515625" customWidth="1"/>
    <col min="29" max="29" width="2.7109375" customWidth="1"/>
    <col min="30" max="32" width="10.28515625" customWidth="1"/>
    <col min="33" max="33" width="2.7109375" customWidth="1"/>
    <col min="34" max="37" width="9.28515625" style="236" customWidth="1"/>
    <col min="38" max="48" width="9.140625" style="236" customWidth="1"/>
  </cols>
  <sheetData>
    <row r="1" ht="39.95" customHeight="1">
      <c r="A1" s="7"/>
      <c r="B1" s="657" t="s">
        <v>134</v>
      </c>
      <c r="AA1" s="1013"/>
      <c r="AB1" s="1013"/>
      <c r="AC1" s="1013"/>
      <c r="AD1" s="1013"/>
      <c r="AE1" s="1013"/>
      <c r="AF1" s="1013"/>
      <c r="AH1" s="236"/>
    </row>
    <row r="2" ht="20.1" customHeight="1">
      <c r="A2" s="6"/>
      <c r="B2" s="1014" t="s">
        <v>173</v>
      </c>
      <c r="C2" s="1014"/>
      <c r="D2" s="1014"/>
      <c r="E2" s="1014"/>
      <c r="F2" s="1014"/>
      <c r="G2" s="1014"/>
      <c r="H2" s="1014"/>
      <c r="I2" s="1014"/>
      <c r="J2" s="1014"/>
      <c r="K2" s="1014"/>
      <c r="L2" s="1014"/>
      <c r="M2" s="1014"/>
      <c r="N2" s="1014"/>
      <c r="O2" s="1014"/>
      <c r="P2" s="1014"/>
      <c r="Q2" s="1014"/>
      <c r="R2" s="1014"/>
      <c r="S2" s="1014"/>
      <c r="T2" s="1014"/>
      <c r="U2" s="1014"/>
      <c r="V2" s="1014"/>
      <c r="W2" s="1014"/>
      <c r="X2" s="1014"/>
      <c r="Y2" s="1014"/>
      <c r="Z2" s="1014"/>
      <c r="AA2" s="1014"/>
      <c r="AB2" s="1014"/>
      <c r="AC2" s="1014"/>
      <c r="AD2" s="1014"/>
      <c r="AE2" s="1014"/>
      <c r="AF2" s="26"/>
    </row>
    <row r="3" ht="20.1" customHeight="1">
      <c r="A3" s="6"/>
      <c r="B3" s="1014" t="s">
        <v>174</v>
      </c>
      <c r="C3" s="1014"/>
      <c r="D3" s="1014"/>
      <c r="E3" s="1014"/>
      <c r="F3" s="1014"/>
      <c r="G3" s="1014"/>
      <c r="H3" s="1014"/>
      <c r="I3" s="1014"/>
      <c r="J3" s="1014"/>
      <c r="K3" s="1014"/>
      <c r="L3" s="1014"/>
      <c r="M3" s="1014"/>
      <c r="N3" s="1014"/>
      <c r="O3" s="1014"/>
      <c r="P3" s="1014"/>
      <c r="Q3" s="1014"/>
      <c r="R3" s="1014"/>
      <c r="S3" s="1014"/>
      <c r="T3" s="1014"/>
      <c r="U3" s="1015"/>
      <c r="V3" s="1015"/>
      <c r="W3" s="1015"/>
      <c r="X3" s="1015"/>
      <c r="Y3" s="1015"/>
      <c r="Z3" s="1015"/>
      <c r="AA3" s="1015"/>
      <c r="AB3" s="1015"/>
      <c r="AC3" s="1015"/>
      <c r="AD3" s="1015"/>
      <c r="AE3" s="1015"/>
      <c r="AF3" s="1015"/>
    </row>
    <row r="4" ht="20.1" customHeight="1">
      <c r="A4" s="6"/>
      <c r="B4" s="1014" t="s">
        <v>175</v>
      </c>
      <c r="C4" s="1014"/>
      <c r="D4" s="1014"/>
      <c r="E4" s="1014"/>
      <c r="F4" s="1014"/>
      <c r="G4" s="1014"/>
      <c r="H4" s="1014"/>
      <c r="I4" s="1014"/>
      <c r="J4" s="1014"/>
      <c r="K4" s="1014"/>
      <c r="L4" s="1014"/>
      <c r="M4" s="1014"/>
      <c r="N4" s="1014"/>
      <c r="O4" s="1014"/>
      <c r="P4" s="1014"/>
      <c r="Q4" s="1014"/>
      <c r="R4" s="1014"/>
      <c r="S4" s="1014"/>
      <c r="T4" s="1014"/>
      <c r="U4" s="1014"/>
      <c r="V4" s="1014"/>
      <c r="W4" s="1014"/>
      <c r="X4" s="1014"/>
      <c r="Y4" s="1014"/>
      <c r="Z4" s="1014"/>
      <c r="AA4" s="1014"/>
      <c r="AB4" s="1014"/>
      <c r="AC4" s="1014"/>
      <c r="AD4" s="1014"/>
      <c r="AE4" s="1014"/>
      <c r="AF4" s="26"/>
    </row>
    <row r="5" ht="20.1" customHeight="1">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row>
    <row r="6" ht="24.95" customHeight="1">
      <c r="A6" s="6"/>
      <c r="B6" s="4"/>
      <c r="C6" s="4"/>
      <c r="D6" s="4"/>
      <c r="E6" s="4"/>
      <c r="F6" s="4"/>
      <c r="G6" s="4"/>
      <c r="H6" s="4"/>
      <c r="I6" s="4"/>
      <c r="J6" s="4"/>
      <c r="K6" s="4"/>
      <c r="L6" s="4"/>
      <c r="M6" s="4"/>
      <c r="N6" s="4"/>
      <c r="O6" s="4"/>
      <c r="P6" s="4"/>
      <c r="Q6" s="4"/>
      <c r="R6" s="4"/>
      <c r="S6" s="4"/>
      <c r="T6" s="4"/>
      <c r="U6" s="4"/>
      <c r="V6" s="4"/>
      <c r="W6" s="4"/>
      <c r="X6" s="4"/>
      <c r="Y6" s="24"/>
      <c r="Z6" s="24"/>
      <c r="AA6" s="24"/>
      <c r="AB6" s="24"/>
      <c r="AC6" s="24"/>
      <c r="AD6" s="24"/>
      <c r="AE6" s="24"/>
      <c r="AF6" s="24"/>
      <c r="AG6" s="24"/>
    </row>
    <row r="7" ht="24.95" customHeight="1">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row>
    <row r="8" ht="24.95" customHeight="1">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row>
    <row r="9" ht="24.95" customHeight="1">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row>
    <row r="10" ht="24.95" customHeight="1">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row>
    <row r="11" ht="24.95" customHeight="1">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row>
    <row r="12" ht="24.95" customHeight="1">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row>
    <row r="13" ht="24.95" customHeight="1">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row>
    <row r="14" ht="24.95" customHeight="1">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row>
    <row r="15" ht="24.95" customHeight="1">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row>
    <row r="16" ht="24.95" customHeight="1">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row>
    <row r="17" ht="20.25" customHeight="1">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row>
    <row r="18" ht="28.5" customHeight="1">
      <c r="A18" s="8"/>
      <c r="B18" s="25"/>
      <c r="X18" s="1016"/>
      <c r="Y18" s="1016"/>
      <c r="Z18" s="1016"/>
      <c r="AA18" s="1016"/>
      <c r="AB18" s="1016"/>
      <c r="AC18" s="1016"/>
      <c r="AD18" s="1016"/>
      <c r="AE18" s="1016"/>
      <c r="AF18" s="1016"/>
      <c r="AG18" s="1016"/>
    </row>
    <row r="19" s="117" customFormat="1" ht="15.95" customHeight="1">
      <c r="B19" s="979" t="s">
        <v>22</v>
      </c>
      <c r="C19" s="1017">
        <v>2019</v>
      </c>
      <c r="D19" s="1017"/>
      <c r="E19" s="1017"/>
      <c r="F19" s="1017"/>
      <c r="G19" s="1017"/>
      <c r="H19" s="1017"/>
      <c r="I19" s="1017">
        <v>2020</v>
      </c>
      <c r="J19" s="1017"/>
      <c r="K19" s="1017"/>
      <c r="L19" s="1017"/>
      <c r="M19" s="1017"/>
      <c r="N19" s="1017"/>
      <c r="O19" s="1017"/>
      <c r="P19" s="1017"/>
      <c r="Q19" s="1017"/>
      <c r="R19" s="1017"/>
      <c r="S19" s="1017"/>
      <c r="T19" s="1017"/>
      <c r="U19" s="119"/>
      <c r="V19" s="1018" t="s">
        <v>60</v>
      </c>
      <c r="W19" s="1018"/>
      <c r="X19" s="1018"/>
      <c r="Y19" s="119"/>
      <c r="Z19" s="1018" t="s">
        <v>44</v>
      </c>
      <c r="AA19" s="1018"/>
      <c r="AB19" s="1018"/>
      <c r="AC19" s="119"/>
      <c r="AD19" s="1019" t="s">
        <v>45</v>
      </c>
      <c r="AE19" s="1019"/>
      <c r="AF19" s="1019"/>
      <c r="AG19" s="119"/>
      <c r="AH19" s="236"/>
      <c r="AI19" s="236"/>
      <c r="AJ19" s="236"/>
      <c r="AK19" s="236"/>
      <c r="AL19" s="236"/>
      <c r="AM19" s="236"/>
      <c r="AN19" s="236"/>
      <c r="AO19" s="236"/>
      <c r="AP19" s="236"/>
      <c r="AQ19" s="236"/>
      <c r="AR19" s="236"/>
      <c r="AS19" s="236"/>
      <c r="AT19" s="236"/>
      <c r="AU19" s="236"/>
      <c r="AV19" s="236"/>
    </row>
    <row r="20" s="118" customFormat="1" ht="15.95" customHeight="1">
      <c r="B20" s="979"/>
      <c r="C20" s="270" t="s">
        <v>183</v>
      </c>
      <c r="D20" s="270" t="s">
        <v>186</v>
      </c>
      <c r="E20" s="270" t="s">
        <v>187</v>
      </c>
      <c r="F20" s="270" t="s">
        <v>188</v>
      </c>
      <c r="G20" s="270" t="s">
        <v>190</v>
      </c>
      <c r="H20" s="1020" t="s">
        <v>191</v>
      </c>
      <c r="I20" s="270" t="s">
        <v>193</v>
      </c>
      <c r="J20" s="270" t="s">
        <v>196</v>
      </c>
      <c r="K20" s="270" t="s">
        <v>198</v>
      </c>
      <c r="L20" s="270" t="s">
        <v>199</v>
      </c>
      <c r="M20" s="270" t="s">
        <v>200</v>
      </c>
      <c r="N20" s="270" t="s">
        <v>201</v>
      </c>
      <c r="O20" s="270" t="s">
        <v>183</v>
      </c>
      <c r="P20" s="270" t="s">
        <v>186</v>
      </c>
      <c r="Q20" s="270" t="s">
        <v>187</v>
      </c>
      <c r="R20" s="270" t="s">
        <v>188</v>
      </c>
      <c r="S20" s="270" t="s">
        <v>190</v>
      </c>
      <c r="T20" s="1020" t="s">
        <v>191</v>
      </c>
      <c r="U20" s="144"/>
      <c r="V20" s="269">
        <v>2018</v>
      </c>
      <c r="W20" s="270">
        <v>2019</v>
      </c>
      <c r="X20" s="271">
        <v>2020</v>
      </c>
      <c r="Y20" s="144"/>
      <c r="Z20" s="269">
        <v>2018</v>
      </c>
      <c r="AA20" s="270">
        <v>2019</v>
      </c>
      <c r="AB20" s="271">
        <v>2020</v>
      </c>
      <c r="AC20" s="144"/>
      <c r="AD20" s="269">
        <v>2018</v>
      </c>
      <c r="AE20" s="270">
        <v>2019</v>
      </c>
      <c r="AF20" s="271">
        <v>2020</v>
      </c>
      <c r="AG20" s="144"/>
      <c r="AH20" s="236"/>
      <c r="AI20" s="236"/>
      <c r="AJ20" s="236"/>
      <c r="AK20" s="236"/>
      <c r="AL20" s="236"/>
      <c r="AM20" s="236"/>
      <c r="AN20" s="236"/>
      <c r="AO20" s="236"/>
      <c r="AP20" s="236"/>
      <c r="AQ20" s="236"/>
      <c r="AR20" s="236"/>
      <c r="AS20" s="236"/>
      <c r="AT20" s="236"/>
      <c r="AU20" s="236"/>
      <c r="AV20" s="236"/>
    </row>
    <row r="21" ht="21.95" customHeight="1">
      <c r="B21" s="264" t="s">
        <v>19</v>
      </c>
      <c r="C21" s="574">
        <v>77.587867116032739528165623500</v>
      </c>
      <c r="D21" s="575">
        <v>76.937891189215214251324025040</v>
      </c>
      <c r="E21" s="575">
        <v>74.228855721393034825870646770</v>
      </c>
      <c r="F21" s="575">
        <v>85.67645642753972075108329321</v>
      </c>
      <c r="G21" s="575">
        <v>84.42786069651741293532338308</v>
      </c>
      <c r="H21" s="1021">
        <v>87.14492055849783341357727492</v>
      </c>
      <c r="I21" s="575">
        <v>93.47616754935002407318247472</v>
      </c>
      <c r="J21" s="575">
        <v>96.26865671641791044776119403</v>
      </c>
      <c r="K21" s="575">
        <v>72.026961964371689937409725570</v>
      </c>
      <c r="L21" s="575">
        <v>17.587064676616915422885572140</v>
      </c>
      <c r="M21" s="575">
        <v>22.051035146846413095811266250</v>
      </c>
      <c r="N21" s="575">
        <v>45.597014925373134328358208960</v>
      </c>
      <c r="O21" s="575">
        <v>66.104959075589792970630717380</v>
      </c>
      <c r="P21" s="575">
        <v>50.698122291766971593644679830</v>
      </c>
      <c r="Q21" s="575">
        <v>61.268656716417910447761194030</v>
      </c>
      <c r="R21" s="575">
        <v>66.538276360134809821858449690</v>
      </c>
      <c r="S21" s="575">
        <v>67.363184079601990049751243780</v>
      </c>
      <c r="T21" s="1021">
        <v>78.960038517091959557053442470</v>
      </c>
      <c r="U21" s="113"/>
      <c r="V21" s="574">
        <v>83.46554896749131057043549376</v>
      </c>
      <c r="W21" s="575">
        <v>86.06828869351870783070946637</v>
      </c>
      <c r="X21" s="576">
        <v>61.452980996656063942582171110</v>
      </c>
      <c r="Y21" s="113"/>
      <c r="Z21" s="574">
        <v>82.00032446463335496430889033</v>
      </c>
      <c r="AA21" s="575">
        <v>85.76411421155094094743672940</v>
      </c>
      <c r="AB21" s="576">
        <v>70.992861778066190785204412720</v>
      </c>
      <c r="AC21" s="113"/>
      <c r="AD21" s="574">
        <v>83.46554896749131057043549376</v>
      </c>
      <c r="AE21" s="575">
        <v>86.06828869351870783070946637</v>
      </c>
      <c r="AF21" s="576">
        <v>61.452980996656063942582171110</v>
      </c>
      <c r="AG21" s="113"/>
    </row>
    <row r="22" ht="21.95" customHeight="1">
      <c r="B22" s="38" t="s">
        <v>35</v>
      </c>
      <c r="C22" s="272">
        <v>72.537183697121885261734595330</v>
      </c>
      <c r="D22" s="92">
        <v>60.966776125169016805099478460</v>
      </c>
      <c r="E22" s="92">
        <v>54.860279441117764471057884230</v>
      </c>
      <c r="F22" s="92">
        <v>80.12845277187560363144678385</v>
      </c>
      <c r="G22" s="92">
        <v>74.905189620758483033932135730</v>
      </c>
      <c r="H22" s="1022">
        <v>80.63364055299539170506912442</v>
      </c>
      <c r="I22" s="92">
        <v>88.67511520737327188940092166</v>
      </c>
      <c r="J22" s="92">
        <v>93.91009852216745414540816327</v>
      </c>
      <c r="K22" s="92">
        <v>68.156682027649769585253456220</v>
      </c>
      <c r="L22" s="92">
        <v>17.589285714285714285714285710</v>
      </c>
      <c r="M22" s="92">
        <v>21.111751152073732718894009220</v>
      </c>
      <c r="N22" s="92">
        <v>30.666666666666666666666666670</v>
      </c>
      <c r="O22" s="92">
        <v>47.119815668202764976958525350</v>
      </c>
      <c r="P22" s="92">
        <v>38.565668202764976958525345620</v>
      </c>
      <c r="Q22" s="92">
        <v>51.351190476190476190476190480</v>
      </c>
      <c r="R22" s="92">
        <v>56.756912442396313364055299540</v>
      </c>
      <c r="S22" s="92">
        <v>52.726190476190476190476190480</v>
      </c>
      <c r="T22" s="1022">
        <v>61.561059907834101382488479260</v>
      </c>
      <c r="U22" s="113"/>
      <c r="V22" s="272">
        <v>76.017553933229431547863177750</v>
      </c>
      <c r="W22" s="92">
        <v>77.955853488139991350344322830</v>
      </c>
      <c r="X22" s="273">
        <v>52.163944935555702940313111550</v>
      </c>
      <c r="Y22" s="113"/>
      <c r="Z22" s="272">
        <v>72.085719864618588909138245250</v>
      </c>
      <c r="AA22" s="92">
        <v>78.478006470709712948303159630</v>
      </c>
      <c r="AB22" s="273">
        <v>57.061335403726708074534161490</v>
      </c>
      <c r="AC22" s="113"/>
      <c r="AD22" s="272">
        <v>76.017553933229431547863177750</v>
      </c>
      <c r="AE22" s="92">
        <v>77.955853488139991350344322830</v>
      </c>
      <c r="AF22" s="273">
        <v>52.163944935555702940313111550</v>
      </c>
      <c r="AG22" s="113"/>
    </row>
    <row r="23" ht="21.95" customHeight="1">
      <c r="B23" s="40" t="s">
        <v>100</v>
      </c>
      <c r="C23" s="577">
        <v>106.96288877164010186733597839</v>
      </c>
      <c r="D23" s="113">
        <v>126.19642382148662627456775529</v>
      </c>
      <c r="E23" s="113">
        <v>135.30528184980138420142330010</v>
      </c>
      <c r="F23" s="113">
        <v>106.92388716335156616123864496</v>
      </c>
      <c r="G23" s="113">
        <v>112.71296571568909168102595409</v>
      </c>
      <c r="H23" s="1023">
        <v>108.07514079836565138303339711</v>
      </c>
      <c r="I23" s="113">
        <v>105.41420479775993360468024952</v>
      </c>
      <c r="J23" s="113">
        <v>102.51150646348615986032724059</v>
      </c>
      <c r="K23" s="113">
        <v>105.67850403156630639903928634</v>
      </c>
      <c r="L23" s="113">
        <v>99.98737278076621966310579087</v>
      </c>
      <c r="M23" s="113">
        <v>104.44910508847305084400643439</v>
      </c>
      <c r="N23" s="113">
        <v>148.68591823491239454899415964</v>
      </c>
      <c r="O23" s="113">
        <v>140.29120899171623544867350289</v>
      </c>
      <c r="P23" s="113">
        <v>131.45920881031734531227358355</v>
      </c>
      <c r="Q23" s="113">
        <v>119.31302107752647450126209107</v>
      </c>
      <c r="R23" s="113">
        <v>117.23378439175279595122933996</v>
      </c>
      <c r="S23" s="113">
        <v>127.76038524918869189837670980</v>
      </c>
      <c r="T23" s="1023">
        <v>128.26296141636721417707941998</v>
      </c>
      <c r="U23" s="113"/>
      <c r="V23" s="577">
        <v>109.79773045684142815751935348</v>
      </c>
      <c r="W23" s="113">
        <v>110.40644780653055397609311112</v>
      </c>
      <c r="X23" s="578">
        <v>117.80738798144236792597024598</v>
      </c>
      <c r="Y23" s="113"/>
      <c r="Z23" s="577">
        <v>113.75390939930266726905864798</v>
      </c>
      <c r="AA23" s="113">
        <v>109.28426710681115031300498821</v>
      </c>
      <c r="AB23" s="578">
        <v>124.41500234049833829694983820</v>
      </c>
      <c r="AC23" s="113"/>
      <c r="AD23" s="577">
        <v>109.79773045684142815751935348</v>
      </c>
      <c r="AE23" s="113">
        <v>110.40644780653055397609311112</v>
      </c>
      <c r="AF23" s="578">
        <v>117.80738798144236792597024598</v>
      </c>
      <c r="AG23" s="113"/>
    </row>
    <row r="24" ht="21.95" customHeight="1">
      <c r="A24" s="23"/>
      <c r="B24" s="39" t="s">
        <v>23</v>
      </c>
      <c r="C24" s="274" t="s">
        <v>184</v>
      </c>
      <c r="D24" s="275" t="s">
        <v>185</v>
      </c>
      <c r="E24" s="275" t="s">
        <v>185</v>
      </c>
      <c r="F24" s="275" t="s">
        <v>189</v>
      </c>
      <c r="G24" s="275" t="s">
        <v>185</v>
      </c>
      <c r="H24" s="1024" t="s">
        <v>192</v>
      </c>
      <c r="I24" s="275" t="s">
        <v>192</v>
      </c>
      <c r="J24" s="275" t="s">
        <v>195</v>
      </c>
      <c r="K24" s="275" t="s">
        <v>195</v>
      </c>
      <c r="L24" s="275" t="s">
        <v>197</v>
      </c>
      <c r="M24" s="275" t="s">
        <v>195</v>
      </c>
      <c r="N24" s="275" t="s">
        <v>192</v>
      </c>
      <c r="O24" s="275" t="s">
        <v>192</v>
      </c>
      <c r="P24" s="275" t="s">
        <v>192</v>
      </c>
      <c r="Q24" s="275" t="s">
        <v>192</v>
      </c>
      <c r="R24" s="275" t="s">
        <v>195</v>
      </c>
      <c r="S24" s="275" t="s">
        <v>192</v>
      </c>
      <c r="T24" s="1024" t="s">
        <v>192</v>
      </c>
      <c r="U24" s="113"/>
      <c r="V24" s="274" t="s">
        <v>185</v>
      </c>
      <c r="W24" s="275" t="s">
        <v>185</v>
      </c>
      <c r="X24" s="276" t="s">
        <v>192</v>
      </c>
      <c r="Y24" s="113"/>
      <c r="Z24" s="274" t="s">
        <v>185</v>
      </c>
      <c r="AA24" s="275" t="s">
        <v>185</v>
      </c>
      <c r="AB24" s="276" t="s">
        <v>192</v>
      </c>
      <c r="AC24" s="113"/>
      <c r="AD24" s="274" t="s">
        <v>185</v>
      </c>
      <c r="AE24" s="275" t="s">
        <v>185</v>
      </c>
      <c r="AF24" s="276" t="s">
        <v>192</v>
      </c>
      <c r="AG24" s="113"/>
    </row>
    <row r="25" ht="21.95" customHeight="1">
      <c r="B25" s="25" t="s">
        <v>70</v>
      </c>
      <c r="F25" s="4"/>
      <c r="G25" s="4"/>
      <c r="H25" s="4"/>
      <c r="I25" s="4"/>
      <c r="J25" s="4"/>
      <c r="K25" s="4"/>
      <c r="L25" s="4"/>
      <c r="M25" s="4"/>
      <c r="N25" s="4"/>
      <c r="O25" s="4"/>
      <c r="P25" s="4"/>
      <c r="Q25" s="4"/>
      <c r="R25" s="98"/>
      <c r="S25" s="98"/>
      <c r="T25" s="98"/>
      <c r="U25" s="9"/>
      <c r="V25" s="98"/>
      <c r="W25" s="98"/>
      <c r="X25" s="98"/>
      <c r="Y25" s="9"/>
      <c r="Z25" s="98"/>
      <c r="AA25" s="98"/>
      <c r="AB25" s="98"/>
      <c r="AC25" s="9"/>
      <c r="AD25" s="98"/>
      <c r="AE25" s="98"/>
      <c r="AF25" s="98"/>
      <c r="AG25" s="9"/>
    </row>
    <row r="26" ht="21.95" customHeight="1">
      <c r="B26" s="37" t="s">
        <v>19</v>
      </c>
      <c r="C26" s="574">
        <v>4.9837133550488599348534202100</v>
      </c>
      <c r="D26" s="575">
        <v>3.4639041761087730657170605500</v>
      </c>
      <c r="E26" s="575">
        <v>17.249508840864440078585461700</v>
      </c>
      <c r="F26" s="575">
        <v>-1.2212045517624202053844018900</v>
      </c>
      <c r="G26" s="575">
        <v>16.833046471600688468158347670</v>
      </c>
      <c r="H26" s="1021">
        <v>0.5276312135517911691196889800</v>
      </c>
      <c r="I26" s="575">
        <v>-2.3390342052313883299798792800</v>
      </c>
      <c r="J26" s="575">
        <v>2.5844930417495029821073558600</v>
      </c>
      <c r="K26" s="575">
        <v>-26.414166256763403836694540090</v>
      </c>
      <c r="L26" s="575">
        <v>-81.36040073820195096229897179</v>
      </c>
      <c r="M26" s="575">
        <v>-74.073025757146900651004811780</v>
      </c>
      <c r="N26" s="575">
        <v>-43.268337975858867223769730730</v>
      </c>
      <c r="O26" s="575">
        <v>-14.799875892026062674526838360</v>
      </c>
      <c r="P26" s="575">
        <v>-34.105131414267834793491864830</v>
      </c>
      <c r="Q26" s="575">
        <v>-17.459785522788203753351206440</v>
      </c>
      <c r="R26" s="575">
        <v>-22.337735318909806125316100020</v>
      </c>
      <c r="S26" s="575">
        <v>-20.212139068945197407189157330</v>
      </c>
      <c r="T26" s="1021">
        <v>-9.392265193370165745856353590</v>
      </c>
      <c r="U26" s="113"/>
      <c r="V26" s="574">
        <v>-4.7304550758459743290548424800</v>
      </c>
      <c r="W26" s="575">
        <v>3.1183401513852485118683095400</v>
      </c>
      <c r="X26" s="576">
        <v>-28.599741055053969796852575330</v>
      </c>
      <c r="Y26" s="113"/>
      <c r="Z26" s="574">
        <v>-9.885897664467819575681939740</v>
      </c>
      <c r="AA26" s="575">
        <v>4.5899693342566030270056385500</v>
      </c>
      <c r="AB26" s="576">
        <v>-17.223115482833632838361865130</v>
      </c>
      <c r="AC26" s="113"/>
      <c r="AD26" s="574">
        <v>-4.7304550758459743290548424800</v>
      </c>
      <c r="AE26" s="575">
        <v>3.1183401513852485118683095400</v>
      </c>
      <c r="AF26" s="576">
        <v>-28.599741055053969796852575330</v>
      </c>
      <c r="AG26" s="113"/>
    </row>
    <row r="27" ht="21.95" customHeight="1">
      <c r="B27" s="38" t="s">
        <v>35</v>
      </c>
      <c r="C27" s="272">
        <v>6.9719413189004415325452214900</v>
      </c>
      <c r="D27" s="92">
        <v>2.4091499026606099935107073300</v>
      </c>
      <c r="E27" s="92">
        <v>-0.8567048426368473261790964100</v>
      </c>
      <c r="F27" s="92">
        <v>20.204288611996522747029846410</v>
      </c>
      <c r="G27" s="92">
        <v>2.8361992190176063574707131600</v>
      </c>
      <c r="H27" s="1022">
        <v>5.0164420485175202156334231700</v>
      </c>
      <c r="I27" s="92">
        <v>-1.9968892717998764857920539200</v>
      </c>
      <c r="J27" s="92">
        <v>-0.3237724004868878483875674800</v>
      </c>
      <c r="K27" s="92">
        <v>-28.908045563462880744903612990</v>
      </c>
      <c r="L27" s="92">
        <v>-80.82942917744679859217304152</v>
      </c>
      <c r="M27" s="92">
        <v>-70.854523809523809523809523800</v>
      </c>
      <c r="N27" s="92">
        <v>-54.881433081271565964319800300</v>
      </c>
      <c r="O27" s="92">
        <v>-35.040467155506100982434116050</v>
      </c>
      <c r="P27" s="92">
        <v>-36.743140028288543140028288540</v>
      </c>
      <c r="Q27" s="92">
        <v>-6.3964110293926557342966293200</v>
      </c>
      <c r="R27" s="92">
        <v>-29.167592186033697514442406860</v>
      </c>
      <c r="S27" s="92">
        <v>-29.609429275674029521208256800</v>
      </c>
      <c r="T27" s="1022">
        <v>-23.653379054150592941848835550</v>
      </c>
      <c r="U27" s="113"/>
      <c r="V27" s="272">
        <v>-6.6807642927271354127331772500</v>
      </c>
      <c r="W27" s="92">
        <v>2.5498052155336111437039525700</v>
      </c>
      <c r="X27" s="273">
        <v>-33.085275060849926932055698960</v>
      </c>
      <c r="Y27" s="113"/>
      <c r="Z27" s="272">
        <v>-17.737173416522756392401537510</v>
      </c>
      <c r="AA27" s="92">
        <v>8.867618466037699351051194740</v>
      </c>
      <c r="AB27" s="273">
        <v>-27.290029436433674996819633880</v>
      </c>
      <c r="AC27" s="113"/>
      <c r="AD27" s="272">
        <v>-6.6807642927271354127331772500</v>
      </c>
      <c r="AE27" s="92">
        <v>2.5498052155336111437039525700</v>
      </c>
      <c r="AF27" s="273">
        <v>-33.085275060849926932055698960</v>
      </c>
      <c r="AG27" s="113"/>
    </row>
    <row r="28" ht="21.95" customHeight="1">
      <c r="B28" s="40" t="s">
        <v>100</v>
      </c>
      <c r="C28" s="577">
        <v>-1.8586443691101730107708057700</v>
      </c>
      <c r="D28" s="113">
        <v>1.0299414402430854933988057300</v>
      </c>
      <c r="E28" s="113">
        <v>18.262670869232833912264342810</v>
      </c>
      <c r="F28" s="113">
        <v>-17.824233570332576900809153470</v>
      </c>
      <c r="G28" s="113">
        <v>13.610817357001881924569142700</v>
      </c>
      <c r="H28" s="1023">
        <v>-4.2743886075400475763173919200</v>
      </c>
      <c r="I28" s="113">
        <v>-0.3491164013971044163861259200</v>
      </c>
      <c r="J28" s="113">
        <v>2.9177121890301121474166161700</v>
      </c>
      <c r="K28" s="113">
        <v>3.507962787724075230985524600</v>
      </c>
      <c r="L28" s="113">
        <v>-2.769722225122745631844467800</v>
      </c>
      <c r="M28" s="113">
        <v>-11.042886815741218300822809610</v>
      </c>
      <c r="N28" s="113">
        <v>25.739060210691611810894379340</v>
      </c>
      <c r="O28" s="113">
        <v>31.158769740437983514070048560</v>
      </c>
      <c r="P28" s="113">
        <v>4.1703123032038405660700665100</v>
      </c>
      <c r="Q28" s="113">
        <v>-11.819391344993813246816701300</v>
      </c>
      <c r="R28" s="113">
        <v>9.642276858725141116185284960</v>
      </c>
      <c r="S28" s="113">
        <v>13.350211697433025014024129410</v>
      </c>
      <c r="T28" s="1023">
        <v>18.679430319379097959156242390</v>
      </c>
      <c r="U28" s="113"/>
      <c r="V28" s="577">
        <v>2.0899326940470892743019674700</v>
      </c>
      <c r="W28" s="113">
        <v>0.5543988451823204510275851900</v>
      </c>
      <c r="X28" s="578">
        <v>6.7033586551763397053063550400</v>
      </c>
      <c r="Y28" s="113"/>
      <c r="Z28" s="577">
        <v>9.544135641981321243105133040</v>
      </c>
      <c r="AA28" s="113">
        <v>-3.9292208207122213409462378500</v>
      </c>
      <c r="AB28" s="578">
        <v>13.845300548979171176842319530</v>
      </c>
      <c r="AC28" s="113"/>
      <c r="AD28" s="577">
        <v>2.0899326940470892743019674700</v>
      </c>
      <c r="AE28" s="113">
        <v>0.5543988451823204510275851900</v>
      </c>
      <c r="AF28" s="578">
        <v>6.7033586551763397053063550400</v>
      </c>
      <c r="AG28" s="113"/>
    </row>
    <row r="29" ht="21.95" customHeight="1">
      <c r="A29" s="23"/>
      <c r="B29" s="39" t="s">
        <v>23</v>
      </c>
      <c r="C29" s="274" t="s">
        <v>202</v>
      </c>
      <c r="D29" s="275" t="s">
        <v>203</v>
      </c>
      <c r="E29" s="275" t="s">
        <v>185</v>
      </c>
      <c r="F29" s="275" t="s">
        <v>204</v>
      </c>
      <c r="G29" s="275" t="s">
        <v>184</v>
      </c>
      <c r="H29" s="1024" t="s">
        <v>194</v>
      </c>
      <c r="I29" s="275" t="s">
        <v>195</v>
      </c>
      <c r="J29" s="275" t="s">
        <v>192</v>
      </c>
      <c r="K29" s="275" t="s">
        <v>197</v>
      </c>
      <c r="L29" s="275" t="s">
        <v>197</v>
      </c>
      <c r="M29" s="275" t="s">
        <v>194</v>
      </c>
      <c r="N29" s="275" t="s">
        <v>195</v>
      </c>
      <c r="O29" s="275" t="s">
        <v>192</v>
      </c>
      <c r="P29" s="275" t="s">
        <v>192</v>
      </c>
      <c r="Q29" s="275" t="s">
        <v>197</v>
      </c>
      <c r="R29" s="275" t="s">
        <v>195</v>
      </c>
      <c r="S29" s="275" t="s">
        <v>192</v>
      </c>
      <c r="T29" s="1024" t="s">
        <v>192</v>
      </c>
      <c r="U29" s="113"/>
      <c r="V29" s="274" t="s">
        <v>189</v>
      </c>
      <c r="W29" s="275" t="s">
        <v>184</v>
      </c>
      <c r="X29" s="276" t="s">
        <v>195</v>
      </c>
      <c r="Y29" s="113"/>
      <c r="Z29" s="274" t="s">
        <v>189</v>
      </c>
      <c r="AA29" s="275" t="s">
        <v>203</v>
      </c>
      <c r="AB29" s="276" t="s">
        <v>192</v>
      </c>
      <c r="AC29" s="113"/>
      <c r="AD29" s="274" t="s">
        <v>189</v>
      </c>
      <c r="AE29" s="275" t="s">
        <v>184</v>
      </c>
      <c r="AF29" s="276" t="s">
        <v>195</v>
      </c>
      <c r="AG29" s="113"/>
    </row>
    <row r="30" ht="21.95" customHeight="1">
      <c r="A30" s="8"/>
      <c r="B30" s="25"/>
      <c r="F30" s="4"/>
      <c r="G30" s="4"/>
      <c r="H30" s="4"/>
      <c r="I30" s="4"/>
      <c r="J30" s="4"/>
      <c r="K30" s="4"/>
      <c r="L30" s="4"/>
      <c r="M30" s="4"/>
      <c r="N30" s="4"/>
      <c r="O30" s="4"/>
      <c r="P30" s="4"/>
      <c r="Q30" s="4"/>
      <c r="U30" s="9"/>
      <c r="X30" s="102"/>
      <c r="Y30" s="116"/>
      <c r="Z30" s="4"/>
      <c r="AA30" s="4"/>
      <c r="AB30" s="102"/>
      <c r="AC30" s="116"/>
      <c r="AF30" s="102"/>
      <c r="AG30" s="116"/>
    </row>
    <row r="31" s="117" customFormat="1" ht="15.95" customHeight="1">
      <c r="B31" s="979" t="s">
        <v>9</v>
      </c>
      <c r="C31" s="1017">
        <v>2019</v>
      </c>
      <c r="D31" s="1017"/>
      <c r="E31" s="1017"/>
      <c r="F31" s="1017"/>
      <c r="G31" s="1017"/>
      <c r="H31" s="1017"/>
      <c r="I31" s="1017">
        <v>2020</v>
      </c>
      <c r="J31" s="1017"/>
      <c r="K31" s="1017"/>
      <c r="L31" s="1017"/>
      <c r="M31" s="1017"/>
      <c r="N31" s="1017"/>
      <c r="O31" s="1017"/>
      <c r="P31" s="1017"/>
      <c r="Q31" s="1017"/>
      <c r="R31" s="1017"/>
      <c r="S31" s="1017"/>
      <c r="T31" s="1017"/>
      <c r="U31" s="119"/>
      <c r="V31" s="1018" t="s">
        <v>60</v>
      </c>
      <c r="W31" s="1018"/>
      <c r="X31" s="1018"/>
      <c r="Y31" s="119"/>
      <c r="Z31" s="1018" t="s">
        <v>44</v>
      </c>
      <c r="AA31" s="1018"/>
      <c r="AB31" s="1018"/>
      <c r="AC31" s="119"/>
      <c r="AD31" s="1019" t="s">
        <v>45</v>
      </c>
      <c r="AE31" s="1019"/>
      <c r="AF31" s="1019"/>
      <c r="AG31" s="119"/>
      <c r="AH31" s="236"/>
      <c r="AI31" s="236"/>
      <c r="AJ31" s="236"/>
      <c r="AK31" s="236"/>
      <c r="AL31" s="236"/>
      <c r="AM31" s="236"/>
      <c r="AN31" s="236"/>
      <c r="AO31" s="236"/>
      <c r="AP31" s="236"/>
      <c r="AQ31" s="236"/>
      <c r="AR31" s="236"/>
      <c r="AS31" s="236"/>
      <c r="AT31" s="236"/>
      <c r="AU31" s="236"/>
      <c r="AV31" s="236"/>
    </row>
    <row r="32" s="118" customFormat="1" ht="15.95" customHeight="1">
      <c r="B32" s="979"/>
      <c r="C32" s="270" t="s">
        <v>183</v>
      </c>
      <c r="D32" s="270" t="s">
        <v>186</v>
      </c>
      <c r="E32" s="270" t="s">
        <v>187</v>
      </c>
      <c r="F32" s="270" t="s">
        <v>188</v>
      </c>
      <c r="G32" s="270" t="s">
        <v>190</v>
      </c>
      <c r="H32" s="1020" t="s">
        <v>191</v>
      </c>
      <c r="I32" s="270" t="s">
        <v>193</v>
      </c>
      <c r="J32" s="270" t="s">
        <v>196</v>
      </c>
      <c r="K32" s="270" t="s">
        <v>198</v>
      </c>
      <c r="L32" s="270" t="s">
        <v>199</v>
      </c>
      <c r="M32" s="270" t="s">
        <v>200</v>
      </c>
      <c r="N32" s="270" t="s">
        <v>201</v>
      </c>
      <c r="O32" s="270" t="s">
        <v>183</v>
      </c>
      <c r="P32" s="270" t="s">
        <v>186</v>
      </c>
      <c r="Q32" s="270" t="s">
        <v>187</v>
      </c>
      <c r="R32" s="270" t="s">
        <v>188</v>
      </c>
      <c r="S32" s="270" t="s">
        <v>190</v>
      </c>
      <c r="T32" s="1020" t="s">
        <v>191</v>
      </c>
      <c r="U32" s="144"/>
      <c r="V32" s="269">
        <v>2018</v>
      </c>
      <c r="W32" s="270">
        <v>2019</v>
      </c>
      <c r="X32" s="271">
        <v>2020</v>
      </c>
      <c r="Y32" s="144"/>
      <c r="Z32" s="269">
        <v>2018</v>
      </c>
      <c r="AA32" s="270">
        <v>2019</v>
      </c>
      <c r="AB32" s="271">
        <v>2020</v>
      </c>
      <c r="AC32" s="144"/>
      <c r="AD32" s="269">
        <v>2018</v>
      </c>
      <c r="AE32" s="270">
        <v>2019</v>
      </c>
      <c r="AF32" s="271">
        <v>2020</v>
      </c>
      <c r="AG32" s="144"/>
      <c r="AH32" s="236"/>
      <c r="AI32" s="236"/>
      <c r="AJ32" s="236"/>
      <c r="AK32" s="236"/>
      <c r="AL32" s="236"/>
      <c r="AM32" s="236"/>
      <c r="AN32" s="236"/>
      <c r="AO32" s="236"/>
      <c r="AP32" s="236"/>
      <c r="AQ32" s="236"/>
      <c r="AR32" s="236"/>
      <c r="AS32" s="236"/>
      <c r="AT32" s="236"/>
      <c r="AU32" s="236"/>
      <c r="AV32" s="236"/>
    </row>
    <row r="33" ht="21.95" customHeight="1">
      <c r="B33" s="264" t="s">
        <v>19</v>
      </c>
      <c r="C33" s="579">
        <v>109.85696556003723239218119764</v>
      </c>
      <c r="D33" s="580">
        <v>111.3238423028785982478097622</v>
      </c>
      <c r="E33" s="580">
        <v>106.83780160857908847184986595</v>
      </c>
      <c r="F33" s="580">
        <v>118.1340264119134588367518966</v>
      </c>
      <c r="G33" s="580">
        <v>114.25103123158515026517383618</v>
      </c>
      <c r="H33" s="1025">
        <v>118.57292817679558011049723757</v>
      </c>
      <c r="I33" s="580">
        <v>154.89235127478753541076487252</v>
      </c>
      <c r="J33" s="580">
        <v>199.68029938519112536754878375</v>
      </c>
      <c r="K33" s="580">
        <v>190.78810160427807486631016043</v>
      </c>
      <c r="L33" s="580">
        <v>105.39179632248939179632248939</v>
      </c>
      <c r="M33" s="580">
        <v>94.42576419213973799126637555</v>
      </c>
      <c r="N33" s="580">
        <v>95.13475177304964539007092199</v>
      </c>
      <c r="O33" s="580">
        <v>101.11325564457392571012381646</v>
      </c>
      <c r="P33" s="580">
        <v>97.9368471035137701804368471</v>
      </c>
      <c r="Q33" s="580">
        <v>98.65489240763296792529435648</v>
      </c>
      <c r="R33" s="580">
        <v>104.42293777134587554269175109</v>
      </c>
      <c r="S33" s="580">
        <v>96.63146233382570162481536189</v>
      </c>
      <c r="T33" s="1025">
        <v>104.42225609756097560975609756</v>
      </c>
      <c r="U33" s="113"/>
      <c r="V33" s="579">
        <v>134.77828675011635597579795703</v>
      </c>
      <c r="W33" s="580">
        <v>135.00871816799695933105283162</v>
      </c>
      <c r="X33" s="581">
        <v>128.55051594279836756362188526</v>
      </c>
      <c r="Y33" s="113"/>
      <c r="Z33" s="579">
        <v>118.47522010090018795133049758</v>
      </c>
      <c r="AA33" s="580">
        <v>117.03783221413033197767899366</v>
      </c>
      <c r="AB33" s="581">
        <v>102.01188299817184643510054845</v>
      </c>
      <c r="AC33" s="113"/>
      <c r="AD33" s="579">
        <v>134.77828675011635597579795703</v>
      </c>
      <c r="AE33" s="580">
        <v>135.00871816799695933105283162</v>
      </c>
      <c r="AF33" s="581">
        <v>128.55051594279836756362188526</v>
      </c>
      <c r="AG33" s="113"/>
    </row>
    <row r="34" ht="21.95" customHeight="1">
      <c r="B34" s="38" t="s">
        <v>35</v>
      </c>
      <c r="C34" s="277">
        <v>94.09023433859263697490180413</v>
      </c>
      <c r="D34" s="94">
        <v>93.47422653465346534653465347</v>
      </c>
      <c r="E34" s="94">
        <v>94.20940967800618519192286702</v>
      </c>
      <c r="F34" s="94">
        <v>101.47034171035979027300668957</v>
      </c>
      <c r="G34" s="94">
        <v>100.84122576777030177869562321</v>
      </c>
      <c r="H34" s="1026">
        <v>111.15347049578511215887983998</v>
      </c>
      <c r="I34" s="94">
        <v>155.82817591269325711316097181</v>
      </c>
      <c r="J34" s="94">
        <v>188.20685987804078421087141825</v>
      </c>
      <c r="K34" s="94">
        <v>174.52430358350236646382691008</v>
      </c>
      <c r="L34" s="94">
        <v>106.34614890016920473773265654</v>
      </c>
      <c r="M34" s="94">
        <v>91.5430477489768076398362892</v>
      </c>
      <c r="N34" s="94">
        <v>93.32898097826086956521739129</v>
      </c>
      <c r="O34" s="94">
        <v>93.167123471882640586797066</v>
      </c>
      <c r="P34" s="94">
        <v>83.92421209858103061986557133</v>
      </c>
      <c r="Q34" s="94">
        <v>87.13577837023298945172133997</v>
      </c>
      <c r="R34" s="94">
        <v>95.97101897899117020196894347</v>
      </c>
      <c r="S34" s="94">
        <v>88.27023142921652743282908105</v>
      </c>
      <c r="T34" s="1026">
        <v>94.56103303078506596799850285</v>
      </c>
      <c r="U34" s="113"/>
      <c r="V34" s="277">
        <v>118.2393751686035846470924649</v>
      </c>
      <c r="W34" s="94">
        <v>120.18001536311359102111361236</v>
      </c>
      <c r="X34" s="278">
        <v>123.60847279007266657873204203</v>
      </c>
      <c r="Y34" s="113"/>
      <c r="Z34" s="277">
        <v>103.99727681090720299767499605</v>
      </c>
      <c r="AA34" s="94">
        <v>104.23558835138809701328889084</v>
      </c>
      <c r="AB34" s="278">
        <v>93.13810191169467310701408259</v>
      </c>
      <c r="AC34" s="113"/>
      <c r="AD34" s="277">
        <v>118.2393751686035846470924649</v>
      </c>
      <c r="AE34" s="94">
        <v>120.18001536311359102111361236</v>
      </c>
      <c r="AF34" s="278">
        <v>123.60847279007266657873204203</v>
      </c>
      <c r="AG34" s="113"/>
    </row>
    <row r="35" ht="21.95" customHeight="1">
      <c r="B35" s="40" t="s">
        <v>101</v>
      </c>
      <c r="C35" s="577">
        <v>116.75703257864840354259335550</v>
      </c>
      <c r="D35" s="113">
        <v>119.09576193348632808103276287</v>
      </c>
      <c r="E35" s="113">
        <v>113.40459724111941396965086751</v>
      </c>
      <c r="F35" s="113">
        <v>116.42222192285409522216066050</v>
      </c>
      <c r="G35" s="113">
        <v>113.29793976790466022213378193</v>
      </c>
      <c r="H35" s="1023">
        <v>106.67496718538519256752577837</v>
      </c>
      <c r="I35" s="113">
        <v>99.39945094497541861635103013</v>
      </c>
      <c r="J35" s="113">
        <v>106.09618560906079689047340001</v>
      </c>
      <c r="K35" s="113">
        <v>109.31893019300557252314805818</v>
      </c>
      <c r="L35" s="113">
        <v>99.10259789606890551489090810</v>
      </c>
      <c r="M35" s="113">
        <v>103.14902825943453577882435840</v>
      </c>
      <c r="N35" s="113">
        <v>101.93484464939073343883931883</v>
      </c>
      <c r="O35" s="113">
        <v>108.52890148002625304457716404</v>
      </c>
      <c r="P35" s="113">
        <v>116.69677278408391712961705043</v>
      </c>
      <c r="Q35" s="113">
        <v>113.21972931538659060551644676</v>
      </c>
      <c r="R35" s="113">
        <v>108.80674070388363648192132153</v>
      </c>
      <c r="S35" s="113">
        <v>109.47231107161422240162520436</v>
      </c>
      <c r="T35" s="1023">
        <v>110.42842146570618915945961378</v>
      </c>
      <c r="U35" s="113"/>
      <c r="V35" s="577">
        <v>113.98765137072915829411138741</v>
      </c>
      <c r="W35" s="113">
        <v>112.33874264375796325981169767</v>
      </c>
      <c r="X35" s="578">
        <v>103.99814271722205918483495702</v>
      </c>
      <c r="Y35" s="113"/>
      <c r="Z35" s="577">
        <v>113.92146384401725279785461747</v>
      </c>
      <c r="AA35" s="113">
        <v>112.28202772702222532650000998</v>
      </c>
      <c r="AB35" s="578">
        <v>109.52755199466112081806344817</v>
      </c>
      <c r="AC35" s="113"/>
      <c r="AD35" s="577">
        <v>113.98765137072915829411138741</v>
      </c>
      <c r="AE35" s="113">
        <v>112.33874264375796325981169767</v>
      </c>
      <c r="AF35" s="578">
        <v>103.99814271722205918483495702</v>
      </c>
      <c r="AG35" s="113"/>
    </row>
    <row r="36" ht="21.95" customHeight="1">
      <c r="A36" s="23"/>
      <c r="B36" s="39" t="s">
        <v>23</v>
      </c>
      <c r="C36" s="274" t="s">
        <v>185</v>
      </c>
      <c r="D36" s="275" t="s">
        <v>185</v>
      </c>
      <c r="E36" s="275" t="s">
        <v>185</v>
      </c>
      <c r="F36" s="275" t="s">
        <v>185</v>
      </c>
      <c r="G36" s="275" t="s">
        <v>185</v>
      </c>
      <c r="H36" s="1024" t="s">
        <v>192</v>
      </c>
      <c r="I36" s="275" t="s">
        <v>194</v>
      </c>
      <c r="J36" s="275" t="s">
        <v>197</v>
      </c>
      <c r="K36" s="275" t="s">
        <v>195</v>
      </c>
      <c r="L36" s="275" t="s">
        <v>195</v>
      </c>
      <c r="M36" s="275" t="s">
        <v>197</v>
      </c>
      <c r="N36" s="275" t="s">
        <v>195</v>
      </c>
      <c r="O36" s="275" t="s">
        <v>195</v>
      </c>
      <c r="P36" s="275" t="s">
        <v>192</v>
      </c>
      <c r="Q36" s="275" t="s">
        <v>192</v>
      </c>
      <c r="R36" s="275" t="s">
        <v>192</v>
      </c>
      <c r="S36" s="275" t="s">
        <v>192</v>
      </c>
      <c r="T36" s="1024" t="s">
        <v>192</v>
      </c>
      <c r="U36" s="113"/>
      <c r="V36" s="274" t="s">
        <v>185</v>
      </c>
      <c r="W36" s="275" t="s">
        <v>189</v>
      </c>
      <c r="X36" s="276" t="s">
        <v>195</v>
      </c>
      <c r="Y36" s="113"/>
      <c r="Z36" s="274" t="s">
        <v>185</v>
      </c>
      <c r="AA36" s="275" t="s">
        <v>185</v>
      </c>
      <c r="AB36" s="276" t="s">
        <v>192</v>
      </c>
      <c r="AC36" s="113"/>
      <c r="AD36" s="274" t="s">
        <v>185</v>
      </c>
      <c r="AE36" s="275" t="s">
        <v>189</v>
      </c>
      <c r="AF36" s="276" t="s">
        <v>195</v>
      </c>
      <c r="AG36" s="113"/>
    </row>
    <row r="37" ht="21.95" customHeight="1">
      <c r="B37" s="25" t="s">
        <v>70</v>
      </c>
      <c r="F37" s="4"/>
      <c r="G37" s="4"/>
      <c r="H37" s="4"/>
      <c r="I37" s="4"/>
      <c r="J37" s="4"/>
      <c r="K37" s="4"/>
      <c r="L37" s="4"/>
      <c r="M37" s="4"/>
      <c r="N37" s="4"/>
      <c r="O37" s="4"/>
      <c r="P37" s="4"/>
      <c r="Q37" s="4"/>
      <c r="S37" s="98"/>
      <c r="T37" s="98"/>
      <c r="U37" s="9"/>
      <c r="V37" s="98"/>
      <c r="W37" s="98"/>
      <c r="X37" s="98"/>
      <c r="Y37" s="9"/>
      <c r="Z37" s="98"/>
      <c r="AA37" s="98"/>
      <c r="AB37" s="98"/>
      <c r="AC37" s="9"/>
      <c r="AD37" s="98"/>
      <c r="AE37" s="98"/>
      <c r="AF37" s="98"/>
      <c r="AG37" s="9"/>
    </row>
    <row r="38" ht="21.95" customHeight="1">
      <c r="B38" s="37" t="s">
        <v>19</v>
      </c>
      <c r="C38" s="574">
        <v>2.2300075989725203222744424900</v>
      </c>
      <c r="D38" s="575">
        <v>3.4208053634056600614981294800</v>
      </c>
      <c r="E38" s="575">
        <v>-1.8920694890657703301300004900</v>
      </c>
      <c r="F38" s="575">
        <v>-2.0490823277609725690286800400</v>
      </c>
      <c r="G38" s="575">
        <v>-0.5727055945565420191875060700</v>
      </c>
      <c r="H38" s="1021">
        <v>-0.5433984531972206874454239800</v>
      </c>
      <c r="I38" s="575">
        <v>3.0030237095277682934018958400</v>
      </c>
      <c r="J38" s="575">
        <v>-2.027068029606442339460625100</v>
      </c>
      <c r="K38" s="575">
        <v>-4.6999367172323099443960687700</v>
      </c>
      <c r="L38" s="575">
        <v>-23.053616239020658901127542540</v>
      </c>
      <c r="M38" s="575">
        <v>-18.533278414937803584091793700</v>
      </c>
      <c r="N38" s="575">
        <v>-14.303052283290982774394340140</v>
      </c>
      <c r="O38" s="575">
        <v>-7.959176617421530107484964670</v>
      </c>
      <c r="P38" s="575">
        <v>-12.025272324811473731298384910</v>
      </c>
      <c r="Q38" s="575">
        <v>-7.6591890489527181939127615300</v>
      </c>
      <c r="R38" s="575">
        <v>-11.606383915807056182599629880</v>
      </c>
      <c r="S38" s="575">
        <v>-15.421802943769359174913005130</v>
      </c>
      <c r="T38" s="1021">
        <v>-11.934150819093843519544800</v>
      </c>
      <c r="U38" s="113"/>
      <c r="V38" s="574">
        <v>0.0315858771288634090562944600</v>
      </c>
      <c r="W38" s="575">
        <v>0.1709707278798039926829097900</v>
      </c>
      <c r="X38" s="576">
        <v>-4.783544583515252932688425600</v>
      </c>
      <c r="Y38" s="113"/>
      <c r="Z38" s="574">
        <v>-1.7107814082140716795278820800</v>
      </c>
      <c r="AA38" s="575">
        <v>-1.2132392626455517679923328500</v>
      </c>
      <c r="AB38" s="576">
        <v>-12.838540266592836962867878240</v>
      </c>
      <c r="AC38" s="113"/>
      <c r="AD38" s="574">
        <v>0.0315858771288634090562944600</v>
      </c>
      <c r="AE38" s="575">
        <v>0.1709707278798039926829097900</v>
      </c>
      <c r="AF38" s="576">
        <v>-4.783544583515252932688425600</v>
      </c>
      <c r="AG38" s="113"/>
    </row>
    <row r="39" ht="21.95" customHeight="1">
      <c r="B39" s="38" t="s">
        <v>35</v>
      </c>
      <c r="C39" s="272">
        <v>-3.9005060540377461005579443300</v>
      </c>
      <c r="D39" s="92">
        <v>0.4271497012501419707685823400</v>
      </c>
      <c r="E39" s="92">
        <v>3.2306749671458583770758731500</v>
      </c>
      <c r="F39" s="92">
        <v>-2.4112507894883121127102598400</v>
      </c>
      <c r="G39" s="92">
        <v>-0.8488860389932109321980219800</v>
      </c>
      <c r="H39" s="1022">
        <v>4.7439218025951711445056771300</v>
      </c>
      <c r="I39" s="92">
        <v>13.933192306014340937852941290</v>
      </c>
      <c r="J39" s="92">
        <v>10.409915244875806316398809340</v>
      </c>
      <c r="K39" s="92">
        <v>-1.689093016217086228674564600</v>
      </c>
      <c r="L39" s="92">
        <v>-12.305568994658722034833863630</v>
      </c>
      <c r="M39" s="92">
        <v>-10.045101191885844673039579590</v>
      </c>
      <c r="N39" s="92">
        <v>-2.1729392429814038795435391900</v>
      </c>
      <c r="O39" s="92">
        <v>-0.9810910486077591596796440700</v>
      </c>
      <c r="P39" s="92">
        <v>-10.216735446890252522211399220</v>
      </c>
      <c r="Q39" s="92">
        <v>-7.5084127285690679056967905200</v>
      </c>
      <c r="R39" s="92">
        <v>-5.4196355690474206735850192400</v>
      </c>
      <c r="S39" s="92">
        <v>-12.466126073778418071681816180</v>
      </c>
      <c r="T39" s="1022">
        <v>-14.927502839984851119036112500</v>
      </c>
      <c r="U39" s="113"/>
      <c r="V39" s="272">
        <v>2.8934601283738020541766400600</v>
      </c>
      <c r="W39" s="92">
        <v>1.6412808269180618264532047100</v>
      </c>
      <c r="X39" s="273">
        <v>2.8527683380637670928579453600</v>
      </c>
      <c r="Y39" s="113"/>
      <c r="Z39" s="272">
        <v>-3.1560607579839110066338809300</v>
      </c>
      <c r="AA39" s="92">
        <v>0.2291517122262762684077577700</v>
      </c>
      <c r="AB39" s="273">
        <v>-10.646542716565037323749746960</v>
      </c>
      <c r="AC39" s="113"/>
      <c r="AD39" s="272">
        <v>2.8934601283738020541766400600</v>
      </c>
      <c r="AE39" s="92">
        <v>1.6412808269180618264532047100</v>
      </c>
      <c r="AF39" s="273">
        <v>2.8527683380637670928579453600</v>
      </c>
      <c r="AG39" s="113"/>
    </row>
    <row r="40" ht="21.95" customHeight="1">
      <c r="B40" s="40" t="s">
        <v>101</v>
      </c>
      <c r="C40" s="577">
        <v>6.3793402038698747832016735800</v>
      </c>
      <c r="D40" s="113">
        <v>2.9809226599191755468508993400</v>
      </c>
      <c r="E40" s="113">
        <v>-4.9624246454282999972108850100</v>
      </c>
      <c r="F40" s="113">
        <v>0.3711170238959563183263326200</v>
      </c>
      <c r="G40" s="113">
        <v>0.2785449738318447357009048900</v>
      </c>
      <c r="H40" s="1023">
        <v>-5.0478540089009645820759503400</v>
      </c>
      <c r="I40" s="113">
        <v>-9.593489285483302911881709410</v>
      </c>
      <c r="J40" s="113">
        <v>-11.264371725038034462481114780</v>
      </c>
      <c r="K40" s="113">
        <v>-3.0625734146790893580063045700</v>
      </c>
      <c r="L40" s="113">
        <v>-12.256248339996979482486612950</v>
      </c>
      <c r="M40" s="113">
        <v>-9.436036653388246866981494390</v>
      </c>
      <c r="N40" s="113">
        <v>-12.399547677751633484077641200</v>
      </c>
      <c r="O40" s="113">
        <v>-7.0472252650645436136728080600</v>
      </c>
      <c r="P40" s="113">
        <v>-2.0143362874173641720124373300</v>
      </c>
      <c r="Q40" s="113">
        <v>-0.163016253511980232151482900</v>
      </c>
      <c r="R40" s="113">
        <v>-6.5412608462470108189097659600</v>
      </c>
      <c r="S40" s="113">
        <v>-3.3766092341373466238225147700</v>
      </c>
      <c r="T40" s="1023">
        <v>3.5185895804383539416302754600</v>
      </c>
      <c r="U40" s="113"/>
      <c r="V40" s="577">
        <v>-2.7813956763377917947700866400</v>
      </c>
      <c r="W40" s="113">
        <v>-1.4465678581343396484985001200</v>
      </c>
      <c r="X40" s="578">
        <v>-7.4245088829106141390719627100</v>
      </c>
      <c r="Y40" s="113"/>
      <c r="Z40" s="577">
        <v>1.4923797617918455327275160400</v>
      </c>
      <c r="AA40" s="113">
        <v>-1.4390932680076554191702462400</v>
      </c>
      <c r="AB40" s="578">
        <v>-2.4531759784902795871697167800</v>
      </c>
      <c r="AC40" s="113"/>
      <c r="AD40" s="577">
        <v>-2.7813956763377917947700866400</v>
      </c>
      <c r="AE40" s="113">
        <v>-1.4465678581343396484985001200</v>
      </c>
      <c r="AF40" s="578">
        <v>-7.4245088829106141390719627100</v>
      </c>
      <c r="AG40" s="113"/>
    </row>
    <row r="41" ht="21.95" customHeight="1">
      <c r="A41" s="23"/>
      <c r="B41" s="39" t="s">
        <v>23</v>
      </c>
      <c r="C41" s="274" t="s">
        <v>185</v>
      </c>
      <c r="D41" s="275" t="s">
        <v>185</v>
      </c>
      <c r="E41" s="275" t="s">
        <v>204</v>
      </c>
      <c r="F41" s="275" t="s">
        <v>184</v>
      </c>
      <c r="G41" s="275" t="s">
        <v>184</v>
      </c>
      <c r="H41" s="1024" t="s">
        <v>197</v>
      </c>
      <c r="I41" s="275" t="s">
        <v>205</v>
      </c>
      <c r="J41" s="275" t="s">
        <v>205</v>
      </c>
      <c r="K41" s="275" t="s">
        <v>195</v>
      </c>
      <c r="L41" s="275" t="s">
        <v>194</v>
      </c>
      <c r="M41" s="275" t="s">
        <v>194</v>
      </c>
      <c r="N41" s="275" t="s">
        <v>205</v>
      </c>
      <c r="O41" s="275" t="s">
        <v>197</v>
      </c>
      <c r="P41" s="275" t="s">
        <v>194</v>
      </c>
      <c r="Q41" s="275" t="s">
        <v>197</v>
      </c>
      <c r="R41" s="275" t="s">
        <v>194</v>
      </c>
      <c r="S41" s="275" t="s">
        <v>197</v>
      </c>
      <c r="T41" s="1024" t="s">
        <v>195</v>
      </c>
      <c r="U41" s="113"/>
      <c r="V41" s="274" t="s">
        <v>202</v>
      </c>
      <c r="W41" s="275" t="s">
        <v>203</v>
      </c>
      <c r="X41" s="276" t="s">
        <v>205</v>
      </c>
      <c r="Y41" s="113"/>
      <c r="Z41" s="274" t="s">
        <v>189</v>
      </c>
      <c r="AA41" s="275" t="s">
        <v>184</v>
      </c>
      <c r="AB41" s="276" t="s">
        <v>197</v>
      </c>
      <c r="AC41" s="113"/>
      <c r="AD41" s="274" t="s">
        <v>202</v>
      </c>
      <c r="AE41" s="275" t="s">
        <v>203</v>
      </c>
      <c r="AF41" s="276" t="s">
        <v>205</v>
      </c>
      <c r="AG41" s="113"/>
    </row>
    <row r="42" ht="21.95" customHeight="1">
      <c r="A42" s="8"/>
      <c r="B42" s="25"/>
      <c r="F42" s="4"/>
      <c r="G42" s="4"/>
      <c r="H42" s="4"/>
      <c r="I42" s="4"/>
      <c r="J42" s="4"/>
      <c r="K42" s="4"/>
      <c r="L42" s="4"/>
      <c r="M42" s="4"/>
      <c r="N42" s="4"/>
      <c r="O42" s="4"/>
      <c r="P42" s="4"/>
      <c r="Q42" s="4"/>
      <c r="U42" s="9"/>
      <c r="X42" s="102"/>
      <c r="Y42" s="116"/>
      <c r="Z42" s="4"/>
      <c r="AA42" s="4"/>
      <c r="AB42" s="102"/>
      <c r="AC42" s="116"/>
      <c r="AF42" s="102"/>
      <c r="AG42" s="116"/>
    </row>
    <row r="43" s="117" customFormat="1" ht="15.95" customHeight="1">
      <c r="B43" s="979" t="s">
        <v>10</v>
      </c>
      <c r="C43" s="1017">
        <v>2019</v>
      </c>
      <c r="D43" s="1017"/>
      <c r="E43" s="1017"/>
      <c r="F43" s="1017"/>
      <c r="G43" s="1017"/>
      <c r="H43" s="1017"/>
      <c r="I43" s="1017">
        <v>2020</v>
      </c>
      <c r="J43" s="1017"/>
      <c r="K43" s="1017"/>
      <c r="L43" s="1017"/>
      <c r="M43" s="1017"/>
      <c r="N43" s="1017"/>
      <c r="O43" s="1017"/>
      <c r="P43" s="1017"/>
      <c r="Q43" s="1017"/>
      <c r="R43" s="1017"/>
      <c r="S43" s="1017"/>
      <c r="T43" s="1017"/>
      <c r="U43" s="119"/>
      <c r="V43" s="1018" t="s">
        <v>60</v>
      </c>
      <c r="W43" s="1018"/>
      <c r="X43" s="1018"/>
      <c r="Y43" s="119"/>
      <c r="Z43" s="1018" t="s">
        <v>44</v>
      </c>
      <c r="AA43" s="1018"/>
      <c r="AB43" s="1018"/>
      <c r="AC43" s="119"/>
      <c r="AD43" s="1019" t="s">
        <v>45</v>
      </c>
      <c r="AE43" s="1019"/>
      <c r="AF43" s="1019"/>
      <c r="AG43" s="119"/>
      <c r="AH43" s="236"/>
      <c r="AI43" s="236"/>
      <c r="AJ43" s="236"/>
      <c r="AK43" s="236"/>
      <c r="AL43" s="236"/>
      <c r="AM43" s="236"/>
      <c r="AN43" s="236"/>
      <c r="AO43" s="236"/>
      <c r="AP43" s="236"/>
      <c r="AQ43" s="236"/>
      <c r="AR43" s="236"/>
      <c r="AS43" s="236"/>
      <c r="AT43" s="236"/>
      <c r="AU43" s="236"/>
      <c r="AV43" s="236"/>
    </row>
    <row r="44" s="118" customFormat="1" ht="15.95" customHeight="1">
      <c r="B44" s="979"/>
      <c r="C44" s="270" t="s">
        <v>183</v>
      </c>
      <c r="D44" s="270" t="s">
        <v>186</v>
      </c>
      <c r="E44" s="270" t="s">
        <v>187</v>
      </c>
      <c r="F44" s="270" t="s">
        <v>188</v>
      </c>
      <c r="G44" s="270" t="s">
        <v>190</v>
      </c>
      <c r="H44" s="1020" t="s">
        <v>191</v>
      </c>
      <c r="I44" s="270" t="s">
        <v>193</v>
      </c>
      <c r="J44" s="270" t="s">
        <v>196</v>
      </c>
      <c r="K44" s="270" t="s">
        <v>198</v>
      </c>
      <c r="L44" s="270" t="s">
        <v>199</v>
      </c>
      <c r="M44" s="270" t="s">
        <v>200</v>
      </c>
      <c r="N44" s="270" t="s">
        <v>201</v>
      </c>
      <c r="O44" s="270" t="s">
        <v>183</v>
      </c>
      <c r="P44" s="270" t="s">
        <v>186</v>
      </c>
      <c r="Q44" s="270" t="s">
        <v>187</v>
      </c>
      <c r="R44" s="270" t="s">
        <v>188</v>
      </c>
      <c r="S44" s="270" t="s">
        <v>190</v>
      </c>
      <c r="T44" s="1020" t="s">
        <v>191</v>
      </c>
      <c r="U44" s="144"/>
      <c r="V44" s="269">
        <v>2018</v>
      </c>
      <c r="W44" s="270">
        <v>2019</v>
      </c>
      <c r="X44" s="271">
        <v>2020</v>
      </c>
      <c r="Y44" s="144"/>
      <c r="Z44" s="269">
        <v>2018</v>
      </c>
      <c r="AA44" s="270">
        <v>2019</v>
      </c>
      <c r="AB44" s="271">
        <v>2020</v>
      </c>
      <c r="AC44" s="144"/>
      <c r="AD44" s="269">
        <v>2018</v>
      </c>
      <c r="AE44" s="270">
        <v>2019</v>
      </c>
      <c r="AF44" s="271">
        <v>2020</v>
      </c>
      <c r="AG44" s="144"/>
      <c r="AH44" s="236"/>
      <c r="AI44" s="236"/>
      <c r="AJ44" s="236"/>
      <c r="AK44" s="236"/>
      <c r="AL44" s="236"/>
      <c r="AM44" s="236"/>
      <c r="AN44" s="236"/>
      <c r="AO44" s="236"/>
      <c r="AP44" s="236"/>
      <c r="AQ44" s="236"/>
      <c r="AR44" s="236"/>
      <c r="AS44" s="236"/>
      <c r="AT44" s="236"/>
      <c r="AU44" s="236"/>
      <c r="AV44" s="236"/>
    </row>
    <row r="45" ht="21.95" customHeight="1">
      <c r="B45" s="264" t="s">
        <v>19</v>
      </c>
      <c r="C45" s="579">
        <v>85.23567645642753972075108329</v>
      </c>
      <c r="D45" s="580">
        <v>85.65021665864227250842561387</v>
      </c>
      <c r="E45" s="580">
        <v>79.30447761194029850746268657</v>
      </c>
      <c r="F45" s="580">
        <v>101.21304766490129995185363505</v>
      </c>
      <c r="G45" s="580">
        <v>96.4597014925373134328358209</v>
      </c>
      <c r="H45" s="1025">
        <v>103.33028406355320173326913818</v>
      </c>
      <c r="I45" s="580">
        <v>144.78743379874819451131439576</v>
      </c>
      <c r="J45" s="580">
        <v>192.22954194544518785383427689</v>
      </c>
      <c r="K45" s="580">
        <v>137.4188733750601829561868079</v>
      </c>
      <c r="L45" s="580">
        <v>18.535323383084577114427860697</v>
      </c>
      <c r="M45" s="580">
        <v>20.821858449687048627828598941</v>
      </c>
      <c r="N45" s="580">
        <v>43.378606965174129353233830846</v>
      </c>
      <c r="O45" s="580">
        <v>66.840876263842079922965816081</v>
      </c>
      <c r="P45" s="580">
        <v>49.652142513240250361097737121</v>
      </c>
      <c r="Q45" s="580">
        <v>60.444527363184079601990049751</v>
      </c>
      <c r="R45" s="580">
        <v>69.481222917669715936446798267</v>
      </c>
      <c r="S45" s="580">
        <v>65.09402985074626865671641791</v>
      </c>
      <c r="T45" s="1025">
        <v>82.45185363505055368319691863</v>
      </c>
      <c r="U45" s="113"/>
      <c r="V45" s="579">
        <v>112.49343692496421999591085668</v>
      </c>
      <c r="W45" s="580">
        <v>116.19969331425066448579022695</v>
      </c>
      <c r="X45" s="581">
        <v>78.998124133431204632574830764</v>
      </c>
      <c r="Y45" s="113"/>
      <c r="Z45" s="579">
        <v>97.15006489292667099286177807</v>
      </c>
      <c r="AA45" s="580">
        <v>100.37646009085009733939000649</v>
      </c>
      <c r="AB45" s="581">
        <v>72.421155094094743672939649578</v>
      </c>
      <c r="AC45" s="113"/>
      <c r="AD45" s="579">
        <v>112.49343692496421999591085668</v>
      </c>
      <c r="AE45" s="580">
        <v>116.19969331425066448579022695</v>
      </c>
      <c r="AF45" s="581">
        <v>78.998124133431204632574830764</v>
      </c>
      <c r="AG45" s="113"/>
    </row>
    <row r="46" ht="21.95" customHeight="1">
      <c r="B46" s="38" t="s">
        <v>35</v>
      </c>
      <c r="C46" s="277">
        <v>68.250406123237396175391153178</v>
      </c>
      <c r="D46" s="94">
        <v>56.988222426115510913656557852</v>
      </c>
      <c r="E46" s="94">
        <v>51.683545409181636726546906188</v>
      </c>
      <c r="F46" s="94">
        <v>81.30661483484643615993818814</v>
      </c>
      <c r="G46" s="94">
        <v>75.535311377245508982035928144</v>
      </c>
      <c r="H46" s="1026">
        <v>89.62708986175115207373271889</v>
      </c>
      <c r="I46" s="94">
        <v>138.18081451612903225806451613</v>
      </c>
      <c r="J46" s="94">
        <v>176.74524753694574968457908163</v>
      </c>
      <c r="K46" s="94">
        <v>118.94997465437788018433179724</v>
      </c>
      <c r="L46" s="94">
        <v>18.705527976190476190476190476</v>
      </c>
      <c r="M46" s="94">
        <v>19.326340437788018433179723502</v>
      </c>
      <c r="N46" s="94">
        <v>28.620887500</v>
      </c>
      <c r="O46" s="94">
        <v>43.900176843317972350230414747</v>
      </c>
      <c r="P46" s="94">
        <v>32.365933179723502304147465438</v>
      </c>
      <c r="Q46" s="94">
        <v>44.745259523809523809523809524</v>
      </c>
      <c r="R46" s="94">
        <v>54.470187211981566820276497696</v>
      </c>
      <c r="S46" s="94">
        <v>46.541530357142857142857142857</v>
      </c>
      <c r="T46" s="1026">
        <v>58.212774193548387096774193548</v>
      </c>
      <c r="U46" s="113"/>
      <c r="V46" s="277">
        <v>89.88268078910671807070789927</v>
      </c>
      <c r="W46" s="94">
        <v>93.68735669849296383778568815</v>
      </c>
      <c r="X46" s="278">
        <v>64.479055681894859858386497065</v>
      </c>
      <c r="Y46" s="113"/>
      <c r="Z46" s="277">
        <v>74.96718562874251497005988024</v>
      </c>
      <c r="AA46" s="94">
        <v>81.8020117711846905761685138</v>
      </c>
      <c r="AB46" s="278">
        <v>53.145844720496894409937888199</v>
      </c>
      <c r="AC46" s="113"/>
      <c r="AD46" s="277">
        <v>89.88268078910671807070789927</v>
      </c>
      <c r="AE46" s="94">
        <v>93.68735669849296383778568815</v>
      </c>
      <c r="AF46" s="278">
        <v>64.479055681894859858386497065</v>
      </c>
      <c r="AG46" s="113"/>
    </row>
    <row r="47" ht="21.95" customHeight="1">
      <c r="B47" s="40" t="s">
        <v>102</v>
      </c>
      <c r="C47" s="577">
        <v>124.88669489016728892221335950</v>
      </c>
      <c r="D47" s="113">
        <v>150.29459248301114197569564912</v>
      </c>
      <c r="E47" s="113">
        <v>153.44240992772870772027124023</v>
      </c>
      <c r="F47" s="113">
        <v>124.48316520185926282091055310</v>
      </c>
      <c r="G47" s="113">
        <v>127.70146800718045692777531966</v>
      </c>
      <c r="H47" s="1023">
        <v>115.28912098221540303886069968</v>
      </c>
      <c r="I47" s="113">
        <v>104.78114078698530939214686667</v>
      </c>
      <c r="J47" s="113">
        <v>108.76079816814463178574648238</v>
      </c>
      <c r="K47" s="113">
        <v>115.52661005128055013597393007</v>
      </c>
      <c r="L47" s="113">
        <v>99.09008399376619711456829645</v>
      </c>
      <c r="M47" s="113">
        <v>107.73823692443554289895490393</v>
      </c>
      <c r="N47" s="113">
        <v>151.56275976827807786615223181</v>
      </c>
      <c r="O47" s="113">
        <v>152.25650799175744524489013954</v>
      </c>
      <c r="P47" s="113">
        <v>153.40865420913045880305548205</v>
      </c>
      <c r="Q47" s="113">
        <v>135.08587950198562365843501110</v>
      </c>
      <c r="R47" s="113">
        <v>127.55825980048447089542930202</v>
      </c>
      <c r="S47" s="113">
        <v>139.86224636628457620534990707</v>
      </c>
      <c r="T47" s="1023">
        <v>141.63876361726209989266874567</v>
      </c>
      <c r="U47" s="113"/>
      <c r="V47" s="577">
        <v>125.15585420611731470029429930</v>
      </c>
      <c r="W47" s="113">
        <v>124.02921526349331788920212341</v>
      </c>
      <c r="X47" s="578">
        <v>122.51749548437194139618171539</v>
      </c>
      <c r="Y47" s="113"/>
      <c r="Z47" s="577">
        <v>129.59011876748273141308865626</v>
      </c>
      <c r="AA47" s="113">
        <v>122.70659109414272528515353993</v>
      </c>
      <c r="AB47" s="578">
        <v>136.26870637764816787816490894</v>
      </c>
      <c r="AC47" s="113"/>
      <c r="AD47" s="577">
        <v>125.15585420611731470029429930</v>
      </c>
      <c r="AE47" s="113">
        <v>124.02921526349331788920212341</v>
      </c>
      <c r="AF47" s="578">
        <v>122.51749548437194139618171539</v>
      </c>
      <c r="AG47" s="113"/>
    </row>
    <row r="48" ht="21.95" customHeight="1">
      <c r="A48" s="23"/>
      <c r="B48" s="39" t="s">
        <v>23</v>
      </c>
      <c r="C48" s="274" t="s">
        <v>185</v>
      </c>
      <c r="D48" s="275" t="s">
        <v>185</v>
      </c>
      <c r="E48" s="275" t="s">
        <v>185</v>
      </c>
      <c r="F48" s="275" t="s">
        <v>185</v>
      </c>
      <c r="G48" s="275" t="s">
        <v>185</v>
      </c>
      <c r="H48" s="1024" t="s">
        <v>192</v>
      </c>
      <c r="I48" s="275" t="s">
        <v>195</v>
      </c>
      <c r="J48" s="275" t="s">
        <v>195</v>
      </c>
      <c r="K48" s="275" t="s">
        <v>195</v>
      </c>
      <c r="L48" s="275" t="s">
        <v>197</v>
      </c>
      <c r="M48" s="275" t="s">
        <v>197</v>
      </c>
      <c r="N48" s="275" t="s">
        <v>192</v>
      </c>
      <c r="O48" s="275" t="s">
        <v>192</v>
      </c>
      <c r="P48" s="275" t="s">
        <v>192</v>
      </c>
      <c r="Q48" s="275" t="s">
        <v>192</v>
      </c>
      <c r="R48" s="275" t="s">
        <v>192</v>
      </c>
      <c r="S48" s="275" t="s">
        <v>192</v>
      </c>
      <c r="T48" s="1024" t="s">
        <v>192</v>
      </c>
      <c r="U48" s="113"/>
      <c r="V48" s="274" t="s">
        <v>185</v>
      </c>
      <c r="W48" s="275" t="s">
        <v>185</v>
      </c>
      <c r="X48" s="276" t="s">
        <v>192</v>
      </c>
      <c r="Y48" s="113"/>
      <c r="Z48" s="274" t="s">
        <v>185</v>
      </c>
      <c r="AA48" s="275" t="s">
        <v>185</v>
      </c>
      <c r="AB48" s="276" t="s">
        <v>192</v>
      </c>
      <c r="AC48" s="113"/>
      <c r="AD48" s="274" t="s">
        <v>185</v>
      </c>
      <c r="AE48" s="275" t="s">
        <v>185</v>
      </c>
      <c r="AF48" s="276" t="s">
        <v>192</v>
      </c>
      <c r="AG48" s="113"/>
    </row>
    <row r="49" ht="21.95" customHeight="1">
      <c r="B49" s="25" t="s">
        <v>70</v>
      </c>
      <c r="F49" s="4"/>
      <c r="G49" s="4"/>
      <c r="H49" s="4"/>
      <c r="I49" s="4"/>
      <c r="J49" s="4"/>
      <c r="K49" s="4"/>
      <c r="L49" s="4"/>
      <c r="M49" s="4"/>
      <c r="N49" s="4"/>
      <c r="O49" s="4"/>
      <c r="P49" s="4"/>
      <c r="Q49" s="4"/>
      <c r="S49" s="98"/>
      <c r="T49" s="98"/>
      <c r="U49" s="9"/>
      <c r="V49" s="98"/>
      <c r="W49" s="98"/>
      <c r="X49" s="98"/>
      <c r="Y49" s="9"/>
      <c r="Z49" s="98"/>
      <c r="AA49" s="98"/>
      <c r="AB49" s="98"/>
      <c r="AC49" s="9"/>
      <c r="AD49" s="98"/>
      <c r="AE49" s="98"/>
      <c r="AF49" s="98"/>
      <c r="AG49" s="9"/>
    </row>
    <row r="50" ht="21.95" customHeight="1">
      <c r="B50" s="37" t="s">
        <v>19</v>
      </c>
      <c r="C50" s="574">
        <v>7.3248581405499781754692274100</v>
      </c>
      <c r="D50" s="575">
        <v>7.0032029593539946767717778800</v>
      </c>
      <c r="E50" s="575">
        <v>15.031066658006971054967417900</v>
      </c>
      <c r="F50" s="575">
        <v>-3.2452633928674164233064313800</v>
      </c>
      <c r="G50" s="575">
        <v>16.163937078166986708047368130</v>
      </c>
      <c r="H50" s="1021">
        <v>-0.0186343794984556757990654900</v>
      </c>
      <c r="I50" s="575">
        <v>0.5937477525393169726558253300</v>
      </c>
      <c r="J50" s="575">
        <v>0.5050355799663533853644482100</v>
      </c>
      <c r="K50" s="575">
        <v>-29.872653875543303333407043230</v>
      </c>
      <c r="L50" s="575">
        <v>-85.65750242050820085502166427</v>
      </c>
      <c r="M50" s="575">
        <v>-78.878144078144078144078144080</v>
      </c>
      <c r="N50" s="575">
        <v>-51.382697256351708890580261680</v>
      </c>
      <c r="O50" s="575">
        <v>-21.581104248042048301319799250</v>
      </c>
      <c r="P50" s="575">
        <v>-42.029168809778774617682853140</v>
      </c>
      <c r="Q50" s="575">
        <v>-23.781696591008895747857617850</v>
      </c>
      <c r="R50" s="575">
        <v>-31.351515915507362542485354590</v>
      </c>
      <c r="S50" s="575">
        <v>-32.516865754781209382929999380</v>
      </c>
      <c r="T50" s="1021">
        <v>-20.205528918957957664117940330</v>
      </c>
      <c r="U50" s="113"/>
      <c r="V50" s="574">
        <v>-4.7003633544450037118341864900</v>
      </c>
      <c r="W50" s="575">
        <v>3.2946423281196440456600389600</v>
      </c>
      <c r="X50" s="576">
        <v>-32.015204274430800505069742200</v>
      </c>
      <c r="Y50" s="113"/>
      <c r="Z50" s="574">
        <v>-11.427552973403106668599336770</v>
      </c>
      <c r="AA50" s="575">
        <v>3.3210427615044595070745934100</v>
      </c>
      <c r="AB50" s="576">
        <v>-27.850459133001088536746398410</v>
      </c>
      <c r="AC50" s="113"/>
      <c r="AD50" s="574">
        <v>-4.7003633544450037118341864900</v>
      </c>
      <c r="AE50" s="575">
        <v>3.2946423281196440456600389600</v>
      </c>
      <c r="AF50" s="576">
        <v>-32.015204274430800505069742200</v>
      </c>
      <c r="AG50" s="113"/>
    </row>
    <row r="51" ht="21.95" customHeight="1">
      <c r="B51" s="38" t="s">
        <v>35</v>
      </c>
      <c r="C51" s="272">
        <v>2.7994942716350246277965473900</v>
      </c>
      <c r="D51" s="92">
        <v>2.8465902805226348459566314100</v>
      </c>
      <c r="E51" s="92">
        <v>2.3462927756156161058320993300</v>
      </c>
      <c r="F51" s="92">
        <v>17.305861753840947342349946270</v>
      </c>
      <c r="G51" s="92">
        <v>1.9632370808161204834401241300</v>
      </c>
      <c r="H51" s="1022">
        <v>9.998339939166865834991917440</v>
      </c>
      <c r="I51" s="92">
        <v>11.658072611836418261175544860</v>
      </c>
      <c r="J51" s="92">
        <v>10.052438411911933580526540650</v>
      </c>
      <c r="K51" s="92">
        <v>-30.108854800942662221266355520</v>
      </c>
      <c r="L51" s="92">
        <v>-83.18847699668599687798055660</v>
      </c>
      <c r="M51" s="92">
        <v>-73.782216385714138410170114220</v>
      </c>
      <c r="N51" s="92">
        <v>-55.861832127719441721028028360</v>
      </c>
      <c r="O51" s="92">
        <v>-35.677779317460847897549133390</v>
      </c>
      <c r="P51" s="92">
        <v>-43.205926063608118917253911220</v>
      </c>
      <c r="Q51" s="92">
        <v>-13.424554818059209733457546550</v>
      </c>
      <c r="R51" s="92">
        <v>-33.006450554332139798525687890</v>
      </c>
      <c r="S51" s="92">
        <v>-38.384406566220667203853320480</v>
      </c>
      <c r="T51" s="1022">
        <v>-35.050023064074732383850473940</v>
      </c>
      <c r="U51" s="113"/>
      <c r="V51" s="272">
        <v>-3.9806094154340270597214534300</v>
      </c>
      <c r="W51" s="92">
        <v>4.232935506577982891776896500</v>
      </c>
      <c r="X51" s="273">
        <v>-31.176352974283394306481932170</v>
      </c>
      <c r="Y51" s="113"/>
      <c r="Z51" s="272">
        <v>-20.333438204732238529049218410</v>
      </c>
      <c r="AA51" s="92">
        <v>9.117090477812594462248886570</v>
      </c>
      <c r="AB51" s="273">
        <v>-35.031127511685628193046223880</v>
      </c>
      <c r="AC51" s="113"/>
      <c r="AD51" s="272">
        <v>-3.9806094154340270597214534300</v>
      </c>
      <c r="AE51" s="92">
        <v>4.232935506577982891776896500</v>
      </c>
      <c r="AF51" s="273">
        <v>-31.176352974283394306481932170</v>
      </c>
      <c r="AG51" s="113"/>
    </row>
    <row r="52" ht="21.95" customHeight="1">
      <c r="B52" s="40" t="s">
        <v>102</v>
      </c>
      <c r="C52" s="577">
        <v>4.4021265872740929135156230100</v>
      </c>
      <c r="D52" s="113">
        <v>4.0415658579383650902687704400</v>
      </c>
      <c r="E52" s="113">
        <v>12.393974943676269023735777030</v>
      </c>
      <c r="F52" s="113">
        <v>-17.519265311595102799942927420</v>
      </c>
      <c r="G52" s="113">
        <v>13.927274578479087733556415800</v>
      </c>
      <c r="H52" s="1023">
        <v>-9.106477719759295749152872730</v>
      </c>
      <c r="I52" s="113">
        <v>-9.909113242318511236047761720</v>
      </c>
      <c r="J52" s="113">
        <v>-8.675321482847018555681729810</v>
      </c>
      <c r="K52" s="113">
        <v>0.3379554373113128873034427600</v>
      </c>
      <c r="L52" s="113">
        <v>-14.686506530880591199810602660</v>
      </c>
      <c r="M52" s="113">
        <v>-19.436912621603945573223492110</v>
      </c>
      <c r="N52" s="113">
        <v>10.147985490310071873854663270</v>
      </c>
      <c r="O52" s="113">
        <v>21.915715781942008408570693120</v>
      </c>
      <c r="P52" s="113">
        <v>2.0719719017644105805430541100</v>
      </c>
      <c r="Q52" s="113">
        <v>-11.963140069547265314284414370</v>
      </c>
      <c r="R52" s="113">
        <v>2.4702895316316064396539597500</v>
      </c>
      <c r="S52" s="113">
        <v>9.522817982343270661572963370</v>
      </c>
      <c r="T52" s="1023">
        <v>22.855272388720367581354461070</v>
      </c>
      <c r="U52" s="113"/>
      <c r="V52" s="577">
        <v>-0.7495922798812981921041223500</v>
      </c>
      <c r="W52" s="113">
        <v>-0.9001887684522946040739382900</v>
      </c>
      <c r="X52" s="578">
        <v>-1.2188416865411992596553105300</v>
      </c>
      <c r="Y52" s="113"/>
      <c r="Z52" s="577">
        <v>11.178950152532058245183627430</v>
      </c>
      <c r="AA52" s="113">
        <v>-5.3117689364038520348217173600</v>
      </c>
      <c r="AB52" s="578">
        <v>11.052474983271551755764865450</v>
      </c>
      <c r="AC52" s="113"/>
      <c r="AD52" s="577">
        <v>-0.7495922798812981921041223500</v>
      </c>
      <c r="AE52" s="113">
        <v>-0.9001887684522946040739382900</v>
      </c>
      <c r="AF52" s="578">
        <v>-1.2188416865411992596553105300</v>
      </c>
      <c r="AG52" s="113"/>
    </row>
    <row r="53" ht="21.95" customHeight="1">
      <c r="A53" s="23"/>
      <c r="B53" s="39" t="s">
        <v>23</v>
      </c>
      <c r="C53" s="274" t="s">
        <v>202</v>
      </c>
      <c r="D53" s="275" t="s">
        <v>184</v>
      </c>
      <c r="E53" s="275" t="s">
        <v>189</v>
      </c>
      <c r="F53" s="275" t="s">
        <v>204</v>
      </c>
      <c r="G53" s="275" t="s">
        <v>184</v>
      </c>
      <c r="H53" s="1024" t="s">
        <v>205</v>
      </c>
      <c r="I53" s="275" t="s">
        <v>194</v>
      </c>
      <c r="J53" s="275" t="s">
        <v>205</v>
      </c>
      <c r="K53" s="275" t="s">
        <v>197</v>
      </c>
      <c r="L53" s="275" t="s">
        <v>197</v>
      </c>
      <c r="M53" s="275" t="s">
        <v>194</v>
      </c>
      <c r="N53" s="275" t="s">
        <v>195</v>
      </c>
      <c r="O53" s="275" t="s">
        <v>192</v>
      </c>
      <c r="P53" s="275" t="s">
        <v>195</v>
      </c>
      <c r="Q53" s="275" t="s">
        <v>197</v>
      </c>
      <c r="R53" s="275" t="s">
        <v>195</v>
      </c>
      <c r="S53" s="275" t="s">
        <v>192</v>
      </c>
      <c r="T53" s="1024" t="s">
        <v>192</v>
      </c>
      <c r="U53" s="113"/>
      <c r="V53" s="274" t="s">
        <v>202</v>
      </c>
      <c r="W53" s="275" t="s">
        <v>203</v>
      </c>
      <c r="X53" s="276" t="s">
        <v>195</v>
      </c>
      <c r="Y53" s="113"/>
      <c r="Z53" s="274" t="s">
        <v>185</v>
      </c>
      <c r="AA53" s="275" t="s">
        <v>203</v>
      </c>
      <c r="AB53" s="276" t="s">
        <v>192</v>
      </c>
      <c r="AC53" s="113"/>
      <c r="AD53" s="274" t="s">
        <v>202</v>
      </c>
      <c r="AE53" s="275" t="s">
        <v>203</v>
      </c>
      <c r="AF53" s="276" t="s">
        <v>195</v>
      </c>
      <c r="AG53" s="113"/>
    </row>
    <row r="54" ht="10" customHeight="1">
      <c r="A54" s="23"/>
      <c r="B54" s="146"/>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row>
    <row r="55" ht="10" customHeight="1">
      <c r="B55" s="1027" t="s">
        <v>103</v>
      </c>
      <c r="C55" s="1027"/>
      <c r="D55" s="1027"/>
      <c r="E55" s="1027"/>
      <c r="F55" s="1027"/>
      <c r="G55" s="1027"/>
      <c r="H55" s="1027"/>
      <c r="I55" s="1027"/>
      <c r="J55" s="1027"/>
      <c r="K55" s="1027"/>
      <c r="L55" s="1027"/>
      <c r="M55" s="1027"/>
      <c r="N55" s="1027"/>
      <c r="O55" s="1027"/>
      <c r="P55" s="1027"/>
      <c r="Q55" s="1027"/>
      <c r="R55" s="1027"/>
      <c r="S55" s="1027"/>
      <c r="T55" s="1027"/>
      <c r="AD55" s="232"/>
      <c r="AE55" s="233"/>
      <c r="AF55" s="5"/>
    </row>
    <row r="56" ht="10" customHeight="1">
      <c r="B56" s="146"/>
      <c r="C56" s="93"/>
      <c r="D56" s="93"/>
      <c r="E56" s="93"/>
      <c r="F56" s="4"/>
      <c r="G56" s="4"/>
      <c r="H56" s="4"/>
      <c r="I56" s="4"/>
      <c r="J56" s="4"/>
      <c r="K56" s="4"/>
      <c r="L56" s="4"/>
      <c r="M56" s="4"/>
      <c r="N56" s="4"/>
      <c r="O56" s="4"/>
      <c r="P56" s="4"/>
      <c r="Q56" s="4"/>
      <c r="R56" s="4"/>
      <c r="S56" s="4"/>
      <c r="T56" s="4"/>
      <c r="AD56" s="145"/>
    </row>
    <row r="57" ht="24.95" customHeight="1">
      <c r="B57" s="1028" t="s">
        <v>129</v>
      </c>
      <c r="C57" s="1028"/>
      <c r="D57" s="1028"/>
      <c r="E57" s="1028"/>
      <c r="F57" s="1028"/>
      <c r="G57" s="1028"/>
      <c r="H57" s="1028"/>
      <c r="I57" s="1028"/>
      <c r="J57" s="1028"/>
      <c r="K57" s="1028"/>
      <c r="L57" s="1028"/>
      <c r="M57" s="1028"/>
      <c r="N57" s="1028"/>
      <c r="O57" s="1028"/>
      <c r="P57" s="1028"/>
      <c r="Q57" s="1028"/>
      <c r="R57" s="1028"/>
      <c r="S57" s="1028"/>
      <c r="T57" s="1028"/>
      <c r="U57" s="1028"/>
      <c r="V57" s="1028"/>
      <c r="W57" s="1028"/>
      <c r="X57" s="1028"/>
      <c r="Y57" s="1028"/>
      <c r="Z57" s="1028"/>
      <c r="AA57" s="1028"/>
      <c r="AB57" s="1028"/>
      <c r="AC57" s="1028"/>
      <c r="AD57" s="1028"/>
      <c r="AE57" s="1028"/>
      <c r="AF57" s="1028"/>
    </row>
    <row r="58">
      <c r="A58"/>
    </row>
    <row r="59" s="282" customFormat="1">
      <c r="A59" s="1029"/>
      <c r="B59" s="1029" t="s">
        <v>112</v>
      </c>
      <c r="C59" s="1029"/>
      <c r="D59" s="1029"/>
      <c r="E59" s="1029"/>
      <c r="F59" s="1029"/>
      <c r="G59" s="1029"/>
      <c r="H59" s="1029"/>
      <c r="I59" s="1029"/>
      <c r="J59" s="1029"/>
      <c r="K59" s="1029"/>
      <c r="L59" s="1029"/>
      <c r="M59" s="1029"/>
      <c r="N59" s="1029"/>
      <c r="O59" s="1029"/>
      <c r="P59" s="1029"/>
      <c r="Q59" s="1029"/>
      <c r="R59" s="1029"/>
      <c r="S59" s="1029"/>
      <c r="T59" s="1029"/>
      <c r="U59" s="1029"/>
      <c r="V59" s="1029"/>
      <c r="W59" s="1029"/>
      <c r="X59" s="1029"/>
      <c r="Y59" s="1029"/>
      <c r="Z59" s="1029"/>
      <c r="AA59" s="1029"/>
      <c r="AB59" s="1029"/>
      <c r="AC59" s="1029"/>
      <c r="AD59" s="1029"/>
      <c r="AE59" s="1029"/>
      <c r="AF59" s="1029"/>
      <c r="AG59" s="1029"/>
    </row>
    <row r="60" s="282" customFormat="1">
      <c r="A60" s="1029"/>
      <c r="B60" s="1029" t="s">
        <v>113</v>
      </c>
      <c r="C60" s="1029">
        <v>100</v>
      </c>
      <c r="D60" s="1029">
        <v>100</v>
      </c>
      <c r="E60" s="1029">
        <v>100</v>
      </c>
      <c r="F60" s="1029">
        <v>100</v>
      </c>
      <c r="G60" s="1029">
        <v>100</v>
      </c>
      <c r="H60" s="1029">
        <v>100</v>
      </c>
      <c r="I60" s="1029">
        <v>100</v>
      </c>
      <c r="J60" s="1029">
        <v>100</v>
      </c>
      <c r="K60" s="1029">
        <v>100</v>
      </c>
      <c r="L60" s="1029">
        <v>100</v>
      </c>
      <c r="M60" s="1029">
        <v>100</v>
      </c>
      <c r="N60" s="1029">
        <v>100</v>
      </c>
      <c r="O60" s="1029">
        <v>100</v>
      </c>
      <c r="P60" s="1029">
        <v>100</v>
      </c>
      <c r="Q60" s="1029">
        <v>100</v>
      </c>
      <c r="R60" s="1029">
        <v>100</v>
      </c>
      <c r="S60" s="1029">
        <v>100</v>
      </c>
      <c r="T60" s="1029">
        <v>100</v>
      </c>
      <c r="U60" s="1029"/>
      <c r="V60" s="1029"/>
      <c r="W60" s="1029"/>
      <c r="X60" s="1029"/>
      <c r="Y60" s="1029"/>
      <c r="Z60" s="1029"/>
      <c r="AA60" s="1029"/>
      <c r="AB60" s="1029"/>
      <c r="AC60" s="1029"/>
      <c r="AD60" s="1029"/>
      <c r="AE60" s="1029"/>
      <c r="AF60" s="1029"/>
      <c r="AG60" s="1029"/>
    </row>
    <row r="61" s="282" customFormat="1">
      <c r="A61" s="1029"/>
      <c r="B61" s="1029" t="s">
        <v>114</v>
      </c>
      <c r="C61" s="1029"/>
      <c r="D61" s="1029"/>
      <c r="E61" s="1029"/>
      <c r="F61" s="1029"/>
      <c r="G61" s="1029"/>
      <c r="H61" s="1029"/>
      <c r="I61" s="1029"/>
      <c r="J61" s="1029"/>
      <c r="K61" s="1029"/>
      <c r="L61" s="1029"/>
      <c r="M61" s="1029"/>
      <c r="N61" s="1029"/>
      <c r="O61" s="1029"/>
      <c r="P61" s="1029"/>
      <c r="Q61" s="1029"/>
      <c r="R61" s="1029"/>
      <c r="S61" s="1029"/>
      <c r="T61" s="1029"/>
      <c r="U61" s="1029"/>
      <c r="V61" s="1029"/>
      <c r="W61" s="1029"/>
      <c r="X61" s="1029"/>
      <c r="Y61" s="1029"/>
      <c r="Z61" s="1029"/>
      <c r="AA61" s="1029"/>
      <c r="AB61" s="1029"/>
      <c r="AC61" s="1029"/>
      <c r="AD61" s="1029"/>
      <c r="AE61" s="1029"/>
      <c r="AF61" s="1029"/>
      <c r="AG61" s="1029"/>
    </row>
    <row r="62" s="282" customFormat="1">
      <c r="A62" s="1029"/>
      <c r="B62" s="1029"/>
      <c r="C62" s="1029"/>
      <c r="D62" s="1029"/>
      <c r="E62" s="1029"/>
      <c r="F62" s="1029"/>
      <c r="G62" s="1029"/>
      <c r="H62" s="1029"/>
      <c r="I62" s="1029"/>
      <c r="J62" s="1029"/>
      <c r="K62" s="1029"/>
      <c r="L62" s="1029"/>
      <c r="M62" s="1029"/>
      <c r="N62" s="1029"/>
      <c r="O62" s="1029"/>
      <c r="P62" s="1029"/>
      <c r="Q62" s="1029"/>
      <c r="R62" s="1029"/>
      <c r="S62" s="1029"/>
      <c r="T62" s="1029"/>
      <c r="U62" s="1029"/>
      <c r="V62" s="1029"/>
      <c r="W62" s="1029"/>
      <c r="X62" s="1029"/>
      <c r="Y62" s="1029"/>
      <c r="Z62" s="1029"/>
      <c r="AA62" s="1029"/>
      <c r="AB62" s="1029"/>
      <c r="AC62" s="1029"/>
      <c r="AD62" s="1029"/>
      <c r="AE62" s="1029"/>
      <c r="AF62" s="1029"/>
      <c r="AG62" s="1029"/>
    </row>
    <row r="63" s="282" customFormat="1">
      <c r="A63" s="1029"/>
      <c r="B63" s="1029"/>
      <c r="C63" s="1029"/>
      <c r="D63" s="1029"/>
      <c r="E63" s="1029"/>
      <c r="F63" s="1029"/>
      <c r="G63" s="1029"/>
      <c r="H63" s="1029"/>
      <c r="I63" s="1029"/>
      <c r="J63" s="1029"/>
      <c r="K63" s="1029"/>
      <c r="L63" s="1029"/>
      <c r="M63" s="1029"/>
      <c r="N63" s="1029"/>
      <c r="O63" s="1029"/>
      <c r="P63" s="1029"/>
      <c r="Q63" s="1029"/>
      <c r="R63" s="1029"/>
      <c r="S63" s="1029"/>
      <c r="T63" s="1029"/>
      <c r="U63" s="1029"/>
      <c r="V63" s="1029"/>
      <c r="W63" s="1029"/>
      <c r="X63" s="1029"/>
      <c r="Y63" s="1029"/>
      <c r="Z63" s="1029"/>
      <c r="AA63" s="1029"/>
      <c r="AB63" s="1029"/>
      <c r="AC63" s="1029"/>
      <c r="AD63" s="1029"/>
      <c r="AE63" s="1029"/>
      <c r="AF63" s="1029"/>
      <c r="AG63" s="1029"/>
    </row>
    <row r="64" s="282" customFormat="1">
      <c r="A64" s="1029"/>
      <c r="B64" s="1029"/>
      <c r="C64" s="1029"/>
      <c r="D64" s="1029"/>
      <c r="E64" s="1029"/>
      <c r="F64" s="1029"/>
      <c r="G64" s="1029"/>
      <c r="H64" s="1029"/>
      <c r="I64" s="1029"/>
      <c r="J64" s="1029"/>
      <c r="K64" s="1029"/>
      <c r="L64" s="1029"/>
      <c r="M64" s="1029"/>
      <c r="N64" s="1029"/>
      <c r="O64" s="1029"/>
      <c r="P64" s="1029"/>
      <c r="Q64" s="1029"/>
      <c r="R64" s="1029"/>
      <c r="S64" s="1029"/>
      <c r="T64" s="1029"/>
      <c r="U64" s="1029"/>
      <c r="V64" s="1029"/>
      <c r="W64" s="1029"/>
      <c r="X64" s="1029"/>
      <c r="Y64" s="1029"/>
      <c r="Z64" s="1029"/>
      <c r="AA64" s="1029"/>
      <c r="AB64" s="1029"/>
      <c r="AC64" s="1029"/>
      <c r="AD64" s="1029"/>
      <c r="AE64" s="1029"/>
      <c r="AF64" s="1029"/>
      <c r="AG64" s="1029"/>
    </row>
    <row r="65" s="282" customFormat="1">
      <c r="A65" s="1029"/>
      <c r="B65" s="1029"/>
      <c r="C65" s="1029"/>
      <c r="D65" s="1029"/>
      <c r="E65" s="1029"/>
      <c r="F65" s="1029"/>
      <c r="G65" s="1029"/>
      <c r="H65" s="1029"/>
      <c r="I65" s="1029"/>
      <c r="J65" s="1029"/>
      <c r="K65" s="1029"/>
      <c r="L65" s="1029"/>
      <c r="M65" s="1029"/>
      <c r="N65" s="1029"/>
      <c r="O65" s="1029"/>
      <c r="P65" s="1029"/>
      <c r="Q65" s="1029"/>
      <c r="R65" s="1029"/>
      <c r="S65" s="1029"/>
      <c r="T65" s="1029"/>
      <c r="U65" s="1029"/>
      <c r="V65" s="1029"/>
      <c r="W65" s="1029"/>
      <c r="X65" s="1029"/>
      <c r="Y65" s="1029"/>
      <c r="Z65" s="1029"/>
      <c r="AA65" s="1029"/>
      <c r="AB65" s="1029"/>
      <c r="AC65" s="1029"/>
      <c r="AD65" s="1029"/>
      <c r="AE65" s="1029"/>
      <c r="AF65" s="1029"/>
      <c r="AG65" s="1029"/>
    </row>
    <row r="66" s="282" customFormat="1" ht="10.5" customHeight="1">
      <c r="A66" s="1029"/>
      <c r="B66" s="1029"/>
      <c r="C66" s="1029"/>
      <c r="D66" s="1029"/>
      <c r="E66" s="1029"/>
      <c r="F66" s="1029"/>
      <c r="G66" s="1029"/>
      <c r="H66" s="1029"/>
      <c r="I66" s="1029"/>
      <c r="J66" s="1029"/>
      <c r="K66" s="1029"/>
      <c r="L66" s="1029"/>
      <c r="M66" s="1029"/>
      <c r="N66" s="1029"/>
      <c r="O66" s="1029"/>
      <c r="P66" s="1029"/>
      <c r="Q66" s="1029"/>
      <c r="R66" s="1029"/>
      <c r="S66" s="1029"/>
      <c r="T66" s="1029"/>
      <c r="U66" s="1029"/>
      <c r="V66" s="1029"/>
      <c r="W66" s="1029"/>
      <c r="X66" s="1029"/>
      <c r="Y66" s="1029"/>
      <c r="Z66" s="1029"/>
      <c r="AA66" s="1029"/>
      <c r="AB66" s="1029"/>
      <c r="AC66" s="1029"/>
      <c r="AD66" s="1029"/>
      <c r="AE66" s="1029"/>
      <c r="AF66" s="1029"/>
      <c r="AG66" s="1029"/>
    </row>
    <row r="67" s="282" customFormat="1">
      <c r="A67" s="1029"/>
      <c r="B67" s="1029" t="s">
        <v>37</v>
      </c>
      <c r="C67" s="1029"/>
      <c r="D67" s="1029"/>
      <c r="E67" s="1029"/>
      <c r="F67" s="1029"/>
      <c r="G67" s="1029"/>
      <c r="H67" s="1029"/>
      <c r="I67" s="1029"/>
      <c r="J67" s="1029"/>
      <c r="K67" s="1029"/>
      <c r="L67" s="1029"/>
      <c r="M67" s="1029"/>
      <c r="N67" s="1029"/>
      <c r="O67" s="1029"/>
      <c r="P67" s="1029"/>
      <c r="Q67" s="1029"/>
      <c r="R67" s="1029"/>
      <c r="S67" s="1029"/>
      <c r="T67" s="1029"/>
      <c r="U67" s="1029"/>
      <c r="V67" s="1029"/>
      <c r="W67" s="1029"/>
      <c r="X67" s="1029"/>
      <c r="Y67" s="1029"/>
      <c r="Z67" s="1029"/>
      <c r="AA67" s="1029"/>
      <c r="AB67" s="1029"/>
      <c r="AC67" s="1029"/>
      <c r="AD67" s="1029"/>
      <c r="AE67" s="1029"/>
      <c r="AF67" s="1029"/>
      <c r="AG67" s="1029"/>
    </row>
    <row r="68" s="282" customFormat="1">
      <c r="A68" s="1029"/>
      <c r="B68" s="1029" t="s">
        <v>44</v>
      </c>
      <c r="C68" s="1029"/>
      <c r="D68" s="1029"/>
      <c r="E68" s="1029"/>
      <c r="F68" s="1029"/>
      <c r="G68" s="1029"/>
      <c r="H68" s="1029"/>
      <c r="I68" s="1029"/>
      <c r="J68" s="1029"/>
      <c r="K68" s="1029"/>
      <c r="L68" s="1029"/>
      <c r="M68" s="1029"/>
      <c r="N68" s="1029"/>
      <c r="O68" s="1029"/>
      <c r="P68" s="1029"/>
      <c r="Q68" s="1029"/>
      <c r="R68" s="1029"/>
      <c r="S68" s="1029"/>
      <c r="T68" s="1029"/>
      <c r="U68" s="1029"/>
      <c r="V68" s="1029"/>
      <c r="W68" s="1029"/>
      <c r="X68" s="1029"/>
      <c r="Y68" s="1029"/>
      <c r="Z68" s="1029"/>
      <c r="AA68" s="1029"/>
      <c r="AB68" s="1029"/>
      <c r="AC68" s="1029"/>
      <c r="AD68" s="1029"/>
      <c r="AE68" s="1029"/>
      <c r="AF68" s="1029"/>
      <c r="AG68" s="1029"/>
    </row>
    <row r="69" s="282" customFormat="1">
      <c r="A69" s="1029"/>
      <c r="B69" s="1029" t="s">
        <v>45</v>
      </c>
      <c r="C69" s="1029"/>
      <c r="D69" s="1029"/>
      <c r="E69" s="1029"/>
      <c r="F69" s="1029"/>
      <c r="G69" s="1029"/>
      <c r="H69" s="1029"/>
      <c r="I69" s="1029"/>
      <c r="J69" s="1029"/>
      <c r="K69" s="1029"/>
      <c r="L69" s="1029"/>
      <c r="M69" s="1029"/>
      <c r="N69" s="1029"/>
      <c r="O69" s="1029"/>
      <c r="P69" s="1029"/>
      <c r="Q69" s="1029"/>
      <c r="R69" s="1029"/>
      <c r="S69" s="1029"/>
      <c r="T69" s="1029"/>
      <c r="U69" s="1029"/>
      <c r="V69" s="1029"/>
      <c r="W69" s="1029"/>
      <c r="X69" s="1029"/>
      <c r="Y69" s="1029"/>
      <c r="Z69" s="1029"/>
      <c r="AA69" s="1029"/>
      <c r="AB69" s="1029"/>
      <c r="AC69" s="1029"/>
      <c r="AD69" s="1029"/>
      <c r="AE69" s="1029"/>
      <c r="AF69" s="1029"/>
      <c r="AG69" s="1029"/>
    </row>
    <row r="70" s="282" customFormat="1">
      <c r="A70" s="1029"/>
      <c r="B70" s="1029"/>
      <c r="C70" s="1029"/>
      <c r="D70" s="1029"/>
      <c r="E70" s="1029"/>
      <c r="F70" s="1029"/>
      <c r="G70" s="1029"/>
      <c r="H70" s="1029"/>
      <c r="I70" s="1029"/>
      <c r="J70" s="1029"/>
      <c r="K70" s="1029"/>
      <c r="L70" s="1029"/>
      <c r="M70" s="1029"/>
      <c r="N70" s="1029"/>
      <c r="O70" s="1029"/>
      <c r="P70" s="1029"/>
      <c r="Q70" s="1029"/>
      <c r="R70" s="1029"/>
      <c r="S70" s="1029"/>
      <c r="T70" s="1029"/>
      <c r="U70" s="1029"/>
      <c r="V70" s="1029"/>
      <c r="W70" s="1029"/>
      <c r="X70" s="1029"/>
      <c r="Y70" s="1029"/>
      <c r="Z70" s="1029"/>
      <c r="AA70" s="1029"/>
      <c r="AB70" s="1029"/>
      <c r="AC70" s="1029"/>
      <c r="AD70" s="1029"/>
      <c r="AE70" s="1029"/>
      <c r="AF70" s="1029"/>
      <c r="AG70" s="1029"/>
    </row>
    <row r="71" s="282" customFormat="1">
      <c r="A71" s="1029"/>
      <c r="B71" s="1029"/>
      <c r="C71" s="1029"/>
      <c r="D71" s="1029"/>
      <c r="E71" s="1029"/>
      <c r="F71" s="1029"/>
      <c r="G71" s="1029"/>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row>
    <row r="72" s="282" customFormat="1">
      <c r="A72" s="1029"/>
      <c r="B72" s="1029"/>
      <c r="C72" s="1029"/>
      <c r="D72" s="1029"/>
      <c r="E72" s="1029"/>
      <c r="F72" s="1029"/>
      <c r="G72" s="1029"/>
      <c r="H72" s="1029"/>
      <c r="I72" s="1029"/>
      <c r="J72" s="1029"/>
      <c r="K72" s="1029"/>
      <c r="L72" s="1029"/>
      <c r="M72" s="1029"/>
      <c r="N72" s="1029"/>
      <c r="O72" s="1029"/>
      <c r="P72" s="1029"/>
      <c r="Q72" s="1029"/>
      <c r="R72" s="1029"/>
      <c r="S72" s="1029"/>
      <c r="T72" s="1029"/>
      <c r="U72" s="1029"/>
      <c r="V72" s="1029"/>
      <c r="W72" s="1029"/>
      <c r="X72" s="1029"/>
      <c r="Y72" s="1029"/>
      <c r="Z72" s="1029"/>
      <c r="AA72" s="1029"/>
      <c r="AB72" s="1029"/>
      <c r="AC72" s="1029"/>
      <c r="AD72" s="1029"/>
      <c r="AE72" s="1029"/>
      <c r="AF72" s="1029"/>
      <c r="AG72" s="1029"/>
    </row>
    <row r="73" s="282" customFormat="1">
      <c r="A73" s="1029"/>
      <c r="B73" s="1029"/>
      <c r="C73" s="1029"/>
      <c r="D73" s="1029"/>
      <c r="E73" s="1029"/>
      <c r="F73" s="1029"/>
      <c r="G73" s="1029"/>
      <c r="H73" s="1029"/>
      <c r="I73" s="1029"/>
      <c r="J73" s="1029"/>
      <c r="K73" s="1029"/>
      <c r="L73" s="1029"/>
      <c r="M73" s="1029"/>
      <c r="N73" s="1029"/>
      <c r="O73" s="1029"/>
      <c r="P73" s="1029"/>
      <c r="Q73" s="1029"/>
      <c r="R73" s="1029"/>
      <c r="S73" s="1029"/>
      <c r="T73" s="1029"/>
      <c r="U73" s="1029"/>
      <c r="V73" s="1029"/>
      <c r="W73" s="1029"/>
      <c r="X73" s="1029"/>
      <c r="Y73" s="1029"/>
      <c r="Z73" s="1029"/>
      <c r="AA73" s="1029"/>
      <c r="AB73" s="1029"/>
      <c r="AC73" s="1029"/>
      <c r="AD73" s="1029"/>
      <c r="AE73" s="1029"/>
      <c r="AF73" s="1029"/>
      <c r="AG73" s="1029"/>
    </row>
    <row r="74" s="282" customFormat="1"/>
    <row r="75" s="282" customFormat="1"/>
    <row r="76" s="282" customFormat="1"/>
    <row r="77" s="282" customFormat="1"/>
    <row r="78" s="282" customFormat="1"/>
    <row r="79" s="282" customFormat="1"/>
    <row r="80" s="282" customFormat="1"/>
    <row r="81" s="282" customFormat="1"/>
    <row r="82" s="282" customFormat="1"/>
    <row r="83" s="282" customFormat="1"/>
    <row r="84" s="282" customFormat="1"/>
    <row r="85" s="282" customFormat="1"/>
    <row r="86" s="282" customFormat="1"/>
    <row r="87" s="282" customFormat="1"/>
    <row r="88" s="282" customFormat="1"/>
    <row r="89" s="282" customFormat="1"/>
    <row r="90" s="282" customFormat="1"/>
    <row r="91" s="282" customFormat="1"/>
    <row r="92" s="282" customFormat="1"/>
    <row r="93" s="282" customFormat="1"/>
    <row r="94" s="282" customFormat="1"/>
  </sheetData>
  <mergeCells count="25">
    <mergeCell ref="AA1:AF1"/>
    <mergeCell ref="AD43:AF43"/>
    <mergeCell ref="AD31:AF31"/>
    <mergeCell ref="B43:B44"/>
    <mergeCell ref="Z31:AB31"/>
    <mergeCell ref="Z43:AB43"/>
    <mergeCell ref="V31:X31"/>
    <mergeCell ref="B31:B32"/>
    <mergeCell ref="V43:X43"/>
    <mergeCell ref="B3:T3"/>
    <mergeCell ref="U3:AF3"/>
    <mergeCell ref="B4:AE4"/>
    <mergeCell ref="B19:B20"/>
    <mergeCell ref="Z19:AB19"/>
    <mergeCell ref="X18:AG18"/>
    <mergeCell ref="V19:X19"/>
    <mergeCell ref="AD19:AF19"/>
    <mergeCell ref="B2:AE2"/>
    <mergeCell ref="B57:AF57"/>
    <mergeCell ref="C19:H19"/>
    <mergeCell ref="C31:H31"/>
    <mergeCell ref="C43:H43"/>
    <mergeCell ref="I19:T19"/>
    <mergeCell ref="I31:T31"/>
    <mergeCell ref="I43:T43"/>
  </mergeCells>
  <phoneticPr fontId="0" type="noConversion"/>
  <printOptions horizontalCentered="1" verticalCentered="1"/>
  <pageMargins left="0.25" right="0.25" top="0.25" bottom="0.25" header="0" footer="0"/>
  <pageSetup scale="45" fitToWidth="1" fitToHeight="1" orientation="landscape" r:id="rId1"/>
  <headerFooter alignWithMargins="0">
    <oddHeader/>
    <oddFooter/>
  </headerFooter>
  <rowBreaks count="1" manualBreakCount="1">
    <brk id="58" max="16383" man="1"/>
  </rowBreaks>
  <colBreaks count="1" manualBreakCount="1">
    <brk id="34" max="1048575" man="1"/>
  </colBreaks>
  <drawing r:id="rId31"/>
</worksheet>
</file>

<file path=xl/worksheets/sheet3.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3">
    <pageSetUpPr fitToPage="1"/>
  </sheetPr>
  <dimension ref="A1:AI82"/>
  <sheetViews>
    <sheetView showGridLines="0" zoomScale="80" workbookViewId="0"/>
  </sheetViews>
  <sheetFormatPr defaultRowHeight="12.75"/>
  <cols>
    <col min="1" max="1" width="2.7109375" customWidth="1"/>
    <col min="2" max="2" width="17.7109375" customWidth="1"/>
    <col min="3" max="3" width="19" customWidth="1"/>
    <col min="4" max="4" width="2.7109375" customWidth="1"/>
    <col min="5" max="12" width="12.7109375" customWidth="1"/>
    <col min="13" max="13" width="2.7109375" customWidth="1"/>
    <col min="14" max="14" width="11.7109375" customWidth="1"/>
    <col min="15" max="15" width="1.7109375" customWidth="1"/>
    <col min="16" max="16" width="10.7109375" style="9" customWidth="1"/>
    <col min="17" max="17" width="1.7109375" style="9" customWidth="1"/>
    <col min="18" max="18" width="10.7109375" customWidth="1"/>
    <col min="19" max="19" width="1.7109375" customWidth="1"/>
    <col min="20" max="20" width="10.7109375" customWidth="1"/>
    <col min="21" max="21" width="2.7109375" customWidth="1"/>
    <col min="22" max="23" width="11.7109375" style="236" customWidth="1"/>
    <col min="24" max="24" width="5.7109375" style="236" customWidth="1"/>
    <col min="25" max="35" width="9.140625" style="236" customWidth="1"/>
  </cols>
  <sheetData>
    <row r="1" ht="30.75" customHeight="1">
      <c r="B1" s="20" t="s">
        <v>132</v>
      </c>
      <c r="E1" s="12"/>
      <c r="F1" s="12"/>
      <c r="G1" s="12"/>
      <c r="H1" s="12"/>
      <c r="I1" s="12"/>
      <c r="J1" s="12"/>
      <c r="K1" s="12"/>
      <c r="L1" s="12"/>
      <c r="M1" s="12"/>
      <c r="N1" s="12"/>
      <c r="O1" s="12"/>
      <c r="Q1" s="231"/>
      <c r="R1" s="2"/>
      <c r="S1" s="2"/>
      <c r="T1" s="2"/>
      <c r="U1" s="2"/>
      <c r="V1" s="236"/>
    </row>
    <row r="2" ht="18" customHeight="1">
      <c r="B2" s="963" t="s">
        <v>173</v>
      </c>
      <c r="C2" s="963"/>
      <c r="D2" s="963"/>
      <c r="E2" s="963"/>
      <c r="F2" s="963"/>
      <c r="G2" s="963"/>
      <c r="H2" s="963"/>
      <c r="I2" s="963"/>
      <c r="J2" s="963"/>
      <c r="K2" s="963"/>
      <c r="L2" s="963"/>
      <c r="M2" s="963"/>
      <c r="N2" s="963"/>
      <c r="O2" s="963"/>
      <c r="P2" s="963"/>
      <c r="Q2" s="963"/>
      <c r="R2" s="963"/>
      <c r="S2" s="963"/>
      <c r="T2" s="963"/>
      <c r="U2" s="2"/>
    </row>
    <row r="3" ht="18" customHeight="1">
      <c r="B3" s="962" t="s">
        <v>174</v>
      </c>
      <c r="C3" s="962"/>
      <c r="D3" s="962"/>
      <c r="E3" s="962"/>
      <c r="F3" s="962"/>
      <c r="G3" s="962"/>
      <c r="H3" s="962"/>
      <c r="I3" s="962"/>
      <c r="J3" s="962"/>
      <c r="K3" s="962"/>
      <c r="L3" s="962"/>
      <c r="M3" s="962"/>
      <c r="N3" s="962"/>
      <c r="O3" s="962"/>
      <c r="P3" s="962"/>
      <c r="Q3" s="962"/>
      <c r="R3" s="962"/>
      <c r="S3" s="962"/>
      <c r="T3" s="962"/>
      <c r="U3" s="2"/>
    </row>
    <row r="4" ht="18" customHeight="1">
      <c r="B4" s="962" t="s">
        <v>175</v>
      </c>
      <c r="C4" s="962"/>
      <c r="D4" s="962"/>
      <c r="E4" s="962"/>
      <c r="F4" s="962"/>
      <c r="G4" s="962"/>
      <c r="H4" s="962"/>
      <c r="I4" s="962"/>
      <c r="J4" s="962"/>
      <c r="K4" s="962"/>
      <c r="L4" s="962"/>
      <c r="M4" s="962"/>
      <c r="N4" s="962"/>
      <c r="O4" s="962"/>
      <c r="P4" s="962"/>
      <c r="Q4" s="962"/>
      <c r="R4" s="962"/>
      <c r="S4" s="962"/>
      <c r="T4" s="962"/>
      <c r="U4" s="2"/>
    </row>
    <row r="5" s="122" customFormat="1" ht="21" customHeight="1">
      <c r="B5" s="163"/>
      <c r="C5" s="163"/>
      <c r="D5" s="237"/>
      <c r="E5" s="718" t="s">
        <v>22</v>
      </c>
      <c r="F5" s="718"/>
      <c r="G5" s="718"/>
      <c r="H5" s="718"/>
      <c r="I5" s="718"/>
      <c r="J5" s="718"/>
      <c r="K5" s="718"/>
      <c r="L5" s="966"/>
      <c r="M5" s="538"/>
      <c r="N5" s="713" t="s">
        <v>28</v>
      </c>
      <c r="O5" s="713"/>
      <c r="P5" s="713"/>
      <c r="Q5" s="713"/>
      <c r="R5" s="713"/>
      <c r="S5" s="713"/>
      <c r="T5" s="714"/>
      <c r="V5" s="236"/>
      <c r="W5" s="236"/>
      <c r="X5" s="236"/>
      <c r="Y5" s="236"/>
      <c r="Z5" s="236"/>
      <c r="AA5" s="236"/>
      <c r="AB5" s="236"/>
      <c r="AC5" s="236"/>
      <c r="AD5" s="236"/>
      <c r="AE5" s="236"/>
      <c r="AF5" s="236"/>
      <c r="AG5" s="236"/>
      <c r="AH5" s="236"/>
      <c r="AI5" s="236"/>
    </row>
    <row r="6" s="122" customFormat="1" ht="15.75" customHeight="1">
      <c r="B6" s="722"/>
      <c r="C6" s="722"/>
      <c r="D6" s="237"/>
      <c r="E6" s="751" t="s">
        <v>42</v>
      </c>
      <c r="F6" s="710" t="s">
        <v>24</v>
      </c>
      <c r="G6" s="753" t="s">
        <v>37</v>
      </c>
      <c r="H6" s="723" t="s">
        <v>24</v>
      </c>
      <c r="I6" s="753" t="s">
        <v>44</v>
      </c>
      <c r="J6" s="710" t="s">
        <v>24</v>
      </c>
      <c r="K6" s="753" t="s">
        <v>45</v>
      </c>
      <c r="L6" s="710" t="s">
        <v>24</v>
      </c>
      <c r="M6" s="539"/>
      <c r="N6" s="710" t="s">
        <v>65</v>
      </c>
      <c r="O6" s="709" t="s">
        <v>66</v>
      </c>
      <c r="P6" s="756"/>
      <c r="Q6" s="709" t="s">
        <v>67</v>
      </c>
      <c r="R6" s="756"/>
      <c r="S6" s="709" t="s">
        <v>68</v>
      </c>
      <c r="T6" s="756"/>
      <c r="V6" s="236"/>
      <c r="W6" s="236"/>
      <c r="X6" s="236"/>
      <c r="Y6" s="236"/>
      <c r="Z6" s="236"/>
      <c r="AA6" s="236"/>
      <c r="AB6" s="236"/>
      <c r="AC6" s="236"/>
      <c r="AD6" s="236"/>
      <c r="AE6" s="236"/>
      <c r="AF6" s="236"/>
      <c r="AG6" s="236"/>
      <c r="AH6" s="236"/>
      <c r="AI6" s="236"/>
    </row>
    <row r="7" s="122" customFormat="1" ht="24" customHeight="1">
      <c r="B7" s="786"/>
      <c r="C7" s="786"/>
      <c r="D7" s="237"/>
      <c r="E7" s="950"/>
      <c r="F7" s="949"/>
      <c r="G7" s="953"/>
      <c r="H7" s="967"/>
      <c r="I7" s="953"/>
      <c r="J7" s="949"/>
      <c r="K7" s="953"/>
      <c r="L7" s="949"/>
      <c r="M7" s="540"/>
      <c r="N7" s="949"/>
      <c r="O7" s="855"/>
      <c r="P7" s="958"/>
      <c r="Q7" s="855"/>
      <c r="R7" s="958"/>
      <c r="S7" s="855"/>
      <c r="T7" s="958"/>
      <c r="V7" s="236"/>
      <c r="W7" s="236"/>
      <c r="X7" s="236"/>
      <c r="Y7" s="236"/>
      <c r="Z7" s="236"/>
      <c r="AA7" s="236"/>
      <c r="AB7" s="236"/>
      <c r="AC7" s="236"/>
      <c r="AD7" s="236"/>
      <c r="AE7" s="236"/>
      <c r="AF7" s="236"/>
      <c r="AG7" s="236"/>
      <c r="AH7" s="236"/>
      <c r="AI7" s="236"/>
    </row>
    <row r="8" ht="20.1" customHeight="1">
      <c r="B8" s="716" t="s">
        <v>179</v>
      </c>
      <c r="C8" s="348"/>
      <c r="D8" s="346"/>
      <c r="E8" s="238">
        <v>78.960038517091959557053442470</v>
      </c>
      <c r="F8" s="239">
        <v>-9.392265193370165745856353590</v>
      </c>
      <c r="G8" s="238">
        <v>61.452980996656063942582171110</v>
      </c>
      <c r="H8" s="239">
        <v>-28.599741055053969796852575330</v>
      </c>
      <c r="I8" s="238">
        <v>70.992861778066190785204412720</v>
      </c>
      <c r="J8" s="239">
        <v>-17.223115482833632838361865130</v>
      </c>
      <c r="K8" s="238">
        <v>61.452980996656063942582171110</v>
      </c>
      <c r="L8" s="239">
        <v>-28.599741055053969796852575330</v>
      </c>
      <c r="M8" s="541"/>
      <c r="N8" s="537">
        <v>0</v>
      </c>
      <c r="O8" s="178"/>
      <c r="P8" s="178">
        <v>0.2739726027397260273972602700</v>
      </c>
      <c r="Q8" s="178"/>
      <c r="R8" s="178">
        <v>0</v>
      </c>
      <c r="S8" s="178"/>
      <c r="T8" s="249">
        <v>0.2739726027397260273972602700</v>
      </c>
    </row>
    <row r="9" ht="20.1" customHeight="1">
      <c r="B9" s="707" t="s">
        <v>178</v>
      </c>
      <c r="C9" s="965"/>
      <c r="D9" s="346"/>
      <c r="E9" s="240">
        <v>52.370139594655826086511311190</v>
      </c>
      <c r="F9" s="241">
        <v>-22.859001189844095089919591960</v>
      </c>
      <c r="G9" s="240">
        <v>49.910530044427009312466632010</v>
      </c>
      <c r="H9" s="241">
        <v>-27.46766219243525365618833500</v>
      </c>
      <c r="I9" s="240">
        <v>50.075476924443809542060202100</v>
      </c>
      <c r="J9" s="241">
        <v>-24.144749233320032228852119370</v>
      </c>
      <c r="K9" s="240">
        <v>49.910530044427009312466632010</v>
      </c>
      <c r="L9" s="241">
        <v>-27.46766219243525365618833500</v>
      </c>
      <c r="M9" s="541"/>
      <c r="N9" s="121">
        <v>3.9686468646864686468646864700</v>
      </c>
      <c r="O9" s="179"/>
      <c r="P9" s="179">
        <v>-0.3153801520304523099670323500</v>
      </c>
      <c r="Q9" s="179"/>
      <c r="R9" s="179">
        <v>3.0118433295916343866619648700</v>
      </c>
      <c r="S9" s="179"/>
      <c r="T9" s="248">
        <v>-0.3153801520304523099670323500</v>
      </c>
    </row>
    <row r="10" ht="20.1" customHeight="1">
      <c r="B10" s="705" t="s">
        <v>180</v>
      </c>
      <c r="C10" s="964"/>
      <c r="D10" s="346"/>
      <c r="E10" s="242">
        <v>57.808782947949376724712151490</v>
      </c>
      <c r="F10" s="243">
        <v>-18.198037466547725245316681540</v>
      </c>
      <c r="G10" s="242">
        <v>51.569897049286640726329442280</v>
      </c>
      <c r="H10" s="243">
        <v>-28.842370732232373280842893570</v>
      </c>
      <c r="I10" s="242">
        <v>56.049602411183788636655123770</v>
      </c>
      <c r="J10" s="243">
        <v>-18.147650581792836211240746520</v>
      </c>
      <c r="K10" s="242">
        <v>51.569897049286640726329442280</v>
      </c>
      <c r="L10" s="243">
        <v>-28.842370732232373280842893570</v>
      </c>
      <c r="M10" s="541"/>
      <c r="N10" s="537">
        <v>0</v>
      </c>
      <c r="O10" s="178"/>
      <c r="P10" s="178">
        <v>-0.8710745395519269711677541700</v>
      </c>
      <c r="Q10" s="178"/>
      <c r="R10" s="178">
        <v>-1.3786997217303313938780672900</v>
      </c>
      <c r="S10" s="178"/>
      <c r="T10" s="249">
        <v>-0.8710745395519269711677541700</v>
      </c>
    </row>
    <row r="11" ht="20.1" customHeight="1">
      <c r="B11" s="707" t="s">
        <v>181</v>
      </c>
      <c r="C11" s="965"/>
      <c r="D11" s="346"/>
      <c r="E11" s="240">
        <v>55.493708119058750194795075580</v>
      </c>
      <c r="F11" s="241">
        <v>-20.639713676382446550116022590</v>
      </c>
      <c r="G11" s="240">
        <v>52.084861552516699055198953090</v>
      </c>
      <c r="H11" s="241">
        <v>-25.328057622788180368444767170</v>
      </c>
      <c r="I11" s="240">
        <v>54.312947310738778831304694380</v>
      </c>
      <c r="J11" s="241">
        <v>-20.129615318186019873396964290</v>
      </c>
      <c r="K11" s="240">
        <v>52.084861552516699055198953090</v>
      </c>
      <c r="L11" s="241">
        <v>-25.328057622788180368444767170</v>
      </c>
      <c r="M11" s="541"/>
      <c r="N11" s="121">
        <v>5.7640108574165735270637074900</v>
      </c>
      <c r="O11" s="179"/>
      <c r="P11" s="179">
        <v>1.0683052991555928500955854400</v>
      </c>
      <c r="Q11" s="179"/>
      <c r="R11" s="179">
        <v>3.8859102545524803168622904900</v>
      </c>
      <c r="S11" s="179"/>
      <c r="T11" s="248">
        <v>1.0683052991555928500955854400</v>
      </c>
    </row>
    <row r="12" ht="20.1" customHeight="1">
      <c r="B12" s="705" t="s">
        <v>182</v>
      </c>
      <c r="C12" s="964"/>
      <c r="D12" s="346"/>
      <c r="E12" s="242">
        <v>59.319231910474333432241108900</v>
      </c>
      <c r="F12" s="243">
        <v>-19.273763158631442946956580010</v>
      </c>
      <c r="G12" s="242">
        <v>52.238823319720088963972690850</v>
      </c>
      <c r="H12" s="243">
        <v>-30.336226798221439500081373480</v>
      </c>
      <c r="I12" s="242">
        <v>57.313984269363347235711973190</v>
      </c>
      <c r="J12" s="243">
        <v>-19.255685583067523752853189210</v>
      </c>
      <c r="K12" s="242">
        <v>52.238823319720088963972690850</v>
      </c>
      <c r="L12" s="243">
        <v>-30.336226798221439500081373480</v>
      </c>
      <c r="M12" s="541"/>
      <c r="N12" s="537">
        <v>11.911764705882352941176470590</v>
      </c>
      <c r="O12" s="178"/>
      <c r="P12" s="178">
        <v>3.1953744775228183911967926300</v>
      </c>
      <c r="Q12" s="178"/>
      <c r="R12" s="178">
        <v>9.869852695011717442249748910</v>
      </c>
      <c r="S12" s="178"/>
      <c r="T12" s="249">
        <v>3.1953744775228183911967926300</v>
      </c>
    </row>
    <row r="13" ht="20.1" customHeight="1">
      <c r="B13" s="733" t="s">
        <v>77</v>
      </c>
      <c r="C13" s="961"/>
      <c r="D13" s="346"/>
      <c r="E13" s="244">
        <v>61.561059907834101382488479260</v>
      </c>
      <c r="F13" s="245">
        <v>-23.653379054150592941848835550</v>
      </c>
      <c r="G13" s="244">
        <v>52.163944935555702940313111550</v>
      </c>
      <c r="H13" s="245">
        <v>-33.085275060849926932055698960</v>
      </c>
      <c r="I13" s="244">
        <v>57.061335403726708074534161490</v>
      </c>
      <c r="J13" s="245">
        <v>-27.290029436433674996819633880</v>
      </c>
      <c r="K13" s="244">
        <v>52.163944935555702940313111550</v>
      </c>
      <c r="L13" s="245">
        <v>-33.085275060849926932055698960</v>
      </c>
      <c r="M13" s="541"/>
      <c r="N13" s="334">
        <v>0</v>
      </c>
      <c r="O13" s="250"/>
      <c r="P13" s="250">
        <v>-15.000499018596759705911706980</v>
      </c>
      <c r="Q13" s="250"/>
      <c r="R13" s="250">
        <v>-11.337509465133888621188132440</v>
      </c>
      <c r="S13" s="250"/>
      <c r="T13" s="251">
        <v>-15.000499018596759705911706980</v>
      </c>
    </row>
    <row r="14" ht="9.95" customHeight="1">
      <c r="B14" s="54"/>
      <c r="C14" s="54"/>
      <c r="D14" s="54"/>
      <c r="E14" s="536"/>
      <c r="F14" s="536"/>
      <c r="G14" s="536"/>
      <c r="H14" s="536"/>
      <c r="I14" s="536"/>
      <c r="J14" s="536"/>
      <c r="K14" s="536"/>
      <c r="L14" s="536"/>
      <c r="M14" s="156"/>
      <c r="N14" s="156"/>
      <c r="O14" s="156"/>
      <c r="P14" s="156"/>
      <c r="Q14" s="156"/>
      <c r="R14" s="156"/>
      <c r="S14" s="156"/>
      <c r="T14" s="156"/>
    </row>
    <row r="15" ht="21" customHeight="1">
      <c r="B15" s="4"/>
      <c r="C15" s="4"/>
      <c r="D15" s="54"/>
      <c r="E15" s="718" t="s">
        <v>93</v>
      </c>
      <c r="F15" s="718"/>
      <c r="G15" s="718"/>
      <c r="H15" s="718"/>
      <c r="I15" s="718"/>
      <c r="J15" s="718"/>
      <c r="K15" s="718"/>
      <c r="L15" s="952"/>
      <c r="M15" s="538"/>
      <c r="N15" s="718" t="s">
        <v>29</v>
      </c>
      <c r="O15" s="718"/>
      <c r="P15" s="718"/>
      <c r="Q15" s="718"/>
      <c r="R15" s="718"/>
      <c r="S15" s="718"/>
      <c r="T15" s="952"/>
    </row>
    <row r="16" ht="22.5" customHeight="1">
      <c r="B16" s="4"/>
      <c r="C16" s="4"/>
      <c r="D16" s="54"/>
      <c r="E16" s="751" t="s">
        <v>42</v>
      </c>
      <c r="F16" s="710" t="s">
        <v>24</v>
      </c>
      <c r="G16" s="751" t="s">
        <v>37</v>
      </c>
      <c r="H16" s="710" t="s">
        <v>24</v>
      </c>
      <c r="I16" s="751" t="s">
        <v>44</v>
      </c>
      <c r="J16" s="710" t="s">
        <v>24</v>
      </c>
      <c r="K16" s="751" t="s">
        <v>45</v>
      </c>
      <c r="L16" s="710" t="s">
        <v>24</v>
      </c>
      <c r="M16" s="539"/>
      <c r="N16" s="756" t="s">
        <v>65</v>
      </c>
      <c r="O16" s="709" t="s">
        <v>66</v>
      </c>
      <c r="P16" s="756"/>
      <c r="Q16" s="709" t="s">
        <v>67</v>
      </c>
      <c r="R16" s="756"/>
      <c r="S16" s="709" t="s">
        <v>68</v>
      </c>
      <c r="T16" s="756"/>
    </row>
    <row r="17" ht="18.75" customHeight="1">
      <c r="B17" s="4"/>
      <c r="C17" s="4"/>
      <c r="D17" s="54"/>
      <c r="E17" s="950"/>
      <c r="F17" s="949"/>
      <c r="G17" s="950"/>
      <c r="H17" s="949"/>
      <c r="I17" s="950"/>
      <c r="J17" s="949"/>
      <c r="K17" s="950"/>
      <c r="L17" s="949"/>
      <c r="M17" s="540"/>
      <c r="N17" s="958"/>
      <c r="O17" s="855"/>
      <c r="P17" s="958"/>
      <c r="Q17" s="855"/>
      <c r="R17" s="958"/>
      <c r="S17" s="855"/>
      <c r="T17" s="958"/>
    </row>
    <row r="18" ht="20.1" customHeight="1">
      <c r="B18" s="735" t="s">
        <v>179</v>
      </c>
      <c r="C18" s="349"/>
      <c r="D18" s="346"/>
      <c r="E18" s="253">
        <v>104.42225609756097560975609756</v>
      </c>
      <c r="F18" s="239">
        <v>-11.934150819093843519544800</v>
      </c>
      <c r="G18" s="253">
        <v>128.55051594279836756362188526</v>
      </c>
      <c r="H18" s="239">
        <v>-4.783544583515252932688425600</v>
      </c>
      <c r="I18" s="253">
        <v>102.01188299817184643510054845</v>
      </c>
      <c r="J18" s="239">
        <v>-12.838540266592836962867878240</v>
      </c>
      <c r="K18" s="253">
        <v>128.55051594279836756362188526</v>
      </c>
      <c r="L18" s="239">
        <v>-4.783544583515252932688425600</v>
      </c>
      <c r="M18" s="541"/>
      <c r="N18" s="238">
        <v>-9.392265193370165745856353590</v>
      </c>
      <c r="O18" s="246"/>
      <c r="P18" s="246">
        <v>-28.404123907259597111364500190</v>
      </c>
      <c r="Q18" s="246"/>
      <c r="R18" s="246">
        <v>-17.223115482833632838361865130</v>
      </c>
      <c r="S18" s="246"/>
      <c r="T18" s="247">
        <v>-28.404123907259597111364500190</v>
      </c>
    </row>
    <row r="19" ht="20.1" customHeight="1">
      <c r="B19" s="729" t="s">
        <v>178</v>
      </c>
      <c r="C19" s="951"/>
      <c r="D19" s="346"/>
      <c r="E19" s="254">
        <v>147.204830525873278129185527</v>
      </c>
      <c r="F19" s="241">
        <v>-5.9431070164620876617114630600</v>
      </c>
      <c r="G19" s="254">
        <v>154.77981241951143097063521989</v>
      </c>
      <c r="H19" s="241">
        <v>-1.6723655770285483299607834600</v>
      </c>
      <c r="I19" s="254">
        <v>128.10138584720717085041651954</v>
      </c>
      <c r="J19" s="241">
        <v>-4.2147703576224359055135005900</v>
      </c>
      <c r="K19" s="254">
        <v>154.77981241951143097063521989</v>
      </c>
      <c r="L19" s="241">
        <v>-1.6723655770285483299607834600</v>
      </c>
      <c r="M19" s="541"/>
      <c r="N19" s="240">
        <v>-19.797547359177016685484882700</v>
      </c>
      <c r="O19" s="179"/>
      <c r="P19" s="179">
        <v>-27.696414789683992593041357280</v>
      </c>
      <c r="Q19" s="179"/>
      <c r="R19" s="179">
        <v>-21.860107922958774517133109510</v>
      </c>
      <c r="S19" s="179"/>
      <c r="T19" s="248">
        <v>-27.696414789683992593041357280</v>
      </c>
    </row>
    <row r="20" ht="20.1" customHeight="1">
      <c r="B20" s="533" t="s">
        <v>180</v>
      </c>
      <c r="C20" s="346"/>
      <c r="D20" s="346"/>
      <c r="E20" s="255">
        <v>121.51165613876257690170984136</v>
      </c>
      <c r="F20" s="243">
        <v>-15.451355400196973533957234750</v>
      </c>
      <c r="G20" s="255">
        <v>143.36005721774771924791671988</v>
      </c>
      <c r="H20" s="243">
        <v>-3.2876696501930149988156216900</v>
      </c>
      <c r="I20" s="255">
        <v>111.50732234028860317778127369</v>
      </c>
      <c r="J20" s="243">
        <v>-12.847865770745413846407339410</v>
      </c>
      <c r="K20" s="255">
        <v>143.36005721774771924791671988</v>
      </c>
      <c r="L20" s="243">
        <v>-3.2876696501930149988156216900</v>
      </c>
      <c r="M20" s="541"/>
      <c r="N20" s="242">
        <v>-18.198037466547725245316681530</v>
      </c>
      <c r="O20" s="178"/>
      <c r="P20" s="178">
        <v>-29.462206723732647358850401380</v>
      </c>
      <c r="Q20" s="178"/>
      <c r="R20" s="178">
        <v>-19.276148695451396906026321870</v>
      </c>
      <c r="S20" s="178"/>
      <c r="T20" s="249">
        <v>-29.462206723732647358850401380</v>
      </c>
    </row>
    <row r="21" ht="20.1" customHeight="1">
      <c r="B21" s="729" t="s">
        <v>181</v>
      </c>
      <c r="C21" s="951"/>
      <c r="D21" s="346"/>
      <c r="E21" s="254">
        <v>82.7730467824453941537300466</v>
      </c>
      <c r="F21" s="241">
        <v>-9.860236494380731158434207050</v>
      </c>
      <c r="G21" s="254">
        <v>101.14655787685796066358135984</v>
      </c>
      <c r="H21" s="241">
        <v>-2.0142300474318149285118438300</v>
      </c>
      <c r="I21" s="254">
        <v>80.13580246913580246913580247</v>
      </c>
      <c r="J21" s="241">
        <v>-7.47296166623902089466729800</v>
      </c>
      <c r="K21" s="254">
        <v>101.14655787685796066358135984</v>
      </c>
      <c r="L21" s="241">
        <v>-2.0142300474318149285118438300</v>
      </c>
      <c r="M21" s="541"/>
      <c r="N21" s="240">
        <v>-16.065378156212250670280781360</v>
      </c>
      <c r="O21" s="179"/>
      <c r="P21" s="179">
        <v>-24.530333305390015727500103220</v>
      </c>
      <c r="Q21" s="179"/>
      <c r="R21" s="179">
        <v>-17.025923849484896992082558540</v>
      </c>
      <c r="S21" s="179"/>
      <c r="T21" s="248">
        <v>-24.530333305390015727500103220</v>
      </c>
    </row>
    <row r="22" ht="20.1" customHeight="1">
      <c r="B22" s="533" t="s">
        <v>182</v>
      </c>
      <c r="C22" s="346"/>
      <c r="D22" s="346"/>
      <c r="E22" s="255">
        <v>102.81808870468295936353675385</v>
      </c>
      <c r="F22" s="243">
        <v>-13.061435589153922112608973030</v>
      </c>
      <c r="G22" s="255">
        <v>128.07436884514299418726836227</v>
      </c>
      <c r="H22" s="243">
        <v>-0.5315576722730560891040500900</v>
      </c>
      <c r="I22" s="255">
        <v>99.15504236584150191061638146</v>
      </c>
      <c r="J22" s="243">
        <v>-11.332226073802874900598744220</v>
      </c>
      <c r="K22" s="255">
        <v>128.07436884514299418726836227</v>
      </c>
      <c r="L22" s="243">
        <v>-0.5315576722730560891040500900</v>
      </c>
      <c r="M22" s="541"/>
      <c r="N22" s="242">
        <v>-9.657843770174306003873466750</v>
      </c>
      <c r="O22" s="178"/>
      <c r="P22" s="178">
        <v>-28.110208369252426649508449060</v>
      </c>
      <c r="Q22" s="178"/>
      <c r="R22" s="178">
        <v>-11.286340690519179041232175100</v>
      </c>
      <c r="S22" s="178"/>
      <c r="T22" s="249">
        <v>-28.110208369252426649508449060</v>
      </c>
    </row>
    <row r="23" ht="20.1" customHeight="1">
      <c r="B23" s="725" t="s">
        <v>77</v>
      </c>
      <c r="C23" s="350"/>
      <c r="D23" s="346"/>
      <c r="E23" s="256">
        <v>94.56103303078506596799850285</v>
      </c>
      <c r="F23" s="245">
        <v>-14.927502839984851119036112500</v>
      </c>
      <c r="G23" s="256">
        <v>123.60847279007266657873204203</v>
      </c>
      <c r="H23" s="245">
        <v>2.8527683380637670928579453600</v>
      </c>
      <c r="I23" s="256">
        <v>93.13810191169467310701408259</v>
      </c>
      <c r="J23" s="245">
        <v>-10.646542716565037323749746960</v>
      </c>
      <c r="K23" s="256">
        <v>123.60847279007266657873204203</v>
      </c>
      <c r="L23" s="245">
        <v>2.8527683380637670928579453600</v>
      </c>
      <c r="M23" s="541"/>
      <c r="N23" s="244">
        <v>-23.653379054150592941848835540</v>
      </c>
      <c r="O23" s="250"/>
      <c r="P23" s="250">
        <v>-43.122817718643854855917465940</v>
      </c>
      <c r="Q23" s="250"/>
      <c r="R23" s="250">
        <v>-35.533529231174071312661725360</v>
      </c>
      <c r="S23" s="250"/>
      <c r="T23" s="251">
        <v>-43.122817718643854855917465940</v>
      </c>
    </row>
    <row r="24" ht="9.95" customHeight="1">
      <c r="B24" s="54"/>
      <c r="C24" s="54"/>
      <c r="D24" s="54"/>
      <c r="E24" s="536"/>
      <c r="F24" s="536"/>
      <c r="G24" s="536"/>
      <c r="H24" s="536"/>
      <c r="I24" s="536"/>
      <c r="J24" s="536"/>
      <c r="K24" s="536"/>
      <c r="L24" s="536"/>
      <c r="M24" s="156"/>
      <c r="N24" s="156"/>
      <c r="O24" s="156"/>
      <c r="P24" s="156"/>
      <c r="Q24" s="156"/>
      <c r="R24" s="156"/>
      <c r="S24" s="156"/>
      <c r="T24" s="156"/>
    </row>
    <row r="25" s="122" customFormat="1" ht="21" customHeight="1">
      <c r="B25" s="163"/>
      <c r="C25" s="163"/>
      <c r="D25" s="237"/>
      <c r="E25" s="718" t="s">
        <v>10</v>
      </c>
      <c r="F25" s="718"/>
      <c r="G25" s="718"/>
      <c r="H25" s="718"/>
      <c r="I25" s="718"/>
      <c r="J25" s="718"/>
      <c r="K25" s="718"/>
      <c r="L25" s="952"/>
      <c r="M25" s="538"/>
      <c r="N25" s="718" t="s">
        <v>38</v>
      </c>
      <c r="O25" s="718"/>
      <c r="P25" s="718"/>
      <c r="Q25" s="718"/>
      <c r="R25" s="718"/>
      <c r="S25" s="718"/>
      <c r="T25" s="952"/>
      <c r="V25" s="236"/>
      <c r="W25" s="236"/>
      <c r="X25" s="236"/>
      <c r="Y25" s="236"/>
      <c r="Z25" s="236"/>
      <c r="AA25" s="236"/>
      <c r="AB25" s="236"/>
      <c r="AC25" s="236"/>
      <c r="AD25" s="236"/>
      <c r="AE25" s="236"/>
      <c r="AF25" s="236"/>
      <c r="AG25" s="236"/>
      <c r="AH25" s="236"/>
      <c r="AI25" s="236"/>
    </row>
    <row r="26" s="122" customFormat="1" ht="19.5" customHeight="1">
      <c r="B26" s="163"/>
      <c r="C26" s="163"/>
      <c r="D26" s="237"/>
      <c r="E26" s="751" t="s">
        <v>42</v>
      </c>
      <c r="F26" s="710" t="s">
        <v>24</v>
      </c>
      <c r="G26" s="751" t="s">
        <v>37</v>
      </c>
      <c r="H26" s="710" t="s">
        <v>24</v>
      </c>
      <c r="I26" s="751" t="s">
        <v>44</v>
      </c>
      <c r="J26" s="710" t="s">
        <v>24</v>
      </c>
      <c r="K26" s="751" t="s">
        <v>45</v>
      </c>
      <c r="L26" s="710" t="s">
        <v>24</v>
      </c>
      <c r="M26" s="539"/>
      <c r="N26" s="756" t="s">
        <v>65</v>
      </c>
      <c r="O26" s="709" t="s">
        <v>66</v>
      </c>
      <c r="P26" s="756"/>
      <c r="Q26" s="709" t="s">
        <v>67</v>
      </c>
      <c r="R26" s="756"/>
      <c r="S26" s="709" t="s">
        <v>68</v>
      </c>
      <c r="T26" s="756"/>
      <c r="V26" s="236"/>
      <c r="W26" s="236"/>
      <c r="X26" s="236"/>
      <c r="Y26" s="236"/>
      <c r="Z26" s="236"/>
      <c r="AA26" s="236"/>
      <c r="AB26" s="236"/>
      <c r="AC26" s="236"/>
      <c r="AD26" s="236"/>
      <c r="AE26" s="236"/>
      <c r="AF26" s="236"/>
      <c r="AG26" s="236"/>
      <c r="AH26" s="236"/>
      <c r="AI26" s="236"/>
    </row>
    <row r="27" s="122" customFormat="1" ht="25.5" customHeight="1">
      <c r="B27" s="163"/>
      <c r="C27" s="163"/>
      <c r="D27" s="237"/>
      <c r="E27" s="950"/>
      <c r="F27" s="949"/>
      <c r="G27" s="950"/>
      <c r="H27" s="949"/>
      <c r="I27" s="950"/>
      <c r="J27" s="949"/>
      <c r="K27" s="950"/>
      <c r="L27" s="949"/>
      <c r="M27" s="540"/>
      <c r="N27" s="958"/>
      <c r="O27" s="855"/>
      <c r="P27" s="958"/>
      <c r="Q27" s="855"/>
      <c r="R27" s="958"/>
      <c r="S27" s="855"/>
      <c r="T27" s="958"/>
      <c r="V27" s="236"/>
      <c r="W27" s="236"/>
      <c r="X27" s="236"/>
      <c r="Y27" s="236"/>
      <c r="Z27" s="236"/>
      <c r="AA27" s="236"/>
      <c r="AB27" s="236"/>
      <c r="AC27" s="236"/>
      <c r="AD27" s="236"/>
      <c r="AE27" s="236"/>
      <c r="AF27" s="236"/>
      <c r="AG27" s="236"/>
      <c r="AH27" s="236"/>
      <c r="AI27" s="236"/>
    </row>
    <row r="28" ht="20.1" customHeight="1">
      <c r="B28" s="735" t="s">
        <v>179</v>
      </c>
      <c r="C28" s="349"/>
      <c r="D28" s="346"/>
      <c r="E28" s="253">
        <v>82.45185363505055368319691863</v>
      </c>
      <c r="F28" s="239">
        <v>-20.205528918957957664117940330</v>
      </c>
      <c r="G28" s="253">
        <v>78.998124133431204632574830764</v>
      </c>
      <c r="H28" s="239">
        <v>-32.015204274430800505069742200</v>
      </c>
      <c r="I28" s="253">
        <v>72.421155094094743672939649578</v>
      </c>
      <c r="J28" s="239">
        <v>-27.850459133001088536746398410</v>
      </c>
      <c r="K28" s="253">
        <v>78.998124133431204632574830764</v>
      </c>
      <c r="L28" s="239">
        <v>-32.015204274430800505069742200</v>
      </c>
      <c r="M28" s="541"/>
      <c r="N28" s="238">
        <v>-20.205528918957957664117940330</v>
      </c>
      <c r="O28" s="246"/>
      <c r="P28" s="246">
        <v>-31.828944560114172561248015470</v>
      </c>
      <c r="Q28" s="246"/>
      <c r="R28" s="246">
        <v>-27.850459133001088536746398410</v>
      </c>
      <c r="S28" s="246"/>
      <c r="T28" s="247">
        <v>-31.828944560114172561248015470</v>
      </c>
    </row>
    <row r="29" ht="20.1" customHeight="1">
      <c r="B29" s="729" t="s">
        <v>178</v>
      </c>
      <c r="C29" s="951"/>
      <c r="D29" s="346"/>
      <c r="E29" s="254">
        <v>77.091375236476367722991774846</v>
      </c>
      <c r="F29" s="241">
        <v>-27.443573302699406232791586150</v>
      </c>
      <c r="G29" s="254">
        <v>77.251424780348020285462910709</v>
      </c>
      <c r="H29" s="241">
        <v>-28.680668042143029747155181020</v>
      </c>
      <c r="I29" s="254">
        <v>64.14737990981095491157484149</v>
      </c>
      <c r="J29" s="241">
        <v>-27.341873857334225060516734910</v>
      </c>
      <c r="K29" s="254">
        <v>77.251424780348020285462910709</v>
      </c>
      <c r="L29" s="241">
        <v>-28.680668042143029747155181020</v>
      </c>
      <c r="M29" s="541"/>
      <c r="N29" s="240">
        <v>-24.564064949448450325033562470</v>
      </c>
      <c r="O29" s="179"/>
      <c r="P29" s="179">
        <v>-28.905595059698822019915421160</v>
      </c>
      <c r="Q29" s="179"/>
      <c r="R29" s="179">
        <v>-25.153524931700070436271516990</v>
      </c>
      <c r="S29" s="179"/>
      <c r="T29" s="248">
        <v>-28.905595059698822019915421160</v>
      </c>
    </row>
    <row r="30" ht="20.1" customHeight="1">
      <c r="B30" s="533" t="s">
        <v>180</v>
      </c>
      <c r="C30" s="346"/>
      <c r="D30" s="346"/>
      <c r="E30" s="255">
        <v>70.24440955371586259396707584</v>
      </c>
      <c r="F30" s="243">
        <v>-30.837549421927408323495793280</v>
      </c>
      <c r="G30" s="255">
        <v>73.930633916990920881971465629</v>
      </c>
      <c r="H30" s="243">
        <v>-31.181798513465631674302318650</v>
      </c>
      <c r="I30" s="255">
        <v>62.499410831088880338591766064</v>
      </c>
      <c r="J30" s="243">
        <v>-28.663930565245607301517615290</v>
      </c>
      <c r="K30" s="255">
        <v>73.930633916990920881971465629</v>
      </c>
      <c r="L30" s="243">
        <v>-31.181798513465631674302318650</v>
      </c>
      <c r="M30" s="541"/>
      <c r="N30" s="242">
        <v>-30.837549421927408323495793280</v>
      </c>
      <c r="O30" s="178"/>
      <c r="P30" s="178">
        <v>-31.781256345192378285348703260</v>
      </c>
      <c r="Q30" s="178"/>
      <c r="R30" s="178">
        <v>-29.647440756035922100927503970</v>
      </c>
      <c r="S30" s="178"/>
      <c r="T30" s="249">
        <v>-31.781256345192378285348703260</v>
      </c>
    </row>
    <row r="31" ht="20.1" customHeight="1">
      <c r="B31" s="729" t="s">
        <v>181</v>
      </c>
      <c r="C31" s="951"/>
      <c r="D31" s="346"/>
      <c r="E31" s="254">
        <v>45.93383298270219728845254792</v>
      </c>
      <c r="F31" s="241">
        <v>-28.464825590508824833828051230</v>
      </c>
      <c r="G31" s="254">
        <v>52.682044635297642768232959106</v>
      </c>
      <c r="H31" s="241">
        <v>-26.832122323150951514893559810</v>
      </c>
      <c r="I31" s="254">
        <v>43.524116172099433752345527308</v>
      </c>
      <c r="J31" s="241">
        <v>-26.098298548135621589727551720</v>
      </c>
      <c r="K31" s="254">
        <v>52.682044635297642768232959106</v>
      </c>
      <c r="L31" s="241">
        <v>-26.832122323150951514893559810</v>
      </c>
      <c r="M31" s="541"/>
      <c r="N31" s="240">
        <v>-24.341530370673871259664220230</v>
      </c>
      <c r="O31" s="179"/>
      <c r="P31" s="179">
        <v>-26.050466008649491047464227420</v>
      </c>
      <c r="Q31" s="179"/>
      <c r="R31" s="179">
        <v>-23.226544753128864480561528220</v>
      </c>
      <c r="S31" s="179"/>
      <c r="T31" s="248">
        <v>-26.050466008649491047464227420</v>
      </c>
    </row>
    <row r="32" ht="20.1" customHeight="1">
      <c r="B32" s="533" t="s">
        <v>182</v>
      </c>
      <c r="C32" s="346"/>
      <c r="D32" s="346"/>
      <c r="E32" s="255">
        <v>60.990900484648100264225057578</v>
      </c>
      <c r="F32" s="243">
        <v>-29.817768587214640661714520470</v>
      </c>
      <c r="G32" s="255">
        <v>66.90454325886087884212511269</v>
      </c>
      <c r="H32" s="243">
        <v>-30.706529929470394653496944330</v>
      </c>
      <c r="I32" s="255">
        <v>56.829705383838960940029328306</v>
      </c>
      <c r="J32" s="243">
        <v>-28.405813834536519587050976140</v>
      </c>
      <c r="K32" s="255">
        <v>66.90454325886087884212511269</v>
      </c>
      <c r="L32" s="243">
        <v>-30.706529929470394653496944330</v>
      </c>
      <c r="M32" s="541"/>
      <c r="N32" s="242">
        <v>-21.457826315985796387595220700</v>
      </c>
      <c r="O32" s="178"/>
      <c r="P32" s="178">
        <v>-28.492344072246778740098784380</v>
      </c>
      <c r="Q32" s="178"/>
      <c r="R32" s="178">
        <v>-21.339573121812816098854613870</v>
      </c>
      <c r="S32" s="178"/>
      <c r="T32" s="249">
        <v>-28.492344072246778740098784380</v>
      </c>
    </row>
    <row r="33" ht="20.1" customHeight="1">
      <c r="B33" s="725" t="s">
        <v>77</v>
      </c>
      <c r="C33" s="350"/>
      <c r="D33" s="346"/>
      <c r="E33" s="256">
        <v>58.212774193548387096774193548</v>
      </c>
      <c r="F33" s="245">
        <v>-35.050023064074732383850473940</v>
      </c>
      <c r="G33" s="256">
        <v>64.479055681894859858386497065</v>
      </c>
      <c r="H33" s="245">
        <v>-31.176352974283394306481932170</v>
      </c>
      <c r="I33" s="256">
        <v>53.145844720496894409937888199</v>
      </c>
      <c r="J33" s="245">
        <v>-35.031127511685628193046223880</v>
      </c>
      <c r="K33" s="256">
        <v>64.479055681894859858386497065</v>
      </c>
      <c r="L33" s="245">
        <v>-31.176352974283394306481932170</v>
      </c>
      <c r="M33" s="541"/>
      <c r="N33" s="244">
        <v>-35.050023064074732383850473940</v>
      </c>
      <c r="O33" s="250"/>
      <c r="P33" s="250">
        <v>-41.500243470938511744589419710</v>
      </c>
      <c r="Q33" s="250"/>
      <c r="R33" s="250">
        <v>-42.396979579439037043190979800</v>
      </c>
      <c r="S33" s="250"/>
      <c r="T33" s="251">
        <v>-41.500243470938511744589419710</v>
      </c>
    </row>
    <row r="34" ht="9.95" customHeight="1">
      <c r="B34" s="54"/>
      <c r="C34" s="54"/>
      <c r="D34" s="54"/>
      <c r="E34" s="536"/>
      <c r="F34" s="536"/>
      <c r="G34" s="536"/>
      <c r="H34" s="536"/>
      <c r="I34" s="536"/>
      <c r="J34" s="536"/>
      <c r="K34" s="536"/>
      <c r="L34" s="536"/>
      <c r="M34" s="156"/>
      <c r="N34" s="156"/>
      <c r="O34" s="156"/>
      <c r="P34" s="156"/>
      <c r="Q34" s="156"/>
      <c r="R34" s="156"/>
      <c r="S34" s="156"/>
      <c r="T34" s="156"/>
    </row>
    <row r="35" ht="21" customHeight="1">
      <c r="B35" s="9"/>
      <c r="C35" s="155"/>
      <c r="D35" s="252"/>
      <c r="E35" s="718" t="s">
        <v>30</v>
      </c>
      <c r="F35" s="718"/>
      <c r="G35" s="718"/>
      <c r="H35" s="718"/>
      <c r="I35" s="718"/>
      <c r="J35" s="718"/>
      <c r="K35" s="718"/>
      <c r="L35" s="952"/>
      <c r="M35" s="124"/>
      <c r="N35" s="718" t="s">
        <v>56</v>
      </c>
      <c r="O35" s="718"/>
      <c r="P35" s="718"/>
      <c r="Q35" s="718"/>
      <c r="R35" s="718"/>
      <c r="S35" s="718"/>
      <c r="T35" s="952"/>
      <c r="U35" s="125"/>
    </row>
    <row r="36" ht="24.95" customHeight="1">
      <c r="B36" s="9"/>
      <c r="C36" s="155"/>
      <c r="D36" s="252"/>
      <c r="E36" s="747" t="s">
        <v>31</v>
      </c>
      <c r="F36" s="749"/>
      <c r="G36" s="748"/>
      <c r="H36" s="747" t="s">
        <v>32</v>
      </c>
      <c r="I36" s="749"/>
      <c r="J36" s="748"/>
      <c r="K36" s="747" t="s">
        <v>36</v>
      </c>
      <c r="L36" s="748"/>
      <c r="M36" s="124"/>
      <c r="N36" s="741" t="s">
        <v>178</v>
      </c>
      <c r="O36" s="741"/>
      <c r="P36" s="741"/>
      <c r="Q36" s="741"/>
      <c r="R36" s="741"/>
      <c r="S36" s="741"/>
      <c r="T36" s="957"/>
      <c r="U36" s="123"/>
    </row>
    <row r="37" ht="24.95" customHeight="1">
      <c r="B37" s="9"/>
      <c r="C37" s="155"/>
      <c r="D37" s="252"/>
      <c r="E37" s="747" t="s">
        <v>33</v>
      </c>
      <c r="F37" s="748"/>
      <c r="G37" s="257" t="s">
        <v>34</v>
      </c>
      <c r="H37" s="747" t="s">
        <v>33</v>
      </c>
      <c r="I37" s="748"/>
      <c r="J37" s="257" t="s">
        <v>34</v>
      </c>
      <c r="K37" s="747" t="s">
        <v>34</v>
      </c>
      <c r="L37" s="748"/>
      <c r="M37" s="124"/>
      <c r="N37" s="741" t="s">
        <v>57</v>
      </c>
      <c r="O37" s="741"/>
      <c r="P37" s="957"/>
      <c r="Q37" s="741" t="s">
        <v>58</v>
      </c>
      <c r="R37" s="741"/>
      <c r="S37" s="741"/>
      <c r="T37" s="957"/>
      <c r="U37" s="123"/>
    </row>
    <row r="38" ht="18.95" customHeight="1">
      <c r="B38" s="745" t="s">
        <v>178</v>
      </c>
      <c r="C38" s="960"/>
      <c r="D38" s="54"/>
      <c r="E38" s="779">
        <v>141</v>
      </c>
      <c r="F38" s="779"/>
      <c r="G38" s="258">
        <v>12601</v>
      </c>
      <c r="H38" s="760">
        <v>86</v>
      </c>
      <c r="I38" s="760"/>
      <c r="J38" s="259">
        <v>10269</v>
      </c>
      <c r="K38" s="763">
        <v>81.49353225934449646853424331</v>
      </c>
      <c r="L38" s="764"/>
      <c r="N38" s="261" t="s">
        <v>33</v>
      </c>
      <c r="O38" s="741" t="s">
        <v>34</v>
      </c>
      <c r="P38" s="957"/>
      <c r="Q38" s="743" t="s">
        <v>33</v>
      </c>
      <c r="R38" s="261"/>
      <c r="S38" s="741" t="s">
        <v>34</v>
      </c>
      <c r="T38" s="957"/>
      <c r="U38" s="123"/>
    </row>
    <row r="39" ht="18.95" customHeight="1">
      <c r="B39" s="533" t="s">
        <v>180</v>
      </c>
      <c r="C39" s="346"/>
      <c r="D39" s="54"/>
      <c r="E39" s="782">
        <v>30</v>
      </c>
      <c r="F39" s="782"/>
      <c r="G39" s="90">
        <v>2712</v>
      </c>
      <c r="H39" s="775">
        <v>17</v>
      </c>
      <c r="I39" s="775"/>
      <c r="J39" s="54">
        <v>2078</v>
      </c>
      <c r="K39" s="776">
        <v>76.622418879056047197640117990</v>
      </c>
      <c r="L39" s="777"/>
      <c r="N39" s="262">
        <v>6</v>
      </c>
      <c r="O39" s="739">
        <v>797</v>
      </c>
      <c r="P39" s="959"/>
      <c r="Q39" s="739">
        <v>22</v>
      </c>
      <c r="R39" s="959"/>
      <c r="S39" s="739">
        <v>2261</v>
      </c>
      <c r="T39" s="959"/>
      <c r="U39" s="123"/>
    </row>
    <row r="40" ht="18.95" customHeight="1">
      <c r="B40" s="729" t="s">
        <v>181</v>
      </c>
      <c r="C40" s="951"/>
      <c r="D40" s="54"/>
      <c r="E40" s="780">
        <v>68</v>
      </c>
      <c r="F40" s="780"/>
      <c r="G40" s="126">
        <v>6624</v>
      </c>
      <c r="H40" s="781">
        <v>56</v>
      </c>
      <c r="I40" s="781"/>
      <c r="J40" s="120">
        <v>6225</v>
      </c>
      <c r="K40" s="761">
        <v>93.97644927536231884057971014</v>
      </c>
      <c r="L40" s="762"/>
      <c r="N40" s="765" t="s">
        <v>74</v>
      </c>
      <c r="O40" s="765"/>
      <c r="P40" s="765"/>
      <c r="Q40" s="765"/>
      <c r="R40" s="765"/>
      <c r="S40" s="765"/>
      <c r="T40" s="955"/>
      <c r="U40" s="123"/>
    </row>
    <row r="41" ht="18.95" customHeight="1">
      <c r="B41" s="533" t="s">
        <v>182</v>
      </c>
      <c r="C41" s="346"/>
      <c r="D41" s="54"/>
      <c r="E41" s="782">
        <v>17</v>
      </c>
      <c r="F41" s="782"/>
      <c r="G41" s="90">
        <v>2283</v>
      </c>
      <c r="H41" s="775">
        <v>17</v>
      </c>
      <c r="I41" s="775"/>
      <c r="J41" s="54">
        <v>2283</v>
      </c>
      <c r="K41" s="776">
        <v>100</v>
      </c>
      <c r="L41" s="777"/>
      <c r="N41" s="765"/>
      <c r="O41" s="765"/>
      <c r="P41" s="765"/>
      <c r="Q41" s="765"/>
      <c r="R41" s="765"/>
      <c r="S41" s="765"/>
      <c r="T41" s="955"/>
      <c r="U41" s="123"/>
    </row>
    <row r="42" ht="18.95" customHeight="1">
      <c r="B42" s="725" t="s">
        <v>77</v>
      </c>
      <c r="C42" s="350"/>
      <c r="D42" s="54"/>
      <c r="E42" s="778">
        <v>4</v>
      </c>
      <c r="F42" s="778"/>
      <c r="G42" s="260">
        <v>560</v>
      </c>
      <c r="H42" s="774">
        <v>4</v>
      </c>
      <c r="I42" s="774"/>
      <c r="J42" s="260">
        <v>560</v>
      </c>
      <c r="K42" s="784">
        <v>100</v>
      </c>
      <c r="L42" s="785"/>
      <c r="N42" s="954"/>
      <c r="O42" s="954"/>
      <c r="P42" s="954"/>
      <c r="Q42" s="954"/>
      <c r="R42" s="954"/>
      <c r="S42" s="954"/>
      <c r="T42" s="956"/>
      <c r="U42" s="123"/>
    </row>
    <row r="43" ht="15" customHeight="1">
      <c r="B43" s="2"/>
      <c r="C43" s="44"/>
      <c r="D43" s="44"/>
      <c r="E43" s="16"/>
      <c r="F43" s="19"/>
      <c r="G43" s="123"/>
      <c r="H43" s="124"/>
      <c r="I43" s="124"/>
      <c r="J43" s="124"/>
      <c r="K43" s="125"/>
      <c r="L43" s="123"/>
      <c r="M43" s="124"/>
      <c r="N43" s="125"/>
      <c r="O43" s="125"/>
      <c r="P43" s="124"/>
      <c r="Q43" s="124"/>
      <c r="R43" s="123"/>
      <c r="S43" s="123"/>
      <c r="T43" s="123"/>
      <c r="U43" s="123"/>
    </row>
    <row r="44" ht="39.95" customHeight="1">
      <c r="B44" s="943" t="s">
        <v>129</v>
      </c>
      <c r="C44" s="943"/>
      <c r="D44" s="943"/>
      <c r="E44" s="943"/>
      <c r="F44" s="943"/>
      <c r="G44" s="943"/>
      <c r="H44" s="943"/>
      <c r="I44" s="943"/>
      <c r="J44" s="943"/>
      <c r="K44" s="943"/>
      <c r="L44" s="943"/>
      <c r="M44" s="943"/>
      <c r="N44" s="943"/>
      <c r="O44" s="943"/>
      <c r="P44" s="943"/>
      <c r="Q44" s="943"/>
      <c r="R44" s="943"/>
      <c r="S44" s="943"/>
      <c r="T44" s="943"/>
      <c r="U44" s="2"/>
    </row>
    <row r="45" ht="12" customHeight="1">
      <c r="B45" s="2"/>
      <c r="C45" s="2"/>
      <c r="D45" s="2"/>
      <c r="E45" s="2"/>
      <c r="F45" s="2"/>
      <c r="G45" s="2"/>
      <c r="H45" s="2"/>
      <c r="I45" s="2"/>
      <c r="J45" s="2"/>
      <c r="K45" s="2"/>
      <c r="L45" s="2"/>
      <c r="M45" s="2"/>
      <c r="N45" s="2"/>
      <c r="O45" s="2"/>
      <c r="R45" s="2"/>
      <c r="S45" s="2"/>
      <c r="T45" s="2"/>
      <c r="U45" s="2"/>
    </row>
    <row r="46" s="236" customFormat="1" ht="18" customHeight="1">
      <c r="A46" s="236"/>
    </row>
    <row r="47" s="236" customFormat="1"/>
    <row r="48" s="236" customFormat="1"/>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sheetData>
  <mergeCells count="106">
    <mergeCell ref="H40:I40"/>
    <mergeCell ref="H39:I39"/>
    <mergeCell ref="K42:L42"/>
    <mergeCell ref="K41:L41"/>
    <mergeCell ref="F16:F17"/>
    <mergeCell ref="G16:G17"/>
    <mergeCell ref="B7:C7"/>
    <mergeCell ref="K36:L36"/>
    <mergeCell ref="B31:C31"/>
    <mergeCell ref="H36:J36"/>
    <mergeCell ref="E39:F39"/>
    <mergeCell ref="L6:L7"/>
    <mergeCell ref="E6:E7"/>
    <mergeCell ref="F6:F7"/>
    <mergeCell ref="H16:H17"/>
    <mergeCell ref="E15:L15"/>
    <mergeCell ref="I6:I7"/>
    <mergeCell ref="J6:J7"/>
    <mergeCell ref="K6:K7"/>
    <mergeCell ref="I16:I17"/>
    <mergeCell ref="J16:J17"/>
    <mergeCell ref="K16:K17"/>
    <mergeCell ref="L16:L17"/>
    <mergeCell ref="E35:L35"/>
    <mergeCell ref="B44:T44"/>
    <mergeCell ref="J26:J27"/>
    <mergeCell ref="K26:K27"/>
    <mergeCell ref="E25:L25"/>
    <mergeCell ref="E26:E27"/>
    <mergeCell ref="F26:F27"/>
    <mergeCell ref="G26:G27"/>
    <mergeCell ref="H26:H27"/>
    <mergeCell ref="I26:I27"/>
    <mergeCell ref="H38:I38"/>
    <mergeCell ref="K40:L40"/>
    <mergeCell ref="K38:L38"/>
    <mergeCell ref="N40:T42"/>
    <mergeCell ref="N37:P37"/>
    <mergeCell ref="H37:I37"/>
    <mergeCell ref="H42:I42"/>
    <mergeCell ref="H41:I41"/>
    <mergeCell ref="Q37:T37"/>
    <mergeCell ref="K39:L39"/>
    <mergeCell ref="E42:F42"/>
    <mergeCell ref="E38:F38"/>
    <mergeCell ref="E40:F40"/>
    <mergeCell ref="E41:F41"/>
    <mergeCell ref="E37:F37"/>
    <mergeCell ref="L26:L27"/>
    <mergeCell ref="E36:G36"/>
    <mergeCell ref="E16:E17"/>
    <mergeCell ref="G6:G7"/>
    <mergeCell ref="N15:T15"/>
    <mergeCell ref="N6:N7"/>
    <mergeCell ref="N16:N17"/>
    <mergeCell ref="O16:P17"/>
    <mergeCell ref="Q16:R17"/>
    <mergeCell ref="S16:T17"/>
    <mergeCell ref="N36:T36"/>
    <mergeCell ref="N25:T25"/>
    <mergeCell ref="N35:T35"/>
    <mergeCell ref="N26:N27"/>
    <mergeCell ref="O26:P27"/>
    <mergeCell ref="Q26:R27"/>
    <mergeCell ref="S26:T27"/>
    <mergeCell ref="S39:T39"/>
    <mergeCell ref="Q39:R39"/>
    <mergeCell ref="O39:P39"/>
    <mergeCell ref="O38:P38"/>
    <mergeCell ref="Q38:R38"/>
    <mergeCell ref="S38:T38"/>
    <mergeCell ref="B38:C38"/>
    <mergeCell ref="B33:C33"/>
    <mergeCell ref="B32:C32"/>
    <mergeCell ref="K37:L37"/>
    <mergeCell ref="B42:C42"/>
    <mergeCell ref="B41:C41"/>
    <mergeCell ref="B40:C40"/>
    <mergeCell ref="B39:C39"/>
    <mergeCell ref="B21:C21"/>
    <mergeCell ref="B20:C20"/>
    <mergeCell ref="B19:C19"/>
    <mergeCell ref="B13:C13"/>
    <mergeCell ref="B30:C30"/>
    <mergeCell ref="B29:C29"/>
    <mergeCell ref="B23:C23"/>
    <mergeCell ref="B22:C22"/>
    <mergeCell ref="B25:C25"/>
    <mergeCell ref="B28:C28"/>
    <mergeCell ref="B18:C18"/>
    <mergeCell ref="B4:T4"/>
    <mergeCell ref="B3:T3"/>
    <mergeCell ref="B2:T2"/>
    <mergeCell ref="B12:C12"/>
    <mergeCell ref="B11:C11"/>
    <mergeCell ref="B10:C10"/>
    <mergeCell ref="B9:C9"/>
    <mergeCell ref="O6:P7"/>
    <mergeCell ref="S6:T7"/>
    <mergeCell ref="Q6:R7"/>
    <mergeCell ref="N5:T5"/>
    <mergeCell ref="B5:C5"/>
    <mergeCell ref="B8:C8"/>
    <mergeCell ref="E5:L5"/>
    <mergeCell ref="B6:C6"/>
    <mergeCell ref="H6:H7"/>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22" max="1048575" man="1"/>
  </colBreaks>
</worksheet>
</file>

<file path=xl/worksheets/sheet3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
    <pageSetUpPr fitToPage="1"/>
  </sheetPr>
  <dimension ref="A1:AO79"/>
  <sheetViews>
    <sheetView showGridLines="0" workbookViewId="0"/>
  </sheetViews>
  <sheetFormatPr defaultRowHeight="12.75"/>
  <cols>
    <col min="1" max="1" width="2.7109375" customWidth="1"/>
    <col min="2" max="2" width="19.5703125" customWidth="1"/>
    <col min="3" max="3" width="4.42578125" customWidth="1"/>
    <col min="4" max="4" width="12.28515625" customWidth="1"/>
    <col min="5" max="5" width="9.42578125" customWidth="1"/>
    <col min="6" max="6" width="7.7109375" customWidth="1"/>
    <col min="7" max="7" width="2.7109375" customWidth="1"/>
    <col min="8" max="8" width="12.28515625" customWidth="1"/>
    <col min="9" max="9" width="9.42578125" customWidth="1"/>
    <col min="10" max="10" width="7.7109375" customWidth="1"/>
    <col min="11" max="11" width="2.7109375" customWidth="1"/>
    <col min="12" max="12" width="12.28515625" customWidth="1"/>
    <col min="13" max="13" width="8.7109375" customWidth="1"/>
    <col min="14" max="14" width="7.7109375" customWidth="1"/>
    <col min="15" max="15" width="2.7109375" customWidth="1"/>
    <col min="16" max="16" width="12.28515625" customWidth="1"/>
    <col min="17" max="17" width="9.42578125" customWidth="1"/>
    <col min="18" max="18" width="7.7109375" customWidth="1"/>
    <col min="19" max="20" width="2.7109375" customWidth="1"/>
    <col min="21" max="41" width="9.140625" style="236" customWidth="1"/>
  </cols>
  <sheetData>
    <row r="1" ht="26.25" customHeight="1">
      <c r="B1" s="20" t="s">
        <v>142</v>
      </c>
      <c r="C1" s="12"/>
      <c r="D1" s="12"/>
      <c r="E1" s="12"/>
      <c r="F1" s="12"/>
      <c r="G1" s="12"/>
      <c r="H1" s="2"/>
      <c r="I1" s="2"/>
      <c r="J1" s="2"/>
      <c r="K1" s="2"/>
      <c r="L1" s="2"/>
      <c r="M1" s="2"/>
      <c r="N1" s="2"/>
      <c r="O1" s="2"/>
      <c r="P1" s="131"/>
      <c r="Q1" s="2"/>
      <c r="R1" s="2"/>
      <c r="S1" s="222"/>
      <c r="T1" s="2"/>
      <c r="U1" s="236"/>
    </row>
    <row r="2" ht="14.25" customHeight="1">
      <c r="B2" s="1014" t="s">
        <v>173</v>
      </c>
      <c r="C2" s="1014"/>
      <c r="D2" s="1014"/>
      <c r="E2" s="1014"/>
      <c r="F2" s="1014"/>
      <c r="G2" s="1014"/>
      <c r="H2" s="1014"/>
      <c r="I2" s="1014"/>
      <c r="J2" s="1014"/>
      <c r="K2" s="1014"/>
      <c r="L2" s="1014"/>
      <c r="M2" s="1014"/>
      <c r="N2" s="1014"/>
      <c r="O2" s="1014"/>
      <c r="P2" s="1014"/>
      <c r="Q2" s="1014"/>
      <c r="R2" s="1014"/>
      <c r="S2" s="1014"/>
      <c r="T2" s="2"/>
    </row>
    <row r="3" ht="14.25" customHeight="1">
      <c r="B3" s="1043" t="s">
        <v>174</v>
      </c>
      <c r="C3" s="1043"/>
      <c r="D3" s="1043"/>
      <c r="E3" s="1043"/>
      <c r="F3" s="1043"/>
      <c r="G3" s="1043"/>
      <c r="H3" s="1043"/>
      <c r="I3" s="1043"/>
      <c r="J3" s="1043"/>
      <c r="K3" s="1043"/>
      <c r="L3" s="1043"/>
      <c r="M3" s="1043"/>
      <c r="N3" s="1043"/>
      <c r="O3" s="1043"/>
      <c r="P3" s="1043"/>
      <c r="Q3" s="1043"/>
      <c r="R3" s="1043"/>
      <c r="S3" s="1043"/>
      <c r="T3" s="2"/>
    </row>
    <row r="4" ht="14.25" customHeight="1">
      <c r="B4" s="1043" t="s">
        <v>175</v>
      </c>
      <c r="C4" s="1043"/>
      <c r="D4" s="1043"/>
      <c r="E4" s="1043"/>
      <c r="F4" s="1043"/>
      <c r="G4" s="1043"/>
      <c r="H4" s="1043"/>
      <c r="I4" s="1043"/>
      <c r="J4" s="1043"/>
      <c r="K4" s="1043"/>
      <c r="L4" s="1043"/>
      <c r="M4" s="1043"/>
      <c r="N4" s="1043"/>
      <c r="O4" s="1043"/>
      <c r="P4" s="1043"/>
      <c r="Q4" s="1043"/>
      <c r="R4" s="1043"/>
      <c r="S4" s="1043"/>
      <c r="T4" s="2"/>
    </row>
    <row r="5" ht="15" customHeight="1">
      <c r="A5" s="14"/>
      <c r="B5" s="13"/>
      <c r="C5" s="2"/>
      <c r="D5" s="2"/>
      <c r="E5" s="2"/>
      <c r="F5" s="2"/>
      <c r="G5" s="2"/>
      <c r="H5" s="2"/>
      <c r="I5" s="2"/>
      <c r="J5" s="2"/>
      <c r="K5" s="2"/>
      <c r="L5" s="2"/>
      <c r="M5" s="2"/>
      <c r="N5" s="2"/>
      <c r="O5" s="2"/>
      <c r="P5" s="2"/>
      <c r="Q5" s="2"/>
      <c r="R5" s="2"/>
      <c r="S5" s="2"/>
      <c r="T5" s="2"/>
    </row>
    <row r="6" s="0" customFormat="1" ht="18" customHeight="1">
      <c r="A6" s="14"/>
      <c r="B6" s="1044" t="s">
        <v>176</v>
      </c>
      <c r="C6" s="1044"/>
      <c r="D6" s="1044"/>
      <c r="E6" s="1044"/>
      <c r="F6" s="1044"/>
      <c r="G6" s="1044"/>
      <c r="H6" s="1044"/>
      <c r="I6" s="1044"/>
      <c r="J6" s="1044"/>
      <c r="K6" s="1044"/>
      <c r="L6" s="1044"/>
      <c r="M6" s="1044"/>
      <c r="N6" s="1044"/>
      <c r="O6" s="1044"/>
      <c r="P6" s="1044"/>
      <c r="Q6" s="1044"/>
      <c r="R6" s="1044"/>
      <c r="S6" s="1044"/>
      <c r="T6" s="2"/>
      <c r="U6" s="236"/>
      <c r="V6" s="236"/>
      <c r="W6" s="236"/>
      <c r="X6" s="236"/>
      <c r="Y6" s="236"/>
      <c r="Z6" s="236"/>
      <c r="AA6" s="236"/>
      <c r="AB6" s="236"/>
      <c r="AC6" s="236"/>
      <c r="AD6" s="236"/>
      <c r="AE6" s="236"/>
      <c r="AF6" s="236"/>
      <c r="AG6" s="236"/>
      <c r="AH6" s="236"/>
      <c r="AI6" s="236"/>
      <c r="AJ6" s="236"/>
      <c r="AK6" s="236"/>
      <c r="AL6" s="236"/>
      <c r="AM6" s="236"/>
      <c r="AN6" s="236"/>
      <c r="AO6" s="236"/>
    </row>
    <row r="7" ht="15" customHeight="1">
      <c r="A7" s="14"/>
      <c r="B7" s="13"/>
      <c r="C7" s="2"/>
      <c r="D7" s="2"/>
      <c r="E7" s="2"/>
      <c r="F7" s="2"/>
      <c r="G7" s="2"/>
      <c r="H7" s="2"/>
      <c r="I7" s="2"/>
      <c r="J7" s="2"/>
      <c r="K7" s="2"/>
      <c r="L7" s="2"/>
      <c r="M7" s="2"/>
      <c r="N7" s="2"/>
      <c r="O7" s="2"/>
      <c r="P7" s="2"/>
      <c r="Q7" s="2"/>
      <c r="R7" s="2"/>
      <c r="S7" s="2"/>
      <c r="T7" s="2"/>
    </row>
    <row r="8" ht="15" customHeight="1">
      <c r="A8" s="2"/>
      <c r="B8" s="2"/>
      <c r="C8" s="15"/>
      <c r="D8" s="1045" t="s">
        <v>11</v>
      </c>
      <c r="E8" s="1045"/>
      <c r="F8" s="1045"/>
      <c r="G8" s="2"/>
      <c r="H8" s="1045" t="s">
        <v>13</v>
      </c>
      <c r="I8" s="1045"/>
      <c r="J8" s="1045"/>
      <c r="K8" s="2"/>
      <c r="L8" s="1045" t="s">
        <v>14</v>
      </c>
      <c r="M8" s="1045"/>
      <c r="N8" s="1045"/>
      <c r="O8" s="2"/>
      <c r="P8" s="1045" t="s">
        <v>12</v>
      </c>
      <c r="Q8" s="1045"/>
      <c r="R8" s="1045"/>
      <c r="S8" s="3"/>
      <c r="T8" s="2"/>
    </row>
    <row r="9" ht="15" customHeight="1">
      <c r="A9" s="2"/>
      <c r="B9" s="2"/>
      <c r="C9" s="2"/>
      <c r="D9" s="3"/>
      <c r="E9" s="3"/>
      <c r="F9" s="171" t="s">
        <v>24</v>
      </c>
      <c r="G9" s="50"/>
      <c r="H9" s="2"/>
      <c r="I9" s="2"/>
      <c r="J9" s="171" t="s">
        <v>24</v>
      </c>
      <c r="K9" s="2"/>
      <c r="L9" s="2"/>
      <c r="M9" s="2"/>
      <c r="N9" s="171" t="s">
        <v>24</v>
      </c>
      <c r="O9" s="2"/>
      <c r="P9" s="2"/>
      <c r="Q9" s="2"/>
      <c r="R9" s="171" t="s">
        <v>24</v>
      </c>
      <c r="S9" s="2"/>
      <c r="T9" s="2"/>
    </row>
    <row r="10" ht="15" customHeight="1">
      <c r="A10" s="2"/>
      <c r="B10" s="173" t="s">
        <v>22</v>
      </c>
      <c r="C10" s="45"/>
      <c r="D10" s="18" t="s">
        <v>19</v>
      </c>
      <c r="E10" s="113">
        <v>29.369282619162253249879634090</v>
      </c>
      <c r="F10" s="113">
        <v>-40.225379715825575698187163150</v>
      </c>
      <c r="G10" s="660"/>
      <c r="H10" s="18" t="s">
        <v>19</v>
      </c>
      <c r="I10" s="668">
        <v>4.3572460279248916706788637500</v>
      </c>
      <c r="J10" s="113">
        <v>1545.4545454545454545454545499</v>
      </c>
      <c r="K10" s="9"/>
      <c r="L10" s="18" t="s">
        <v>19</v>
      </c>
      <c r="M10" s="668">
        <v>45.233509870004814636494944630</v>
      </c>
      <c r="N10" s="113">
        <v>19.834183673469387755102040800</v>
      </c>
      <c r="O10" s="9"/>
      <c r="P10" s="18" t="s">
        <v>19</v>
      </c>
      <c r="Q10" s="668">
        <v>78.960038517091959557053442470</v>
      </c>
      <c r="R10" s="113">
        <v>-9.392265193370165745856353590</v>
      </c>
      <c r="S10" s="675"/>
      <c r="T10" s="9"/>
    </row>
    <row r="11" ht="15" customHeight="1">
      <c r="A11" s="2"/>
      <c r="B11" s="44"/>
      <c r="C11" s="45"/>
      <c r="D11" s="133" t="s">
        <v>16</v>
      </c>
      <c r="E11" s="92">
        <v>46.470716575749489392710888510</v>
      </c>
      <c r="F11" s="92">
        <v>76.21507193868829350519306600</v>
      </c>
      <c r="G11" s="662"/>
      <c r="H11" s="133" t="s">
        <v>16</v>
      </c>
      <c r="I11" s="669">
        <v>5.1586522918313097205258998500</v>
      </c>
      <c r="J11" s="92">
        <v>-66.944371847537324733848120330</v>
      </c>
      <c r="K11" s="120"/>
      <c r="L11" s="133" t="s">
        <v>16</v>
      </c>
      <c r="M11" s="669">
        <v>9.931691040253302269251690910</v>
      </c>
      <c r="N11" s="92">
        <v>-74.307556216011062009554739310</v>
      </c>
      <c r="O11" s="120"/>
      <c r="P11" s="133" t="s">
        <v>16</v>
      </c>
      <c r="Q11" s="669">
        <v>61.561059907834101382488479260</v>
      </c>
      <c r="R11" s="92">
        <v>-23.653379054150592941848835550</v>
      </c>
      <c r="S11" s="675"/>
      <c r="T11" s="9"/>
    </row>
    <row r="12" ht="15" customHeight="1">
      <c r="A12" s="2"/>
      <c r="B12" s="44"/>
      <c r="C12" s="45"/>
      <c r="D12" s="19" t="s">
        <v>100</v>
      </c>
      <c r="E12" s="113">
        <v>63.199547550098390848302455820</v>
      </c>
      <c r="F12" s="113">
        <v>-66.078599505397464632315032080</v>
      </c>
      <c r="G12" s="113"/>
      <c r="H12" s="19" t="s">
        <v>100</v>
      </c>
      <c r="I12" s="668">
        <v>84.46481331615547466945196815</v>
      </c>
      <c r="J12" s="113">
        <v>4877.8347513627798034560431008</v>
      </c>
      <c r="K12" s="9"/>
      <c r="L12" s="19" t="s">
        <v>100</v>
      </c>
      <c r="M12" s="668">
        <v>455.44620434398006671853688533</v>
      </c>
      <c r="N12" s="113">
        <v>366.41800476818738325804765779</v>
      </c>
      <c r="O12" s="9"/>
      <c r="P12" s="19" t="s">
        <v>100</v>
      </c>
      <c r="Q12" s="668">
        <v>128.26296141636721417707941998</v>
      </c>
      <c r="R12" s="113">
        <v>18.679430319379097959156242390</v>
      </c>
      <c r="S12" s="668"/>
      <c r="T12" s="9"/>
    </row>
    <row r="13" ht="15" customHeight="1">
      <c r="A13" s="2"/>
      <c r="B13" s="17"/>
      <c r="C13" s="2"/>
      <c r="D13" s="2"/>
      <c r="E13" s="663"/>
      <c r="F13" s="660"/>
      <c r="G13" s="663"/>
      <c r="H13" s="2"/>
      <c r="I13" s="9"/>
      <c r="J13" s="660"/>
      <c r="K13" s="9"/>
      <c r="L13" s="2"/>
      <c r="M13" s="9"/>
      <c r="N13" s="660"/>
      <c r="O13" s="9"/>
      <c r="P13" s="2"/>
      <c r="Q13" s="675"/>
      <c r="R13" s="660"/>
      <c r="S13" s="675"/>
      <c r="T13" s="9"/>
    </row>
    <row r="14" ht="15" customHeight="1">
      <c r="A14" s="2"/>
      <c r="B14" s="173" t="s">
        <v>9</v>
      </c>
      <c r="C14" s="45"/>
      <c r="D14" s="18" t="s">
        <v>19</v>
      </c>
      <c r="E14" s="664">
        <v>105.62459016393442622950819672</v>
      </c>
      <c r="F14" s="113">
        <v>-20.041915715465638562093410810</v>
      </c>
      <c r="G14" s="665"/>
      <c r="H14" s="53" t="s">
        <v>19</v>
      </c>
      <c r="I14" s="671">
        <v>106.38674033149171270718232044</v>
      </c>
      <c r="J14" s="113">
        <v>-43.329097159980201463486415260</v>
      </c>
      <c r="K14" s="672"/>
      <c r="L14" s="53" t="s">
        <v>19</v>
      </c>
      <c r="M14" s="671">
        <v>103.45183608302288451303885045</v>
      </c>
      <c r="N14" s="113">
        <v>2.9574041612535990532994722500</v>
      </c>
      <c r="O14" s="672"/>
      <c r="P14" s="53" t="s">
        <v>19</v>
      </c>
      <c r="Q14" s="671">
        <v>104.42225609756097560975609756</v>
      </c>
      <c r="R14" s="113">
        <v>-11.934150819093843519544800</v>
      </c>
      <c r="S14" s="676"/>
      <c r="T14" s="9"/>
    </row>
    <row r="15" ht="15" customHeight="1">
      <c r="A15" s="2"/>
      <c r="B15" s="44"/>
      <c r="C15" s="45"/>
      <c r="D15" s="133" t="s">
        <v>16</v>
      </c>
      <c r="E15" s="666">
        <v>96.66520886624733767719346376</v>
      </c>
      <c r="F15" s="92">
        <v>-13.68364820164861977266118300</v>
      </c>
      <c r="G15" s="667"/>
      <c r="H15" s="143" t="s">
        <v>16</v>
      </c>
      <c r="I15" s="673">
        <v>94.57030072363338927345774295</v>
      </c>
      <c r="J15" s="92">
        <v>-19.641626942558674009641979720</v>
      </c>
      <c r="K15" s="674"/>
      <c r="L15" s="143" t="s">
        <v>16</v>
      </c>
      <c r="M15" s="673">
        <v>84.71070972896747312170796312</v>
      </c>
      <c r="N15" s="92">
        <v>-21.524930314291668216111372440</v>
      </c>
      <c r="O15" s="674"/>
      <c r="P15" s="143" t="s">
        <v>16</v>
      </c>
      <c r="Q15" s="673">
        <v>94.56103303078506596799850285</v>
      </c>
      <c r="R15" s="92">
        <v>-14.927502839984851119036112500</v>
      </c>
      <c r="S15" s="676"/>
      <c r="T15" s="9"/>
    </row>
    <row r="16" ht="15" customHeight="1">
      <c r="A16" s="2"/>
      <c r="B16" s="44"/>
      <c r="C16" s="45"/>
      <c r="D16" s="19" t="s">
        <v>101</v>
      </c>
      <c r="E16" s="113">
        <v>109.26846525525425345915468251</v>
      </c>
      <c r="F16" s="113">
        <v>-7.3662375451999351507619969700</v>
      </c>
      <c r="G16" s="113"/>
      <c r="H16" s="19" t="s">
        <v>101</v>
      </c>
      <c r="I16" s="668">
        <v>112.49487367327929126410369339</v>
      </c>
      <c r="J16" s="113">
        <v>-29.477289442494538225730079900</v>
      </c>
      <c r="K16" s="9"/>
      <c r="L16" s="19" t="s">
        <v>101</v>
      </c>
      <c r="M16" s="668">
        <v>122.12368000931379321344563884</v>
      </c>
      <c r="N16" s="113">
        <v>31.197595075221607670604487530</v>
      </c>
      <c r="O16" s="9"/>
      <c r="P16" s="19" t="s">
        <v>101</v>
      </c>
      <c r="Q16" s="668">
        <v>110.42842146570618915945961378</v>
      </c>
      <c r="R16" s="113">
        <v>3.5185895804383539416302754600</v>
      </c>
      <c r="S16" s="668"/>
      <c r="T16" s="9"/>
    </row>
    <row r="17" ht="15" customHeight="1">
      <c r="A17" s="2"/>
      <c r="B17" s="17"/>
      <c r="C17" s="2"/>
      <c r="D17" s="2"/>
      <c r="E17" s="663"/>
      <c r="F17" s="113"/>
      <c r="G17" s="663"/>
      <c r="H17" s="2"/>
      <c r="I17" s="9"/>
      <c r="J17" s="113"/>
      <c r="K17" s="9"/>
      <c r="L17" s="2"/>
      <c r="M17" s="9"/>
      <c r="N17" s="113"/>
      <c r="O17" s="9"/>
      <c r="P17" s="2"/>
      <c r="Q17" s="676"/>
      <c r="R17" s="113"/>
      <c r="S17" s="676"/>
      <c r="T17" s="9"/>
    </row>
    <row r="18" ht="15" customHeight="1">
      <c r="A18" s="2"/>
      <c r="B18" s="173" t="s">
        <v>10</v>
      </c>
      <c r="C18" s="45"/>
      <c r="D18" s="18" t="s">
        <v>19</v>
      </c>
      <c r="E18" s="664">
        <v>31.021184400577756379393355802</v>
      </c>
      <c r="F18" s="113">
        <v>-52.205358732419440982730995190</v>
      </c>
      <c r="G18" s="665"/>
      <c r="H18" s="53" t="s">
        <v>19</v>
      </c>
      <c r="I18" s="671">
        <v>4.6355320173326913818006740491</v>
      </c>
      <c r="J18" s="113">
        <v>832.4939467312348668280871670</v>
      </c>
      <c r="K18" s="672"/>
      <c r="L18" s="53" t="s">
        <v>19</v>
      </c>
      <c r="M18" s="671">
        <v>46.794896485315358690418873375</v>
      </c>
      <c r="N18" s="113">
        <v>23.378164808032852436957722160</v>
      </c>
      <c r="O18" s="672"/>
      <c r="P18" s="53" t="s">
        <v>19</v>
      </c>
      <c r="Q18" s="671">
        <v>82.45185363505055368319691863</v>
      </c>
      <c r="R18" s="113">
        <v>-20.205528918957957664117940330</v>
      </c>
      <c r="S18" s="676"/>
      <c r="T18" s="9"/>
    </row>
    <row r="19" ht="15" customHeight="1">
      <c r="A19" s="2"/>
      <c r="B19" s="44"/>
      <c r="C19" s="45"/>
      <c r="D19" s="133" t="s">
        <v>16</v>
      </c>
      <c r="E19" s="666">
        <v>44.921015239590066617346112085</v>
      </c>
      <c r="F19" s="92">
        <v>52.102421416316151208968655090</v>
      </c>
      <c r="G19" s="667"/>
      <c r="H19" s="143" t="s">
        <v>16</v>
      </c>
      <c r="I19" s="673">
        <v>4.8785529856714755168423158825</v>
      </c>
      <c r="J19" s="92">
        <v>-73.437035012763443598630284420</v>
      </c>
      <c r="K19" s="674"/>
      <c r="L19" s="143" t="s">
        <v>16</v>
      </c>
      <c r="M19" s="673">
        <v>8.413205968286844962585765581</v>
      </c>
      <c r="N19" s="92">
        <v>-79.83783683655324229392693139</v>
      </c>
      <c r="O19" s="674"/>
      <c r="P19" s="143" t="s">
        <v>16</v>
      </c>
      <c r="Q19" s="673">
        <v>58.212774193548387096774193548</v>
      </c>
      <c r="R19" s="92">
        <v>-35.050023064074732383850473940</v>
      </c>
      <c r="S19" s="676"/>
      <c r="T19" s="9"/>
    </row>
    <row r="20" ht="15" customHeight="1">
      <c r="A20" s="2"/>
      <c r="B20" s="44"/>
      <c r="C20" s="45"/>
      <c r="D20" s="19" t="s">
        <v>102</v>
      </c>
      <c r="E20" s="113">
        <v>69.057175656257150958207702260</v>
      </c>
      <c r="F20" s="113">
        <v>-68.577330444488513094310810350</v>
      </c>
      <c r="G20" s="113"/>
      <c r="H20" s="19" t="s">
        <v>102</v>
      </c>
      <c r="I20" s="668">
        <v>95.01858503838028617450702119</v>
      </c>
      <c r="J20" s="113">
        <v>3410.5039937344948656750217247</v>
      </c>
      <c r="K20" s="9"/>
      <c r="L20" s="19" t="s">
        <v>102</v>
      </c>
      <c r="M20" s="668">
        <v>556.20766520760763361421785859</v>
      </c>
      <c r="N20" s="113">
        <v>511.92920525369429357977841635</v>
      </c>
      <c r="O20" s="9"/>
      <c r="P20" s="19" t="s">
        <v>102</v>
      </c>
      <c r="Q20" s="668">
        <v>141.63876361726209989266874567</v>
      </c>
      <c r="R20" s="113">
        <v>22.855272388720367581354461070</v>
      </c>
      <c r="S20" s="668"/>
      <c r="T20" s="9"/>
    </row>
    <row r="21" ht="15" customHeight="1">
      <c r="A21" s="2"/>
      <c r="B21" s="17"/>
      <c r="C21" s="2"/>
      <c r="D21" s="2"/>
      <c r="E21" s="9"/>
      <c r="F21" s="9"/>
      <c r="G21" s="9"/>
      <c r="H21" s="2"/>
      <c r="I21" s="9"/>
      <c r="J21" s="9"/>
      <c r="K21" s="9"/>
      <c r="L21" s="2"/>
      <c r="M21" s="9"/>
      <c r="N21" s="9"/>
      <c r="O21" s="9"/>
      <c r="P21" s="2"/>
      <c r="Q21" s="9"/>
      <c r="R21" s="9"/>
      <c r="S21" s="9"/>
      <c r="T21" s="9"/>
    </row>
    <row r="22" ht="15" customHeight="1">
      <c r="A22" s="2"/>
      <c r="E22" s="4"/>
      <c r="F22" s="4"/>
      <c r="G22" s="4"/>
      <c r="I22" s="4"/>
      <c r="J22" s="4"/>
      <c r="K22" s="4"/>
      <c r="M22" s="4"/>
      <c r="N22" s="4"/>
      <c r="O22" s="4"/>
      <c r="Q22" s="4"/>
      <c r="R22" s="4"/>
      <c r="S22" s="4"/>
      <c r="T22" s="9"/>
    </row>
    <row r="23" s="0" customFormat="1" ht="18" customHeight="1">
      <c r="A23" s="2"/>
      <c r="B23" s="1046" t="s">
        <v>60</v>
      </c>
      <c r="C23" s="1046"/>
      <c r="D23" s="1046"/>
      <c r="E23" s="1046"/>
      <c r="F23" s="1046"/>
      <c r="G23" s="1046"/>
      <c r="H23" s="1046"/>
      <c r="I23" s="1046"/>
      <c r="J23" s="1046"/>
      <c r="K23" s="1046"/>
      <c r="L23" s="1046"/>
      <c r="M23" s="1046"/>
      <c r="N23" s="1046"/>
      <c r="O23" s="1046"/>
      <c r="P23" s="1046"/>
      <c r="Q23" s="1046"/>
      <c r="R23" s="1046"/>
      <c r="S23" s="1046"/>
      <c r="T23" s="2"/>
      <c r="U23" s="236"/>
      <c r="V23" s="236"/>
      <c r="W23" s="236"/>
      <c r="X23" s="236"/>
      <c r="Y23" s="236"/>
      <c r="Z23" s="236"/>
      <c r="AA23" s="236"/>
      <c r="AB23" s="236"/>
      <c r="AC23" s="236"/>
      <c r="AD23" s="236"/>
      <c r="AE23" s="236"/>
      <c r="AF23" s="236"/>
      <c r="AG23" s="236"/>
      <c r="AH23" s="236"/>
      <c r="AI23" s="236"/>
      <c r="AJ23" s="236"/>
      <c r="AK23" s="236"/>
      <c r="AL23" s="236"/>
      <c r="AM23" s="236"/>
      <c r="AN23" s="236"/>
      <c r="AO23" s="236"/>
    </row>
    <row r="24" ht="15" customHeight="1">
      <c r="A24" s="2"/>
      <c r="B24" s="17"/>
      <c r="C24" s="2"/>
      <c r="D24" s="2"/>
      <c r="E24" s="2"/>
      <c r="F24" s="2"/>
      <c r="G24" s="2"/>
      <c r="H24" s="2"/>
      <c r="I24" s="2"/>
      <c r="J24" s="2"/>
      <c r="K24" s="2"/>
      <c r="L24" s="2"/>
      <c r="M24" s="2"/>
      <c r="N24" s="2"/>
      <c r="O24" s="2"/>
      <c r="P24" s="2"/>
      <c r="Q24" s="2"/>
      <c r="R24" s="2"/>
      <c r="S24" s="2"/>
      <c r="T24" s="2"/>
    </row>
    <row r="25" ht="15" customHeight="1">
      <c r="A25" s="2"/>
      <c r="B25" s="2"/>
      <c r="C25" s="15"/>
      <c r="D25" s="1045" t="s">
        <v>11</v>
      </c>
      <c r="E25" s="1045"/>
      <c r="F25" s="1045"/>
      <c r="G25" s="2"/>
      <c r="H25" s="1045" t="s">
        <v>13</v>
      </c>
      <c r="I25" s="1045"/>
      <c r="J25" s="1045"/>
      <c r="K25" s="2"/>
      <c r="L25" s="1045" t="s">
        <v>14</v>
      </c>
      <c r="M25" s="1045"/>
      <c r="N25" s="1045"/>
      <c r="O25" s="2"/>
      <c r="P25" s="1045" t="s">
        <v>12</v>
      </c>
      <c r="Q25" s="1045"/>
      <c r="R25" s="1045"/>
      <c r="S25" s="3"/>
      <c r="T25" s="2"/>
    </row>
    <row r="26" ht="15" customHeight="1">
      <c r="A26" s="2"/>
      <c r="B26" s="17"/>
      <c r="C26" s="2"/>
      <c r="D26" s="2"/>
      <c r="E26" s="2"/>
      <c r="F26" s="171" t="s">
        <v>24</v>
      </c>
      <c r="G26" s="2"/>
      <c r="H26" s="2"/>
      <c r="I26" s="2"/>
      <c r="J26" s="171" t="s">
        <v>24</v>
      </c>
      <c r="K26" s="2"/>
      <c r="L26" s="2"/>
      <c r="M26" s="2"/>
      <c r="N26" s="171" t="s">
        <v>24</v>
      </c>
      <c r="O26" s="2"/>
      <c r="P26" s="2"/>
      <c r="Q26" s="2"/>
      <c r="R26" s="171" t="s">
        <v>24</v>
      </c>
      <c r="S26" s="2"/>
      <c r="T26" s="2"/>
    </row>
    <row r="27" ht="15" customHeight="1">
      <c r="A27" s="2"/>
      <c r="B27" s="173" t="s">
        <v>22</v>
      </c>
      <c r="C27" s="45"/>
      <c r="D27" s="18" t="s">
        <v>19</v>
      </c>
      <c r="E27" s="668">
        <v>32.222086289862164586901557780</v>
      </c>
      <c r="F27" s="113"/>
      <c r="G27" s="9"/>
      <c r="H27" s="18" t="s">
        <v>19</v>
      </c>
      <c r="I27" s="668">
        <v>6.7103009542451676045999510600</v>
      </c>
      <c r="J27" s="113"/>
      <c r="K27" s="9"/>
      <c r="L27" s="18" t="s">
        <v>19</v>
      </c>
      <c r="M27" s="668">
        <v>22.520593752548731751080662260</v>
      </c>
      <c r="N27" s="113"/>
      <c r="O27" s="9"/>
      <c r="P27" s="18" t="s">
        <v>19</v>
      </c>
      <c r="Q27" s="668">
        <v>61.452980996656063942582171110</v>
      </c>
      <c r="R27" s="113">
        <v>-28.599741055053969796852575330</v>
      </c>
      <c r="S27" s="675"/>
      <c r="T27" s="9"/>
    </row>
    <row r="28" ht="15" customHeight="1">
      <c r="A28" s="2"/>
      <c r="B28" s="44"/>
      <c r="C28" s="45"/>
      <c r="D28" s="133" t="s">
        <v>16</v>
      </c>
      <c r="E28" s="669">
        <v>33.279862368223562647675809890</v>
      </c>
      <c r="F28" s="92">
        <v>50.700385426807855811035144530</v>
      </c>
      <c r="G28" s="120"/>
      <c r="H28" s="133" t="s">
        <v>16</v>
      </c>
      <c r="I28" s="669">
        <v>10.478649963000212093032104580</v>
      </c>
      <c r="J28" s="92">
        <v>-68.227131263203136380085368670</v>
      </c>
      <c r="K28" s="120"/>
      <c r="L28" s="133" t="s">
        <v>16</v>
      </c>
      <c r="M28" s="669">
        <v>8.405432604331928199605197080</v>
      </c>
      <c r="N28" s="92">
        <v>-63.283067614052219099190771480</v>
      </c>
      <c r="O28" s="120"/>
      <c r="P28" s="133" t="s">
        <v>16</v>
      </c>
      <c r="Q28" s="669">
        <v>52.163944935555702940313111550</v>
      </c>
      <c r="R28" s="92">
        <v>-33.085275060849926932055698960</v>
      </c>
      <c r="S28" s="675"/>
      <c r="T28" s="9"/>
    </row>
    <row r="29" ht="15" customHeight="1">
      <c r="A29" s="2"/>
      <c r="B29" s="44"/>
      <c r="C29" s="45"/>
      <c r="D29" s="19" t="s">
        <v>100</v>
      </c>
      <c r="E29" s="668">
        <v>96.82157315839326043942154604</v>
      </c>
      <c r="F29" s="113"/>
      <c r="G29" s="677"/>
      <c r="H29" s="19" t="s">
        <v>100</v>
      </c>
      <c r="I29" s="668">
        <v>64.037838633211645384611647830</v>
      </c>
      <c r="J29" s="113"/>
      <c r="K29" s="677"/>
      <c r="L29" s="19" t="s">
        <v>100</v>
      </c>
      <c r="M29" s="668">
        <v>267.92902653151056967412320487</v>
      </c>
      <c r="N29" s="113"/>
      <c r="O29" s="677"/>
      <c r="P29" s="19" t="s">
        <v>100</v>
      </c>
      <c r="Q29" s="668">
        <v>117.80738798144236792597024598</v>
      </c>
      <c r="R29" s="113">
        <v>6.7033586551763397053063550400</v>
      </c>
      <c r="S29" s="668"/>
      <c r="T29" s="9"/>
    </row>
    <row r="30" ht="15" customHeight="1">
      <c r="A30" s="2"/>
      <c r="B30" s="17"/>
      <c r="C30" s="2"/>
      <c r="D30" s="2"/>
      <c r="E30" s="9"/>
      <c r="F30" s="660"/>
      <c r="G30" s="9"/>
      <c r="H30" s="2"/>
      <c r="I30" s="9"/>
      <c r="J30" s="660"/>
      <c r="K30" s="9"/>
      <c r="L30" s="2"/>
      <c r="M30" s="9"/>
      <c r="N30" s="660"/>
      <c r="O30" s="9"/>
      <c r="P30" s="2"/>
      <c r="Q30" s="675"/>
      <c r="R30" s="660"/>
      <c r="S30" s="675"/>
      <c r="T30" s="9"/>
    </row>
    <row r="31" ht="15" customHeight="1">
      <c r="A31" s="2"/>
      <c r="B31" s="173" t="s">
        <v>9</v>
      </c>
      <c r="C31" s="45"/>
      <c r="D31" s="18" t="s">
        <v>19</v>
      </c>
      <c r="E31" s="671">
        <v>131.11010567613744225779915206</v>
      </c>
      <c r="F31" s="113"/>
      <c r="G31" s="672"/>
      <c r="H31" s="53" t="s">
        <v>19</v>
      </c>
      <c r="I31" s="671">
        <v>139.5168641750227894257064722</v>
      </c>
      <c r="J31" s="113"/>
      <c r="K31" s="672"/>
      <c r="L31" s="53" t="s">
        <v>19</v>
      </c>
      <c r="M31" s="671">
        <v>121.62091444092349479402444545</v>
      </c>
      <c r="N31" s="113"/>
      <c r="O31" s="672"/>
      <c r="P31" s="53" t="s">
        <v>19</v>
      </c>
      <c r="Q31" s="671">
        <v>128.55051594279836756362188526</v>
      </c>
      <c r="R31" s="113">
        <v>-4.783544583515252932688425600</v>
      </c>
      <c r="S31" s="676"/>
      <c r="T31" s="9"/>
    </row>
    <row r="32" ht="15" customHeight="1">
      <c r="A32" s="2"/>
      <c r="B32" s="44"/>
      <c r="C32" s="45"/>
      <c r="D32" s="133" t="s">
        <v>16</v>
      </c>
      <c r="E32" s="673">
        <v>120.96834643084087969854456395</v>
      </c>
      <c r="F32" s="92">
        <v>-6.2375692396725059037622860600</v>
      </c>
      <c r="G32" s="674"/>
      <c r="H32" s="143" t="s">
        <v>16</v>
      </c>
      <c r="I32" s="673">
        <v>138.0198560658685847176304826</v>
      </c>
      <c r="J32" s="92">
        <v>5.7334056793532372802964190400</v>
      </c>
      <c r="K32" s="674"/>
      <c r="L32" s="143" t="s">
        <v>16</v>
      </c>
      <c r="M32" s="673">
        <v>116.09561748180422647919006546</v>
      </c>
      <c r="N32" s="92">
        <v>20.010750479343941804869520430</v>
      </c>
      <c r="O32" s="674"/>
      <c r="P32" s="143" t="s">
        <v>16</v>
      </c>
      <c r="Q32" s="673">
        <v>123.60847279007266657873204203</v>
      </c>
      <c r="R32" s="92">
        <v>2.8527683380637670928579453600</v>
      </c>
      <c r="S32" s="676"/>
      <c r="T32" s="9"/>
    </row>
    <row r="33" ht="15" customHeight="1">
      <c r="A33" s="2"/>
      <c r="B33" s="44"/>
      <c r="C33" s="45"/>
      <c r="D33" s="19" t="s">
        <v>101</v>
      </c>
      <c r="E33" s="668">
        <v>108.38381241417955024509273469</v>
      </c>
      <c r="F33" s="113"/>
      <c r="G33" s="677"/>
      <c r="H33" s="19" t="s">
        <v>101</v>
      </c>
      <c r="I33" s="668">
        <v>101.08463242306220974583278055</v>
      </c>
      <c r="J33" s="113"/>
      <c r="K33" s="677"/>
      <c r="L33" s="19" t="s">
        <v>101</v>
      </c>
      <c r="M33" s="668">
        <v>104.75926402646960658816270078</v>
      </c>
      <c r="N33" s="113"/>
      <c r="O33" s="677"/>
      <c r="P33" s="19" t="s">
        <v>101</v>
      </c>
      <c r="Q33" s="668">
        <v>103.99814271722205918483495702</v>
      </c>
      <c r="R33" s="113">
        <v>-7.4245088829106141390719627100</v>
      </c>
      <c r="S33" s="668"/>
      <c r="T33" s="9"/>
    </row>
    <row r="34" ht="15" customHeight="1">
      <c r="A34" s="2"/>
      <c r="B34" s="17"/>
      <c r="C34" s="2"/>
      <c r="D34" s="2"/>
      <c r="E34" s="9"/>
      <c r="F34" s="113"/>
      <c r="G34" s="9"/>
      <c r="H34" s="2"/>
      <c r="I34" s="9"/>
      <c r="J34" s="113"/>
      <c r="K34" s="9"/>
      <c r="L34" s="2"/>
      <c r="M34" s="9"/>
      <c r="N34" s="113"/>
      <c r="O34" s="9"/>
      <c r="P34" s="2"/>
      <c r="Q34" s="676"/>
      <c r="R34" s="113"/>
      <c r="S34" s="676"/>
      <c r="T34" s="9"/>
    </row>
    <row r="35" ht="15" customHeight="1">
      <c r="A35" s="2"/>
      <c r="B35" s="173" t="s">
        <v>10</v>
      </c>
      <c r="C35" s="45"/>
      <c r="D35" s="18" t="s">
        <v>19</v>
      </c>
      <c r="E35" s="671">
        <v>42.246411385694478427534458853</v>
      </c>
      <c r="F35" s="113"/>
      <c r="G35" s="672"/>
      <c r="H35" s="53" t="s">
        <v>19</v>
      </c>
      <c r="I35" s="671">
        <v>9.362001468069488622461463176</v>
      </c>
      <c r="J35" s="113"/>
      <c r="K35" s="672"/>
      <c r="L35" s="53" t="s">
        <v>19</v>
      </c>
      <c r="M35" s="671">
        <v>27.389752059375254873175108066</v>
      </c>
      <c r="N35" s="113"/>
      <c r="O35" s="672"/>
      <c r="P35" s="53" t="s">
        <v>19</v>
      </c>
      <c r="Q35" s="671">
        <v>78.998124133431204632574830764</v>
      </c>
      <c r="R35" s="113">
        <v>-32.015204274430800505069742200</v>
      </c>
      <c r="S35" s="676"/>
      <c r="T35" s="9"/>
    </row>
    <row r="36" ht="15" customHeight="1">
      <c r="A36" s="2"/>
      <c r="B36" s="44"/>
      <c r="C36" s="45"/>
      <c r="D36" s="133" t="s">
        <v>16</v>
      </c>
      <c r="E36" s="673">
        <v>40.258099201299725106886518121</v>
      </c>
      <c r="F36" s="92">
        <v>41.300344541357381148342739790</v>
      </c>
      <c r="G36" s="674"/>
      <c r="H36" s="143" t="s">
        <v>16</v>
      </c>
      <c r="I36" s="673">
        <v>14.462617596579084438640246699</v>
      </c>
      <c r="J36" s="92">
        <v>-66.405463802554175821209285780</v>
      </c>
      <c r="K36" s="674"/>
      <c r="L36" s="143" t="s">
        <v>16</v>
      </c>
      <c r="M36" s="673">
        <v>9.758338884016050312859732244</v>
      </c>
      <c r="N36" s="92">
        <v>-55.93573389063078252395126800</v>
      </c>
      <c r="O36" s="674"/>
      <c r="P36" s="143" t="s">
        <v>16</v>
      </c>
      <c r="Q36" s="673">
        <v>64.479055681894859858386497065</v>
      </c>
      <c r="R36" s="92">
        <v>-31.176352974283394306481932170</v>
      </c>
      <c r="S36" s="676"/>
      <c r="T36" s="9"/>
    </row>
    <row r="37" ht="15" customHeight="1">
      <c r="A37" s="2"/>
      <c r="B37" s="44"/>
      <c r="C37" s="45"/>
      <c r="D37" s="19" t="s">
        <v>102</v>
      </c>
      <c r="E37" s="668">
        <v>104.93891222845056986298965712</v>
      </c>
      <c r="F37" s="113"/>
      <c r="G37" s="677"/>
      <c r="H37" s="19" t="s">
        <v>102</v>
      </c>
      <c r="I37" s="668">
        <v>64.732413794055716713315455960</v>
      </c>
      <c r="J37" s="113"/>
      <c r="K37" s="677"/>
      <c r="L37" s="19" t="s">
        <v>102</v>
      </c>
      <c r="M37" s="668">
        <v>280.68047630769496013120358024</v>
      </c>
      <c r="N37" s="113"/>
      <c r="O37" s="677"/>
      <c r="P37" s="19" t="s">
        <v>102</v>
      </c>
      <c r="Q37" s="668">
        <v>122.51749548437194139618171539</v>
      </c>
      <c r="R37" s="113">
        <v>-1.2188416865411992596553105300</v>
      </c>
      <c r="S37" s="668"/>
      <c r="T37" s="9"/>
    </row>
    <row r="38" ht="9.95" customHeight="1">
      <c r="A38" s="2"/>
      <c r="B38" s="44"/>
      <c r="C38" s="45"/>
      <c r="D38" s="19"/>
      <c r="E38" s="172"/>
      <c r="F38" s="113"/>
      <c r="G38" s="51"/>
      <c r="H38" s="52"/>
      <c r="I38" s="172"/>
      <c r="J38" s="113"/>
      <c r="K38" s="51"/>
      <c r="L38" s="52"/>
      <c r="M38" s="172"/>
      <c r="N38" s="113"/>
      <c r="O38" s="51"/>
      <c r="P38" s="52"/>
      <c r="Q38" s="172"/>
      <c r="R38" s="113"/>
      <c r="S38" s="172"/>
      <c r="T38" s="2"/>
    </row>
    <row r="39" s="681" customFormat="1" ht="9.75" customHeight="1">
      <c r="A39" s="679"/>
      <c r="B39" s="679"/>
      <c r="C39" s="679"/>
      <c r="D39" s="679"/>
      <c r="E39" s="679"/>
      <c r="F39" s="679"/>
      <c r="G39" s="679"/>
      <c r="H39" s="679"/>
      <c r="I39" s="679"/>
      <c r="J39" s="679"/>
      <c r="K39" s="679"/>
      <c r="L39" s="679"/>
      <c r="M39" s="679"/>
      <c r="N39" s="679"/>
      <c r="O39" s="679"/>
      <c r="P39" s="679"/>
      <c r="Q39" s="679"/>
      <c r="R39" s="679"/>
      <c r="S39" s="679"/>
      <c r="T39" s="679"/>
      <c r="U39" s="680"/>
      <c r="V39" s="680"/>
      <c r="W39" s="680"/>
      <c r="X39" s="680"/>
      <c r="Y39" s="680"/>
      <c r="Z39" s="680"/>
      <c r="AA39" s="680"/>
      <c r="AB39" s="680"/>
      <c r="AC39" s="680"/>
      <c r="AD39" s="680"/>
      <c r="AE39" s="680"/>
      <c r="AF39" s="680"/>
      <c r="AG39" s="680"/>
      <c r="AH39" s="680"/>
      <c r="AI39" s="680"/>
      <c r="AJ39" s="680"/>
      <c r="AK39" s="680"/>
      <c r="AL39" s="680"/>
      <c r="AM39" s="680"/>
      <c r="AN39" s="680"/>
      <c r="AO39" s="680"/>
    </row>
    <row r="40" ht="35.1" customHeight="1">
      <c r="A40" s="2"/>
      <c r="B40" s="1047" t="s">
        <v>129</v>
      </c>
      <c r="C40" s="1047"/>
      <c r="D40" s="1047"/>
      <c r="E40" s="1047"/>
      <c r="F40" s="1047"/>
      <c r="G40" s="1047"/>
      <c r="H40" s="1047"/>
      <c r="I40" s="1047"/>
      <c r="J40" s="1047"/>
      <c r="K40" s="1047"/>
      <c r="L40" s="1047"/>
      <c r="M40" s="1047"/>
      <c r="N40" s="1047"/>
      <c r="O40" s="1047"/>
      <c r="P40" s="1047"/>
      <c r="Q40" s="1047"/>
      <c r="R40" s="1047"/>
      <c r="S40" s="1047"/>
      <c r="T40" s="2"/>
    </row>
    <row r="41" s="684" customFormat="1" ht="15" customHeight="1">
      <c r="A41" s="682"/>
      <c r="B41" s="682"/>
      <c r="C41" s="682"/>
      <c r="D41" s="682"/>
      <c r="E41" s="682"/>
      <c r="F41" s="682"/>
      <c r="G41" s="682"/>
      <c r="H41" s="682"/>
      <c r="I41" s="682"/>
      <c r="J41" s="682"/>
      <c r="K41" s="682"/>
      <c r="L41" s="682"/>
      <c r="M41" s="682"/>
      <c r="N41" s="682"/>
      <c r="O41" s="682"/>
      <c r="P41" s="682"/>
      <c r="Q41" s="682"/>
      <c r="R41" s="682"/>
      <c r="S41" s="682"/>
      <c r="T41" s="682"/>
      <c r="U41" s="683"/>
      <c r="V41" s="683"/>
      <c r="W41" s="683"/>
      <c r="X41" s="683"/>
      <c r="Y41" s="683"/>
      <c r="Z41" s="683"/>
      <c r="AA41" s="683"/>
      <c r="AB41" s="683"/>
      <c r="AC41" s="683"/>
      <c r="AD41" s="683"/>
      <c r="AE41" s="683"/>
      <c r="AF41" s="683"/>
      <c r="AG41" s="683"/>
      <c r="AH41" s="683"/>
      <c r="AI41" s="683"/>
      <c r="AJ41" s="683"/>
      <c r="AK41" s="683"/>
      <c r="AL41" s="683"/>
      <c r="AM41" s="683"/>
      <c r="AN41" s="683"/>
      <c r="AO41" s="683"/>
    </row>
    <row r="42" ht="18" customHeight="1">
      <c r="A42" s="236"/>
      <c r="B42" s="236"/>
      <c r="C42" s="236"/>
      <c r="D42" s="236"/>
      <c r="E42" s="236"/>
      <c r="F42" s="236"/>
      <c r="G42" s="236"/>
      <c r="H42" s="236"/>
      <c r="I42" s="236"/>
      <c r="J42" s="236"/>
      <c r="K42" s="236"/>
      <c r="L42" s="236"/>
      <c r="M42" s="236"/>
      <c r="N42" s="236"/>
      <c r="O42" s="236"/>
      <c r="P42" s="236"/>
      <c r="Q42" s="236"/>
      <c r="R42" s="236"/>
      <c r="S42" s="236"/>
      <c r="T42" s="236"/>
    </row>
    <row r="43">
      <c r="A43" s="236"/>
      <c r="B43" s="236"/>
      <c r="C43" s="236"/>
      <c r="D43" s="236"/>
      <c r="E43" s="236"/>
      <c r="F43" s="236"/>
      <c r="G43" s="236"/>
      <c r="H43" s="236"/>
      <c r="I43" s="236"/>
      <c r="J43" s="236"/>
      <c r="K43" s="236"/>
      <c r="L43" s="236"/>
      <c r="M43" s="236"/>
      <c r="N43" s="236"/>
      <c r="O43" s="236"/>
      <c r="P43" s="236"/>
      <c r="Q43" s="236"/>
      <c r="R43" s="236"/>
      <c r="S43" s="236"/>
      <c r="T43" s="236"/>
    </row>
    <row r="44">
      <c r="A44" s="236"/>
      <c r="B44" s="236"/>
      <c r="C44" s="236"/>
      <c r="D44" s="236"/>
      <c r="E44" s="236"/>
      <c r="F44" s="236"/>
      <c r="G44" s="236"/>
      <c r="H44" s="236"/>
      <c r="I44" s="236"/>
      <c r="J44" s="236"/>
      <c r="K44" s="236"/>
      <c r="L44" s="236"/>
      <c r="M44" s="236"/>
      <c r="N44" s="236"/>
      <c r="O44" s="236"/>
      <c r="P44" s="236"/>
      <c r="Q44" s="236"/>
      <c r="R44" s="236"/>
      <c r="S44" s="236"/>
      <c r="T44" s="236"/>
    </row>
    <row r="45">
      <c r="A45" s="236"/>
      <c r="B45" s="236"/>
      <c r="C45" s="236"/>
      <c r="D45" s="236"/>
      <c r="E45" s="236"/>
      <c r="F45" s="236"/>
      <c r="G45" s="236"/>
      <c r="H45" s="236"/>
      <c r="I45" s="236"/>
      <c r="J45" s="236"/>
      <c r="K45" s="236"/>
      <c r="L45" s="236"/>
      <c r="M45" s="236"/>
      <c r="N45" s="236"/>
      <c r="O45" s="236"/>
      <c r="P45" s="236"/>
      <c r="Q45" s="236"/>
      <c r="R45" s="236"/>
      <c r="S45" s="236"/>
      <c r="T45" s="236"/>
    </row>
    <row r="46">
      <c r="A46" s="236"/>
      <c r="B46" s="236"/>
      <c r="C46" s="236"/>
      <c r="D46" s="236"/>
      <c r="E46" s="236"/>
      <c r="F46" s="236"/>
      <c r="G46" s="236"/>
      <c r="H46" s="236"/>
      <c r="I46" s="236"/>
      <c r="J46" s="236"/>
      <c r="K46" s="236"/>
      <c r="L46" s="236"/>
      <c r="M46" s="236"/>
      <c r="N46" s="236"/>
      <c r="O46" s="236"/>
      <c r="P46" s="236"/>
      <c r="Q46" s="236"/>
      <c r="R46" s="236"/>
      <c r="S46" s="236"/>
      <c r="T46" s="236"/>
    </row>
    <row r="47">
      <c r="A47" s="236"/>
      <c r="B47" s="236"/>
      <c r="C47" s="236"/>
      <c r="D47" s="236"/>
      <c r="E47" s="236"/>
      <c r="F47" s="236"/>
      <c r="G47" s="236"/>
      <c r="H47" s="236"/>
      <c r="I47" s="236"/>
      <c r="J47" s="236"/>
      <c r="K47" s="236"/>
      <c r="L47" s="236"/>
      <c r="M47" s="236"/>
      <c r="N47" s="236"/>
      <c r="O47" s="236"/>
      <c r="P47" s="236"/>
      <c r="Q47" s="236"/>
      <c r="R47" s="236"/>
      <c r="S47" s="236"/>
      <c r="T47" s="236"/>
    </row>
    <row r="48">
      <c r="A48" s="236"/>
      <c r="B48" s="236"/>
      <c r="C48" s="236"/>
      <c r="D48" s="236"/>
      <c r="E48" s="236"/>
      <c r="F48" s="236"/>
      <c r="G48" s="236"/>
      <c r="H48" s="236"/>
      <c r="I48" s="236"/>
      <c r="J48" s="236"/>
      <c r="K48" s="236"/>
      <c r="L48" s="236"/>
      <c r="M48" s="236"/>
      <c r="N48" s="236"/>
      <c r="O48" s="236"/>
      <c r="P48" s="236"/>
      <c r="Q48" s="236"/>
      <c r="R48" s="236"/>
      <c r="S48" s="236"/>
      <c r="T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sheetData>
  <mergeCells count="14">
    <mergeCell ref="B40:S40"/>
    <mergeCell ref="D25:F25"/>
    <mergeCell ref="H25:J25"/>
    <mergeCell ref="L25:N25"/>
    <mergeCell ref="P25:R25"/>
    <mergeCell ref="B2:S2"/>
    <mergeCell ref="B6:S6"/>
    <mergeCell ref="B23:S23"/>
    <mergeCell ref="D8:F8"/>
    <mergeCell ref="H8:J8"/>
    <mergeCell ref="L8:N8"/>
    <mergeCell ref="P8:R8"/>
    <mergeCell ref="B4:S4"/>
    <mergeCell ref="B3:S3"/>
  </mergeCells>
  <phoneticPr fontId="0" type="noConversion"/>
  <printOptions horizontalCentered="1" verticalCentered="1"/>
  <pageMargins left="0.25" right="0.25" top="0.25" bottom="0.25" header="0" footer="0"/>
  <pageSetup scale="88" fitToWidth="1" fitToHeight="1" orientation="landscape" r:id="rId1"/>
  <headerFooter alignWithMargins="0">
    <oddHeader/>
    <oddFooter/>
  </headerFooter>
  <rowBreaks count="1" manualBreakCount="1">
    <brk id="42" max="16383" man="1"/>
  </rowBreaks>
  <colBreaks count="1" manualBreakCount="1">
    <brk id="21" max="1048575" man="1"/>
  </colBreaks>
  <drawing r:id="rId35"/>
</worksheet>
</file>

<file path=xl/worksheets/sheet3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6">
    <pageSetUpPr fitToPage="1"/>
  </sheetPr>
  <dimension ref="A1:AD86"/>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89"/>
      <c r="B1" s="657" t="s">
        <v>144</v>
      </c>
      <c r="Z1" s="5"/>
      <c r="AB1" s="686"/>
      <c r="AD1" s="236"/>
    </row>
    <row r="2" ht="15" customHeight="1">
      <c r="A2" s="11"/>
      <c r="B2" s="1014" t="s">
        <v>173</v>
      </c>
      <c r="C2" s="1014"/>
      <c r="D2" s="1014"/>
      <c r="E2" s="1014"/>
      <c r="F2" s="1014"/>
      <c r="G2" s="1014"/>
      <c r="H2" s="1014"/>
      <c r="I2" s="1014"/>
      <c r="J2" s="1014"/>
      <c r="K2" s="1014"/>
      <c r="L2" s="1014"/>
      <c r="M2" s="1014"/>
      <c r="N2" s="1014"/>
      <c r="O2" s="1014"/>
      <c r="P2" s="1014"/>
      <c r="Q2" s="1014"/>
      <c r="R2" s="1014"/>
      <c r="S2" s="1014"/>
      <c r="T2" s="1014"/>
      <c r="U2" s="1014"/>
      <c r="V2" s="1014"/>
      <c r="W2" s="1014"/>
      <c r="X2" s="1014"/>
      <c r="Y2" s="1014"/>
      <c r="Z2" s="1014"/>
      <c r="AA2" s="1014"/>
      <c r="AB2" s="1014"/>
    </row>
    <row r="3" ht="17.1" customHeight="1">
      <c r="A3" s="11"/>
      <c r="B3" s="1014" t="s">
        <v>174</v>
      </c>
      <c r="C3" s="1014"/>
      <c r="D3" s="1014"/>
      <c r="E3" s="1014"/>
      <c r="F3" s="1014"/>
      <c r="G3" s="1014"/>
      <c r="H3" s="1014"/>
      <c r="I3" s="1014"/>
      <c r="J3" s="1014"/>
      <c r="K3" s="1014"/>
      <c r="L3" s="1014"/>
      <c r="M3" s="1014"/>
      <c r="N3" s="1014"/>
      <c r="O3" s="1014"/>
      <c r="P3" s="1014"/>
      <c r="Q3" s="1014"/>
      <c r="R3" s="1048" t="s">
        <v>270</v>
      </c>
      <c r="S3" s="1048"/>
      <c r="T3" s="1048"/>
      <c r="U3" s="1048"/>
      <c r="V3" s="1048"/>
      <c r="W3" s="1048"/>
      <c r="X3" s="1048"/>
      <c r="Y3" s="1048"/>
      <c r="Z3" s="1048"/>
      <c r="AA3" s="1048"/>
      <c r="AB3" s="1048"/>
    </row>
    <row r="4" ht="19.5" customHeight="1">
      <c r="A4" s="4"/>
      <c r="B4" s="1014" t="s">
        <v>175</v>
      </c>
      <c r="C4" s="1014"/>
      <c r="D4" s="1014"/>
      <c r="E4" s="1014"/>
      <c r="F4" s="1014"/>
      <c r="G4" s="1014"/>
      <c r="H4" s="1014"/>
      <c r="I4" s="1014"/>
      <c r="J4" s="1014"/>
      <c r="K4" s="1014"/>
      <c r="L4" s="1014"/>
      <c r="M4" s="1014"/>
      <c r="N4" s="1014"/>
      <c r="O4" s="1014"/>
      <c r="P4" s="1014"/>
      <c r="Q4" s="1014"/>
      <c r="R4" s="1014"/>
      <c r="S4" s="1014"/>
      <c r="T4" s="1014"/>
      <c r="U4" s="1014"/>
      <c r="V4" s="1014"/>
      <c r="W4" s="1014"/>
      <c r="X4" s="1014"/>
      <c r="Y4" s="1014"/>
      <c r="Z4" s="1014"/>
      <c r="AA4" s="1014"/>
      <c r="AB4" s="1014"/>
    </row>
    <row r="5" ht="12.75" customHeight="1"/>
    <row r="6" ht="15.75">
      <c r="D6" s="975" t="s">
        <v>22</v>
      </c>
      <c r="E6" s="975"/>
      <c r="F6" s="975"/>
      <c r="G6" s="975"/>
      <c r="H6" s="975"/>
      <c r="I6" s="975"/>
      <c r="J6" s="975"/>
      <c r="K6" s="975"/>
      <c r="L6" s="975"/>
      <c r="M6" s="975"/>
      <c r="N6" s="975"/>
      <c r="O6" s="975"/>
      <c r="Q6" s="975" t="s">
        <v>72</v>
      </c>
      <c r="R6" s="975"/>
      <c r="S6" s="975"/>
      <c r="T6" s="975"/>
      <c r="U6" s="975"/>
      <c r="V6" s="975"/>
      <c r="W6" s="975"/>
      <c r="X6" s="975"/>
      <c r="Y6" s="975"/>
      <c r="Z6" s="975"/>
      <c r="AA6" s="975"/>
      <c r="AB6" s="975"/>
    </row>
    <row r="7" ht="15.75">
      <c r="D7" s="284" t="s">
        <v>11</v>
      </c>
      <c r="E7" s="284"/>
      <c r="F7" s="284"/>
      <c r="G7" s="284" t="s">
        <v>13</v>
      </c>
      <c r="H7" s="284"/>
      <c r="I7" s="284"/>
      <c r="J7" s="284" t="s">
        <v>14</v>
      </c>
      <c r="K7" s="284"/>
      <c r="L7" s="284"/>
      <c r="M7" s="284" t="s">
        <v>12</v>
      </c>
      <c r="N7" s="284"/>
      <c r="O7" s="284"/>
      <c r="Q7" s="284" t="s">
        <v>11</v>
      </c>
      <c r="R7" s="284"/>
      <c r="S7" s="284"/>
      <c r="T7" s="284" t="s">
        <v>13</v>
      </c>
      <c r="U7" s="284"/>
      <c r="V7" s="284"/>
      <c r="W7" s="284" t="s">
        <v>14</v>
      </c>
      <c r="X7" s="284"/>
      <c r="Y7" s="284"/>
      <c r="Z7" s="284" t="s">
        <v>12</v>
      </c>
      <c r="AA7" s="284"/>
      <c r="AB7" s="284"/>
    </row>
    <row r="8" ht="27" customHeight="1">
      <c r="A8" s="57"/>
      <c r="B8" s="958" t="s">
        <v>42</v>
      </c>
      <c r="C8" s="958"/>
      <c r="D8" s="413" t="s">
        <v>25</v>
      </c>
      <c r="E8" s="414" t="s">
        <v>15</v>
      </c>
      <c r="F8" s="415" t="s">
        <v>26</v>
      </c>
      <c r="G8" s="413" t="s">
        <v>25</v>
      </c>
      <c r="H8" s="414" t="s">
        <v>15</v>
      </c>
      <c r="I8" s="415" t="s">
        <v>26</v>
      </c>
      <c r="J8" s="413" t="s">
        <v>25</v>
      </c>
      <c r="K8" s="414" t="s">
        <v>15</v>
      </c>
      <c r="L8" s="415" t="s">
        <v>26</v>
      </c>
      <c r="M8" s="413" t="s">
        <v>25</v>
      </c>
      <c r="N8" s="414" t="s">
        <v>15</v>
      </c>
      <c r="O8" s="415" t="s">
        <v>26</v>
      </c>
      <c r="P8" s="63"/>
      <c r="Q8" s="413" t="s">
        <v>25</v>
      </c>
      <c r="R8" s="414" t="s">
        <v>15</v>
      </c>
      <c r="S8" s="415" t="s">
        <v>26</v>
      </c>
      <c r="T8" s="413" t="s">
        <v>25</v>
      </c>
      <c r="U8" s="414" t="s">
        <v>15</v>
      </c>
      <c r="V8" s="415" t="s">
        <v>26</v>
      </c>
      <c r="W8" s="413" t="s">
        <v>25</v>
      </c>
      <c r="X8" s="414" t="s">
        <v>15</v>
      </c>
      <c r="Y8" s="415" t="s">
        <v>26</v>
      </c>
      <c r="Z8" s="413" t="s">
        <v>25</v>
      </c>
      <c r="AA8" s="414" t="s">
        <v>15</v>
      </c>
      <c r="AB8" s="415" t="s">
        <v>26</v>
      </c>
    </row>
    <row r="9" ht="18" customHeight="1">
      <c r="A9" s="57"/>
      <c r="B9" s="285">
        <v>2019</v>
      </c>
      <c r="C9" s="286" t="s">
        <v>183</v>
      </c>
      <c r="D9" s="416"/>
      <c r="E9" s="417">
        <v>2.8170541916125872792041020900</v>
      </c>
      <c r="F9" s="418">
        <v>37.518137140955961396024890360</v>
      </c>
      <c r="G9" s="416"/>
      <c r="H9" s="417">
        <v>24.451088749484183738161510070</v>
      </c>
      <c r="I9" s="418">
        <v>15.030969098585252504022613360</v>
      </c>
      <c r="J9" s="416"/>
      <c r="K9" s="417">
        <v>45.269040756025114244368983170</v>
      </c>
      <c r="L9" s="418">
        <v>15.907844566086648632490635930</v>
      </c>
      <c r="M9" s="416">
        <v>77.587867116032739528165623500</v>
      </c>
      <c r="N9" s="417">
        <v>72.537183697121885261734595330</v>
      </c>
      <c r="O9" s="418">
        <v>68.456950805627862532538139640</v>
      </c>
      <c r="P9" s="5"/>
      <c r="Q9" s="416"/>
      <c r="R9" s="417"/>
      <c r="S9" s="418">
        <v>-40.471796885151744120188280190</v>
      </c>
      <c r="T9" s="416"/>
      <c r="U9" s="417"/>
      <c r="V9" s="418">
        <v>98.70023257157978907384542745</v>
      </c>
      <c r="W9" s="416"/>
      <c r="X9" s="417"/>
      <c r="Y9" s="418">
        <v>0</v>
      </c>
      <c r="Z9" s="416">
        <v>4.9837133550488599348534202100</v>
      </c>
      <c r="AA9" s="417">
        <v>6.9719413189004415325452214900</v>
      </c>
      <c r="AB9" s="418">
        <v>-3.0223819637314164352230027900</v>
      </c>
    </row>
    <row r="10" ht="18" customHeight="1">
      <c r="A10" s="58"/>
      <c r="B10" s="287"/>
      <c r="C10" s="288" t="s">
        <v>186</v>
      </c>
      <c r="D10" s="272"/>
      <c r="E10" s="92">
        <v>0</v>
      </c>
      <c r="F10" s="273">
        <v>36.387100664022119011241069790</v>
      </c>
      <c r="G10" s="272"/>
      <c r="H10" s="92">
        <v>26.521553912868487809334141630</v>
      </c>
      <c r="I10" s="273">
        <v>9.550868398103853768186729910</v>
      </c>
      <c r="J10" s="272"/>
      <c r="K10" s="92">
        <v>34.445222212300528995765336830</v>
      </c>
      <c r="L10" s="273">
        <v>13.861365347574511585790164640</v>
      </c>
      <c r="M10" s="272">
        <v>76.937891189215214251324025040</v>
      </c>
      <c r="N10" s="92">
        <v>60.966776125169016805099478460</v>
      </c>
      <c r="O10" s="273">
        <v>59.799334409700484365217964350</v>
      </c>
      <c r="P10" s="5"/>
      <c r="Q10" s="272"/>
      <c r="R10" s="92"/>
      <c r="S10" s="273">
        <v>-36.121386872515040751134222940</v>
      </c>
      <c r="T10" s="272"/>
      <c r="U10" s="92"/>
      <c r="V10" s="273">
        <v>50.199074604049568118321657220</v>
      </c>
      <c r="W10" s="272"/>
      <c r="X10" s="92"/>
      <c r="Y10" s="273">
        <v>0</v>
      </c>
      <c r="Z10" s="272">
        <v>3.4639041761087730657170605500</v>
      </c>
      <c r="AA10" s="92">
        <v>2.4091499026606099935107073300</v>
      </c>
      <c r="AB10" s="273">
        <v>-5.5626382203720567191362039700</v>
      </c>
    </row>
    <row r="11" ht="18" customHeight="1">
      <c r="A11" s="58"/>
      <c r="B11" s="289"/>
      <c r="C11" s="290" t="s">
        <v>187</v>
      </c>
      <c r="D11" s="421"/>
      <c r="E11" s="91">
        <v>23.813481520963636010315946690</v>
      </c>
      <c r="F11" s="422">
        <v>41.283656789403165617736942670</v>
      </c>
      <c r="G11" s="421"/>
      <c r="H11" s="91">
        <v>5.6538897170887709976431004500</v>
      </c>
      <c r="I11" s="422">
        <v>5.7716903722741583020272369300</v>
      </c>
      <c r="J11" s="421"/>
      <c r="K11" s="91">
        <v>25.392908203065357463098837100</v>
      </c>
      <c r="L11" s="422">
        <v>10.639579634373067636245353940</v>
      </c>
      <c r="M11" s="421">
        <v>74.228855721393034825870646770</v>
      </c>
      <c r="N11" s="91">
        <v>54.860279441117764471057884230</v>
      </c>
      <c r="O11" s="422">
        <v>57.694926796050391556009533540</v>
      </c>
      <c r="P11" s="5"/>
      <c r="Q11" s="421"/>
      <c r="R11" s="91"/>
      <c r="S11" s="422">
        <v>-22.729463704522035678364050420</v>
      </c>
      <c r="T11" s="421"/>
      <c r="U11" s="91"/>
      <c r="V11" s="422">
        <v>5.0038099864312119740776752700</v>
      </c>
      <c r="W11" s="421"/>
      <c r="X11" s="91"/>
      <c r="Y11" s="422">
        <v>0</v>
      </c>
      <c r="Z11" s="421">
        <v>17.249508840864440078585461700</v>
      </c>
      <c r="AA11" s="91">
        <v>-0.8567048426368473261790964100</v>
      </c>
      <c r="AB11" s="422">
        <v>-2.0859817404368427135097653900</v>
      </c>
    </row>
    <row r="12" ht="18" customHeight="1">
      <c r="A12" s="58"/>
      <c r="B12" s="287"/>
      <c r="C12" s="288" t="s">
        <v>188</v>
      </c>
      <c r="D12" s="272"/>
      <c r="E12" s="92">
        <v>25.077447117753296928746532210</v>
      </c>
      <c r="F12" s="273">
        <v>42.287552062087656875742552270</v>
      </c>
      <c r="G12" s="272"/>
      <c r="H12" s="92">
        <v>23.448098672019567118644634650</v>
      </c>
      <c r="I12" s="273">
        <v>15.927358268990360254121103890</v>
      </c>
      <c r="J12" s="272"/>
      <c r="K12" s="92">
        <v>31.602906982102739584055616990</v>
      </c>
      <c r="L12" s="273">
        <v>11.594638583218994303791488980</v>
      </c>
      <c r="M12" s="272">
        <v>85.67645642753972075108329321</v>
      </c>
      <c r="N12" s="92">
        <v>80.12845277187560363144678385</v>
      </c>
      <c r="O12" s="273">
        <v>69.809548914297011433655145140</v>
      </c>
      <c r="P12" s="5"/>
      <c r="Q12" s="272"/>
      <c r="R12" s="92"/>
      <c r="S12" s="273">
        <v>-19.130007921429481512805789380</v>
      </c>
      <c r="T12" s="272"/>
      <c r="U12" s="92"/>
      <c r="V12" s="273">
        <v>-14.222499911720234986998435870</v>
      </c>
      <c r="W12" s="272"/>
      <c r="X12" s="92"/>
      <c r="Y12" s="273">
        <v>0</v>
      </c>
      <c r="Z12" s="272">
        <v>-1.2212045517624202053844018900</v>
      </c>
      <c r="AA12" s="92">
        <v>20.204288611996522747029846410</v>
      </c>
      <c r="AB12" s="273">
        <v>-1.4810509183910718437572657600</v>
      </c>
    </row>
    <row r="13" ht="18" customHeight="1">
      <c r="A13" s="58"/>
      <c r="B13" s="289"/>
      <c r="C13" s="290" t="s">
        <v>190</v>
      </c>
      <c r="D13" s="421"/>
      <c r="E13" s="91">
        <v>30.972410070121848780597764620</v>
      </c>
      <c r="F13" s="422">
        <v>37.192335678189677491109555380</v>
      </c>
      <c r="G13" s="421"/>
      <c r="H13" s="91">
        <v>18.435008312801203474151207490</v>
      </c>
      <c r="I13" s="422">
        <v>21.128444265014296449853557780</v>
      </c>
      <c r="J13" s="421"/>
      <c r="K13" s="91">
        <v>25.497771237835430779183163610</v>
      </c>
      <c r="L13" s="422">
        <v>9.967201916206456898039154410</v>
      </c>
      <c r="M13" s="421">
        <v>84.42786069651741293532338308</v>
      </c>
      <c r="N13" s="91">
        <v>74.905189620758483033932135730</v>
      </c>
      <c r="O13" s="422">
        <v>68.287981859410430839002267570</v>
      </c>
      <c r="P13" s="5"/>
      <c r="Q13" s="421"/>
      <c r="R13" s="91"/>
      <c r="S13" s="422">
        <v>-32.914791823442507682885382930</v>
      </c>
      <c r="T13" s="421"/>
      <c r="U13" s="91"/>
      <c r="V13" s="422">
        <v>11.305214335412147405666282410</v>
      </c>
      <c r="W13" s="421"/>
      <c r="X13" s="91"/>
      <c r="Y13" s="422">
        <v>0</v>
      </c>
      <c r="Z13" s="421">
        <v>16.833046471600688468158347670</v>
      </c>
      <c r="AA13" s="91">
        <v>2.8361992190176063574707131600</v>
      </c>
      <c r="AB13" s="422">
        <v>-8.243296403564628340127340170</v>
      </c>
    </row>
    <row r="14" ht="18" customHeight="1">
      <c r="A14" s="58"/>
      <c r="B14" s="287"/>
      <c r="C14" s="288" t="s">
        <v>191</v>
      </c>
      <c r="D14" s="272">
        <v>49.133365430909966297544535390</v>
      </c>
      <c r="E14" s="92">
        <v>26.371590162229914902506565220</v>
      </c>
      <c r="F14" s="273">
        <v>44.966958323522486461031316220</v>
      </c>
      <c r="G14" s="272">
        <v>0.2648050072219547424169475200</v>
      </c>
      <c r="H14" s="92">
        <v>15.605972659294285084711163600</v>
      </c>
      <c r="I14" s="273">
        <v>12.227013892159171179656227930</v>
      </c>
      <c r="J14" s="272">
        <v>37.746750120365912373615792010</v>
      </c>
      <c r="K14" s="92">
        <v>38.656077731471191717851395600</v>
      </c>
      <c r="L14" s="273">
        <v>15.967318106898987520602778430</v>
      </c>
      <c r="M14" s="272">
        <v>87.14492055849783341357727492</v>
      </c>
      <c r="N14" s="92">
        <v>80.63364055299539170506912442</v>
      </c>
      <c r="O14" s="273">
        <v>73.161290322580645161290322580</v>
      </c>
      <c r="P14" s="5"/>
      <c r="Q14" s="272"/>
      <c r="R14" s="92"/>
      <c r="S14" s="273"/>
      <c r="T14" s="272"/>
      <c r="U14" s="92"/>
      <c r="V14" s="273"/>
      <c r="W14" s="272"/>
      <c r="X14" s="92"/>
      <c r="Y14" s="273"/>
      <c r="Z14" s="272">
        <v>0.5276312135517911691196889800</v>
      </c>
      <c r="AA14" s="92">
        <v>5.0164420485175202156334231700</v>
      </c>
      <c r="AB14" s="273">
        <v>-2.6344800368348352298888377300</v>
      </c>
    </row>
    <row r="15" ht="18" customHeight="1">
      <c r="A15" s="58"/>
      <c r="B15" s="289">
        <v>2020</v>
      </c>
      <c r="C15" s="290" t="s">
        <v>193</v>
      </c>
      <c r="D15" s="421">
        <v>44.800192585459797785267212330</v>
      </c>
      <c r="E15" s="91">
        <v>40.787404668401253621556641810</v>
      </c>
      <c r="F15" s="422">
        <v>47.731435124844652998969572380</v>
      </c>
      <c r="G15" s="421">
        <v>10.423688011555127587867116030</v>
      </c>
      <c r="H15" s="91">
        <v>23.894144843320986277588737560</v>
      </c>
      <c r="I15" s="422">
        <v>20.394930611192591730695107350</v>
      </c>
      <c r="J15" s="421">
        <v>38.252286952335098700048146360</v>
      </c>
      <c r="K15" s="91">
        <v>23.993565695651031990255542290</v>
      </c>
      <c r="L15" s="422">
        <v>18.613088358255559240558645330</v>
      </c>
      <c r="M15" s="421">
        <v>93.47616754935002407318247472</v>
      </c>
      <c r="N15" s="91">
        <v>88.67511520737327188940092166</v>
      </c>
      <c r="O15" s="422">
        <v>86.73945409429280397022332506</v>
      </c>
      <c r="P15" s="5"/>
      <c r="Q15" s="421"/>
      <c r="R15" s="91">
        <v>13.354153906358350840337967710</v>
      </c>
      <c r="S15" s="422">
        <v>-3.0736562186177948750814914200</v>
      </c>
      <c r="T15" s="421"/>
      <c r="U15" s="91">
        <v>-54.757952515655545684981445300</v>
      </c>
      <c r="V15" s="422">
        <v>-25.210055841275973862099065060</v>
      </c>
      <c r="W15" s="421"/>
      <c r="X15" s="91">
        <v>1323.4086925216857844276151961</v>
      </c>
      <c r="Y15" s="422">
        <v>83.96917222718388865687509468</v>
      </c>
      <c r="Z15" s="421">
        <v>-2.3390342052313883299798792800</v>
      </c>
      <c r="AA15" s="91">
        <v>-1.9968892717998764857920539200</v>
      </c>
      <c r="AB15" s="422">
        <v>0.1238282484288874065231892700</v>
      </c>
    </row>
    <row r="16" ht="18" customHeight="1">
      <c r="A16" s="58"/>
      <c r="B16" s="287"/>
      <c r="C16" s="288" t="s">
        <v>196</v>
      </c>
      <c r="D16" s="272">
        <v>48.816263510036026762738033970</v>
      </c>
      <c r="E16" s="92">
        <v>44.120126168040403405858674520</v>
      </c>
      <c r="F16" s="273">
        <v>57.795925490374947695322028250</v>
      </c>
      <c r="G16" s="272">
        <v>8.697889861039629439011837360</v>
      </c>
      <c r="H16" s="92">
        <v>28.087545721844622176129879780</v>
      </c>
      <c r="I16" s="273">
        <v>14.217797670632237133049218950</v>
      </c>
      <c r="J16" s="272">
        <v>38.754503345342254246011322700</v>
      </c>
      <c r="K16" s="92">
        <v>21.702426632282428563419608980</v>
      </c>
      <c r="L16" s="273">
        <v>21.396533249249225428039009210</v>
      </c>
      <c r="M16" s="272">
        <v>96.26865671641791044776119403</v>
      </c>
      <c r="N16" s="92">
        <v>93.91009852216745414540816327</v>
      </c>
      <c r="O16" s="273">
        <v>93.41025641025641025641025641</v>
      </c>
      <c r="P16" s="5"/>
      <c r="Q16" s="272"/>
      <c r="R16" s="92">
        <v>7.5688236697349719285138345100</v>
      </c>
      <c r="S16" s="273">
        <v>-5.6363438839408508901783552100</v>
      </c>
      <c r="T16" s="272"/>
      <c r="U16" s="92">
        <v>-47.203288210137230412436815710</v>
      </c>
      <c r="V16" s="273">
        <v>-37.857445037871627428253090990</v>
      </c>
      <c r="W16" s="272"/>
      <c r="X16" s="92">
        <v>0</v>
      </c>
      <c r="Y16" s="273">
        <v>175.94582179247040187001125310</v>
      </c>
      <c r="Z16" s="272">
        <v>2.5844930417495029821073558600</v>
      </c>
      <c r="AA16" s="92">
        <v>-0.3237724004868878483875674800</v>
      </c>
      <c r="AB16" s="273">
        <v>1.6640640310463429991748733900</v>
      </c>
    </row>
    <row r="17" ht="18" customHeight="1">
      <c r="A17" s="58"/>
      <c r="B17" s="289"/>
      <c r="C17" s="290" t="s">
        <v>198</v>
      </c>
      <c r="D17" s="421">
        <v>27.660086663456909003370245550</v>
      </c>
      <c r="E17" s="91">
        <v>38.740180296752932408435643040</v>
      </c>
      <c r="F17" s="422">
        <v>38.811707402694282329193909340</v>
      </c>
      <c r="G17" s="421">
        <v>0.7221954742416947520462205100</v>
      </c>
      <c r="H17" s="91">
        <v>21.174809435602464691933512070</v>
      </c>
      <c r="I17" s="422">
        <v>8.910404142349379086401333980</v>
      </c>
      <c r="J17" s="421">
        <v>43.644679826673086181993259510</v>
      </c>
      <c r="K17" s="91">
        <v>8.241692295294372484884301110</v>
      </c>
      <c r="L17" s="422">
        <v>11.354811531879415507481679760</v>
      </c>
      <c r="M17" s="421">
        <v>72.026961964371689937409725570</v>
      </c>
      <c r="N17" s="91">
        <v>68.156682027649769585253456220</v>
      </c>
      <c r="O17" s="422">
        <v>59.076923076923076923076923080</v>
      </c>
      <c r="P17" s="5"/>
      <c r="Q17" s="421"/>
      <c r="R17" s="91">
        <v>166.68742465046907513953049396</v>
      </c>
      <c r="S17" s="422">
        <v>-27.393510336043687869663694120</v>
      </c>
      <c r="T17" s="421"/>
      <c r="U17" s="91">
        <v>-73.969043870105486949784538600</v>
      </c>
      <c r="V17" s="422">
        <v>-74.659248944858757863147508050</v>
      </c>
      <c r="W17" s="421"/>
      <c r="X17" s="91">
        <v>0</v>
      </c>
      <c r="Y17" s="422">
        <v>115.70869893597301109417756954</v>
      </c>
      <c r="Z17" s="421">
        <v>-26.414166256763403836694540090</v>
      </c>
      <c r="AA17" s="91">
        <v>-28.908045563462880744903612990</v>
      </c>
      <c r="AB17" s="422">
        <v>-37.072668171362541712113521740</v>
      </c>
    </row>
    <row r="18" ht="18" customHeight="1">
      <c r="A18" s="58"/>
      <c r="B18" s="287"/>
      <c r="C18" s="288" t="s">
        <v>199</v>
      </c>
      <c r="D18" s="272">
        <v>7.2139303482587064676616915400</v>
      </c>
      <c r="E18" s="92">
        <v>15.310880829015544041450777200</v>
      </c>
      <c r="F18" s="273">
        <v>13.181502699777665368734339520</v>
      </c>
      <c r="G18" s="272">
        <v>0.3482587064676616915422885600</v>
      </c>
      <c r="H18" s="92">
        <v>0</v>
      </c>
      <c r="I18" s="273">
        <v>0.797557848177208935734704200</v>
      </c>
      <c r="J18" s="272">
        <v>10.024875621890547263681592040</v>
      </c>
      <c r="K18" s="92">
        <v>2.2784048852701702442635085100</v>
      </c>
      <c r="L18" s="273">
        <v>2.7901702212758949263001870400</v>
      </c>
      <c r="M18" s="272">
        <v>17.587064676616915422885572140</v>
      </c>
      <c r="N18" s="92">
        <v>17.589285714285714285714285710</v>
      </c>
      <c r="O18" s="273">
        <v>16.769230769230769230769230770</v>
      </c>
      <c r="P18" s="5"/>
      <c r="Q18" s="272"/>
      <c r="R18" s="92">
        <v>-56.237377387887533741314755220</v>
      </c>
      <c r="S18" s="273">
        <v>-73.076624855108742230012781740</v>
      </c>
      <c r="T18" s="272"/>
      <c r="U18" s="92">
        <v>-100</v>
      </c>
      <c r="V18" s="273">
        <v>-97.54999289502094928170262808</v>
      </c>
      <c r="W18" s="272"/>
      <c r="X18" s="92">
        <v>-62.006872654279570257847598950</v>
      </c>
      <c r="Y18" s="273">
        <v>-36.040925123154121568736049700</v>
      </c>
      <c r="Z18" s="272">
        <v>-81.36040073820195096229897179</v>
      </c>
      <c r="AA18" s="92">
        <v>-80.82942917744679859217304152</v>
      </c>
      <c r="AB18" s="273">
        <v>-80.47252115487549541828629115</v>
      </c>
    </row>
    <row r="19" ht="18" customHeight="1">
      <c r="A19" s="58"/>
      <c r="B19" s="289"/>
      <c r="C19" s="290" t="s">
        <v>200</v>
      </c>
      <c r="D19" s="421">
        <v>14.780934039480019258545979780</v>
      </c>
      <c r="E19" s="91">
        <v>15.889410965164102504013217260</v>
      </c>
      <c r="F19" s="422">
        <v>26.586908420960311021131715560</v>
      </c>
      <c r="G19" s="421">
        <v>0.890707751564756860857005300</v>
      </c>
      <c r="H19" s="91">
        <v>0.5751475976772720500970035200</v>
      </c>
      <c r="I19" s="422">
        <v>0.5699945600630795795935529600</v>
      </c>
      <c r="J19" s="421">
        <v>6.3793933558016369764082811700</v>
      </c>
      <c r="K19" s="91">
        <v>4.6471925892323581647837884400</v>
      </c>
      <c r="L19" s="422">
        <v>2.9655122381660221370745660500</v>
      </c>
      <c r="M19" s="421">
        <v>22.051035146846413095811266250</v>
      </c>
      <c r="N19" s="91">
        <v>21.111751152073732718894009220</v>
      </c>
      <c r="O19" s="422">
        <v>30.122415219189412737799834570</v>
      </c>
      <c r="P19" s="5"/>
      <c r="Q19" s="421"/>
      <c r="R19" s="91">
        <v>-7.0116926665178284815320591600</v>
      </c>
      <c r="S19" s="422">
        <v>-40.492043942607486536492718890</v>
      </c>
      <c r="T19" s="421"/>
      <c r="U19" s="91">
        <v>-96.03564753744443267423368645</v>
      </c>
      <c r="V19" s="422">
        <v>-95.63633563312212885473972258</v>
      </c>
      <c r="W19" s="421"/>
      <c r="X19" s="91">
        <v>-88.62104867354254413302091523</v>
      </c>
      <c r="Y19" s="422">
        <v>-79.074204543756130524373845390</v>
      </c>
      <c r="Z19" s="421">
        <v>-74.073025757146900651004811780</v>
      </c>
      <c r="AA19" s="91">
        <v>-70.854523809523809523809523800</v>
      </c>
      <c r="AB19" s="422">
        <v>-58.111976013783615332333516030</v>
      </c>
    </row>
    <row r="20" ht="18" customHeight="1">
      <c r="A20" s="58"/>
      <c r="B20" s="287"/>
      <c r="C20" s="288" t="s">
        <v>201</v>
      </c>
      <c r="D20" s="272">
        <v>34.129353233830845771144278610</v>
      </c>
      <c r="E20" s="92">
        <v>24.758846884170550664595201110</v>
      </c>
      <c r="F20" s="273">
        <v>34.875953355294215837395574960</v>
      </c>
      <c r="G20" s="272">
        <v>2.8606965174129353233830845800</v>
      </c>
      <c r="H20" s="92">
        <v>5.6140169169687553944415674100</v>
      </c>
      <c r="I20" s="273">
        <v>3.8663442955173196247349436200</v>
      </c>
      <c r="J20" s="272">
        <v>8.606965174129353233830845770</v>
      </c>
      <c r="K20" s="92">
        <v>0.2938028655273606076298981500</v>
      </c>
      <c r="L20" s="273">
        <v>1.6337707252568406062455497900</v>
      </c>
      <c r="M20" s="272">
        <v>45.597014925373134328358208960</v>
      </c>
      <c r="N20" s="92">
        <v>30.666666666666666666666666670</v>
      </c>
      <c r="O20" s="273">
        <v>40.376068376068376068376068380</v>
      </c>
      <c r="P20" s="5"/>
      <c r="Q20" s="272"/>
      <c r="R20" s="92">
        <v>60.556253925901736451739049840</v>
      </c>
      <c r="S20" s="273">
        <v>-10.851593885851105036380567310</v>
      </c>
      <c r="T20" s="272"/>
      <c r="U20" s="92">
        <v>-79.35452337696374634392947681</v>
      </c>
      <c r="V20" s="273">
        <v>-81.09919808897090290548424103</v>
      </c>
      <c r="W20" s="272"/>
      <c r="X20" s="92">
        <v>-98.84128469322143710316474149</v>
      </c>
      <c r="Y20" s="273">
        <v>-81.98583619887230719122842032</v>
      </c>
      <c r="Z20" s="272">
        <v>-43.268337975858867223769730730</v>
      </c>
      <c r="AA20" s="92">
        <v>-54.881433081271565964319800300</v>
      </c>
      <c r="AB20" s="273">
        <v>-41.182693341014894470738529950</v>
      </c>
    </row>
    <row r="21" ht="18" customHeight="1">
      <c r="A21" s="58"/>
      <c r="B21" s="289"/>
      <c r="C21" s="290" t="s">
        <v>183</v>
      </c>
      <c r="D21" s="421">
        <v>31.391429947038998555609051520</v>
      </c>
      <c r="E21" s="91">
        <v>34.707266257783604101315604670</v>
      </c>
      <c r="F21" s="422">
        <v>37.073557209001820661835056910</v>
      </c>
      <c r="G21" s="421">
        <v>19.186326432354357246027924890</v>
      </c>
      <c r="H21" s="91">
        <v>10.480568579320861731086928900</v>
      </c>
      <c r="I21" s="422">
        <v>11.936148869342614026249438140</v>
      </c>
      <c r="J21" s="421">
        <v>15.527202696196437168993740970</v>
      </c>
      <c r="K21" s="91">
        <v>1.9319808310982991445559917900</v>
      </c>
      <c r="L21" s="422">
        <v>3.5626677843520086535201368700</v>
      </c>
      <c r="M21" s="421">
        <v>66.104959075589792970630717380</v>
      </c>
      <c r="N21" s="91">
        <v>47.119815668202764976958525350</v>
      </c>
      <c r="O21" s="422">
        <v>52.572373862696443341604631930</v>
      </c>
      <c r="P21" s="5"/>
      <c r="Q21" s="421"/>
      <c r="R21" s="91">
        <v>1132.0411286768986714348329234</v>
      </c>
      <c r="S21" s="422">
        <v>-1.1849733644393114083931734800</v>
      </c>
      <c r="T21" s="421"/>
      <c r="U21" s="91">
        <v>-57.136597528639872400726999860</v>
      </c>
      <c r="V21" s="422">
        <v>-20.589625385723996248178234840</v>
      </c>
      <c r="W21" s="421"/>
      <c r="X21" s="91">
        <v>-95.73222494041656753788536254</v>
      </c>
      <c r="Y21" s="422">
        <v>-77.604333701203432320894708530</v>
      </c>
      <c r="Z21" s="421">
        <v>-14.799875892026062674526838360</v>
      </c>
      <c r="AA21" s="91">
        <v>-35.040467155506100982434116050</v>
      </c>
      <c r="AB21" s="422">
        <v>-23.203745939594996198769783670</v>
      </c>
    </row>
    <row r="22" ht="18" customHeight="1">
      <c r="A22" s="58"/>
      <c r="B22" s="287"/>
      <c r="C22" s="288" t="s">
        <v>186</v>
      </c>
      <c r="D22" s="272">
        <v>33.606162734713529128550794420</v>
      </c>
      <c r="E22" s="92">
        <v>26.887332056857272668267670540</v>
      </c>
      <c r="F22" s="273">
        <v>34.741096116657455397393665260</v>
      </c>
      <c r="G22" s="272">
        <v>5.3683196918632643235435724600</v>
      </c>
      <c r="H22" s="92">
        <v>3.0354088477735483107372890100</v>
      </c>
      <c r="I22" s="273">
        <v>4.7651913782519604706858837500</v>
      </c>
      <c r="J22" s="272">
        <v>11.723639865190178141550312950</v>
      </c>
      <c r="K22" s="92">
        <v>8.642927298134155979520386070</v>
      </c>
      <c r="L22" s="273">
        <v>5.1868473272576643635168116200</v>
      </c>
      <c r="M22" s="272">
        <v>50.698122291766971593644679830</v>
      </c>
      <c r="N22" s="92">
        <v>38.565668202764976958525345620</v>
      </c>
      <c r="O22" s="273">
        <v>44.693134822167080231596360630</v>
      </c>
      <c r="P22" s="5"/>
      <c r="Q22" s="272"/>
      <c r="R22" s="92">
        <v>0</v>
      </c>
      <c r="S22" s="273">
        <v>-4.5235935738956985003170249600</v>
      </c>
      <c r="T22" s="272"/>
      <c r="U22" s="92">
        <v>-88.55493589196995870130759634</v>
      </c>
      <c r="V22" s="273">
        <v>-50.107244916095796418290539440</v>
      </c>
      <c r="W22" s="272"/>
      <c r="X22" s="92">
        <v>-74.908197006643982465695011830</v>
      </c>
      <c r="Y22" s="273">
        <v>-62.580545298409085639140182040</v>
      </c>
      <c r="Z22" s="272">
        <v>-34.105131414267834793491864830</v>
      </c>
      <c r="AA22" s="92">
        <v>-36.743140028288543140028288540</v>
      </c>
      <c r="AB22" s="273">
        <v>-25.261484490842289007426622110</v>
      </c>
    </row>
    <row r="23" ht="18" customHeight="1">
      <c r="A23" s="58"/>
      <c r="B23" s="289"/>
      <c r="C23" s="290" t="s">
        <v>187</v>
      </c>
      <c r="D23" s="421">
        <v>41.293532338308457711442786070</v>
      </c>
      <c r="E23" s="91">
        <v>40.829188302539950891599243250</v>
      </c>
      <c r="F23" s="422">
        <v>41.353142027666742495639834040</v>
      </c>
      <c r="G23" s="421">
        <v>11.840796019900497512437810950</v>
      </c>
      <c r="H23" s="91">
        <v>10.313645694964376283057601740</v>
      </c>
      <c r="I23" s="422">
        <v>7.972822173836115534467879210</v>
      </c>
      <c r="J23" s="421">
        <v>8.134328358208955223880597010</v>
      </c>
      <c r="K23" s="91">
        <v>0.2083564786861490158193454900</v>
      </c>
      <c r="L23" s="422">
        <v>2.0022409267022701750204918800</v>
      </c>
      <c r="M23" s="421">
        <v>61.268656716417910447761194030</v>
      </c>
      <c r="N23" s="91">
        <v>51.351190476190476190476190480</v>
      </c>
      <c r="O23" s="422">
        <v>51.328205128205128205128205130</v>
      </c>
      <c r="P23" s="5"/>
      <c r="Q23" s="421"/>
      <c r="R23" s="91">
        <v>71.454091106321179065205504050</v>
      </c>
      <c r="S23" s="422">
        <v>0.1683117331830270266034505900</v>
      </c>
      <c r="T23" s="421"/>
      <c r="U23" s="91">
        <v>82.41681764311008852610447261</v>
      </c>
      <c r="V23" s="422">
        <v>38.136692365475393249354022060</v>
      </c>
      <c r="W23" s="421"/>
      <c r="X23" s="91">
        <v>-99.17946980700305594649716265</v>
      </c>
      <c r="Y23" s="422">
        <v>-81.18120268366926598161638697</v>
      </c>
      <c r="Z23" s="421">
        <v>-17.459785522788203753351206440</v>
      </c>
      <c r="AA23" s="91">
        <v>-6.3964110293926557342966293200</v>
      </c>
      <c r="AB23" s="422">
        <v>-11.035149919422566221031845110</v>
      </c>
    </row>
    <row r="24" ht="18" customHeight="1">
      <c r="A24" s="59"/>
      <c r="B24" s="287"/>
      <c r="C24" s="288" t="s">
        <v>188</v>
      </c>
      <c r="D24" s="272">
        <v>38.685604236880115551275878670</v>
      </c>
      <c r="E24" s="92">
        <v>30.290838297366660473251339520</v>
      </c>
      <c r="F24" s="273">
        <v>44.94557107388009921209130600</v>
      </c>
      <c r="G24" s="272">
        <v>13.769860375541646605681271060</v>
      </c>
      <c r="H24" s="92">
        <v>14.021439831188945344532253800</v>
      </c>
      <c r="I24" s="273">
        <v>12.092460348597814644747030730</v>
      </c>
      <c r="J24" s="272">
        <v>14.082811747713047664901299950</v>
      </c>
      <c r="K24" s="92">
        <v>12.444634313840707546271706220</v>
      </c>
      <c r="L24" s="273">
        <v>6.2820678331052126940301496200</v>
      </c>
      <c r="M24" s="272">
        <v>66.538276360134809821858449690</v>
      </c>
      <c r="N24" s="92">
        <v>56.756912442396313364055299540</v>
      </c>
      <c r="O24" s="273">
        <v>63.320099255583126550868486350</v>
      </c>
      <c r="P24" s="93"/>
      <c r="Q24" s="272"/>
      <c r="R24" s="92">
        <v>20.789162290457396016522360420</v>
      </c>
      <c r="S24" s="273">
        <v>6.285582593879805061355317700</v>
      </c>
      <c r="T24" s="272"/>
      <c r="U24" s="92">
        <v>-40.202231202990373341751610450</v>
      </c>
      <c r="V24" s="273">
        <v>-24.077426121938053656187313700</v>
      </c>
      <c r="W24" s="272"/>
      <c r="X24" s="92">
        <v>-60.621868358855992858439754140</v>
      </c>
      <c r="Y24" s="273">
        <v>-45.819200934841594188147706580</v>
      </c>
      <c r="Z24" s="272">
        <v>-22.337735318909806125316100020</v>
      </c>
      <c r="AA24" s="92">
        <v>-29.167592186033697514442406860</v>
      </c>
      <c r="AB24" s="273">
        <v>-9.295934094461458584839039370</v>
      </c>
    </row>
    <row r="25" ht="18" customHeight="1">
      <c r="A25" s="60"/>
      <c r="B25" s="289"/>
      <c r="C25" s="290" t="s">
        <v>190</v>
      </c>
      <c r="D25" s="421">
        <v>35.646766169154228855721393030</v>
      </c>
      <c r="E25" s="91">
        <v>41.261704285478431095072997010</v>
      </c>
      <c r="F25" s="422">
        <v>47.218692872615839805568764200</v>
      </c>
      <c r="G25" s="421">
        <v>1.8656716417910447761194029900</v>
      </c>
      <c r="H25" s="91">
        <v>4.396025456575233692618536600</v>
      </c>
      <c r="I25" s="422">
        <v>5.1571796091054293622053964400</v>
      </c>
      <c r="J25" s="421">
        <v>29.850746268656716417910447760</v>
      </c>
      <c r="K25" s="91">
        <v>7.0684607341368114027846568700</v>
      </c>
      <c r="L25" s="422">
        <v>5.9335292276804402339352410700</v>
      </c>
      <c r="M25" s="421">
        <v>67.363184079601990049751243780</v>
      </c>
      <c r="N25" s="91">
        <v>52.726190476190476190476190480</v>
      </c>
      <c r="O25" s="422">
        <v>58.309401709401709401709401710</v>
      </c>
      <c r="P25" s="93"/>
      <c r="Q25" s="421"/>
      <c r="R25" s="91">
        <v>33.220838133233792381806501840</v>
      </c>
      <c r="S25" s="422">
        <v>26.958127290472420689804789330</v>
      </c>
      <c r="T25" s="421"/>
      <c r="U25" s="91">
        <v>-76.153927451594098685036214590</v>
      </c>
      <c r="V25" s="422">
        <v>-75.591295107113085006164404610</v>
      </c>
      <c r="W25" s="421"/>
      <c r="X25" s="91">
        <v>-72.278123181024858014841338380</v>
      </c>
      <c r="Y25" s="422">
        <v>-40.469458955851503736010333650</v>
      </c>
      <c r="Z25" s="421">
        <v>-20.212139068945197407189157330</v>
      </c>
      <c r="AA25" s="91">
        <v>-29.609429275674029521208256800</v>
      </c>
      <c r="AB25" s="422">
        <v>-14.612498243911161062082529780</v>
      </c>
    </row>
    <row r="26" ht="18" customHeight="1">
      <c r="A26" s="60"/>
      <c r="B26" s="291"/>
      <c r="C26" s="292" t="s">
        <v>191</v>
      </c>
      <c r="D26" s="274">
        <v>29.369282619162253249879634090</v>
      </c>
      <c r="E26" s="275">
        <v>46.470716575749489392710888510</v>
      </c>
      <c r="F26" s="276">
        <v>50.514648700647327963731532710</v>
      </c>
      <c r="G26" s="274">
        <v>4.3572460279248916706788637500</v>
      </c>
      <c r="H26" s="275">
        <v>5.1586522918313097205258998500</v>
      </c>
      <c r="I26" s="276">
        <v>4.5583519089009823395547486100</v>
      </c>
      <c r="J26" s="274">
        <v>45.233509870004814636494944630</v>
      </c>
      <c r="K26" s="275">
        <v>9.931691040253302269251690910</v>
      </c>
      <c r="L26" s="276">
        <v>8.041970440906611119377076820</v>
      </c>
      <c r="M26" s="274">
        <v>78.960038517091959557053442470</v>
      </c>
      <c r="N26" s="275">
        <v>61.561059907834101382488479260</v>
      </c>
      <c r="O26" s="276">
        <v>63.114971050454921422663358150</v>
      </c>
      <c r="P26" s="184"/>
      <c r="Q26" s="274">
        <v>-40.225379715825575698187163150</v>
      </c>
      <c r="R26" s="275">
        <v>76.21507193868829350519306600</v>
      </c>
      <c r="S26" s="276">
        <v>12.337259587831208246278762790</v>
      </c>
      <c r="T26" s="274">
        <v>1545.4545454545454545454545499</v>
      </c>
      <c r="U26" s="275">
        <v>-66.944371847537324733848120330</v>
      </c>
      <c r="V26" s="276">
        <v>-62.719009325538421111408026610</v>
      </c>
      <c r="W26" s="274">
        <v>19.834183673469387755102040800</v>
      </c>
      <c r="X26" s="275">
        <v>-74.307556216011062009554739310</v>
      </c>
      <c r="Y26" s="276">
        <v>-49.634807880279388933136254800</v>
      </c>
      <c r="Z26" s="274">
        <v>-9.392265193370165745856353590</v>
      </c>
      <c r="AA26" s="275">
        <v>-23.653379054150592941848835550</v>
      </c>
      <c r="AB26" s="276">
        <v>-13.731741509519287297065074840</v>
      </c>
    </row>
    <row r="27" ht="21"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 customHeight="1">
      <c r="A28" s="112"/>
      <c r="B28" s="988" t="s">
        <v>61</v>
      </c>
      <c r="C28" s="988"/>
      <c r="D28" s="988"/>
      <c r="E28" s="988"/>
      <c r="F28" s="988"/>
      <c r="G28" s="988"/>
      <c r="H28" s="988"/>
      <c r="I28" s="988"/>
      <c r="J28" s="988"/>
      <c r="K28" s="988"/>
      <c r="L28" s="988"/>
      <c r="M28" s="988"/>
      <c r="N28" s="988"/>
      <c r="O28" s="988"/>
      <c r="P28" s="412"/>
      <c r="Q28" s="986"/>
      <c r="R28" s="986"/>
      <c r="S28" s="986"/>
      <c r="T28" s="986"/>
      <c r="U28" s="986"/>
      <c r="V28" s="986"/>
      <c r="W28" s="986"/>
      <c r="X28" s="986"/>
      <c r="Y28" s="986"/>
      <c r="Z28" s="986"/>
      <c r="AA28" s="986"/>
      <c r="AB28" s="986"/>
      <c r="AC28" s="9"/>
    </row>
    <row r="29" ht="18" customHeight="1">
      <c r="A29" s="58"/>
      <c r="B29" s="285">
        <v>2018</v>
      </c>
      <c r="C29" s="286"/>
      <c r="D29" s="428"/>
      <c r="E29" s="429"/>
      <c r="F29" s="430">
        <v>64.112826016166865728539108180</v>
      </c>
      <c r="G29" s="428"/>
      <c r="H29" s="429"/>
      <c r="I29" s="430">
        <v>12.497002334599705418044948940</v>
      </c>
      <c r="J29" s="428"/>
      <c r="K29" s="429"/>
      <c r="L29" s="430">
        <v>0.5669105636974472115392725200</v>
      </c>
      <c r="M29" s="428">
        <v>83.46554896749131057043549376</v>
      </c>
      <c r="N29" s="429">
        <v>76.017553933229431547863177750</v>
      </c>
      <c r="O29" s="430">
        <v>77.176738914464018358123329650</v>
      </c>
      <c r="P29" s="5"/>
      <c r="Q29" s="428"/>
      <c r="R29" s="429"/>
      <c r="S29" s="430">
        <v>-7.5401366346473597041500923800</v>
      </c>
      <c r="T29" s="428"/>
      <c r="U29" s="429"/>
      <c r="V29" s="430">
        <v>8.097087419432660088615319640</v>
      </c>
      <c r="W29" s="428"/>
      <c r="X29" s="429"/>
      <c r="Y29" s="430">
        <v>-12.181847472675655705023619150</v>
      </c>
      <c r="Z29" s="428">
        <v>-4.7304550758459743290548424800</v>
      </c>
      <c r="AA29" s="429">
        <v>-6.6807642927271354127331772500</v>
      </c>
      <c r="AB29" s="430">
        <v>-5.3600138641756906778861250100</v>
      </c>
    </row>
    <row r="30" ht="18" customHeight="1">
      <c r="A30" s="58"/>
      <c r="B30" s="287">
        <v>2019</v>
      </c>
      <c r="C30" s="288"/>
      <c r="D30" s="272"/>
      <c r="E30" s="92">
        <v>22.083462012369518461307842990</v>
      </c>
      <c r="F30" s="273">
        <v>44.561549346907083214107989200</v>
      </c>
      <c r="G30" s="272"/>
      <c r="H30" s="92">
        <v>32.979867350991367304076823600</v>
      </c>
      <c r="I30" s="273">
        <v>19.224250863115514201611729350</v>
      </c>
      <c r="J30" s="272"/>
      <c r="K30" s="92">
        <v>22.892524124779105584959656250</v>
      </c>
      <c r="L30" s="273">
        <v>10.766555307371628019240458310</v>
      </c>
      <c r="M30" s="272">
        <v>86.06828869351870783070946637</v>
      </c>
      <c r="N30" s="92">
        <v>77.955853488139991350344322830</v>
      </c>
      <c r="O30" s="273">
        <v>74.552355517394225434960176860</v>
      </c>
      <c r="P30" s="5"/>
      <c r="Q30" s="272"/>
      <c r="R30" s="92"/>
      <c r="S30" s="273">
        <v>-30.495109768409957571362815530</v>
      </c>
      <c r="T30" s="272"/>
      <c r="U30" s="92"/>
      <c r="V30" s="273">
        <v>53.830897589660176294077344990</v>
      </c>
      <c r="W30" s="272"/>
      <c r="X30" s="92"/>
      <c r="Y30" s="273">
        <v>1799.1629362400800914070545592</v>
      </c>
      <c r="Z30" s="272">
        <v>3.1183401513852485118683095400</v>
      </c>
      <c r="AA30" s="92">
        <v>2.5498052155336111437039525700</v>
      </c>
      <c r="AB30" s="273">
        <v>-3.4004849569744468105805732600</v>
      </c>
    </row>
    <row r="31" ht="18" customHeight="1">
      <c r="A31" s="58"/>
      <c r="B31" s="426">
        <v>2020</v>
      </c>
      <c r="C31" s="427"/>
      <c r="D31" s="431">
        <v>32.222086289862164586901557780</v>
      </c>
      <c r="E31" s="432">
        <v>33.279862368223562647675809890</v>
      </c>
      <c r="F31" s="433">
        <v>39.478677501096977747408004590</v>
      </c>
      <c r="G31" s="431">
        <v>6.7103009542451676045999510600</v>
      </c>
      <c r="H31" s="432">
        <v>10.478649963000212093032104580</v>
      </c>
      <c r="I31" s="433">
        <v>7.923198325908043620973714510</v>
      </c>
      <c r="J31" s="431">
        <v>22.520593752548731751080662260</v>
      </c>
      <c r="K31" s="432">
        <v>8.405432604331928199605197080</v>
      </c>
      <c r="L31" s="433">
        <v>7.4140005340768191655136093100</v>
      </c>
      <c r="M31" s="431">
        <v>61.452980996656063942582171110</v>
      </c>
      <c r="N31" s="432">
        <v>52.163944935555702940313111550</v>
      </c>
      <c r="O31" s="433">
        <v>54.815876361081840533895328420</v>
      </c>
      <c r="P31" s="184"/>
      <c r="Q31" s="431"/>
      <c r="R31" s="432">
        <v>50.700385426807855811035144530</v>
      </c>
      <c r="S31" s="433">
        <v>-11.406407363084416979994536080</v>
      </c>
      <c r="T31" s="431"/>
      <c r="U31" s="432">
        <v>-68.227131263203136380085368670</v>
      </c>
      <c r="V31" s="433">
        <v>-58.785398805267167286568712460</v>
      </c>
      <c r="W31" s="431"/>
      <c r="X31" s="432">
        <v>-63.283067614052219099190771480</v>
      </c>
      <c r="Y31" s="433">
        <v>-31.138601693704085339849364180</v>
      </c>
      <c r="Z31" s="431">
        <v>-28.599741055053969796852575330</v>
      </c>
      <c r="AA31" s="432">
        <v>-33.085275060849926932055698960</v>
      </c>
      <c r="AB31" s="433">
        <v>-26.47331398094800235669806900</v>
      </c>
    </row>
    <row r="32" ht="21"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 customHeight="1">
      <c r="A33" s="112"/>
      <c r="B33" s="987" t="s">
        <v>44</v>
      </c>
      <c r="C33" s="987"/>
      <c r="D33" s="987"/>
      <c r="E33" s="987"/>
      <c r="F33" s="987"/>
      <c r="G33" s="987"/>
      <c r="H33" s="987"/>
      <c r="I33" s="987"/>
      <c r="J33" s="987"/>
      <c r="K33" s="987"/>
      <c r="L33" s="987"/>
      <c r="M33" s="987"/>
      <c r="N33" s="987"/>
      <c r="O33" s="987"/>
      <c r="P33" s="412"/>
      <c r="Q33" s="986"/>
      <c r="R33" s="986"/>
      <c r="S33" s="986"/>
      <c r="T33" s="986"/>
      <c r="U33" s="986"/>
      <c r="V33" s="986"/>
      <c r="W33" s="986"/>
      <c r="X33" s="986"/>
      <c r="Y33" s="986"/>
      <c r="Z33" s="986"/>
      <c r="AA33" s="986"/>
      <c r="AB33" s="986"/>
      <c r="AC33" s="9"/>
    </row>
    <row r="34" ht="18" customHeight="1">
      <c r="A34" s="58"/>
      <c r="B34" s="285">
        <v>2018</v>
      </c>
      <c r="C34" s="286"/>
      <c r="D34" s="428"/>
      <c r="E34" s="429"/>
      <c r="F34" s="430">
        <v>56.426612645523116272370090930</v>
      </c>
      <c r="G34" s="428"/>
      <c r="H34" s="429"/>
      <c r="I34" s="430">
        <v>17.033979709351478309528381460</v>
      </c>
      <c r="J34" s="428"/>
      <c r="K34" s="429"/>
      <c r="L34" s="430">
        <v>0.0033460028107098547493936700</v>
      </c>
      <c r="M34" s="428">
        <v>82.00032446463335496430889033</v>
      </c>
      <c r="N34" s="429">
        <v>72.085719864618588909138245250</v>
      </c>
      <c r="O34" s="430">
        <v>73.463938357685304436647866060</v>
      </c>
      <c r="P34" s="5"/>
      <c r="Q34" s="428"/>
      <c r="R34" s="429"/>
      <c r="S34" s="430">
        <v>-20.386063465908900397131451090</v>
      </c>
      <c r="T34" s="428"/>
      <c r="U34" s="429"/>
      <c r="V34" s="430">
        <v>9.049969821530744795108765800</v>
      </c>
      <c r="W34" s="428"/>
      <c r="X34" s="429"/>
      <c r="Y34" s="430">
        <v>-99.50925943394271444448154175</v>
      </c>
      <c r="Z34" s="428">
        <v>-9.885897664467819575681939740</v>
      </c>
      <c r="AA34" s="429">
        <v>-17.737173416522756392401537510</v>
      </c>
      <c r="AB34" s="430">
        <v>-15.730587501114379958990817510</v>
      </c>
    </row>
    <row r="35" ht="18" customHeight="1">
      <c r="A35" s="58"/>
      <c r="B35" s="287">
        <v>2019</v>
      </c>
      <c r="C35" s="288"/>
      <c r="D35" s="272"/>
      <c r="E35" s="92">
        <v>27.497103289323130121001864880</v>
      </c>
      <c r="F35" s="273">
        <v>41.453114859875779667962186980</v>
      </c>
      <c r="G35" s="272"/>
      <c r="H35" s="92">
        <v>19.376341971055037216656382810</v>
      </c>
      <c r="I35" s="273">
        <v>16.460084482930435279126134020</v>
      </c>
      <c r="J35" s="272"/>
      <c r="K35" s="92">
        <v>31.604561210331545610644911940</v>
      </c>
      <c r="L35" s="273">
        <v>12.490545025331661786212934410</v>
      </c>
      <c r="M35" s="272">
        <v>85.76411421155094094743672940</v>
      </c>
      <c r="N35" s="92">
        <v>78.478006470709712948303159630</v>
      </c>
      <c r="O35" s="273">
        <v>70.403744368137876733301255410</v>
      </c>
      <c r="P35" s="5"/>
      <c r="Q35" s="272"/>
      <c r="R35" s="92"/>
      <c r="S35" s="273">
        <v>-26.536233673483380597119593130</v>
      </c>
      <c r="T35" s="272"/>
      <c r="U35" s="92"/>
      <c r="V35" s="273">
        <v>-3.3691200542289040024455391300</v>
      </c>
      <c r="W35" s="272"/>
      <c r="X35" s="92"/>
      <c r="Y35" s="273">
        <v>373197.50546987113003252257100</v>
      </c>
      <c r="Z35" s="272">
        <v>4.5899693342566030270056385500</v>
      </c>
      <c r="AA35" s="92">
        <v>8.867618466037699351051194740</v>
      </c>
      <c r="AB35" s="273">
        <v>-4.1655730116833448201159561400</v>
      </c>
    </row>
    <row r="36" ht="18" customHeight="1">
      <c r="A36" s="58"/>
      <c r="B36" s="426">
        <v>2020</v>
      </c>
      <c r="C36" s="427"/>
      <c r="D36" s="431">
        <v>34.555483452303698896820246590</v>
      </c>
      <c r="E36" s="432">
        <v>39.320210104684278029315423690</v>
      </c>
      <c r="F36" s="433">
        <v>47.563343469443754745843162240</v>
      </c>
      <c r="G36" s="431">
        <v>6.7164179104477611940298507500</v>
      </c>
      <c r="H36" s="432">
        <v>7.896343690335705628210422400</v>
      </c>
      <c r="I36" s="433">
        <v>7.2922887853872346454295331900</v>
      </c>
      <c r="J36" s="431">
        <v>29.720960415314730694354315380</v>
      </c>
      <c r="K36" s="432">
        <v>9.844781608706724417008315400</v>
      </c>
      <c r="L36" s="433">
        <v>6.7614246013563015786269701300</v>
      </c>
      <c r="M36" s="431">
        <v>70.992861778066190785204412720</v>
      </c>
      <c r="N36" s="432">
        <v>57.061335403726708074534161490</v>
      </c>
      <c r="O36" s="433">
        <v>61.617056856187290969899665550</v>
      </c>
      <c r="P36" s="184"/>
      <c r="Q36" s="431"/>
      <c r="R36" s="432">
        <v>42.997644846291683748323662830</v>
      </c>
      <c r="S36" s="433">
        <v>14.740095238252706959856725800</v>
      </c>
      <c r="T36" s="431"/>
      <c r="U36" s="432">
        <v>-59.247500368586075329360786120</v>
      </c>
      <c r="V36" s="433">
        <v>-55.697136348543407358477296110</v>
      </c>
      <c r="W36" s="431"/>
      <c r="X36" s="432">
        <v>-68.850124059028350703671457690</v>
      </c>
      <c r="Y36" s="433">
        <v>-45.867657595055462482608285220</v>
      </c>
      <c r="Z36" s="431">
        <v>-17.223115482833632838361865130</v>
      </c>
      <c r="AA36" s="432">
        <v>-27.290029436433674996819633880</v>
      </c>
      <c r="AB36" s="433">
        <v>-12.480426418807228402430801230</v>
      </c>
    </row>
    <row r="37" ht="21"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7.25" customHeight="1">
      <c r="A38" s="112"/>
      <c r="B38" s="987" t="s">
        <v>45</v>
      </c>
      <c r="C38" s="987"/>
      <c r="D38" s="987"/>
      <c r="E38" s="987"/>
      <c r="F38" s="987"/>
      <c r="G38" s="987"/>
      <c r="H38" s="987"/>
      <c r="I38" s="987"/>
      <c r="J38" s="987"/>
      <c r="K38" s="987"/>
      <c r="L38" s="987"/>
      <c r="M38" s="987"/>
      <c r="N38" s="987"/>
      <c r="O38" s="987"/>
      <c r="P38" s="412"/>
      <c r="Q38" s="986"/>
      <c r="R38" s="986"/>
      <c r="S38" s="986"/>
      <c r="T38" s="986"/>
      <c r="U38" s="986"/>
      <c r="V38" s="986"/>
      <c r="W38" s="986"/>
      <c r="X38" s="986"/>
      <c r="Y38" s="986"/>
      <c r="Z38" s="986"/>
      <c r="AA38" s="986"/>
      <c r="AB38" s="986"/>
      <c r="AC38" s="9"/>
    </row>
    <row r="39" ht="18" customHeight="1">
      <c r="A39" s="58"/>
      <c r="B39" s="285">
        <v>2018</v>
      </c>
      <c r="C39" s="286"/>
      <c r="D39" s="428"/>
      <c r="E39" s="429"/>
      <c r="F39" s="430">
        <v>64.112826016166865728539108180</v>
      </c>
      <c r="G39" s="428"/>
      <c r="H39" s="429"/>
      <c r="I39" s="430">
        <v>12.497002334599705418044948940</v>
      </c>
      <c r="J39" s="428"/>
      <c r="K39" s="429"/>
      <c r="L39" s="430">
        <v>0.5669105636974472115392725200</v>
      </c>
      <c r="M39" s="428">
        <v>83.46554896749131057043549376</v>
      </c>
      <c r="N39" s="429">
        <v>76.017553933229431547863177750</v>
      </c>
      <c r="O39" s="430">
        <v>77.176738914464018358123329650</v>
      </c>
      <c r="P39" s="5"/>
      <c r="Q39" s="428"/>
      <c r="R39" s="429"/>
      <c r="S39" s="430">
        <v>-7.5401366346473597041500923800</v>
      </c>
      <c r="T39" s="428"/>
      <c r="U39" s="429"/>
      <c r="V39" s="430">
        <v>8.097087419432660088615319640</v>
      </c>
      <c r="W39" s="428"/>
      <c r="X39" s="429"/>
      <c r="Y39" s="430">
        <v>-12.181847472675655705023619150</v>
      </c>
      <c r="Z39" s="428">
        <v>-4.7304550758459743290548424800</v>
      </c>
      <c r="AA39" s="429">
        <v>-6.6807642927271354127331772500</v>
      </c>
      <c r="AB39" s="430">
        <v>-5.3600138641756906778861250100</v>
      </c>
    </row>
    <row r="40" ht="18" customHeight="1">
      <c r="A40" s="58"/>
      <c r="B40" s="287">
        <v>2019</v>
      </c>
      <c r="C40" s="288"/>
      <c r="D40" s="272"/>
      <c r="E40" s="92">
        <v>22.083462012369518461307842990</v>
      </c>
      <c r="F40" s="273">
        <v>44.561549346907083214107989200</v>
      </c>
      <c r="G40" s="272"/>
      <c r="H40" s="92">
        <v>32.979867350991367304076823600</v>
      </c>
      <c r="I40" s="273">
        <v>19.224250863115514201611729350</v>
      </c>
      <c r="J40" s="272"/>
      <c r="K40" s="92">
        <v>22.892524124779105584959656250</v>
      </c>
      <c r="L40" s="273">
        <v>10.766555307371628019240458310</v>
      </c>
      <c r="M40" s="272">
        <v>86.06828869351870783070946637</v>
      </c>
      <c r="N40" s="92">
        <v>77.955853488139991350344322830</v>
      </c>
      <c r="O40" s="273">
        <v>74.552355517394225434960176860</v>
      </c>
      <c r="P40" s="5"/>
      <c r="Q40" s="272"/>
      <c r="R40" s="92"/>
      <c r="S40" s="273">
        <v>-30.495109768409957571362815530</v>
      </c>
      <c r="T40" s="272"/>
      <c r="U40" s="92"/>
      <c r="V40" s="273">
        <v>53.830897589660176294077344990</v>
      </c>
      <c r="W40" s="272"/>
      <c r="X40" s="92"/>
      <c r="Y40" s="273">
        <v>1799.1629362400800914070545592</v>
      </c>
      <c r="Z40" s="272">
        <v>3.1183401513852485118683095400</v>
      </c>
      <c r="AA40" s="92">
        <v>2.5498052155336111437039525700</v>
      </c>
      <c r="AB40" s="273">
        <v>-3.4004849569744468105805732600</v>
      </c>
    </row>
    <row r="41" ht="18" customHeight="1">
      <c r="A41" s="58"/>
      <c r="B41" s="426">
        <v>2020</v>
      </c>
      <c r="C41" s="427"/>
      <c r="D41" s="431">
        <v>32.222086289862164586901557780</v>
      </c>
      <c r="E41" s="432">
        <v>33.279862368223562647675809890</v>
      </c>
      <c r="F41" s="433">
        <v>39.478677501096977747408004590</v>
      </c>
      <c r="G41" s="431">
        <v>6.7103009542451676045999510600</v>
      </c>
      <c r="H41" s="432">
        <v>10.478649963000212093032104580</v>
      </c>
      <c r="I41" s="433">
        <v>7.923198325908043620973714510</v>
      </c>
      <c r="J41" s="431">
        <v>22.520593752548731751080662260</v>
      </c>
      <c r="K41" s="432">
        <v>8.405432604331928199605197080</v>
      </c>
      <c r="L41" s="433">
        <v>7.4140005340768191655136093100</v>
      </c>
      <c r="M41" s="431">
        <v>61.452980996656063942582171110</v>
      </c>
      <c r="N41" s="432">
        <v>52.163944935555702940313111550</v>
      </c>
      <c r="O41" s="433">
        <v>54.815876361081840533895328420</v>
      </c>
      <c r="P41" s="184"/>
      <c r="Q41" s="431"/>
      <c r="R41" s="432">
        <v>50.700385426807855811035144530</v>
      </c>
      <c r="S41" s="433">
        <v>-11.406407363084416979994536080</v>
      </c>
      <c r="T41" s="431"/>
      <c r="U41" s="432">
        <v>-68.227131263203136380085368670</v>
      </c>
      <c r="V41" s="433">
        <v>-58.785398805267167286568712460</v>
      </c>
      <c r="W41" s="431"/>
      <c r="X41" s="432">
        <v>-63.283067614052219099190771480</v>
      </c>
      <c r="Y41" s="433">
        <v>-31.138601693704085339849364180</v>
      </c>
      <c r="Z41" s="431">
        <v>-28.599741055053969796852575330</v>
      </c>
      <c r="AA41" s="432">
        <v>-33.085275060849926932055698960</v>
      </c>
      <c r="AB41" s="433">
        <v>-26.47331398094800235669806900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row>
    <row r="43" ht="39.95" customHeight="1">
      <c r="B43" s="1049" t="s">
        <v>129</v>
      </c>
      <c r="C43" s="1049"/>
      <c r="D43" s="1049"/>
      <c r="E43" s="1049"/>
      <c r="F43" s="1049"/>
      <c r="G43" s="1049"/>
      <c r="H43" s="1049"/>
      <c r="I43" s="1049"/>
      <c r="J43" s="1049"/>
      <c r="K43" s="1049"/>
      <c r="L43" s="1049"/>
      <c r="M43" s="1049"/>
      <c r="N43" s="1049"/>
      <c r="O43" s="1049"/>
      <c r="P43" s="1049"/>
      <c r="Q43" s="1049"/>
      <c r="R43" s="1049"/>
      <c r="S43" s="1049"/>
      <c r="T43" s="1049"/>
      <c r="U43" s="1049"/>
      <c r="V43" s="1049"/>
      <c r="W43" s="1049"/>
      <c r="X43" s="1049"/>
      <c r="Y43" s="1049"/>
      <c r="Z43" s="1049"/>
      <c r="AA43" s="1049"/>
      <c r="AB43" s="1049"/>
    </row>
    <row r="44" ht="12" customHeight="1">
      <c r="Z44" s="55"/>
      <c r="AA44" s="233"/>
      <c r="AB44" s="233"/>
    </row>
    <row r="45" ht="12" customHeight="1"/>
    <row r="46">
      <c r="A46" s="236"/>
      <c r="B46" s="236"/>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row>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sheetData>
  <mergeCells count="22">
    <mergeCell ref="B43:AB43"/>
    <mergeCell ref="Q38:AB38"/>
    <mergeCell ref="Q7:S7"/>
    <mergeCell ref="T7:V7"/>
    <mergeCell ref="Q33:AB33"/>
    <mergeCell ref="B33:O33"/>
    <mergeCell ref="B38:O38"/>
    <mergeCell ref="J7:L7"/>
    <mergeCell ref="G7:I7"/>
    <mergeCell ref="D7:F7"/>
    <mergeCell ref="B8:C8"/>
    <mergeCell ref="M7:O7"/>
    <mergeCell ref="Q28:AB28"/>
    <mergeCell ref="W7:Y7"/>
    <mergeCell ref="Z7:AB7"/>
    <mergeCell ref="B28:O28"/>
    <mergeCell ref="B2:AB2"/>
    <mergeCell ref="Q6:AB6"/>
    <mergeCell ref="D6:O6"/>
    <mergeCell ref="B3:Q3"/>
    <mergeCell ref="R3:AB3"/>
    <mergeCell ref="B4:AB4"/>
  </mergeCells>
  <phoneticPr fontId="0" type="noConversion"/>
  <printOptions horizontalCentered="1" verticalCentered="1"/>
  <pageMargins left="0.25" right="0.25" top="0.25" bottom="0.25" header="0" footer="0"/>
  <pageSetup scale="70" fitToWidth="1" fitToHeight="1" orientation="landscape" r:id="rId1"/>
  <headerFooter alignWithMargins="0">
    <oddHeader/>
    <oddFooter/>
  </headerFooter>
  <rowBreaks count="1" manualBreakCount="1">
    <brk id="46" max="16383" man="1"/>
  </rowBreaks>
  <colBreaks count="1" manualBreakCount="1">
    <brk id="30" max="1048575" man="1"/>
  </colBreaks>
  <drawing r:id="rId39"/>
</worksheet>
</file>

<file path=xl/worksheets/sheet40.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7">
    <pageSetUpPr fitToPage="1"/>
  </sheetPr>
  <dimension ref="A1:AD82"/>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89"/>
      <c r="B1" s="657" t="s">
        <v>146</v>
      </c>
      <c r="Z1" s="5"/>
      <c r="AB1" s="686"/>
      <c r="AD1" s="236"/>
    </row>
    <row r="2" ht="15" customHeight="1">
      <c r="A2" s="11"/>
      <c r="B2" s="1014" t="s">
        <v>173</v>
      </c>
      <c r="C2" s="1014"/>
      <c r="D2" s="1014"/>
      <c r="E2" s="1014"/>
      <c r="F2" s="1014"/>
      <c r="G2" s="1014"/>
      <c r="H2" s="1014"/>
      <c r="I2" s="1014"/>
      <c r="J2" s="1014"/>
      <c r="K2" s="1014"/>
      <c r="L2" s="1014"/>
      <c r="M2" s="1014"/>
      <c r="N2" s="1014"/>
      <c r="O2" s="1014"/>
      <c r="P2" s="1014"/>
      <c r="Q2" s="1014"/>
      <c r="R2" s="1014"/>
      <c r="S2" s="1014"/>
      <c r="T2" s="1014"/>
      <c r="U2" s="1014"/>
      <c r="V2" s="1014"/>
      <c r="W2" s="1014"/>
      <c r="X2" s="1014"/>
      <c r="Y2" s="1014"/>
      <c r="Z2" s="1014"/>
      <c r="AA2" s="1014"/>
      <c r="AB2" s="1014"/>
    </row>
    <row r="3" ht="17.1" customHeight="1">
      <c r="A3" s="11"/>
      <c r="B3" s="1014" t="s">
        <v>174</v>
      </c>
      <c r="C3" s="1014"/>
      <c r="D3" s="1014"/>
      <c r="E3" s="1014"/>
      <c r="F3" s="1014"/>
      <c r="G3" s="1014"/>
      <c r="H3" s="1014"/>
      <c r="I3" s="1014"/>
      <c r="J3" s="1014"/>
      <c r="K3" s="1014"/>
      <c r="L3" s="1014"/>
      <c r="M3" s="1014"/>
      <c r="N3" s="1014"/>
      <c r="O3" s="1014"/>
      <c r="P3" s="1014"/>
      <c r="Q3" s="1014"/>
      <c r="R3" s="1048" t="s">
        <v>270</v>
      </c>
      <c r="S3" s="1048"/>
      <c r="T3" s="1048"/>
      <c r="U3" s="1048"/>
      <c r="V3" s="1048"/>
      <c r="W3" s="1048"/>
      <c r="X3" s="1048"/>
      <c r="Y3" s="1048"/>
      <c r="Z3" s="1048"/>
      <c r="AA3" s="1048"/>
      <c r="AB3" s="1048"/>
    </row>
    <row r="4" ht="19.5" customHeight="1">
      <c r="A4" s="4"/>
      <c r="B4" s="1014" t="s">
        <v>175</v>
      </c>
      <c r="C4" s="1014"/>
      <c r="D4" s="1014"/>
      <c r="E4" s="1014"/>
      <c r="F4" s="1014"/>
      <c r="G4" s="1014"/>
      <c r="H4" s="1014"/>
      <c r="I4" s="1014"/>
      <c r="J4" s="1014"/>
      <c r="K4" s="1014"/>
      <c r="L4" s="1014"/>
      <c r="M4" s="1014"/>
      <c r="N4" s="1014"/>
      <c r="O4" s="1014"/>
      <c r="P4" s="1014"/>
      <c r="Q4" s="1014"/>
      <c r="R4" s="1014"/>
      <c r="S4" s="1014"/>
      <c r="T4" s="1014"/>
      <c r="U4" s="1014"/>
      <c r="V4" s="1014"/>
      <c r="W4" s="1014"/>
      <c r="X4" s="1014"/>
      <c r="Y4" s="1014"/>
      <c r="Z4" s="1014"/>
      <c r="AA4" s="1014"/>
      <c r="AB4" s="1014"/>
    </row>
    <row r="5" ht="12.75" customHeight="1"/>
    <row r="6" ht="15.75" customHeight="1">
      <c r="D6" s="975" t="s">
        <v>93</v>
      </c>
      <c r="E6" s="975"/>
      <c r="F6" s="975"/>
      <c r="G6" s="975"/>
      <c r="H6" s="975"/>
      <c r="I6" s="975"/>
      <c r="J6" s="975"/>
      <c r="K6" s="975"/>
      <c r="L6" s="975"/>
      <c r="M6" s="975"/>
      <c r="N6" s="975"/>
      <c r="O6" s="975"/>
      <c r="Q6" s="975" t="s">
        <v>72</v>
      </c>
      <c r="R6" s="975"/>
      <c r="S6" s="975"/>
      <c r="T6" s="975"/>
      <c r="U6" s="975"/>
      <c r="V6" s="975"/>
      <c r="W6" s="975"/>
      <c r="X6" s="975"/>
      <c r="Y6" s="975"/>
      <c r="Z6" s="975"/>
      <c r="AA6" s="975"/>
      <c r="AB6" s="975"/>
    </row>
    <row r="7" ht="15.75" customHeight="1">
      <c r="D7" s="284" t="s">
        <v>11</v>
      </c>
      <c r="E7" s="284"/>
      <c r="F7" s="284"/>
      <c r="G7" s="284" t="s">
        <v>13</v>
      </c>
      <c r="H7" s="284"/>
      <c r="I7" s="284"/>
      <c r="J7" s="284" t="s">
        <v>14</v>
      </c>
      <c r="K7" s="284"/>
      <c r="L7" s="284"/>
      <c r="M7" s="284" t="s">
        <v>12</v>
      </c>
      <c r="N7" s="284"/>
      <c r="O7" s="284"/>
      <c r="Q7" s="284" t="s">
        <v>11</v>
      </c>
      <c r="R7" s="284"/>
      <c r="S7" s="284"/>
      <c r="T7" s="284" t="s">
        <v>13</v>
      </c>
      <c r="U7" s="284"/>
      <c r="V7" s="284"/>
      <c r="W7" s="284" t="s">
        <v>14</v>
      </c>
      <c r="X7" s="284"/>
      <c r="Y7" s="284"/>
      <c r="Z7" s="284" t="s">
        <v>12</v>
      </c>
      <c r="AA7" s="284"/>
      <c r="AB7" s="284"/>
    </row>
    <row r="8" ht="27" customHeight="1">
      <c r="A8" s="57"/>
      <c r="B8" s="958" t="s">
        <v>42</v>
      </c>
      <c r="C8" s="958"/>
      <c r="D8" s="413" t="s">
        <v>25</v>
      </c>
      <c r="E8" s="414" t="s">
        <v>15</v>
      </c>
      <c r="F8" s="415" t="s">
        <v>26</v>
      </c>
      <c r="G8" s="413" t="s">
        <v>25</v>
      </c>
      <c r="H8" s="414" t="s">
        <v>15</v>
      </c>
      <c r="I8" s="415" t="s">
        <v>26</v>
      </c>
      <c r="J8" s="413" t="s">
        <v>25</v>
      </c>
      <c r="K8" s="414" t="s">
        <v>15</v>
      </c>
      <c r="L8" s="415" t="s">
        <v>26</v>
      </c>
      <c r="M8" s="413" t="s">
        <v>25</v>
      </c>
      <c r="N8" s="414" t="s">
        <v>15</v>
      </c>
      <c r="O8" s="415" t="s">
        <v>26</v>
      </c>
      <c r="P8" s="63"/>
      <c r="Q8" s="413" t="s">
        <v>25</v>
      </c>
      <c r="R8" s="414" t="s">
        <v>15</v>
      </c>
      <c r="S8" s="415" t="s">
        <v>26</v>
      </c>
      <c r="T8" s="413" t="s">
        <v>25</v>
      </c>
      <c r="U8" s="414" t="s">
        <v>15</v>
      </c>
      <c r="V8" s="415" t="s">
        <v>26</v>
      </c>
      <c r="W8" s="413" t="s">
        <v>25</v>
      </c>
      <c r="X8" s="414" t="s">
        <v>15</v>
      </c>
      <c r="Y8" s="415" t="s">
        <v>26</v>
      </c>
      <c r="Z8" s="413" t="s">
        <v>25</v>
      </c>
      <c r="AA8" s="414" t="s">
        <v>15</v>
      </c>
      <c r="AB8" s="415" t="s">
        <v>26</v>
      </c>
    </row>
    <row r="9" ht="18" customHeight="1">
      <c r="A9" s="57"/>
      <c r="B9" s="285">
        <v>2019</v>
      </c>
      <c r="C9" s="286" t="s">
        <v>183</v>
      </c>
      <c r="D9" s="435"/>
      <c r="E9" s="436">
        <v>107.46834371527705080754290344</v>
      </c>
      <c r="F9" s="437">
        <v>103.19643812641647505560861323</v>
      </c>
      <c r="G9" s="435"/>
      <c r="H9" s="436">
        <v>91.95942595519276527932965763</v>
      </c>
      <c r="I9" s="437">
        <v>101.43907162580358643013634331</v>
      </c>
      <c r="J9" s="435"/>
      <c r="K9" s="436">
        <v>94.40863573509884180025882509</v>
      </c>
      <c r="L9" s="437">
        <v>94.6972409406361494158909209</v>
      </c>
      <c r="M9" s="435">
        <v>109.85696556003723239218119764</v>
      </c>
      <c r="N9" s="436">
        <v>94.09023433859263697490180413</v>
      </c>
      <c r="O9" s="437">
        <v>100.83555544859453215248363496</v>
      </c>
      <c r="P9" s="5"/>
      <c r="Q9" s="416"/>
      <c r="R9" s="417"/>
      <c r="S9" s="418">
        <v>4.8441397271881829830117789100</v>
      </c>
      <c r="T9" s="416"/>
      <c r="U9" s="417"/>
      <c r="V9" s="418">
        <v>-7.1045821801997092868775099100</v>
      </c>
      <c r="W9" s="416"/>
      <c r="X9" s="417"/>
      <c r="Y9" s="418">
        <v>0</v>
      </c>
      <c r="Z9" s="416">
        <v>2.2300075989725203222744424900</v>
      </c>
      <c r="AA9" s="417">
        <v>-3.9005060540377461005579443300</v>
      </c>
      <c r="AB9" s="418">
        <v>1.2583890417832234105088934700</v>
      </c>
    </row>
    <row r="10" ht="18" customHeight="1">
      <c r="A10" s="58"/>
      <c r="B10" s="287"/>
      <c r="C10" s="288" t="s">
        <v>186</v>
      </c>
      <c r="D10" s="277"/>
      <c r="E10" s="94">
        <v>0</v>
      </c>
      <c r="F10" s="278">
        <v>95.21902737594180464652371961</v>
      </c>
      <c r="G10" s="277"/>
      <c r="H10" s="94">
        <v>92.09801334935564484528743592</v>
      </c>
      <c r="I10" s="278">
        <v>98.33285261544655585343947297</v>
      </c>
      <c r="J10" s="277"/>
      <c r="K10" s="94">
        <v>94.53386005841231523691284002</v>
      </c>
      <c r="L10" s="278">
        <v>96.16625161973043584411485878</v>
      </c>
      <c r="M10" s="277">
        <v>111.3238423028785982478097622</v>
      </c>
      <c r="N10" s="94">
        <v>93.47422653465346534653465347</v>
      </c>
      <c r="O10" s="278">
        <v>95.93591756894509188087169739</v>
      </c>
      <c r="P10" s="5"/>
      <c r="Q10" s="272"/>
      <c r="R10" s="92"/>
      <c r="S10" s="273">
        <v>0.2955437222279495697489590100</v>
      </c>
      <c r="T10" s="272"/>
      <c r="U10" s="92"/>
      <c r="V10" s="273">
        <v>3.056218138565262577168304900</v>
      </c>
      <c r="W10" s="272"/>
      <c r="X10" s="92"/>
      <c r="Y10" s="273">
        <v>0</v>
      </c>
      <c r="Z10" s="272">
        <v>3.4208053634056600614981294800</v>
      </c>
      <c r="AA10" s="92">
        <v>0.4271497012501419707685823400</v>
      </c>
      <c r="AB10" s="273">
        <v>0.9995601452941092838785881200</v>
      </c>
    </row>
    <row r="11" ht="18" customHeight="1">
      <c r="A11" s="58"/>
      <c r="B11" s="289"/>
      <c r="C11" s="290" t="s">
        <v>187</v>
      </c>
      <c r="D11" s="440"/>
      <c r="E11" s="95">
        <v>97.15270657975534503657455884</v>
      </c>
      <c r="F11" s="441">
        <v>95.26142458458186492842442921</v>
      </c>
      <c r="G11" s="440"/>
      <c r="H11" s="95">
        <v>96.55846913880247267062940894</v>
      </c>
      <c r="I11" s="441">
        <v>103.65312292709301303395389316</v>
      </c>
      <c r="J11" s="440"/>
      <c r="K11" s="95">
        <v>90.92615165793131232627398549</v>
      </c>
      <c r="L11" s="441">
        <v>92.42224687743137103434133761</v>
      </c>
      <c r="M11" s="440">
        <v>106.83780160857908847184986595</v>
      </c>
      <c r="N11" s="95">
        <v>94.20940967800618519192286702</v>
      </c>
      <c r="O11" s="441">
        <v>95.57733844791974033638241369</v>
      </c>
      <c r="P11" s="5"/>
      <c r="Q11" s="421"/>
      <c r="R11" s="91"/>
      <c r="S11" s="422">
        <v>2.2419555530693033591055609200</v>
      </c>
      <c r="T11" s="421"/>
      <c r="U11" s="91"/>
      <c r="V11" s="422">
        <v>15.197332972091815600571365400</v>
      </c>
      <c r="W11" s="421"/>
      <c r="X11" s="91"/>
      <c r="Y11" s="422">
        <v>0</v>
      </c>
      <c r="Z11" s="421">
        <v>-1.8920694890657703301300004900</v>
      </c>
      <c r="AA11" s="91">
        <v>3.2306749671458583770758731500</v>
      </c>
      <c r="AB11" s="422">
        <v>2.9100832694388949747297342700</v>
      </c>
    </row>
    <row r="12" ht="18" customHeight="1">
      <c r="A12" s="58"/>
      <c r="B12" s="287"/>
      <c r="C12" s="288" t="s">
        <v>188</v>
      </c>
      <c r="D12" s="277"/>
      <c r="E12" s="94">
        <v>109.74492986140032573044551606</v>
      </c>
      <c r="F12" s="278">
        <v>103.88760830137132117593255475</v>
      </c>
      <c r="G12" s="277"/>
      <c r="H12" s="94">
        <v>98.90285170984986780206026547</v>
      </c>
      <c r="I12" s="278">
        <v>108.47161310842596191636315962</v>
      </c>
      <c r="J12" s="277"/>
      <c r="K12" s="94">
        <v>96.80928986500433337812765519</v>
      </c>
      <c r="L12" s="278">
        <v>99.92340953699177948873620662</v>
      </c>
      <c r="M12" s="277">
        <v>118.1340264119134588367518966</v>
      </c>
      <c r="N12" s="94">
        <v>101.47034171035979027300668957</v>
      </c>
      <c r="O12" s="278">
        <v>104.27505722983975644868194369</v>
      </c>
      <c r="P12" s="5"/>
      <c r="Q12" s="272"/>
      <c r="R12" s="92"/>
      <c r="S12" s="273">
        <v>-0.1507480579827905877863911900</v>
      </c>
      <c r="T12" s="272"/>
      <c r="U12" s="92"/>
      <c r="V12" s="273">
        <v>3.6337720485556883462744330600</v>
      </c>
      <c r="W12" s="272"/>
      <c r="X12" s="92"/>
      <c r="Y12" s="273">
        <v>0</v>
      </c>
      <c r="Z12" s="272">
        <v>-2.0490823277609725690286800400</v>
      </c>
      <c r="AA12" s="92">
        <v>-2.4112507894883121127102598400</v>
      </c>
      <c r="AB12" s="273">
        <v>0.0644404965349687896517745500</v>
      </c>
    </row>
    <row r="13" ht="18" customHeight="1">
      <c r="A13" s="58"/>
      <c r="B13" s="289"/>
      <c r="C13" s="290" t="s">
        <v>190</v>
      </c>
      <c r="D13" s="440"/>
      <c r="E13" s="95">
        <v>111.84251631100487830088901187</v>
      </c>
      <c r="F13" s="441">
        <v>109.18299050727549454307704976</v>
      </c>
      <c r="G13" s="440"/>
      <c r="H13" s="95">
        <v>99.58609374379252650662655146</v>
      </c>
      <c r="I13" s="441">
        <v>104.04260643470078697877826282</v>
      </c>
      <c r="J13" s="440"/>
      <c r="K13" s="95">
        <v>88.38530914088306215298263865</v>
      </c>
      <c r="L13" s="441">
        <v>94.92513466193914044823695423</v>
      </c>
      <c r="M13" s="440">
        <v>114.25103123158515026517383618</v>
      </c>
      <c r="N13" s="95">
        <v>100.84122576777030177869562321</v>
      </c>
      <c r="O13" s="441">
        <v>105.51149166291122127084272195</v>
      </c>
      <c r="P13" s="5"/>
      <c r="Q13" s="421"/>
      <c r="R13" s="91"/>
      <c r="S13" s="422">
        <v>4.3761316120608049468235706100</v>
      </c>
      <c r="T13" s="421"/>
      <c r="U13" s="91"/>
      <c r="V13" s="422">
        <v>4.2412361966103323349155789600</v>
      </c>
      <c r="W13" s="421"/>
      <c r="X13" s="91"/>
      <c r="Y13" s="422">
        <v>0</v>
      </c>
      <c r="Z13" s="421">
        <v>-0.5727055945565420191875060700</v>
      </c>
      <c r="AA13" s="91">
        <v>-0.8488860389932109321980219800</v>
      </c>
      <c r="AB13" s="422">
        <v>2.0597495035531295521549062700</v>
      </c>
    </row>
    <row r="14" ht="18" customHeight="1">
      <c r="A14" s="58"/>
      <c r="B14" s="287"/>
      <c r="C14" s="288" t="s">
        <v>191</v>
      </c>
      <c r="D14" s="277">
        <v>132.0999510044096031357177854</v>
      </c>
      <c r="E14" s="94">
        <v>111.98945142175670348086622343</v>
      </c>
      <c r="F14" s="278">
        <v>118.18915825583679528402181037</v>
      </c>
      <c r="G14" s="277">
        <v>187.72727272727272727272727273</v>
      </c>
      <c r="H14" s="94">
        <v>117.6856836760908188983528342</v>
      </c>
      <c r="I14" s="278">
        <v>109.31817025727019152153901229</v>
      </c>
      <c r="J14" s="277">
        <v>100.48022959183673469387755102</v>
      </c>
      <c r="K14" s="94">
        <v>107.94601402487796617867874522</v>
      </c>
      <c r="L14" s="278">
        <v>110.69264212584135857232092405</v>
      </c>
      <c r="M14" s="277">
        <v>118.57292817679558011049723757</v>
      </c>
      <c r="N14" s="94">
        <v>111.15347049578511215887983998</v>
      </c>
      <c r="O14" s="278">
        <v>115.07050151494595939040383485</v>
      </c>
      <c r="P14" s="5"/>
      <c r="Q14" s="272"/>
      <c r="R14" s="92"/>
      <c r="S14" s="273"/>
      <c r="T14" s="272"/>
      <c r="U14" s="92"/>
      <c r="V14" s="273"/>
      <c r="W14" s="272"/>
      <c r="X14" s="92"/>
      <c r="Y14" s="273"/>
      <c r="Z14" s="272">
        <v>-0.5433984531972206874454239800</v>
      </c>
      <c r="AA14" s="92">
        <v>4.7439218025951711445056771300</v>
      </c>
      <c r="AB14" s="273">
        <v>3.2639837728074571186066108200</v>
      </c>
    </row>
    <row r="15" ht="18" customHeight="1">
      <c r="A15" s="58"/>
      <c r="B15" s="289">
        <v>2020</v>
      </c>
      <c r="C15" s="290" t="s">
        <v>193</v>
      </c>
      <c r="D15" s="440">
        <v>178.16281569048898441698011822</v>
      </c>
      <c r="E15" s="95">
        <v>164.99907414560003145062332568</v>
      </c>
      <c r="F15" s="441">
        <v>158.13812236722727168734731751</v>
      </c>
      <c r="G15" s="440">
        <v>201.80369515011547344110854503</v>
      </c>
      <c r="H15" s="95">
        <v>164.42159648013322137615269986</v>
      </c>
      <c r="I15" s="441">
        <v>162.09063674183098942171012344</v>
      </c>
      <c r="J15" s="440">
        <v>114.85588420390182504719949654</v>
      </c>
      <c r="K15" s="95">
        <v>131.68046979491117596751341936</v>
      </c>
      <c r="L15" s="441">
        <v>144.82164701531957954491490104</v>
      </c>
      <c r="M15" s="440">
        <v>154.89235127478753541076487252</v>
      </c>
      <c r="N15" s="95">
        <v>155.82817591269325711316097181</v>
      </c>
      <c r="O15" s="441">
        <v>156.20994011519243239119655186</v>
      </c>
      <c r="P15" s="5"/>
      <c r="Q15" s="421"/>
      <c r="R15" s="91">
        <v>16.225279211366758273405699290</v>
      </c>
      <c r="S15" s="422">
        <v>13.283825395898237607779669330</v>
      </c>
      <c r="T15" s="421"/>
      <c r="U15" s="91">
        <v>21.617375598455318564017255690</v>
      </c>
      <c r="V15" s="422">
        <v>16.454589851897541879182697700</v>
      </c>
      <c r="W15" s="421"/>
      <c r="X15" s="91">
        <v>74.914340137701355406393198150</v>
      </c>
      <c r="Y15" s="422">
        <v>2.6786175942825432251215284600</v>
      </c>
      <c r="Z15" s="421">
        <v>3.0030237095277682934018958400</v>
      </c>
      <c r="AA15" s="91">
        <v>13.933192306014340937852941290</v>
      </c>
      <c r="AB15" s="422">
        <v>11.869547881649136769487241970</v>
      </c>
    </row>
    <row r="16" ht="18" customHeight="1">
      <c r="A16" s="58"/>
      <c r="B16" s="287"/>
      <c r="C16" s="288" t="s">
        <v>196</v>
      </c>
      <c r="D16" s="277">
        <v>223.99367422245651027938850817</v>
      </c>
      <c r="E16" s="94">
        <v>204.4693309562293799507505769</v>
      </c>
      <c r="F16" s="278">
        <v>201.63518871247113211753527816</v>
      </c>
      <c r="G16" s="277">
        <v>231.18343195266272189349112426</v>
      </c>
      <c r="H16" s="94">
        <v>194.39812584636169763668102731</v>
      </c>
      <c r="I16" s="278">
        <v>208.2225396701844365668108682</v>
      </c>
      <c r="J16" s="277">
        <v>161.9840637450199203187250996</v>
      </c>
      <c r="K16" s="94">
        <v>147.13312389272275427380721982</v>
      </c>
      <c r="L16" s="278">
        <v>174.02870384810291581789332833</v>
      </c>
      <c r="M16" s="277">
        <v>199.68029938519112536754878375</v>
      </c>
      <c r="N16" s="94">
        <v>188.20685987804078421087141825</v>
      </c>
      <c r="O16" s="278">
        <v>196.31430139994510019214932748</v>
      </c>
      <c r="P16" s="5"/>
      <c r="Q16" s="272"/>
      <c r="R16" s="92">
        <v>17.868121224362281405348591650</v>
      </c>
      <c r="S16" s="273">
        <v>11.461193484036228596301114450</v>
      </c>
      <c r="T16" s="272"/>
      <c r="U16" s="92">
        <v>15.616508967596639548125484420</v>
      </c>
      <c r="V16" s="273">
        <v>12.677290221660995637847183880</v>
      </c>
      <c r="W16" s="272"/>
      <c r="X16" s="92">
        <v>0</v>
      </c>
      <c r="Y16" s="273">
        <v>-3.1786856869379161049577219900</v>
      </c>
      <c r="Z16" s="272">
        <v>-2.027068029606442339460625100</v>
      </c>
      <c r="AA16" s="92">
        <v>10.409915244875806316398809340</v>
      </c>
      <c r="AB16" s="273">
        <v>7.999448089012379897577790850</v>
      </c>
    </row>
    <row r="17" ht="18" customHeight="1">
      <c r="A17" s="58"/>
      <c r="B17" s="289"/>
      <c r="C17" s="290" t="s">
        <v>198</v>
      </c>
      <c r="D17" s="440">
        <v>222.34203655352480417754569191</v>
      </c>
      <c r="E17" s="95">
        <v>182.60483698915930441445954256</v>
      </c>
      <c r="F17" s="441">
        <v>193.95679431609495405572959055</v>
      </c>
      <c r="G17" s="440">
        <v>226.13333333333333333333333333</v>
      </c>
      <c r="H17" s="95">
        <v>165.74917222656605190354317213</v>
      </c>
      <c r="I17" s="441">
        <v>184.11010091697747479567473447</v>
      </c>
      <c r="J17" s="440">
        <v>170.20573634859349145063430778</v>
      </c>
      <c r="K17" s="95">
        <v>159.08699019991233707486425254</v>
      </c>
      <c r="L17" s="441">
        <v>171.92055174926090978556143195</v>
      </c>
      <c r="M17" s="440">
        <v>190.78810160427807486631016043</v>
      </c>
      <c r="N17" s="95">
        <v>174.52430358350236646382691008</v>
      </c>
      <c r="O17" s="441">
        <v>188.23619511648745519713261649</v>
      </c>
      <c r="P17" s="5"/>
      <c r="Q17" s="421"/>
      <c r="R17" s="91">
        <v>-6.0531234759565708346518867600</v>
      </c>
      <c r="S17" s="422">
        <v>-1.3560997154429736574392751100</v>
      </c>
      <c r="T17" s="421"/>
      <c r="U17" s="91">
        <v>-5.0225447406841942867999977800</v>
      </c>
      <c r="V17" s="422">
        <v>-0.1242425600064442549084692100</v>
      </c>
      <c r="W17" s="421"/>
      <c r="X17" s="91">
        <v>0</v>
      </c>
      <c r="Y17" s="422">
        <v>1.600772876675565091282984800</v>
      </c>
      <c r="Z17" s="421">
        <v>-4.6999367172323099443960687700</v>
      </c>
      <c r="AA17" s="91">
        <v>-1.689093016217086228674564600</v>
      </c>
      <c r="AB17" s="422">
        <v>-1.1807478557933352512262291900</v>
      </c>
    </row>
    <row r="18" ht="18" customHeight="1">
      <c r="A18" s="58"/>
      <c r="B18" s="287"/>
      <c r="C18" s="288" t="s">
        <v>199</v>
      </c>
      <c r="D18" s="277">
        <v>99.59310344827586206896551724</v>
      </c>
      <c r="E18" s="94">
        <v>109.5599208453308909233636281</v>
      </c>
      <c r="F18" s="278">
        <v>104.57564623337409734863023159</v>
      </c>
      <c r="G18" s="277">
        <v>116.21428571428571428571428571</v>
      </c>
      <c r="H18" s="94">
        <v>0</v>
      </c>
      <c r="I18" s="278">
        <v>98.28466601190620360744095283</v>
      </c>
      <c r="J18" s="277">
        <v>109.19106699751861042183622829</v>
      </c>
      <c r="K18" s="94">
        <v>84.74960142868267357029252766</v>
      </c>
      <c r="L18" s="278">
        <v>129.68032510471942871386309582</v>
      </c>
      <c r="M18" s="277">
        <v>105.39179632248939179632248939</v>
      </c>
      <c r="N18" s="94">
        <v>106.34614890016920473773265654</v>
      </c>
      <c r="O18" s="278">
        <v>108.45351681957186544342507645</v>
      </c>
      <c r="P18" s="5"/>
      <c r="Q18" s="272"/>
      <c r="R18" s="92">
        <v>-15.609659482546235623364284290</v>
      </c>
      <c r="S18" s="273">
        <v>-17.545506120053033486650900050</v>
      </c>
      <c r="T18" s="272"/>
      <c r="U18" s="92">
        <v>-100</v>
      </c>
      <c r="V18" s="273">
        <v>-20.092776711485061811263656330</v>
      </c>
      <c r="W18" s="272"/>
      <c r="X18" s="92">
        <v>-16.597443663337857126814462660</v>
      </c>
      <c r="Y18" s="273">
        <v>21.623909837077818025246266270</v>
      </c>
      <c r="Z18" s="272">
        <v>-23.053616239020658901127542540</v>
      </c>
      <c r="AA18" s="92">
        <v>-12.305568994658722034833863630</v>
      </c>
      <c r="AB18" s="273">
        <v>-12.783758219810438734553979880</v>
      </c>
    </row>
    <row r="19" ht="18" customHeight="1">
      <c r="A19" s="58"/>
      <c r="B19" s="289"/>
      <c r="C19" s="290" t="s">
        <v>200</v>
      </c>
      <c r="D19" s="440">
        <v>95.20358306188925081433224756</v>
      </c>
      <c r="E19" s="95">
        <v>90.07401363155251786140183409</v>
      </c>
      <c r="F19" s="441">
        <v>94.23218330068885385016831702</v>
      </c>
      <c r="G19" s="440">
        <v>92.08108108108108108108108108</v>
      </c>
      <c r="H19" s="95">
        <v>82.92303829335715289885693588</v>
      </c>
      <c r="I19" s="441">
        <v>91.63012392363871994552194995</v>
      </c>
      <c r="J19" s="440">
        <v>92.95094339622641509433962264</v>
      </c>
      <c r="K19" s="95">
        <v>97.63271672665766989476969268</v>
      </c>
      <c r="L19" s="441">
        <v>97.64876599757176842423074321</v>
      </c>
      <c r="M19" s="440">
        <v>94.42576419213973799126637555</v>
      </c>
      <c r="N19" s="95">
        <v>91.5430477489768076398362892</v>
      </c>
      <c r="O19" s="441">
        <v>94.51930364105662035257290351</v>
      </c>
      <c r="P19" s="5"/>
      <c r="Q19" s="421"/>
      <c r="R19" s="91">
        <v>-16.204069197874728531043629260</v>
      </c>
      <c r="S19" s="422">
        <v>-10.165595317589221584733197010</v>
      </c>
      <c r="T19" s="421"/>
      <c r="U19" s="91">
        <v>-8.816190703642762846267612260</v>
      </c>
      <c r="V19" s="422">
        <v>-8.445985352945338899807061590</v>
      </c>
      <c r="W19" s="421"/>
      <c r="X19" s="91">
        <v>-5.408325064875875245848865700</v>
      </c>
      <c r="Y19" s="422">
        <v>-6.6650651997892682125791943400</v>
      </c>
      <c r="Z19" s="421">
        <v>-18.533278414937803584091793700</v>
      </c>
      <c r="AA19" s="91">
        <v>-10.045101191885844673039579590</v>
      </c>
      <c r="AB19" s="422">
        <v>-9.087555783512508023351438700</v>
      </c>
    </row>
    <row r="20" ht="18" customHeight="1">
      <c r="A20" s="58"/>
      <c r="B20" s="287"/>
      <c r="C20" s="288" t="s">
        <v>201</v>
      </c>
      <c r="D20" s="277">
        <v>93.73250728862973760932944606</v>
      </c>
      <c r="E20" s="94">
        <v>93.69783411450871703018730239</v>
      </c>
      <c r="F20" s="278">
        <v>93.77447014839415290357249287</v>
      </c>
      <c r="G20" s="277">
        <v>110.61739130434782608695652174</v>
      </c>
      <c r="H20" s="94">
        <v>92.14467679263960203286545267</v>
      </c>
      <c r="I20" s="278">
        <v>98.40620611751045982599059483</v>
      </c>
      <c r="J20" s="277">
        <v>95.54913294797687861271676301</v>
      </c>
      <c r="K20" s="94">
        <v>84.87543990835405198674814319</v>
      </c>
      <c r="L20" s="278">
        <v>90.98285959881086251166942159</v>
      </c>
      <c r="M20" s="277">
        <v>95.13475177304964539007092199</v>
      </c>
      <c r="N20" s="94">
        <v>93.32898097826086956521739129</v>
      </c>
      <c r="O20" s="278">
        <v>94.10503810330228619813717189</v>
      </c>
      <c r="P20" s="5"/>
      <c r="Q20" s="272"/>
      <c r="R20" s="92">
        <v>1.8523449618127254922595437300</v>
      </c>
      <c r="S20" s="273">
        <v>-8.140967116358225794318580910</v>
      </c>
      <c r="T20" s="272"/>
      <c r="U20" s="92">
        <v>-7.4682665658746972128431768500</v>
      </c>
      <c r="V20" s="273">
        <v>-3.3821763092008922588128025500</v>
      </c>
      <c r="W20" s="272"/>
      <c r="X20" s="92">
        <v>-8.728570803646141321039658110</v>
      </c>
      <c r="Y20" s="273">
        <v>-2.6742066965107176230344143500</v>
      </c>
      <c r="Z20" s="272">
        <v>-14.303052283290982774394340140</v>
      </c>
      <c r="AA20" s="92">
        <v>-2.1729392429814038795435391900</v>
      </c>
      <c r="AB20" s="273">
        <v>-6.7148248341533690738888315600</v>
      </c>
    </row>
    <row r="21" ht="18" customHeight="1">
      <c r="A21" s="58"/>
      <c r="B21" s="289"/>
      <c r="C21" s="290" t="s">
        <v>183</v>
      </c>
      <c r="D21" s="442">
        <v>98.84739263803680981595092025</v>
      </c>
      <c r="E21" s="154">
        <v>93.90449671436069915852039889</v>
      </c>
      <c r="F21" s="443">
        <v>96.01562177061905312211721597</v>
      </c>
      <c r="G21" s="442">
        <v>112.93726474278544542032622334</v>
      </c>
      <c r="H21" s="154">
        <v>92.003801591504872243359601</v>
      </c>
      <c r="I21" s="443">
        <v>102.81687387141237304669825167</v>
      </c>
      <c r="J21" s="442">
        <v>91.08372093023255813953488372</v>
      </c>
      <c r="K21" s="154">
        <v>86.23127064392788920563600667</v>
      </c>
      <c r="L21" s="443">
        <v>89.41132569727915684749261199</v>
      </c>
      <c r="M21" s="442">
        <v>101.11325564457392571012381646</v>
      </c>
      <c r="N21" s="154">
        <v>93.167123471882640586797066</v>
      </c>
      <c r="O21" s="443">
        <v>97.11224040276903713027061045</v>
      </c>
      <c r="P21" s="5"/>
      <c r="Q21" s="421"/>
      <c r="R21" s="91">
        <v>-12.621248762195445525485963670</v>
      </c>
      <c r="S21" s="422">
        <v>-6.9583955475293280586665247800</v>
      </c>
      <c r="T21" s="421"/>
      <c r="U21" s="91">
        <v>0.0482556691183881410458668800</v>
      </c>
      <c r="V21" s="422">
        <v>1.3582559693481144434771043900</v>
      </c>
      <c r="W21" s="421"/>
      <c r="X21" s="91">
        <v>-8.661670648557848523624038140</v>
      </c>
      <c r="Y21" s="422">
        <v>-5.5819105085338543098874754400</v>
      </c>
      <c r="Z21" s="421">
        <v>-7.959176617421530107484964670</v>
      </c>
      <c r="AA21" s="91">
        <v>-0.9810910486077591596796440700</v>
      </c>
      <c r="AB21" s="422">
        <v>-3.692462474433061096479325600</v>
      </c>
    </row>
    <row r="22" ht="18" customHeight="1">
      <c r="A22" s="58"/>
      <c r="B22" s="287"/>
      <c r="C22" s="288" t="s">
        <v>186</v>
      </c>
      <c r="D22" s="277">
        <v>92.49426934097421203438395415</v>
      </c>
      <c r="E22" s="94">
        <v>86.31294889846438124111803447</v>
      </c>
      <c r="F22" s="278">
        <v>89.18670446412034160332030343</v>
      </c>
      <c r="G22" s="277">
        <v>114.72197309417040358744394619</v>
      </c>
      <c r="H22" s="94">
        <v>69.832890902414070339125540079</v>
      </c>
      <c r="I22" s="278">
        <v>87.53941015771261842568078881</v>
      </c>
      <c r="J22" s="277">
        <v>105.85420944558521560574948665</v>
      </c>
      <c r="K22" s="94">
        <v>81.44196994159035290780034113</v>
      </c>
      <c r="L22" s="278">
        <v>90.92550877300965451048438155</v>
      </c>
      <c r="M22" s="277">
        <v>97.9368471035137701804368471</v>
      </c>
      <c r="N22" s="94">
        <v>83.92421209858103061986557133</v>
      </c>
      <c r="O22" s="278">
        <v>89.21286597327608542769367435</v>
      </c>
      <c r="P22" s="5"/>
      <c r="Q22" s="272"/>
      <c r="R22" s="92">
        <v>0</v>
      </c>
      <c r="S22" s="273">
        <v>-6.3352074454665135830632568600</v>
      </c>
      <c r="T22" s="272"/>
      <c r="U22" s="92">
        <v>-24.175464417981770024048909800</v>
      </c>
      <c r="V22" s="273">
        <v>-10.976435820431447686933881690</v>
      </c>
      <c r="W22" s="272"/>
      <c r="X22" s="92">
        <v>-13.84888981443527763902992100</v>
      </c>
      <c r="Y22" s="273">
        <v>-5.4496694614283352152898510200</v>
      </c>
      <c r="Z22" s="272">
        <v>-12.025272324811473731298384910</v>
      </c>
      <c r="AA22" s="92">
        <v>-10.216735446890252522211399220</v>
      </c>
      <c r="AB22" s="273">
        <v>-7.0078566672773346177086089700</v>
      </c>
    </row>
    <row r="23" ht="18" customHeight="1">
      <c r="A23" s="58"/>
      <c r="B23" s="289"/>
      <c r="C23" s="290" t="s">
        <v>187</v>
      </c>
      <c r="D23" s="440">
        <v>95.38915662650602409638554217</v>
      </c>
      <c r="E23" s="95">
        <v>88.96905469932173816950778803</v>
      </c>
      <c r="F23" s="441">
        <v>91.46733348649056612393549733</v>
      </c>
      <c r="G23" s="440">
        <v>106.81302521008403361344537815</v>
      </c>
      <c r="H23" s="95">
        <v>79.78146109148701725590223671</v>
      </c>
      <c r="I23" s="441">
        <v>92.14059591876643474619486202</v>
      </c>
      <c r="J23" s="440">
        <v>103.35779816513761467889908257</v>
      </c>
      <c r="K23" s="95">
        <v>91.92870968047589565519756539</v>
      </c>
      <c r="L23" s="441">
        <v>92.3289436706637057847360042</v>
      </c>
      <c r="M23" s="440">
        <v>98.65489240763296792529435648</v>
      </c>
      <c r="N23" s="95">
        <v>87.13577837023298945172133997</v>
      </c>
      <c r="O23" s="441">
        <v>91.60552169713924134945215972</v>
      </c>
      <c r="P23" s="5"/>
      <c r="Q23" s="421"/>
      <c r="R23" s="91">
        <v>-8.423493455342307522462317550</v>
      </c>
      <c r="S23" s="422">
        <v>-3.9828200288171791377868283900</v>
      </c>
      <c r="T23" s="421"/>
      <c r="U23" s="91">
        <v>-17.374973108985979379600249520</v>
      </c>
      <c r="V23" s="422">
        <v>-11.106782587172215564538038010</v>
      </c>
      <c r="W23" s="421"/>
      <c r="X23" s="91">
        <v>1.1026069005056502156642496900</v>
      </c>
      <c r="Y23" s="422">
        <v>-0.1009531902977885734053027400</v>
      </c>
      <c r="Z23" s="421">
        <v>-7.6591890489527181939127615300</v>
      </c>
      <c r="AA23" s="91">
        <v>-7.5084127285690679056967905200</v>
      </c>
      <c r="AB23" s="422">
        <v>-4.155605099784975612700079500</v>
      </c>
    </row>
    <row r="24" ht="18" customHeight="1">
      <c r="A24" s="59"/>
      <c r="B24" s="287"/>
      <c r="C24" s="288" t="s">
        <v>188</v>
      </c>
      <c r="D24" s="277">
        <v>99.20286247666459240821406347</v>
      </c>
      <c r="E24" s="94">
        <v>99.43337970857235929454086534</v>
      </c>
      <c r="F24" s="278">
        <v>94.08920462677661009796644006</v>
      </c>
      <c r="G24" s="277">
        <v>131.07692307692307692307692308</v>
      </c>
      <c r="H24" s="94">
        <v>91.08787019016063824934086669</v>
      </c>
      <c r="I24" s="278">
        <v>100.79370469610235677596748722</v>
      </c>
      <c r="J24" s="277">
        <v>92.7008547008547008547008547</v>
      </c>
      <c r="K24" s="94">
        <v>93.0453378268280825249596295</v>
      </c>
      <c r="L24" s="278">
        <v>94.41108427852887968539967168</v>
      </c>
      <c r="M24" s="277">
        <v>104.42293777134587554269175109</v>
      </c>
      <c r="N24" s="94">
        <v>95.97101897899117020196894347</v>
      </c>
      <c r="O24" s="278">
        <v>95.40152049533662512736107845</v>
      </c>
      <c r="P24" s="93"/>
      <c r="Q24" s="272"/>
      <c r="R24" s="92">
        <v>-9.395923953708555311265635340</v>
      </c>
      <c r="S24" s="273">
        <v>-9.431734770686189434392726500</v>
      </c>
      <c r="T24" s="272"/>
      <c r="U24" s="92">
        <v>-7.9016746075390716461291236100</v>
      </c>
      <c r="V24" s="273">
        <v>-7.0782651721505496931261823800</v>
      </c>
      <c r="W24" s="272"/>
      <c r="X24" s="92">
        <v>-3.8880070739335986462975199400</v>
      </c>
      <c r="Y24" s="273">
        <v>-5.5165504099639730971126328700</v>
      </c>
      <c r="Z24" s="272">
        <v>-11.606383915807056182599629880</v>
      </c>
      <c r="AA24" s="92">
        <v>-5.4196355690474206735850192400</v>
      </c>
      <c r="AB24" s="273">
        <v>-8.509740459738482400678994740</v>
      </c>
    </row>
    <row r="25" ht="18" customHeight="1">
      <c r="A25" s="60"/>
      <c r="B25" s="289"/>
      <c r="C25" s="290" t="s">
        <v>190</v>
      </c>
      <c r="D25" s="440">
        <v>97.2791346824842986741102582</v>
      </c>
      <c r="E25" s="95">
        <v>88.89372421305431853857224359</v>
      </c>
      <c r="F25" s="441">
        <v>88.18456039717884726955746025</v>
      </c>
      <c r="G25" s="440">
        <v>112.28</v>
      </c>
      <c r="H25" s="95">
        <v>87.56441950487944765251482098</v>
      </c>
      <c r="I25" s="441">
        <v>93.35641977429863204980683289</v>
      </c>
      <c r="J25" s="440">
        <v>94.88</v>
      </c>
      <c r="K25" s="95">
        <v>85.06959008241738389568143435</v>
      </c>
      <c r="L25" s="441">
        <v>92.88772369338278491602579463</v>
      </c>
      <c r="M25" s="440">
        <v>96.63146233382570162481536189</v>
      </c>
      <c r="N25" s="95">
        <v>88.27023142921652743282908105</v>
      </c>
      <c r="O25" s="441">
        <v>89.12057693999003254082260854</v>
      </c>
      <c r="P25" s="93"/>
      <c r="Q25" s="421"/>
      <c r="R25" s="91">
        <v>-20.518844581550679835132211480</v>
      </c>
      <c r="S25" s="422">
        <v>-19.232327318143388231321023020</v>
      </c>
      <c r="T25" s="421"/>
      <c r="U25" s="91">
        <v>-12.071639510072080397184020780</v>
      </c>
      <c r="V25" s="422">
        <v>-10.270971697646789171095210310</v>
      </c>
      <c r="W25" s="421"/>
      <c r="X25" s="91">
        <v>-3.7514368515479638659236811900</v>
      </c>
      <c r="Y25" s="422">
        <v>-2.1463345570298873786831303300</v>
      </c>
      <c r="Z25" s="421">
        <v>-15.421802943769359174913005130</v>
      </c>
      <c r="AA25" s="91">
        <v>-12.466126073778418071681816180</v>
      </c>
      <c r="AB25" s="422">
        <v>-15.534719929168461022472400660</v>
      </c>
    </row>
    <row r="26" ht="18" customHeight="1">
      <c r="A26" s="60"/>
      <c r="B26" s="291"/>
      <c r="C26" s="292" t="s">
        <v>191</v>
      </c>
      <c r="D26" s="444">
        <v>105.62459016393442622950819672</v>
      </c>
      <c r="E26" s="445">
        <v>96.66520886624733767719346376</v>
      </c>
      <c r="F26" s="446">
        <v>95.73639023664297224556078812</v>
      </c>
      <c r="G26" s="444">
        <v>106.38674033149171270718232044</v>
      </c>
      <c r="H26" s="445">
        <v>94.57030072363338927345774295</v>
      </c>
      <c r="I26" s="446">
        <v>100.69055677459399944372404784</v>
      </c>
      <c r="J26" s="444">
        <v>103.45183608302288451303885045</v>
      </c>
      <c r="K26" s="445">
        <v>84.71070972896747312170796312</v>
      </c>
      <c r="L26" s="446">
        <v>97.24752354660965352396632132</v>
      </c>
      <c r="M26" s="444">
        <v>104.42225609756097560975609756</v>
      </c>
      <c r="N26" s="445">
        <v>94.56103303078506596799850285</v>
      </c>
      <c r="O26" s="446">
        <v>96.28674023012607134432416848</v>
      </c>
      <c r="P26" s="184"/>
      <c r="Q26" s="274">
        <v>-20.041915715465638562093410810</v>
      </c>
      <c r="R26" s="275">
        <v>-13.68364820164861977266118300</v>
      </c>
      <c r="S26" s="276">
        <v>-18.997316124878136685429367830</v>
      </c>
      <c r="T26" s="274">
        <v>-43.329097159980201463486415260</v>
      </c>
      <c r="U26" s="275">
        <v>-19.641626942558674009641979720</v>
      </c>
      <c r="V26" s="276">
        <v>-7.8922044362541950797313918200</v>
      </c>
      <c r="W26" s="274">
        <v>2.9574041612535990532994722500</v>
      </c>
      <c r="X26" s="275">
        <v>-21.524930314291668216111372440</v>
      </c>
      <c r="Y26" s="276">
        <v>-12.146352567812565138733686210</v>
      </c>
      <c r="Z26" s="274">
        <v>-11.934150819093843519544800</v>
      </c>
      <c r="AA26" s="275">
        <v>-14.927502839984851119036112500</v>
      </c>
      <c r="AB26" s="276">
        <v>-16.323698113351973837574665830</v>
      </c>
    </row>
    <row r="27" ht="21"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 customHeight="1">
      <c r="A28" s="112"/>
      <c r="B28" s="1050" t="s">
        <v>61</v>
      </c>
      <c r="C28" s="1050"/>
      <c r="D28" s="1050"/>
      <c r="E28" s="1050"/>
      <c r="F28" s="1050"/>
      <c r="G28" s="1050"/>
      <c r="H28" s="1050"/>
      <c r="I28" s="1050"/>
      <c r="J28" s="1050"/>
      <c r="K28" s="1050"/>
      <c r="L28" s="1050"/>
      <c r="M28" s="1050"/>
      <c r="N28" s="1050"/>
      <c r="O28" s="1050"/>
      <c r="P28" s="412"/>
      <c r="Q28" s="1051"/>
      <c r="R28" s="1051"/>
      <c r="S28" s="1051"/>
      <c r="T28" s="1051"/>
      <c r="U28" s="1051"/>
      <c r="V28" s="1051"/>
      <c r="W28" s="1051"/>
      <c r="X28" s="1051"/>
      <c r="Y28" s="1051"/>
      <c r="Z28" s="1051"/>
      <c r="AA28" s="1051"/>
      <c r="AB28" s="1051"/>
      <c r="AC28" s="9"/>
    </row>
    <row r="29" ht="18" customHeight="1">
      <c r="A29" s="58"/>
      <c r="B29" s="285">
        <v>2018</v>
      </c>
      <c r="C29" s="286"/>
      <c r="D29" s="455"/>
      <c r="E29" s="456"/>
      <c r="F29" s="457">
        <v>124.56207502512427941225663895</v>
      </c>
      <c r="G29" s="455"/>
      <c r="H29" s="456"/>
      <c r="I29" s="457">
        <v>123.05438986518619716009699823</v>
      </c>
      <c r="J29" s="455"/>
      <c r="K29" s="456"/>
      <c r="L29" s="457">
        <v>172.18972862817247387643743553</v>
      </c>
      <c r="M29" s="455">
        <v>134.77828675011635597579795703</v>
      </c>
      <c r="N29" s="456">
        <v>118.2393751686035846470924649</v>
      </c>
      <c r="O29" s="457">
        <v>124.66779437920512583422625685</v>
      </c>
      <c r="P29" s="5"/>
      <c r="Q29" s="428"/>
      <c r="R29" s="429"/>
      <c r="S29" s="430">
        <v>3.2413430587020458910558468700</v>
      </c>
      <c r="T29" s="428"/>
      <c r="U29" s="429"/>
      <c r="V29" s="430">
        <v>4.8665007813874991355956970900</v>
      </c>
      <c r="W29" s="428"/>
      <c r="X29" s="429"/>
      <c r="Y29" s="430">
        <v>-2.3058107936974238236047332100</v>
      </c>
      <c r="Z29" s="428">
        <v>0.0315858771288634090562944600</v>
      </c>
      <c r="AA29" s="429">
        <v>2.8934601283738020541766400600</v>
      </c>
      <c r="AB29" s="430">
        <v>3.3535845877581276322444842800</v>
      </c>
    </row>
    <row r="30" ht="18" customHeight="1">
      <c r="A30" s="58"/>
      <c r="B30" s="287">
        <v>2019</v>
      </c>
      <c r="C30" s="288"/>
      <c r="D30" s="277"/>
      <c r="E30" s="94">
        <v>129.01579603888072300153659027</v>
      </c>
      <c r="F30" s="278">
        <v>127.04054813989425090974202814</v>
      </c>
      <c r="G30" s="277"/>
      <c r="H30" s="94">
        <v>130.53571402440882868177677892</v>
      </c>
      <c r="I30" s="278">
        <v>130.41153446352375119839027032</v>
      </c>
      <c r="J30" s="277"/>
      <c r="K30" s="94">
        <v>96.73768143112013806814929712</v>
      </c>
      <c r="L30" s="278">
        <v>110.03101136647459156805740693</v>
      </c>
      <c r="M30" s="277">
        <v>135.00871816799695933105283162</v>
      </c>
      <c r="N30" s="94">
        <v>120.18001536311359102111361236</v>
      </c>
      <c r="O30" s="278">
        <v>125.45334903852445990034682297</v>
      </c>
      <c r="P30" s="5"/>
      <c r="Q30" s="272"/>
      <c r="R30" s="92"/>
      <c r="S30" s="273">
        <v>1.989749379391810311287242400</v>
      </c>
      <c r="T30" s="272"/>
      <c r="U30" s="92"/>
      <c r="V30" s="273">
        <v>5.9787745942243648779967281800</v>
      </c>
      <c r="W30" s="272"/>
      <c r="X30" s="92"/>
      <c r="Y30" s="273">
        <v>-36.098969292136923441837390760</v>
      </c>
      <c r="Z30" s="272">
        <v>0.1709707278798039926829097900</v>
      </c>
      <c r="AA30" s="92">
        <v>1.6412808269180618264532047100</v>
      </c>
      <c r="AB30" s="273">
        <v>0.6301183583387165353047599200</v>
      </c>
    </row>
    <row r="31" ht="18" customHeight="1">
      <c r="A31" s="58"/>
      <c r="B31" s="426">
        <v>2020</v>
      </c>
      <c r="C31" s="427"/>
      <c r="D31" s="458">
        <v>131.11010567613744225779915206</v>
      </c>
      <c r="E31" s="459">
        <v>120.96834643084087969854456395</v>
      </c>
      <c r="F31" s="460">
        <v>120.51585882976623891306546666</v>
      </c>
      <c r="G31" s="458">
        <v>139.5168641750227894257064722</v>
      </c>
      <c r="H31" s="459">
        <v>138.0198560658685847176304826</v>
      </c>
      <c r="I31" s="460">
        <v>135.23134149801849296739607504</v>
      </c>
      <c r="J31" s="458">
        <v>121.62091444092349479402444545</v>
      </c>
      <c r="K31" s="459">
        <v>116.09561748180422647919006546</v>
      </c>
      <c r="L31" s="460">
        <v>133.71091863031174099362063023</v>
      </c>
      <c r="M31" s="458">
        <v>128.55051594279836756362188526</v>
      </c>
      <c r="N31" s="459">
        <v>123.60847279007266657873204203</v>
      </c>
      <c r="O31" s="460">
        <v>124.42753337160901392277881441</v>
      </c>
      <c r="P31" s="93"/>
      <c r="Q31" s="431"/>
      <c r="R31" s="432">
        <v>-6.2375692396725059037622860600</v>
      </c>
      <c r="S31" s="433">
        <v>-5.1359108612654661800712300300</v>
      </c>
      <c r="T31" s="431"/>
      <c r="U31" s="432">
        <v>5.7334056793532372802964190400</v>
      </c>
      <c r="V31" s="433">
        <v>3.6958441247716834949727545200</v>
      </c>
      <c r="W31" s="431"/>
      <c r="X31" s="432">
        <v>20.010750479343941804869520430</v>
      </c>
      <c r="Y31" s="433">
        <v>21.521121154624043737349608330</v>
      </c>
      <c r="Z31" s="431">
        <v>-4.783544583515252932688425600</v>
      </c>
      <c r="AA31" s="432">
        <v>2.8527683380637670928579453600</v>
      </c>
      <c r="AB31" s="433">
        <v>-0.8176869527814968856138969500</v>
      </c>
    </row>
    <row r="32" ht="21"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 customHeight="1">
      <c r="A33" s="112"/>
      <c r="B33" s="1052" t="s">
        <v>44</v>
      </c>
      <c r="C33" s="1052"/>
      <c r="D33" s="1052"/>
      <c r="E33" s="1052"/>
      <c r="F33" s="1052"/>
      <c r="G33" s="1052"/>
      <c r="H33" s="1052"/>
      <c r="I33" s="1052"/>
      <c r="J33" s="1052"/>
      <c r="K33" s="1052"/>
      <c r="L33" s="1052"/>
      <c r="M33" s="1052"/>
      <c r="N33" s="1052"/>
      <c r="O33" s="1052"/>
      <c r="P33" s="412"/>
      <c r="Q33" s="1051"/>
      <c r="R33" s="1051"/>
      <c r="S33" s="1051"/>
      <c r="T33" s="1051"/>
      <c r="U33" s="1051"/>
      <c r="V33" s="1051"/>
      <c r="W33" s="1051"/>
      <c r="X33" s="1051"/>
      <c r="Y33" s="1051"/>
      <c r="Z33" s="1051"/>
      <c r="AA33" s="1051"/>
      <c r="AB33" s="1051"/>
      <c r="AC33" s="9"/>
    </row>
    <row r="34" ht="18" customHeight="1">
      <c r="A34" s="58"/>
      <c r="B34" s="285">
        <v>2018</v>
      </c>
      <c r="C34" s="286"/>
      <c r="D34" s="455"/>
      <c r="E34" s="456"/>
      <c r="F34" s="457">
        <v>107.20819223424362798582928864</v>
      </c>
      <c r="G34" s="455"/>
      <c r="H34" s="456"/>
      <c r="I34" s="457">
        <v>103.817512238198520517489816</v>
      </c>
      <c r="J34" s="455"/>
      <c r="K34" s="456"/>
      <c r="L34" s="457">
        <v>180.31214996836780055646916991</v>
      </c>
      <c r="M34" s="455">
        <v>118.47522010090018795133049758</v>
      </c>
      <c r="N34" s="456">
        <v>103.99727681090720299767499605</v>
      </c>
      <c r="O34" s="457">
        <v>106.42532965579778592209166131</v>
      </c>
      <c r="P34" s="5"/>
      <c r="Q34" s="428"/>
      <c r="R34" s="429"/>
      <c r="S34" s="430">
        <v>-6.0753574877923235627205019800</v>
      </c>
      <c r="T34" s="428"/>
      <c r="U34" s="429"/>
      <c r="V34" s="430">
        <v>1.7905325831357778137991237500</v>
      </c>
      <c r="W34" s="428"/>
      <c r="X34" s="429"/>
      <c r="Y34" s="430">
        <v>5.0515941948295192628319442600</v>
      </c>
      <c r="Z34" s="428">
        <v>-1.7107814082140716795278820800</v>
      </c>
      <c r="AA34" s="429">
        <v>-3.1560607579839110066338809300</v>
      </c>
      <c r="AB34" s="430">
        <v>-5.3283446309092943397637431200</v>
      </c>
    </row>
    <row r="35" ht="18" customHeight="1">
      <c r="A35" s="58"/>
      <c r="B35" s="287">
        <v>2019</v>
      </c>
      <c r="C35" s="288"/>
      <c r="D35" s="277"/>
      <c r="E35" s="94">
        <v>111.20287742826106176502149104</v>
      </c>
      <c r="F35" s="278">
        <v>110.61929358324829800173418792</v>
      </c>
      <c r="G35" s="277"/>
      <c r="H35" s="94">
        <v>103.64657411244218514648335021</v>
      </c>
      <c r="I35" s="278">
        <v>106.76025268857897228843377044</v>
      </c>
      <c r="J35" s="277"/>
      <c r="K35" s="94">
        <v>98.53491353819641063668340921</v>
      </c>
      <c r="L35" s="278">
        <v>103.12731680797925101663103483</v>
      </c>
      <c r="M35" s="277">
        <v>117.03783221413033197767899366</v>
      </c>
      <c r="N35" s="94">
        <v>104.23558835138809701328889084</v>
      </c>
      <c r="O35" s="278">
        <v>108.38789220254737496116806462</v>
      </c>
      <c r="P35" s="5"/>
      <c r="Q35" s="272"/>
      <c r="R35" s="92"/>
      <c r="S35" s="273">
        <v>3.1817543770830620195773952200</v>
      </c>
      <c r="T35" s="272"/>
      <c r="U35" s="92"/>
      <c r="V35" s="273">
        <v>2.834531850106982760665743400</v>
      </c>
      <c r="W35" s="272"/>
      <c r="X35" s="92"/>
      <c r="Y35" s="273">
        <v>-42.806229737668316585828176870</v>
      </c>
      <c r="Z35" s="272">
        <v>-1.2132392626455517679923328500</v>
      </c>
      <c r="AA35" s="92">
        <v>0.2291517122262762684077577700</v>
      </c>
      <c r="AB35" s="273">
        <v>1.8440746700968039120005418400</v>
      </c>
    </row>
    <row r="36" ht="18" customHeight="1">
      <c r="A36" s="58"/>
      <c r="B36" s="426">
        <v>2020</v>
      </c>
      <c r="C36" s="427"/>
      <c r="D36" s="458">
        <v>100.39483568075117370892018779</v>
      </c>
      <c r="E36" s="459">
        <v>94.72445881695878705718915908</v>
      </c>
      <c r="F36" s="460">
        <v>92.76719861405947368010345687</v>
      </c>
      <c r="G36" s="458">
        <v>123.97705314009661835748792271</v>
      </c>
      <c r="H36" s="459">
        <v>91.21482593320184884252433863</v>
      </c>
      <c r="I36" s="460">
        <v>99.05685192192066703601999223</v>
      </c>
      <c r="J36" s="458">
        <v>98.92794759825327510917030568</v>
      </c>
      <c r="K36" s="459">
        <v>88.34479713825798595507174871</v>
      </c>
      <c r="L36" s="460">
        <v>95.11192746055533937383187096</v>
      </c>
      <c r="M36" s="458">
        <v>102.01188299817184643510054845</v>
      </c>
      <c r="N36" s="459">
        <v>93.13810191169467310701408259</v>
      </c>
      <c r="O36" s="460">
        <v>93.76886404139640495381804037</v>
      </c>
      <c r="P36" s="93"/>
      <c r="Q36" s="431"/>
      <c r="R36" s="432">
        <v>-14.818338331157656680845932630</v>
      </c>
      <c r="S36" s="433">
        <v>-16.138319447641335781435314520</v>
      </c>
      <c r="T36" s="431"/>
      <c r="U36" s="432">
        <v>-11.994364778283564348993164950</v>
      </c>
      <c r="V36" s="433">
        <v>-7.2156074687545225162042678400</v>
      </c>
      <c r="W36" s="431"/>
      <c r="X36" s="432">
        <v>-10.341630224284200680418422210</v>
      </c>
      <c r="Y36" s="433">
        <v>-7.772324147973700009235683900</v>
      </c>
      <c r="Z36" s="431">
        <v>-12.838540266592836962867878240</v>
      </c>
      <c r="AA36" s="432">
        <v>-10.646542716565037323749746960</v>
      </c>
      <c r="AB36" s="433">
        <v>-13.487694856019524887253993330</v>
      </c>
    </row>
    <row r="37" ht="21"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2" t="s">
        <v>45</v>
      </c>
      <c r="C38" s="1052"/>
      <c r="D38" s="1052"/>
      <c r="E38" s="1052"/>
      <c r="F38" s="1052"/>
      <c r="G38" s="1052"/>
      <c r="H38" s="1052"/>
      <c r="I38" s="1052"/>
      <c r="J38" s="1052"/>
      <c r="K38" s="1052"/>
      <c r="L38" s="1052"/>
      <c r="M38" s="1052"/>
      <c r="N38" s="1052"/>
      <c r="O38" s="1052"/>
      <c r="P38" s="412"/>
      <c r="Q38" s="1051"/>
      <c r="R38" s="1051"/>
      <c r="S38" s="1051"/>
      <c r="T38" s="1051"/>
      <c r="U38" s="1051"/>
      <c r="V38" s="1051"/>
      <c r="W38" s="1051"/>
      <c r="X38" s="1051"/>
      <c r="Y38" s="1051"/>
      <c r="Z38" s="1051"/>
      <c r="AA38" s="1051"/>
      <c r="AB38" s="1051"/>
      <c r="AC38" s="9"/>
    </row>
    <row r="39" ht="18" customHeight="1">
      <c r="A39" s="58"/>
      <c r="B39" s="285">
        <v>2018</v>
      </c>
      <c r="C39" s="286"/>
      <c r="D39" s="455"/>
      <c r="E39" s="456"/>
      <c r="F39" s="457">
        <v>124.56207502512427941225663895</v>
      </c>
      <c r="G39" s="455"/>
      <c r="H39" s="456"/>
      <c r="I39" s="457">
        <v>123.05438986518619716009699823</v>
      </c>
      <c r="J39" s="455"/>
      <c r="K39" s="456"/>
      <c r="L39" s="457">
        <v>172.18972862817247387643743553</v>
      </c>
      <c r="M39" s="455">
        <v>134.77828675011635597579795703</v>
      </c>
      <c r="N39" s="456">
        <v>118.2393751686035846470924649</v>
      </c>
      <c r="O39" s="457">
        <v>124.66779437920512583422625685</v>
      </c>
      <c r="P39" s="5"/>
      <c r="Q39" s="428"/>
      <c r="R39" s="429"/>
      <c r="S39" s="430">
        <v>3.2413430587020458910558468700</v>
      </c>
      <c r="T39" s="428"/>
      <c r="U39" s="429"/>
      <c r="V39" s="430">
        <v>4.8665007813874991355956970900</v>
      </c>
      <c r="W39" s="428"/>
      <c r="X39" s="429"/>
      <c r="Y39" s="430">
        <v>-2.3058107936974238236047332100</v>
      </c>
      <c r="Z39" s="428">
        <v>0.0315858771288634090562944600</v>
      </c>
      <c r="AA39" s="429">
        <v>2.8934601283738020541766400600</v>
      </c>
      <c r="AB39" s="430">
        <v>3.3535845877581276322444842800</v>
      </c>
    </row>
    <row r="40" ht="18" customHeight="1">
      <c r="A40" s="58"/>
      <c r="B40" s="287">
        <v>2019</v>
      </c>
      <c r="C40" s="288"/>
      <c r="D40" s="277"/>
      <c r="E40" s="94">
        <v>129.01579603888072300153659027</v>
      </c>
      <c r="F40" s="278">
        <v>127.04054813989425090974202814</v>
      </c>
      <c r="G40" s="277"/>
      <c r="H40" s="94">
        <v>130.53571402440882868177677892</v>
      </c>
      <c r="I40" s="278">
        <v>130.41153446352375119839027032</v>
      </c>
      <c r="J40" s="277"/>
      <c r="K40" s="94">
        <v>96.73768143112013806814929712</v>
      </c>
      <c r="L40" s="278">
        <v>110.03101136647459156805740693</v>
      </c>
      <c r="M40" s="277">
        <v>135.00871816799695933105283162</v>
      </c>
      <c r="N40" s="94">
        <v>120.18001536311359102111361236</v>
      </c>
      <c r="O40" s="278">
        <v>125.45334903852445990034682297</v>
      </c>
      <c r="P40" s="5"/>
      <c r="Q40" s="272"/>
      <c r="R40" s="92"/>
      <c r="S40" s="273">
        <v>1.989749379391810311287242400</v>
      </c>
      <c r="T40" s="272"/>
      <c r="U40" s="92"/>
      <c r="V40" s="273">
        <v>5.9787745942243648779967281800</v>
      </c>
      <c r="W40" s="272"/>
      <c r="X40" s="92"/>
      <c r="Y40" s="273">
        <v>-36.098969292136923441837390760</v>
      </c>
      <c r="Z40" s="272">
        <v>0.1709707278798039926829097900</v>
      </c>
      <c r="AA40" s="92">
        <v>1.6412808269180618264532047100</v>
      </c>
      <c r="AB40" s="273">
        <v>0.6301183583387165353047599200</v>
      </c>
    </row>
    <row r="41" ht="18" customHeight="1">
      <c r="A41" s="58"/>
      <c r="B41" s="426">
        <v>2020</v>
      </c>
      <c r="C41" s="427"/>
      <c r="D41" s="458">
        <v>131.11010567613744225779915206</v>
      </c>
      <c r="E41" s="459">
        <v>120.96834643084087969854456395</v>
      </c>
      <c r="F41" s="460">
        <v>120.51585882976623891306546666</v>
      </c>
      <c r="G41" s="458">
        <v>139.5168641750227894257064722</v>
      </c>
      <c r="H41" s="459">
        <v>138.0198560658685847176304826</v>
      </c>
      <c r="I41" s="460">
        <v>135.23134149801849296739607504</v>
      </c>
      <c r="J41" s="458">
        <v>121.62091444092349479402444545</v>
      </c>
      <c r="K41" s="459">
        <v>116.09561748180422647919006546</v>
      </c>
      <c r="L41" s="460">
        <v>133.71091863031174099362063023</v>
      </c>
      <c r="M41" s="458">
        <v>128.55051594279836756362188526</v>
      </c>
      <c r="N41" s="459">
        <v>123.60847279007266657873204203</v>
      </c>
      <c r="O41" s="460">
        <v>124.42753337160901392277881441</v>
      </c>
      <c r="P41" s="93"/>
      <c r="Q41" s="431"/>
      <c r="R41" s="432">
        <v>-6.2375692396725059037622860600</v>
      </c>
      <c r="S41" s="433">
        <v>-5.1359108612654661800712300300</v>
      </c>
      <c r="T41" s="431"/>
      <c r="U41" s="432">
        <v>5.7334056793532372802964190400</v>
      </c>
      <c r="V41" s="433">
        <v>3.6958441247716834949727545200</v>
      </c>
      <c r="W41" s="431"/>
      <c r="X41" s="432">
        <v>20.010750479343941804869520430</v>
      </c>
      <c r="Y41" s="433">
        <v>21.521121154624043737349608330</v>
      </c>
      <c r="Z41" s="431">
        <v>-4.783544583515252932688425600</v>
      </c>
      <c r="AA41" s="432">
        <v>2.8527683380637670928579453600</v>
      </c>
      <c r="AB41" s="433">
        <v>-0.8176869527814968856138969500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row>
    <row r="43" ht="39.95" customHeight="1">
      <c r="B43" s="1049" t="s">
        <v>129</v>
      </c>
      <c r="C43" s="1049"/>
      <c r="D43" s="1049"/>
      <c r="E43" s="1049"/>
      <c r="F43" s="1049"/>
      <c r="G43" s="1049"/>
      <c r="H43" s="1049"/>
      <c r="I43" s="1049"/>
      <c r="J43" s="1049"/>
      <c r="K43" s="1049"/>
      <c r="L43" s="1049"/>
      <c r="M43" s="1049"/>
      <c r="N43" s="1049"/>
      <c r="O43" s="1049"/>
      <c r="P43" s="1049"/>
      <c r="Q43" s="1049"/>
      <c r="R43" s="1049"/>
      <c r="S43" s="1049"/>
      <c r="T43" s="1049"/>
      <c r="U43" s="1049"/>
      <c r="V43" s="1049"/>
      <c r="W43" s="1049"/>
      <c r="X43" s="1049"/>
      <c r="Y43" s="1049"/>
      <c r="Z43" s="1049"/>
      <c r="AA43" s="1049"/>
      <c r="AB43" s="1049"/>
    </row>
    <row r="44" ht="12" customHeight="1">
      <c r="Z44" s="55"/>
      <c r="AA44" s="233"/>
      <c r="AB44" s="233"/>
    </row>
    <row r="45" ht="12" customHeight="1"/>
    <row r="46">
      <c r="A46" s="236"/>
      <c r="B46" s="236"/>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row>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sheetData>
  <mergeCells count="22">
    <mergeCell ref="B43:AB43"/>
    <mergeCell ref="Q38:AB38"/>
    <mergeCell ref="B28:O28"/>
    <mergeCell ref="B33:O33"/>
    <mergeCell ref="B38:O38"/>
    <mergeCell ref="Q33:AB33"/>
    <mergeCell ref="Q28:AB28"/>
    <mergeCell ref="D7:F7"/>
    <mergeCell ref="Z7:AB7"/>
    <mergeCell ref="T7:V7"/>
    <mergeCell ref="B8:C8"/>
    <mergeCell ref="Q7:S7"/>
    <mergeCell ref="J7:L7"/>
    <mergeCell ref="M7:O7"/>
    <mergeCell ref="W7:Y7"/>
    <mergeCell ref="G7:I7"/>
    <mergeCell ref="B2:AB2"/>
    <mergeCell ref="Q6:AB6"/>
    <mergeCell ref="D6:O6"/>
    <mergeCell ref="B3:Q3"/>
    <mergeCell ref="R3:AB3"/>
    <mergeCell ref="B4:AB4"/>
  </mergeCells>
  <phoneticPr fontId="0" type="noConversion"/>
  <printOptions horizontalCentered="1" verticalCentered="1"/>
  <pageMargins left="0.25" right="0.25" top="0.25" bottom="0.25" header="0" footer="0"/>
  <pageSetup scale="70" fitToWidth="1" fitToHeight="1" orientation="landscape" r:id="rId1"/>
  <headerFooter alignWithMargins="0">
    <oddHeader/>
    <oddFooter/>
  </headerFooter>
  <rowBreaks count="1" manualBreakCount="1">
    <brk id="46" max="16383" man="1"/>
  </rowBreaks>
  <colBreaks count="1" manualBreakCount="1">
    <brk id="30" max="1048575" man="1"/>
  </colBreaks>
  <drawing r:id="rId43"/>
</worksheet>
</file>

<file path=xl/worksheets/sheet44.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9">
    <pageSetUpPr fitToPage="1"/>
  </sheetPr>
  <dimension ref="A1:AD8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89"/>
      <c r="B1" s="657" t="s">
        <v>148</v>
      </c>
      <c r="Z1" s="5"/>
      <c r="AB1" s="686"/>
      <c r="AD1" s="236"/>
    </row>
    <row r="2" ht="15" customHeight="1">
      <c r="A2" s="11"/>
      <c r="B2" s="1014" t="s">
        <v>173</v>
      </c>
      <c r="C2" s="1014"/>
      <c r="D2" s="1014"/>
      <c r="E2" s="1014"/>
      <c r="F2" s="1014"/>
      <c r="G2" s="1014"/>
      <c r="H2" s="1014"/>
      <c r="I2" s="1014"/>
      <c r="J2" s="1014"/>
      <c r="K2" s="1014"/>
      <c r="L2" s="1014"/>
      <c r="M2" s="1014"/>
      <c r="N2" s="1014"/>
      <c r="O2" s="1014"/>
      <c r="P2" s="1014"/>
      <c r="Q2" s="1014"/>
      <c r="R2" s="1014"/>
      <c r="S2" s="1014"/>
      <c r="T2" s="1014"/>
      <c r="U2" s="1014"/>
      <c r="V2" s="1014"/>
      <c r="W2" s="1014"/>
      <c r="X2" s="1014"/>
      <c r="Y2" s="1014"/>
      <c r="Z2" s="1014"/>
      <c r="AA2" s="1014"/>
      <c r="AB2" s="1014"/>
    </row>
    <row r="3" ht="17.1" customHeight="1">
      <c r="A3" s="11"/>
      <c r="B3" s="1014" t="s">
        <v>174</v>
      </c>
      <c r="C3" s="1014"/>
      <c r="D3" s="1014"/>
      <c r="E3" s="1014"/>
      <c r="F3" s="1014"/>
      <c r="G3" s="1014"/>
      <c r="H3" s="1014"/>
      <c r="I3" s="1014"/>
      <c r="J3" s="1014"/>
      <c r="K3" s="1014"/>
      <c r="L3" s="1014"/>
      <c r="M3" s="1014"/>
      <c r="N3" s="1014"/>
      <c r="O3" s="1014"/>
      <c r="P3" s="1014"/>
      <c r="Q3" s="1014"/>
      <c r="R3" s="1048" t="s">
        <v>270</v>
      </c>
      <c r="S3" s="1048"/>
      <c r="T3" s="1048"/>
      <c r="U3" s="1048"/>
      <c r="V3" s="1048"/>
      <c r="W3" s="1048"/>
      <c r="X3" s="1048"/>
      <c r="Y3" s="1048"/>
      <c r="Z3" s="1048"/>
      <c r="AA3" s="1048"/>
      <c r="AB3" s="1048"/>
    </row>
    <row r="4" ht="19.5" customHeight="1">
      <c r="A4" s="4"/>
      <c r="B4" s="1014" t="s">
        <v>175</v>
      </c>
      <c r="C4" s="1014"/>
      <c r="D4" s="1014"/>
      <c r="E4" s="1014"/>
      <c r="F4" s="1014"/>
      <c r="G4" s="1014"/>
      <c r="H4" s="1014"/>
      <c r="I4" s="1014"/>
      <c r="J4" s="1014"/>
      <c r="K4" s="1014"/>
      <c r="L4" s="1014"/>
      <c r="M4" s="1014"/>
      <c r="N4" s="1014"/>
      <c r="O4" s="1014"/>
      <c r="P4" s="1014"/>
      <c r="Q4" s="1014"/>
      <c r="R4" s="1014"/>
      <c r="S4" s="1014"/>
      <c r="T4" s="1014"/>
      <c r="U4" s="1014"/>
      <c r="V4" s="1014"/>
      <c r="W4" s="1014"/>
      <c r="X4" s="1014"/>
      <c r="Y4" s="1014"/>
      <c r="Z4" s="1014"/>
      <c r="AA4" s="1014"/>
      <c r="AB4" s="1014"/>
    </row>
    <row r="5" ht="12.75" customHeight="1"/>
    <row r="6" ht="15.75" customHeight="1">
      <c r="D6" s="975" t="s">
        <v>10</v>
      </c>
      <c r="E6" s="975"/>
      <c r="F6" s="975"/>
      <c r="G6" s="975"/>
      <c r="H6" s="975"/>
      <c r="I6" s="975"/>
      <c r="J6" s="975"/>
      <c r="K6" s="975"/>
      <c r="L6" s="975"/>
      <c r="M6" s="975"/>
      <c r="N6" s="975"/>
      <c r="O6" s="975"/>
      <c r="Q6" s="975" t="s">
        <v>72</v>
      </c>
      <c r="R6" s="975"/>
      <c r="S6" s="975"/>
      <c r="T6" s="975"/>
      <c r="U6" s="975"/>
      <c r="V6" s="975"/>
      <c r="W6" s="975"/>
      <c r="X6" s="975"/>
      <c r="Y6" s="975"/>
      <c r="Z6" s="975"/>
      <c r="AA6" s="975"/>
      <c r="AB6" s="975"/>
    </row>
    <row r="7" ht="15.75" customHeight="1">
      <c r="D7" s="284" t="s">
        <v>11</v>
      </c>
      <c r="E7" s="284"/>
      <c r="F7" s="284"/>
      <c r="G7" s="284" t="s">
        <v>13</v>
      </c>
      <c r="H7" s="284"/>
      <c r="I7" s="284"/>
      <c r="J7" s="284" t="s">
        <v>14</v>
      </c>
      <c r="K7" s="284"/>
      <c r="L7" s="284"/>
      <c r="M7" s="284" t="s">
        <v>12</v>
      </c>
      <c r="N7" s="284"/>
      <c r="O7" s="284"/>
      <c r="Q7" s="284" t="s">
        <v>11</v>
      </c>
      <c r="R7" s="284"/>
      <c r="S7" s="284"/>
      <c r="T7" s="284" t="s">
        <v>13</v>
      </c>
      <c r="U7" s="284"/>
      <c r="V7" s="284"/>
      <c r="W7" s="284" t="s">
        <v>14</v>
      </c>
      <c r="X7" s="284"/>
      <c r="Y7" s="284"/>
      <c r="Z7" s="284" t="s">
        <v>12</v>
      </c>
      <c r="AA7" s="284"/>
      <c r="AB7" s="284"/>
    </row>
    <row r="8" ht="27" customHeight="1">
      <c r="A8" s="57"/>
      <c r="B8" s="958" t="s">
        <v>42</v>
      </c>
      <c r="C8" s="958"/>
      <c r="D8" s="413" t="s">
        <v>25</v>
      </c>
      <c r="E8" s="414" t="s">
        <v>15</v>
      </c>
      <c r="F8" s="415" t="s">
        <v>26</v>
      </c>
      <c r="G8" s="413" t="s">
        <v>25</v>
      </c>
      <c r="H8" s="414" t="s">
        <v>15</v>
      </c>
      <c r="I8" s="415" t="s">
        <v>26</v>
      </c>
      <c r="J8" s="413" t="s">
        <v>25</v>
      </c>
      <c r="K8" s="414" t="s">
        <v>15</v>
      </c>
      <c r="L8" s="415" t="s">
        <v>26</v>
      </c>
      <c r="M8" s="413" t="s">
        <v>25</v>
      </c>
      <c r="N8" s="414" t="s">
        <v>15</v>
      </c>
      <c r="O8" s="415" t="s">
        <v>26</v>
      </c>
      <c r="P8" s="63"/>
      <c r="Q8" s="413" t="s">
        <v>25</v>
      </c>
      <c r="R8" s="414" t="s">
        <v>15</v>
      </c>
      <c r="S8" s="415" t="s">
        <v>26</v>
      </c>
      <c r="T8" s="413" t="s">
        <v>25</v>
      </c>
      <c r="U8" s="414" t="s">
        <v>15</v>
      </c>
      <c r="V8" s="415" t="s">
        <v>26</v>
      </c>
      <c r="W8" s="413" t="s">
        <v>25</v>
      </c>
      <c r="X8" s="414" t="s">
        <v>15</v>
      </c>
      <c r="Y8" s="415" t="s">
        <v>26</v>
      </c>
      <c r="Z8" s="413" t="s">
        <v>25</v>
      </c>
      <c r="AA8" s="414" t="s">
        <v>15</v>
      </c>
      <c r="AB8" s="415" t="s">
        <v>26</v>
      </c>
    </row>
    <row r="9" ht="18" customHeight="1">
      <c r="A9" s="57"/>
      <c r="B9" s="285">
        <v>2019</v>
      </c>
      <c r="C9" s="286" t="s">
        <v>183</v>
      </c>
      <c r="D9" s="435"/>
      <c r="E9" s="436">
        <v>3.0274414812878346698062150342</v>
      </c>
      <c r="F9" s="437">
        <v>38.717381180850697789478383912</v>
      </c>
      <c r="G9" s="435"/>
      <c r="H9" s="436">
        <v>22.485080853820376598657870604</v>
      </c>
      <c r="I9" s="437">
        <v>15.2472755099662979772368229</v>
      </c>
      <c r="J9" s="435"/>
      <c r="K9" s="436">
        <v>42.737883788129184906927067539</v>
      </c>
      <c r="L9" s="437">
        <v>15.064289897208968844968868445</v>
      </c>
      <c r="M9" s="435">
        <v>85.23567645642753972075108329</v>
      </c>
      <c r="N9" s="436">
        <v>68.250406123237396175391153178</v>
      </c>
      <c r="O9" s="437">
        <v>69.028946588025964611684075258</v>
      </c>
      <c r="P9" s="5"/>
      <c r="Q9" s="416"/>
      <c r="R9" s="417"/>
      <c r="S9" s="418">
        <v>-37.588167549184106372992875170</v>
      </c>
      <c r="T9" s="416"/>
      <c r="U9" s="417"/>
      <c r="V9" s="418">
        <v>84.58341125628395281733076255</v>
      </c>
      <c r="W9" s="416"/>
      <c r="X9" s="417"/>
      <c r="Y9" s="418">
        <v>0</v>
      </c>
      <c r="Z9" s="416">
        <v>7.3248581405499781754692274100</v>
      </c>
      <c r="AA9" s="417">
        <v>2.7994942716350246277965473900</v>
      </c>
      <c r="AB9" s="418">
        <v>-1.8020262453806217669039713100</v>
      </c>
    </row>
    <row r="10" ht="18" customHeight="1">
      <c r="A10" s="58"/>
      <c r="B10" s="287"/>
      <c r="C10" s="288" t="s">
        <v>186</v>
      </c>
      <c r="D10" s="277"/>
      <c r="E10" s="94">
        <v>0</v>
      </c>
      <c r="F10" s="278">
        <v>34.647443342586723682157737123</v>
      </c>
      <c r="G10" s="277"/>
      <c r="H10" s="94">
        <v>24.425824263130174270836240465</v>
      </c>
      <c r="I10" s="278">
        <v>9.391641345402723942392214467</v>
      </c>
      <c r="J10" s="277"/>
      <c r="K10" s="94">
        <v>32.562398162985336642820317388</v>
      </c>
      <c r="L10" s="278">
        <v>13.329955478078627106083677192</v>
      </c>
      <c r="M10" s="277">
        <v>85.65021665864227250842561387</v>
      </c>
      <c r="N10" s="94">
        <v>56.988222426115510913656557852</v>
      </c>
      <c r="O10" s="278">
        <v>57.369040166068074730633628785</v>
      </c>
      <c r="P10" s="5"/>
      <c r="Q10" s="272"/>
      <c r="R10" s="92"/>
      <c r="S10" s="273">
        <v>-35.932597641570480073794237750</v>
      </c>
      <c r="T10" s="272"/>
      <c r="U10" s="92"/>
      <c r="V10" s="273">
        <v>54.789485966055701861654264480</v>
      </c>
      <c r="W10" s="272"/>
      <c r="X10" s="92"/>
      <c r="Y10" s="273">
        <v>0</v>
      </c>
      <c r="Z10" s="272">
        <v>7.0032029593539946767717778800</v>
      </c>
      <c r="AA10" s="92">
        <v>2.8465902805226348459566314100</v>
      </c>
      <c r="AB10" s="273">
        <v>-4.6186799897556840203735888400</v>
      </c>
    </row>
    <row r="11" ht="18" customHeight="1">
      <c r="A11" s="58"/>
      <c r="B11" s="289"/>
      <c r="C11" s="290" t="s">
        <v>187</v>
      </c>
      <c r="D11" s="440"/>
      <c r="E11" s="95">
        <v>23.135441828486061617096032444</v>
      </c>
      <c r="F11" s="441">
        <v>39.327399578194907438677743112</v>
      </c>
      <c r="G11" s="440"/>
      <c r="H11" s="95">
        <v>5.4593093576170873756298716467</v>
      </c>
      <c r="I11" s="441">
        <v>5.9825373165445256545805447714</v>
      </c>
      <c r="J11" s="440"/>
      <c r="K11" s="95">
        <v>23.088794223078487733821002098</v>
      </c>
      <c r="L11" s="441">
        <v>9.833338556401186586687234758</v>
      </c>
      <c r="M11" s="440">
        <v>79.30447761194029850746268657</v>
      </c>
      <c r="N11" s="95">
        <v>51.683545409181636726546906188</v>
      </c>
      <c r="O11" s="441">
        <v>55.143275451140619679945522642</v>
      </c>
      <c r="P11" s="5"/>
      <c r="Q11" s="421"/>
      <c r="R11" s="91"/>
      <c r="S11" s="422">
        <v>-20.997092625159135892112126580</v>
      </c>
      <c r="T11" s="421"/>
      <c r="U11" s="91"/>
      <c r="V11" s="422">
        <v>20.961588623451761156275251100</v>
      </c>
      <c r="W11" s="421"/>
      <c r="X11" s="91"/>
      <c r="Y11" s="422">
        <v>0</v>
      </c>
      <c r="Z11" s="421">
        <v>15.031066658006971054967417900</v>
      </c>
      <c r="AA11" s="91">
        <v>2.3462927756156161058320993300</v>
      </c>
      <c r="AB11" s="422">
        <v>0.7633977233700494248697184300</v>
      </c>
    </row>
    <row r="12" ht="18" customHeight="1">
      <c r="A12" s="58"/>
      <c r="B12" s="287"/>
      <c r="C12" s="288" t="s">
        <v>188</v>
      </c>
      <c r="D12" s="277"/>
      <c r="E12" s="94">
        <v>27.521226750408113266819182822</v>
      </c>
      <c r="F12" s="278">
        <v>43.931526446500095933930352183</v>
      </c>
      <c r="G12" s="277"/>
      <c r="H12" s="94">
        <v>23.190838258366788583625642094</v>
      </c>
      <c r="I12" s="278">
        <v>17.276662439932113993174266945</v>
      </c>
      <c r="J12" s="277"/>
      <c r="K12" s="94">
        <v>30.594549826071534309493363225</v>
      </c>
      <c r="L12" s="278">
        <v>11.5857581958439770971795418</v>
      </c>
      <c r="M12" s="277">
        <v>101.21304766490129995185363505</v>
      </c>
      <c r="N12" s="94">
        <v>81.30661483484643615993818814</v>
      </c>
      <c r="O12" s="278">
        <v>72.793947082276187024284160928</v>
      </c>
      <c r="P12" s="5"/>
      <c r="Q12" s="272"/>
      <c r="R12" s="92"/>
      <c r="S12" s="273">
        <v>-19.251917863978763153291851630</v>
      </c>
      <c r="T12" s="272"/>
      <c r="U12" s="92"/>
      <c r="V12" s="273">
        <v>-11.105541089562493990199789260</v>
      </c>
      <c r="W12" s="272"/>
      <c r="X12" s="92"/>
      <c r="Y12" s="273">
        <v>0</v>
      </c>
      <c r="Z12" s="272">
        <v>-3.2452633928674164233064313800</v>
      </c>
      <c r="AA12" s="92">
        <v>17.305861753840947342349946270</v>
      </c>
      <c r="AB12" s="273">
        <v>-1.4175648184218499761935679400</v>
      </c>
    </row>
    <row r="13" ht="18" customHeight="1">
      <c r="A13" s="58"/>
      <c r="B13" s="289"/>
      <c r="C13" s="290" t="s">
        <v>190</v>
      </c>
      <c r="D13" s="440"/>
      <c r="E13" s="95">
        <v>34.640322784587346187370608659</v>
      </c>
      <c r="F13" s="441">
        <v>40.607704332951872499808372826</v>
      </c>
      <c r="G13" s="440"/>
      <c r="H13" s="95">
        <v>18.358704660062151488378152011</v>
      </c>
      <c r="I13" s="441">
        <v>21.982584112423933795382814117</v>
      </c>
      <c r="J13" s="440"/>
      <c r="K13" s="95">
        <v>22.536283932596011306287167474</v>
      </c>
      <c r="L13" s="441">
        <v>9.461379840986357617993134406</v>
      </c>
      <c r="M13" s="440">
        <v>96.4597014925373134328358209</v>
      </c>
      <c r="N13" s="95">
        <v>75.535311377245508982035928144</v>
      </c>
      <c r="O13" s="441">
        <v>72.051668286362163913184321348</v>
      </c>
      <c r="P13" s="5"/>
      <c r="Q13" s="421"/>
      <c r="R13" s="91"/>
      <c r="S13" s="422">
        <v>-29.979054821411375363083421470</v>
      </c>
      <c r="T13" s="421"/>
      <c r="U13" s="91"/>
      <c r="V13" s="422">
        <v>16.025931374520359960752386390</v>
      </c>
      <c r="W13" s="421"/>
      <c r="X13" s="91"/>
      <c r="Y13" s="422">
        <v>0</v>
      </c>
      <c r="Z13" s="421">
        <v>16.163937078166986708047368130</v>
      </c>
      <c r="AA13" s="91">
        <v>1.9632370808161204834401241300</v>
      </c>
      <c r="AB13" s="422">
        <v>-6.3533381567603342029718424700</v>
      </c>
    </row>
    <row r="14" ht="18" customHeight="1">
      <c r="A14" s="58"/>
      <c r="B14" s="287"/>
      <c r="C14" s="288" t="s">
        <v>191</v>
      </c>
      <c r="D14" s="277">
        <v>64.905151661049590755897929706</v>
      </c>
      <c r="E14" s="94">
        <v>29.533399153875240380789597673</v>
      </c>
      <c r="F14" s="278">
        <v>53.146069535824167800558540326</v>
      </c>
      <c r="G14" s="277">
        <v>0.497111218103033220991815118</v>
      </c>
      <c r="H14" s="94">
        <v>18.365995618394290731185244201</v>
      </c>
      <c r="I14" s="278">
        <v>13.366347864010641478490681863</v>
      </c>
      <c r="J14" s="277">
        <v>37.928021184400577756379393356</v>
      </c>
      <c r="K14" s="94">
        <v>41.727695089481620961757877013</v>
      </c>
      <c r="L14" s="278">
        <v>17.674646289164363591091389891</v>
      </c>
      <c r="M14" s="277">
        <v>103.33028406355320173326913818</v>
      </c>
      <c r="N14" s="94">
        <v>89.62708986175115207373271889</v>
      </c>
      <c r="O14" s="278">
        <v>84.18706368899917287014061208</v>
      </c>
      <c r="P14" s="5"/>
      <c r="Q14" s="272"/>
      <c r="R14" s="92"/>
      <c r="S14" s="273"/>
      <c r="T14" s="272"/>
      <c r="U14" s="92"/>
      <c r="V14" s="273"/>
      <c r="W14" s="272"/>
      <c r="X14" s="92"/>
      <c r="Y14" s="273"/>
      <c r="Z14" s="272">
        <v>-0.0186343794984556757990654900</v>
      </c>
      <c r="AA14" s="92">
        <v>9.998339939166865834991917440</v>
      </c>
      <c r="AB14" s="273">
        <v>0.543514735072480947775569600</v>
      </c>
    </row>
    <row r="15" ht="18" customHeight="1">
      <c r="A15" s="58"/>
      <c r="B15" s="289">
        <v>2020</v>
      </c>
      <c r="C15" s="290" t="s">
        <v>193</v>
      </c>
      <c r="D15" s="440">
        <v>79.81728454501685122773230621</v>
      </c>
      <c r="E15" s="95">
        <v>67.29884007088131310504515523</v>
      </c>
      <c r="F15" s="441">
        <v>75.481595285360536616170362253</v>
      </c>
      <c r="G15" s="440">
        <v>21.035387578237843042850264805</v>
      </c>
      <c r="H15" s="95">
        <v>39.287134416663792397073318328</v>
      </c>
      <c r="I15" s="441">
        <v>33.058272890736674666048341707</v>
      </c>
      <c r="J15" s="440">
        <v>43.935002407318247472315840154</v>
      </c>
      <c r="K15" s="95">
        <v>31.594840028583926755946042568</v>
      </c>
      <c r="L15" s="441">
        <v>26.955781120842408238045977595</v>
      </c>
      <c r="M15" s="440">
        <v>144.78743379874819451131439576</v>
      </c>
      <c r="N15" s="95">
        <v>138.18081451612903225806451613</v>
      </c>
      <c r="O15" s="441">
        <v>135.49564929693961952026468156</v>
      </c>
      <c r="P15" s="5"/>
      <c r="Q15" s="421"/>
      <c r="R15" s="91">
        <v>31.746181875347392484098366720</v>
      </c>
      <c r="S15" s="422">
        <v>9.801870051929086643003610710</v>
      </c>
      <c r="T15" s="421"/>
      <c r="U15" s="91">
        <v>-44.977809182533299306682644090</v>
      </c>
      <c r="V15" s="422">
        <v>-12.903677279494731855871528680</v>
      </c>
      <c r="W15" s="421"/>
      <c r="X15" s="91">
        <v>2389.7459219869891092801669998</v>
      </c>
      <c r="Y15" s="422">
        <v>88.89700284251719038161158589</v>
      </c>
      <c r="Z15" s="421">
        <v>0.5937477525393169726558253300</v>
      </c>
      <c r="AA15" s="91">
        <v>11.658072611836418261175544860</v>
      </c>
      <c r="AB15" s="422">
        <v>12.008073983316298411654844230</v>
      </c>
    </row>
    <row r="16" ht="18" customHeight="1">
      <c r="A16" s="58"/>
      <c r="B16" s="287"/>
      <c r="C16" s="288" t="s">
        <v>196</v>
      </c>
      <c r="D16" s="277">
        <v>109.34534225424601132269686052</v>
      </c>
      <c r="E16" s="94">
        <v>90.21212679283649586339801256</v>
      </c>
      <c r="F16" s="278">
        <v>116.53692343063673234944578155</v>
      </c>
      <c r="G16" s="277">
        <v>20.108080288214101904271744725</v>
      </c>
      <c r="H16" s="94">
        <v>54.601662479505889719613802462</v>
      </c>
      <c r="I16" s="278">
        <v>29.604659394958768722071710297</v>
      </c>
      <c r="J16" s="277">
        <v>62.776119402985074626865671642</v>
      </c>
      <c r="K16" s="94">
        <v>31.931458264603364101567266605</v>
      </c>
      <c r="L16" s="278">
        <v>37.236109482096806620790200471</v>
      </c>
      <c r="M16" s="277">
        <v>192.22954194544518785383427689</v>
      </c>
      <c r="N16" s="94">
        <v>176.74524753694574968457908163</v>
      </c>
      <c r="O16" s="278">
        <v>183.37769230769230769230769231</v>
      </c>
      <c r="P16" s="5"/>
      <c r="Q16" s="272"/>
      <c r="R16" s="92">
        <v>26.789351482663723958330721420</v>
      </c>
      <c r="S16" s="273">
        <v>5.1788573221312744132116261200</v>
      </c>
      <c r="T16" s="272"/>
      <c r="U16" s="92">
        <v>-38.958284978877158740152310530</v>
      </c>
      <c r="V16" s="273">
        <v>-29.979452994167417421202116640</v>
      </c>
      <c r="W16" s="272"/>
      <c r="X16" s="92">
        <v>0</v>
      </c>
      <c r="Y16" s="273">
        <v>167.17437145144993627643301405</v>
      </c>
      <c r="Z16" s="272">
        <v>0.5050355799663533853644482100</v>
      </c>
      <c r="AA16" s="92">
        <v>10.052438411911933580526540650</v>
      </c>
      <c r="AB16" s="273">
        <v>9.796628058390201957927216330</v>
      </c>
    </row>
    <row r="17" ht="18" customHeight="1">
      <c r="A17" s="58"/>
      <c r="B17" s="289"/>
      <c r="C17" s="290" t="s">
        <v>198</v>
      </c>
      <c r="D17" s="440">
        <v>61.5</v>
      </c>
      <c r="E17" s="95">
        <v>70.741443080192103501883571002</v>
      </c>
      <c r="F17" s="441">
        <v>75.277943497608348309803724711</v>
      </c>
      <c r="G17" s="440">
        <v>1.6331246990852190659605199807</v>
      </c>
      <c r="H17" s="95">
        <v>35.097071360063888174815584227</v>
      </c>
      <c r="I17" s="441">
        <v>16.404954058589983083957117487</v>
      </c>
      <c r="J17" s="440">
        <v>74.285748675974963890226287915</v>
      </c>
      <c r="K17" s="95">
        <v>13.111460214121888507632642009</v>
      </c>
      <c r="L17" s="441">
        <v>19.521254635695795984237503543</v>
      </c>
      <c r="M17" s="440">
        <v>137.4188733750601829561868079</v>
      </c>
      <c r="N17" s="95">
        <v>118.94997465437788018433179724</v>
      </c>
      <c r="O17" s="441">
        <v>111.20415219189412737799834574</v>
      </c>
      <c r="P17" s="5"/>
      <c r="Q17" s="421"/>
      <c r="R17" s="91">
        <v>150.54450554152754073075357108</v>
      </c>
      <c r="S17" s="422">
        <v>-28.378126735769731498990391720</v>
      </c>
      <c r="T17" s="421"/>
      <c r="U17" s="91">
        <v>-75.276460288157313697176900880</v>
      </c>
      <c r="V17" s="422">
        <v>-74.690732942694525376587846200</v>
      </c>
      <c r="W17" s="421"/>
      <c r="X17" s="91">
        <v>0</v>
      </c>
      <c r="Y17" s="422">
        <v>119.16170528116982033132577997</v>
      </c>
      <c r="Z17" s="421">
        <v>-29.872653875543303333407043230</v>
      </c>
      <c r="AA17" s="91">
        <v>-30.108854800942662221266355520</v>
      </c>
      <c r="AB17" s="422">
        <v>-37.815681292637135482626944920</v>
      </c>
    </row>
    <row r="18" ht="18" customHeight="1">
      <c r="A18" s="58"/>
      <c r="B18" s="287"/>
      <c r="C18" s="288" t="s">
        <v>199</v>
      </c>
      <c r="D18" s="277">
        <v>7.1845771144278606965174129353</v>
      </c>
      <c r="E18" s="94">
        <v>16.774588916992372159509819739</v>
      </c>
      <c r="F18" s="278">
        <v>13.784641631562147065663668533</v>
      </c>
      <c r="G18" s="277">
        <v>0.4047263681592039800995024876</v>
      </c>
      <c r="H18" s="94">
        <v>0</v>
      </c>
      <c r="I18" s="278">
        <v>0.7838770673327157519001119579</v>
      </c>
      <c r="J18" s="277">
        <v>10.946268656716417910447761194</v>
      </c>
      <c r="K18" s="94">
        <v>1.9309390591981040309663707374</v>
      </c>
      <c r="L18" s="278">
        <v>3.6183018139256500029490400224</v>
      </c>
      <c r="M18" s="277">
        <v>18.535323383084577114427860697</v>
      </c>
      <c r="N18" s="94">
        <v>18.705527976190476190476190476</v>
      </c>
      <c r="O18" s="278">
        <v>18.186820512820512820512820513</v>
      </c>
      <c r="P18" s="5"/>
      <c r="Q18" s="272"/>
      <c r="R18" s="92">
        <v>-63.068573758270070445593498940</v>
      </c>
      <c r="S18" s="273">
        <v>-77.800467288880475133954302280</v>
      </c>
      <c r="T18" s="272"/>
      <c r="U18" s="92">
        <v>-100</v>
      </c>
      <c r="V18" s="273">
        <v>-98.04226735203990935469706029</v>
      </c>
      <c r="W18" s="272"/>
      <c r="X18" s="92">
        <v>-68.312760561425728314220050790</v>
      </c>
      <c r="Y18" s="273">
        <v>-22.210472439155878338273960710</v>
      </c>
      <c r="Z18" s="272">
        <v>-85.65750242050820085502166427</v>
      </c>
      <c r="AA18" s="92">
        <v>-83.18847699668599687798055660</v>
      </c>
      <c r="AB18" s="273">
        <v>-82.96886683686084380597687214</v>
      </c>
    </row>
    <row r="19" ht="18" customHeight="1">
      <c r="A19" s="58"/>
      <c r="B19" s="289"/>
      <c r="C19" s="290" t="s">
        <v>200</v>
      </c>
      <c r="D19" s="440">
        <v>14.071978815599422243620606644</v>
      </c>
      <c r="E19" s="95">
        <v>14.312230198735314184637750856</v>
      </c>
      <c r="F19" s="441">
        <v>25.053424277225600843981449547</v>
      </c>
      <c r="G19" s="440">
        <v>0.8201733269138180067404910929</v>
      </c>
      <c r="H19" s="95">
        <v>0.4769298626652480369775347767</v>
      </c>
      <c r="I19" s="441">
        <v>0.5222867217437991546951929731</v>
      </c>
      <c r="J19" s="440">
        <v>5.9297063071738083774675012037</v>
      </c>
      <c r="K19" s="95">
        <v>4.5371803763874562115644378688</v>
      </c>
      <c r="L19" s="441">
        <v>2.8957861060760921435896932959</v>
      </c>
      <c r="M19" s="440">
        <v>20.821858449687048627828598941</v>
      </c>
      <c r="N19" s="95">
        <v>19.326340437788018433179723502</v>
      </c>
      <c r="O19" s="441">
        <v>28.471497105045492142266335815</v>
      </c>
      <c r="P19" s="5"/>
      <c r="Q19" s="421"/>
      <c r="R19" s="91">
        <v>-22.079582332767700358823333950</v>
      </c>
      <c r="S19" s="422">
        <v>-46.541381937170831439171312230</v>
      </c>
      <c r="T19" s="421"/>
      <c r="U19" s="91">
        <v>-96.38515241070788954174120425</v>
      </c>
      <c r="V19" s="422">
        <v>-96.00489008640032880811495633</v>
      </c>
      <c r="W19" s="421"/>
      <c r="X19" s="91">
        <v>-89.23645935025136859987711557</v>
      </c>
      <c r="Y19" s="422">
        <v>-80.46892245448932459313026224</v>
      </c>
      <c r="Z19" s="421">
        <v>-78.878144078144078144078144080</v>
      </c>
      <c r="AA19" s="91">
        <v>-73.782216385714138410170114220</v>
      </c>
      <c r="AB19" s="422">
        <v>-61.918573560142129003846301030</v>
      </c>
    </row>
    <row r="20" ht="18" customHeight="1">
      <c r="A20" s="58"/>
      <c r="B20" s="287"/>
      <c r="C20" s="288" t="s">
        <v>201</v>
      </c>
      <c r="D20" s="277">
        <v>31.990298507462686567164179104</v>
      </c>
      <c r="E20" s="94">
        <v>23.198503282195332757130509939</v>
      </c>
      <c r="F20" s="278">
        <v>32.704740468128243390807682063</v>
      </c>
      <c r="G20" s="277">
        <v>3.1644278606965174129353233831</v>
      </c>
      <c r="H20" s="94">
        <v>5.1730177432249700281595895946</v>
      </c>
      <c r="I20" s="278">
        <v>3.8047227366593812757134545371</v>
      </c>
      <c r="J20" s="277">
        <v>8.223880597014925373134328358</v>
      </c>
      <c r="K20" s="94">
        <v>0.2493664745796972147099004656</v>
      </c>
      <c r="L20" s="278">
        <v>1.4864513251269052480087779287</v>
      </c>
      <c r="M20" s="277">
        <v>43.378606965174129353233830846</v>
      </c>
      <c r="N20" s="94">
        <v>28.620887500</v>
      </c>
      <c r="O20" s="278">
        <v>37.99591452991452991452991453</v>
      </c>
      <c r="P20" s="5"/>
      <c r="Q20" s="272"/>
      <c r="R20" s="92">
        <v>63.530309606373423545787106190</v>
      </c>
      <c r="S20" s="273">
        <v>-18.109136312361452584570969710</v>
      </c>
      <c r="T20" s="272"/>
      <c r="U20" s="92">
        <v>-80.89638260496743937215426952</v>
      </c>
      <c r="V20" s="273">
        <v>-81.73845653345471853340436005</v>
      </c>
      <c r="W20" s="272"/>
      <c r="X20" s="92">
        <v>-98.94242397918628956243120259</v>
      </c>
      <c r="Y20" s="273">
        <v>-82.46757217356247358500554562</v>
      </c>
      <c r="Z20" s="272">
        <v>-51.382697256351708890580261680</v>
      </c>
      <c r="AA20" s="92">
        <v>-55.861832127719441721028028360</v>
      </c>
      <c r="AB20" s="273">
        <v>-45.132172455332569587687725800</v>
      </c>
    </row>
    <row r="21" ht="18" customHeight="1">
      <c r="A21" s="58"/>
      <c r="B21" s="289"/>
      <c r="C21" s="290" t="s">
        <v>183</v>
      </c>
      <c r="D21" s="440">
        <v>31.029610014443909484833895041</v>
      </c>
      <c r="E21" s="95">
        <v>32.591683702684824099887941012</v>
      </c>
      <c r="F21" s="441">
        <v>35.596406466709261532463496953</v>
      </c>
      <c r="G21" s="440">
        <v>21.668512277323062108810784786</v>
      </c>
      <c r="H21" s="95">
        <v>9.642521521379966564043924729</v>
      </c>
      <c r="I21" s="441">
        <v>12.272375128096009510974186706</v>
      </c>
      <c r="J21" s="440">
        <v>14.142753972075108329321136254</v>
      </c>
      <c r="K21" s="95">
        <v>1.665971619253181686298549006</v>
      </c>
      <c r="L21" s="441">
        <v>3.1854284961790134892339457854</v>
      </c>
      <c r="M21" s="440">
        <v>66.840876263842079922965816081</v>
      </c>
      <c r="N21" s="95">
        <v>43.900176843317972350230414747</v>
      </c>
      <c r="O21" s="441">
        <v>51.054210090984284532671629446</v>
      </c>
      <c r="P21" s="5"/>
      <c r="Q21" s="421"/>
      <c r="R21" s="91">
        <v>976.5421529740268016282238628</v>
      </c>
      <c r="S21" s="422">
        <v>-8.060913778138085943994902660</v>
      </c>
      <c r="T21" s="421"/>
      <c r="U21" s="91">
        <v>-57.115913506970409852379865620</v>
      </c>
      <c r="V21" s="422">
        <v>-19.511029232243892717432881020</v>
      </c>
      <c r="W21" s="421"/>
      <c r="X21" s="91">
        <v>-96.10188556009897793868873091</v>
      </c>
      <c r="Y21" s="422">
        <v>-78.854439751792132839482160870</v>
      </c>
      <c r="Z21" s="421">
        <v>-21.581104248042048301319799250</v>
      </c>
      <c r="AA21" s="91">
        <v>-35.677779317460847897549133390</v>
      </c>
      <c r="AB21" s="422">
        <v>-26.039418802545726956437521490</v>
      </c>
    </row>
    <row r="22" ht="18" customHeight="1">
      <c r="A22" s="58"/>
      <c r="B22" s="287"/>
      <c r="C22" s="288" t="s">
        <v>186</v>
      </c>
      <c r="D22" s="277">
        <v>31.083774675012036591237361579</v>
      </c>
      <c r="E22" s="94">
        <v>23.207249178395649789267556483</v>
      </c>
      <c r="F22" s="278">
        <v>30.984438721159273412573938251</v>
      </c>
      <c r="G22" s="277">
        <v>6.1586422725084256138661531054</v>
      </c>
      <c r="H22" s="94">
        <v>2.1197137491079259755612575657</v>
      </c>
      <c r="I22" s="278">
        <v>4.1714204254079426051075993269</v>
      </c>
      <c r="J22" s="277">
        <v>12.409966297544535387578237843</v>
      </c>
      <c r="K22" s="94">
        <v>7.03897025221992653931865139</v>
      </c>
      <c r="L22" s="278">
        <v>4.7161673215882843958833921158</v>
      </c>
      <c r="M22" s="277">
        <v>49.652142513240250361097737121</v>
      </c>
      <c r="N22" s="94">
        <v>32.365933179723502304147465438</v>
      </c>
      <c r="O22" s="278">
        <v>39.872026468155500413564929694</v>
      </c>
      <c r="P22" s="5"/>
      <c r="Q22" s="272"/>
      <c r="R22" s="92">
        <v>0</v>
      </c>
      <c r="S22" s="273">
        <v>-10.572221982466127036988644250</v>
      </c>
      <c r="T22" s="272"/>
      <c r="U22" s="92">
        <v>-91.32183329302196398378920275</v>
      </c>
      <c r="V22" s="273">
        <v>-55.583691156925589612476111030</v>
      </c>
      <c r="W22" s="272"/>
      <c r="X22" s="92">
        <v>-78.383133155649030082418948410</v>
      </c>
      <c r="Y22" s="273">
        <v>-64.619781893914695082070970610</v>
      </c>
      <c r="Z22" s="272">
        <v>-42.029168809778774617682853140</v>
      </c>
      <c r="AA22" s="92">
        <v>-43.205926063608118917253911220</v>
      </c>
      <c r="AB22" s="273">
        <v>-30.499052532974902429032679400</v>
      </c>
    </row>
    <row r="23" ht="18" customHeight="1">
      <c r="A23" s="58"/>
      <c r="B23" s="289"/>
      <c r="C23" s="290" t="s">
        <v>187</v>
      </c>
      <c r="D23" s="440">
        <v>39.389552238805970149253731343</v>
      </c>
      <c r="E23" s="95">
        <v>36.325342874175841598144148876</v>
      </c>
      <c r="F23" s="441">
        <v>37.824616325588026249170431879</v>
      </c>
      <c r="G23" s="440">
        <v>12.647512437810945273631840796</v>
      </c>
      <c r="H23" s="95">
        <v>8.228377227241829644825527234</v>
      </c>
      <c r="I23" s="441">
        <v>7.3462058625161452135542831058</v>
      </c>
      <c r="J23" s="440">
        <v>8.407462686567164179104477612</v>
      </c>
      <c r="K23" s="95">
        <v>0.1915394223918525665541334131</v>
      </c>
      <c r="L23" s="441">
        <v>1.8486478973659140073607551012</v>
      </c>
      <c r="M23" s="440">
        <v>60.444527363184079601990049751</v>
      </c>
      <c r="N23" s="95">
        <v>44.745259523809523809523809524</v>
      </c>
      <c r="O23" s="441">
        <v>47.019470085470085470085470085</v>
      </c>
      <c r="P23" s="5"/>
      <c r="Q23" s="421"/>
      <c r="R23" s="91">
        <v>57.011666963063577203942755490</v>
      </c>
      <c r="S23" s="422">
        <v>-3.8212118490542150418656120500</v>
      </c>
      <c r="T23" s="421"/>
      <c r="U23" s="91">
        <v>50.721944631351719022974771670</v>
      </c>
      <c r="V23" s="422">
        <v>22.794150271331120987573619770</v>
      </c>
      <c r="W23" s="421"/>
      <c r="X23" s="91">
        <v>-99.17042258447433931188362134</v>
      </c>
      <c r="Y23" s="422">
        <v>-81.20020085993577647661869713</v>
      </c>
      <c r="Z23" s="421">
        <v>-23.781696591008895747857617850</v>
      </c>
      <c r="AA23" s="91">
        <v>-13.424554818059209733457546550</v>
      </c>
      <c r="AB23" s="422">
        <v>-14.732177766387100044801714020</v>
      </c>
    </row>
    <row r="24" ht="18" customHeight="1">
      <c r="A24" s="59"/>
      <c r="B24" s="287"/>
      <c r="C24" s="288" t="s">
        <v>188</v>
      </c>
      <c r="D24" s="277">
        <v>38.377226769378911892152142513</v>
      </c>
      <c r="E24" s="94">
        <v>30.119204261130246101756476281</v>
      </c>
      <c r="F24" s="278">
        <v>42.288930338376364029104838825</v>
      </c>
      <c r="G24" s="277">
        <v>18.049109292248435243139142995</v>
      </c>
      <c r="H24" s="94">
        <v>12.771830912224865464534792497</v>
      </c>
      <c r="I24" s="278">
        <v>12.188438774258950922283735121</v>
      </c>
      <c r="J24" s="277">
        <v>13.054886856042368801155512759</v>
      </c>
      <c r="K24" s="94">
        <v>11.579152038626455253985228919</v>
      </c>
      <c r="L24" s="278">
        <v>5.9309683563473153215642796503</v>
      </c>
      <c r="M24" s="277">
        <v>69.481222917669715936446798267</v>
      </c>
      <c r="N24" s="94">
        <v>54.470187211981566820276497696</v>
      </c>
      <c r="O24" s="278">
        <v>60.408337468982630272952853598</v>
      </c>
      <c r="P24" s="93"/>
      <c r="Q24" s="272"/>
      <c r="R24" s="92">
        <v>9.439904457324408086103564280</v>
      </c>
      <c r="S24" s="273">
        <v>-3.7389916558535448426667096300</v>
      </c>
      <c r="T24" s="272"/>
      <c r="U24" s="92">
        <v>-44.927256315898605203354453370</v>
      </c>
      <c r="V24" s="273">
        <v>-29.451427226549183354813655810</v>
      </c>
      <c r="W24" s="272"/>
      <c r="X24" s="92">
        <v>-62.152892902646556538158217420</v>
      </c>
      <c r="Y24" s="273">
        <v>-48.808112027792346727248103990</v>
      </c>
      <c r="Z24" s="272">
        <v>-31.351515915507362542485354590</v>
      </c>
      <c r="AA24" s="92">
        <v>-33.006450554332139798525687890</v>
      </c>
      <c r="AB24" s="273">
        <v>-17.014614689452930128896141390</v>
      </c>
    </row>
    <row r="25" ht="18" customHeight="1">
      <c r="A25" s="60"/>
      <c r="B25" s="289"/>
      <c r="C25" s="290" t="s">
        <v>190</v>
      </c>
      <c r="D25" s="440">
        <v>34.676865671641791044776119403</v>
      </c>
      <c r="E25" s="95">
        <v>36.67906561313921150001129848</v>
      </c>
      <c r="F25" s="441">
        <v>41.639596735010298870053950756</v>
      </c>
      <c r="G25" s="440">
        <v>2.0947761194029850746268656716</v>
      </c>
      <c r="H25" s="95">
        <v>3.8493541723368297246546501056</v>
      </c>
      <c r="I25" s="441">
        <v>4.8145582443909979527844123619</v>
      </c>
      <c r="J25" s="440">
        <v>28.322388059701492537313432836</v>
      </c>
      <c r="K25" s="95">
        <v>6.0131105716668159181911942714</v>
      </c>
      <c r="L25" s="441">
        <v>5.5115202342739168523753120971</v>
      </c>
      <c r="M25" s="440">
        <v>65.09402985074626865671641791</v>
      </c>
      <c r="N25" s="95">
        <v>46.541530357142857142857142857</v>
      </c>
      <c r="O25" s="441">
        <v>51.965675213675213675213675214</v>
      </c>
      <c r="P25" s="93"/>
      <c r="Q25" s="421"/>
      <c r="R25" s="91">
        <v>5.8854614064363485218175654200</v>
      </c>
      <c r="S25" s="422">
        <v>2.5411246929836371009834773400</v>
      </c>
      <c r="T25" s="421"/>
      <c r="U25" s="91">
        <v>-79.032539366947917687150673170</v>
      </c>
      <c r="V25" s="422">
        <v>-78.098306278423627071449487220</v>
      </c>
      <c r="W25" s="421"/>
      <c r="X25" s="91">
        <v>-73.318091883952623919726010360</v>
      </c>
      <c r="Y25" s="422">
        <v>-41.747183530268923655954178840</v>
      </c>
      <c r="Z25" s="421">
        <v>-32.516865754781209382929999380</v>
      </c>
      <c r="AA25" s="91">
        <v>-38.384406566220667203853320480</v>
      </c>
      <c r="AB25" s="422">
        <v>-27.877207496233363554037853290</v>
      </c>
    </row>
    <row r="26" ht="18" customHeight="1">
      <c r="A26" s="60"/>
      <c r="B26" s="291"/>
      <c r="C26" s="292" t="s">
        <v>191</v>
      </c>
      <c r="D26" s="444">
        <v>31.021184400577756379393355802</v>
      </c>
      <c r="E26" s="445">
        <v>44.921015239590066617346112085</v>
      </c>
      <c r="F26" s="446">
        <v>48.360901206721024528552468308</v>
      </c>
      <c r="G26" s="444">
        <v>4.6355320173326913818006740491</v>
      </c>
      <c r="H26" s="445">
        <v>4.8785529856714755168423158825</v>
      </c>
      <c r="I26" s="446">
        <v>4.5898299168177329670349439638</v>
      </c>
      <c r="J26" s="444">
        <v>46.794896485315358690418873375</v>
      </c>
      <c r="K26" s="445">
        <v>8.413205968286844962585765581</v>
      </c>
      <c r="L26" s="446">
        <v>7.820617098132044820376194016</v>
      </c>
      <c r="M26" s="444">
        <v>82.45185363505055368319691863</v>
      </c>
      <c r="N26" s="445">
        <v>58.212774193548387096774193548</v>
      </c>
      <c r="O26" s="446">
        <v>60.771348221670802315963606286</v>
      </c>
      <c r="P26" s="184"/>
      <c r="Q26" s="274">
        <v>-52.205358732419440982730995190</v>
      </c>
      <c r="R26" s="275">
        <v>52.102421416316151208968655090</v>
      </c>
      <c r="S26" s="276">
        <v>-9.003804742094060507642335940</v>
      </c>
      <c r="T26" s="274">
        <v>832.4939467312348668280871670</v>
      </c>
      <c r="U26" s="275">
        <v>-73.437035012763443598630284420</v>
      </c>
      <c r="V26" s="276">
        <v>-65.661301325427790603538722140</v>
      </c>
      <c r="W26" s="274">
        <v>23.378164808032852436957722160</v>
      </c>
      <c r="X26" s="275">
        <v>-79.83783683655324229392693139</v>
      </c>
      <c r="Y26" s="276">
        <v>-55.752341686596805081905440760</v>
      </c>
      <c r="Z26" s="274">
        <v>-20.205528918957957664117940330</v>
      </c>
      <c r="AA26" s="275">
        <v>-35.050023064074732383850473940</v>
      </c>
      <c r="AB26" s="276">
        <v>-27.813911593151491381200791970</v>
      </c>
    </row>
    <row r="27" ht="21"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 customHeight="1">
      <c r="A28" s="112"/>
      <c r="B28" s="988" t="s">
        <v>61</v>
      </c>
      <c r="C28" s="988"/>
      <c r="D28" s="988"/>
      <c r="E28" s="988"/>
      <c r="F28" s="988"/>
      <c r="G28" s="988"/>
      <c r="H28" s="988"/>
      <c r="I28" s="988"/>
      <c r="J28" s="988"/>
      <c r="K28" s="988"/>
      <c r="L28" s="988"/>
      <c r="M28" s="988"/>
      <c r="N28" s="988"/>
      <c r="O28" s="988"/>
      <c r="P28" s="412"/>
      <c r="Q28" s="986"/>
      <c r="R28" s="986"/>
      <c r="S28" s="986"/>
      <c r="T28" s="986"/>
      <c r="U28" s="986"/>
      <c r="V28" s="986"/>
      <c r="W28" s="986"/>
      <c r="X28" s="986"/>
      <c r="Y28" s="986"/>
      <c r="Z28" s="986"/>
      <c r="AA28" s="986"/>
      <c r="AB28" s="986"/>
      <c r="AC28" s="9"/>
    </row>
    <row r="29" ht="18" customHeight="1">
      <c r="A29" s="58"/>
      <c r="B29" s="285">
        <v>2018</v>
      </c>
      <c r="C29" s="286"/>
      <c r="D29" s="455"/>
      <c r="E29" s="456"/>
      <c r="F29" s="457">
        <v>79.86026644298516896132791046</v>
      </c>
      <c r="G29" s="455"/>
      <c r="H29" s="456"/>
      <c r="I29" s="457">
        <v>15.378109974279742355706839753</v>
      </c>
      <c r="J29" s="455"/>
      <c r="K29" s="456"/>
      <c r="L29" s="457">
        <v>0.9761617611950772091381687552</v>
      </c>
      <c r="M29" s="455">
        <v>112.49343692496421999591085668</v>
      </c>
      <c r="N29" s="456">
        <v>89.88268078910671807070789927</v>
      </c>
      <c r="O29" s="457">
        <v>96.21453817845998852617291897</v>
      </c>
      <c r="P29" s="5"/>
      <c r="Q29" s="428"/>
      <c r="R29" s="429"/>
      <c r="S29" s="430">
        <v>-4.5431952713691060490685422500</v>
      </c>
      <c r="T29" s="428"/>
      <c r="U29" s="429"/>
      <c r="V29" s="430">
        <v>13.357633023356478516951286050</v>
      </c>
      <c r="W29" s="428"/>
      <c r="X29" s="429"/>
      <c r="Y29" s="430">
        <v>-14.206767912476367427068767300</v>
      </c>
      <c r="Z29" s="428">
        <v>-4.7003633544450037118341864900</v>
      </c>
      <c r="AA29" s="429">
        <v>-3.9806094154340270597214534300</v>
      </c>
      <c r="AB29" s="430">
        <v>-2.1861818752682578690124768900</v>
      </c>
    </row>
    <row r="30" ht="18" customHeight="1">
      <c r="A30" s="58"/>
      <c r="B30" s="287">
        <v>2019</v>
      </c>
      <c r="C30" s="288"/>
      <c r="D30" s="277"/>
      <c r="E30" s="94">
        <v>28.491154308202362398402216177</v>
      </c>
      <c r="F30" s="278">
        <v>56.611236549940225218649507843</v>
      </c>
      <c r="G30" s="277"/>
      <c r="H30" s="94">
        <v>43.05050533091946670991994925</v>
      </c>
      <c r="I30" s="278">
        <v>25.07064053970615100281165911</v>
      </c>
      <c r="J30" s="277"/>
      <c r="K30" s="94">
        <v>22.145697059371134729463522717</v>
      </c>
      <c r="L30" s="278">
        <v>11.846549694031849425368732328</v>
      </c>
      <c r="M30" s="277">
        <v>116.19969331425066448579022695</v>
      </c>
      <c r="N30" s="94">
        <v>93.68735669849296383778568815</v>
      </c>
      <c r="O30" s="278">
        <v>93.52842678367822564682989928</v>
      </c>
      <c r="P30" s="5"/>
      <c r="Q30" s="272"/>
      <c r="R30" s="92"/>
      <c r="S30" s="273">
        <v>-29.112136646379935713536921560</v>
      </c>
      <c r="T30" s="272"/>
      <c r="U30" s="92"/>
      <c r="V30" s="273">
        <v>63.028100212818079790981564880</v>
      </c>
      <c r="W30" s="272"/>
      <c r="X30" s="92"/>
      <c r="Y30" s="273">
        <v>1113.5846910791276405554164382</v>
      </c>
      <c r="Z30" s="272">
        <v>3.2946423281196440456600389600</v>
      </c>
      <c r="AA30" s="92">
        <v>4.232935506577982891776896500</v>
      </c>
      <c r="AB30" s="273">
        <v>-2.7917936786221726708280504200</v>
      </c>
    </row>
    <row r="31" ht="18" customHeight="1">
      <c r="A31" s="58"/>
      <c r="B31" s="426">
        <v>2020</v>
      </c>
      <c r="C31" s="427"/>
      <c r="D31" s="458">
        <v>42.246411385694478427534458853</v>
      </c>
      <c r="E31" s="459">
        <v>40.258099201299725106886518121</v>
      </c>
      <c r="F31" s="460">
        <v>47.578067245080719617828801437</v>
      </c>
      <c r="G31" s="458">
        <v>9.362001468069488622461463176</v>
      </c>
      <c r="H31" s="459">
        <v>14.462617596579084438640246699</v>
      </c>
      <c r="I31" s="460">
        <v>10.714647385673990713012905159</v>
      </c>
      <c r="J31" s="458">
        <v>27.389752059375254873175108066</v>
      </c>
      <c r="K31" s="459">
        <v>9.758338884016050312859732244</v>
      </c>
      <c r="L31" s="460">
        <v>9.913328221370333575024117079</v>
      </c>
      <c r="M31" s="458">
        <v>78.998124133431204632574830764</v>
      </c>
      <c r="N31" s="459">
        <v>64.479055681894859858386497065</v>
      </c>
      <c r="O31" s="460">
        <v>68.206042852125043905865823674</v>
      </c>
      <c r="P31" s="93"/>
      <c r="Q31" s="431"/>
      <c r="R31" s="432">
        <v>41.300344541357381148342739790</v>
      </c>
      <c r="S31" s="433">
        <v>-15.956495309709046729881554800</v>
      </c>
      <c r="T31" s="431"/>
      <c r="U31" s="432">
        <v>-66.405463802554175821209285780</v>
      </c>
      <c r="V31" s="433">
        <v>-57.262171388463553816292015490</v>
      </c>
      <c r="W31" s="431"/>
      <c r="X31" s="432">
        <v>-55.93573389063078252395126800</v>
      </c>
      <c r="Y31" s="433">
        <v>-16.318856735437912292504089520</v>
      </c>
      <c r="Z31" s="431">
        <v>-32.015204274430800505069742200</v>
      </c>
      <c r="AA31" s="432">
        <v>-31.176352974283394306481932170</v>
      </c>
      <c r="AB31" s="433">
        <v>-27.074532099338407536856696350</v>
      </c>
    </row>
    <row r="32" ht="21"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 customHeight="1">
      <c r="A33" s="112"/>
      <c r="B33" s="987" t="s">
        <v>44</v>
      </c>
      <c r="C33" s="987"/>
      <c r="D33" s="987"/>
      <c r="E33" s="987"/>
      <c r="F33" s="987"/>
      <c r="G33" s="987"/>
      <c r="H33" s="987"/>
      <c r="I33" s="987"/>
      <c r="J33" s="987"/>
      <c r="K33" s="987"/>
      <c r="L33" s="987"/>
      <c r="M33" s="987"/>
      <c r="N33" s="987"/>
      <c r="O33" s="987"/>
      <c r="P33" s="412"/>
      <c r="Q33" s="986"/>
      <c r="R33" s="986"/>
      <c r="S33" s="986"/>
      <c r="T33" s="986"/>
      <c r="U33" s="986"/>
      <c r="V33" s="986"/>
      <c r="W33" s="986"/>
      <c r="X33" s="986"/>
      <c r="Y33" s="986"/>
      <c r="Z33" s="986"/>
      <c r="AA33" s="986"/>
      <c r="AB33" s="986"/>
      <c r="AC33" s="9"/>
    </row>
    <row r="34" ht="18" customHeight="1">
      <c r="A34" s="58"/>
      <c r="B34" s="285">
        <v>2018</v>
      </c>
      <c r="C34" s="286"/>
      <c r="D34" s="455"/>
      <c r="E34" s="456"/>
      <c r="F34" s="457">
        <v>60.493951356284446508049844762</v>
      </c>
      <c r="G34" s="455"/>
      <c r="H34" s="456"/>
      <c r="I34" s="457">
        <v>17.684253969408223769096657749</v>
      </c>
      <c r="J34" s="455"/>
      <c r="K34" s="456"/>
      <c r="L34" s="457">
        <v>0.0060332496059929550780389495</v>
      </c>
      <c r="M34" s="455">
        <v>97.15006489292667099286177807</v>
      </c>
      <c r="N34" s="456">
        <v>74.96718562874251497005988024</v>
      </c>
      <c r="O34" s="457">
        <v>78.184238575298663232224541458</v>
      </c>
      <c r="P34" s="5"/>
      <c r="Q34" s="428"/>
      <c r="R34" s="429"/>
      <c r="S34" s="430">
        <v>-25.222894720459032302623902690</v>
      </c>
      <c r="T34" s="428"/>
      <c r="U34" s="429"/>
      <c r="V34" s="430">
        <v>11.002545063084985395000043490</v>
      </c>
      <c r="W34" s="428"/>
      <c r="X34" s="429"/>
      <c r="Y34" s="430">
        <v>-99.48446921199609108511899498</v>
      </c>
      <c r="Z34" s="428">
        <v>-11.427552973403106668599336770</v>
      </c>
      <c r="AA34" s="429">
        <v>-20.333438204732238529049218410</v>
      </c>
      <c r="AB34" s="430">
        <v>-20.220752217497557702292661300</v>
      </c>
    </row>
    <row r="35" ht="18" customHeight="1">
      <c r="A35" s="58"/>
      <c r="B35" s="287">
        <v>2019</v>
      </c>
      <c r="C35" s="288"/>
      <c r="D35" s="277"/>
      <c r="E35" s="94">
        <v>30.57757006714834102248754132</v>
      </c>
      <c r="F35" s="278">
        <v>45.855142826247115035866963486</v>
      </c>
      <c r="G35" s="277"/>
      <c r="H35" s="94">
        <v>20.082914641309800043198764406</v>
      </c>
      <c r="I35" s="278">
        <v>17.572827786730110259062313094</v>
      </c>
      <c r="J35" s="277"/>
      <c r="K35" s="94">
        <v>31.141527062726549510482208073</v>
      </c>
      <c r="L35" s="278">
        <v>12.881163939317075041888885358</v>
      </c>
      <c r="M35" s="277">
        <v>100.37646009085009733939000649</v>
      </c>
      <c r="N35" s="94">
        <v>81.8020117711846905761685138</v>
      </c>
      <c r="O35" s="278">
        <v>76.309134552294300336818161935</v>
      </c>
      <c r="P35" s="5"/>
      <c r="Q35" s="272"/>
      <c r="R35" s="92"/>
      <c r="S35" s="273">
        <v>-24.198797072819365459667591400</v>
      </c>
      <c r="T35" s="272"/>
      <c r="U35" s="92"/>
      <c r="V35" s="273">
        <v>-0.6300869851273811752791965500</v>
      </c>
      <c r="W35" s="272"/>
      <c r="X35" s="92"/>
      <c r="Y35" s="273">
        <v>213402.91767345314364942497006</v>
      </c>
      <c r="Z35" s="272">
        <v>3.3210427615044595070745934100</v>
      </c>
      <c r="AA35" s="92">
        <v>9.117090477812594462248886570</v>
      </c>
      <c r="AB35" s="273">
        <v>-2.3983146183593820481844779800</v>
      </c>
    </row>
    <row r="36" ht="18" customHeight="1">
      <c r="A36" s="58"/>
      <c r="B36" s="426">
        <v>2020</v>
      </c>
      <c r="C36" s="427"/>
      <c r="D36" s="458">
        <v>34.691920830629461388708630759</v>
      </c>
      <c r="E36" s="459">
        <v>37.245856227353326514049121671</v>
      </c>
      <c r="F36" s="460">
        <v>44.12318130378617403683690265</v>
      </c>
      <c r="G36" s="458">
        <v>8.326817001946787800129785853</v>
      </c>
      <c r="H36" s="459">
        <v>7.2026361522270811104601072056</v>
      </c>
      <c r="I36" s="460">
        <v>7.2235117038598602081783850268</v>
      </c>
      <c r="J36" s="458">
        <v>29.402336145360155743024010383</v>
      </c>
      <c r="K36" s="459">
        <v>8.697352340916486785428659322</v>
      </c>
      <c r="L36" s="460">
        <v>6.430921262142148586645804854</v>
      </c>
      <c r="M36" s="458">
        <v>72.421155094094743672939649578</v>
      </c>
      <c r="N36" s="459">
        <v>53.145844720496894409937888199</v>
      </c>
      <c r="O36" s="460">
        <v>57.777614269788182831661092531</v>
      </c>
      <c r="P36" s="93"/>
      <c r="Q36" s="431"/>
      <c r="R36" s="432">
        <v>21.807770027380951802828001600</v>
      </c>
      <c r="S36" s="433">
        <v>-3.7770278658244199168656267600</v>
      </c>
      <c r="T36" s="431"/>
      <c r="U36" s="432">
        <v>-64.135503830646526493721649340</v>
      </c>
      <c r="V36" s="433">
        <v>-58.893857087050041829470863090</v>
      </c>
      <c r="W36" s="431"/>
      <c r="X36" s="432">
        <v>-72.071529044166907345945589360</v>
      </c>
      <c r="Y36" s="433">
        <v>-50.074998715658773917026432790</v>
      </c>
      <c r="Z36" s="431">
        <v>-27.850459133001088536746398410</v>
      </c>
      <c r="AA36" s="432">
        <v>-35.031127511685628193046223880</v>
      </c>
      <c r="AB36" s="433">
        <v>-24.284799442727988938706874700</v>
      </c>
    </row>
    <row r="37" ht="21"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987" t="s">
        <v>45</v>
      </c>
      <c r="C38" s="987"/>
      <c r="D38" s="987"/>
      <c r="E38" s="987"/>
      <c r="F38" s="987"/>
      <c r="G38" s="987"/>
      <c r="H38" s="987"/>
      <c r="I38" s="987"/>
      <c r="J38" s="987"/>
      <c r="K38" s="987"/>
      <c r="L38" s="987"/>
      <c r="M38" s="987"/>
      <c r="N38" s="987"/>
      <c r="O38" s="987"/>
      <c r="P38" s="468"/>
      <c r="Q38" s="986"/>
      <c r="R38" s="986"/>
      <c r="S38" s="986"/>
      <c r="T38" s="986"/>
      <c r="U38" s="986"/>
      <c r="V38" s="986"/>
      <c r="W38" s="986"/>
      <c r="X38" s="986"/>
      <c r="Y38" s="986"/>
      <c r="Z38" s="986"/>
      <c r="AA38" s="986"/>
      <c r="AB38" s="986"/>
      <c r="AC38" s="9"/>
    </row>
    <row r="39" ht="18" customHeight="1">
      <c r="A39" s="58"/>
      <c r="B39" s="285">
        <v>2018</v>
      </c>
      <c r="C39" s="286"/>
      <c r="D39" s="455"/>
      <c r="E39" s="456"/>
      <c r="F39" s="457">
        <v>79.86026644298516896132791046</v>
      </c>
      <c r="G39" s="455"/>
      <c r="H39" s="456"/>
      <c r="I39" s="457">
        <v>15.378109974279742355706839753</v>
      </c>
      <c r="J39" s="455"/>
      <c r="K39" s="456"/>
      <c r="L39" s="457">
        <v>0.9761617611950772091381687552</v>
      </c>
      <c r="M39" s="455">
        <v>112.49343692496421999591085668</v>
      </c>
      <c r="N39" s="456">
        <v>89.88268078910671807070789927</v>
      </c>
      <c r="O39" s="457">
        <v>96.21453817845998852617291897</v>
      </c>
      <c r="P39" s="5"/>
      <c r="Q39" s="428"/>
      <c r="R39" s="429"/>
      <c r="S39" s="430">
        <v>-4.5431952713691060490685422500</v>
      </c>
      <c r="T39" s="428"/>
      <c r="U39" s="429"/>
      <c r="V39" s="430">
        <v>13.357633023356478516951286050</v>
      </c>
      <c r="W39" s="428"/>
      <c r="X39" s="429"/>
      <c r="Y39" s="430">
        <v>-14.206767912476367427068767300</v>
      </c>
      <c r="Z39" s="428">
        <v>-4.7003633544450037118341864900</v>
      </c>
      <c r="AA39" s="429">
        <v>-3.9806094154340270597214534300</v>
      </c>
      <c r="AB39" s="430">
        <v>-2.1861818752682578690124768900</v>
      </c>
    </row>
    <row r="40" ht="18" customHeight="1">
      <c r="A40" s="58"/>
      <c r="B40" s="287">
        <v>2019</v>
      </c>
      <c r="C40" s="288"/>
      <c r="D40" s="277"/>
      <c r="E40" s="94">
        <v>28.491154308202362398402216177</v>
      </c>
      <c r="F40" s="278">
        <v>56.611236549940225218649507843</v>
      </c>
      <c r="G40" s="277"/>
      <c r="H40" s="94">
        <v>43.05050533091946670991994925</v>
      </c>
      <c r="I40" s="278">
        <v>25.07064053970615100281165911</v>
      </c>
      <c r="J40" s="277"/>
      <c r="K40" s="94">
        <v>22.145697059371134729463522717</v>
      </c>
      <c r="L40" s="278">
        <v>11.846549694031849425368732328</v>
      </c>
      <c r="M40" s="277">
        <v>116.19969331425066448579022695</v>
      </c>
      <c r="N40" s="94">
        <v>93.68735669849296383778568815</v>
      </c>
      <c r="O40" s="278">
        <v>93.52842678367822564682989928</v>
      </c>
      <c r="P40" s="5"/>
      <c r="Q40" s="272"/>
      <c r="R40" s="92"/>
      <c r="S40" s="273">
        <v>-29.112136646379935713536921560</v>
      </c>
      <c r="T40" s="272"/>
      <c r="U40" s="92"/>
      <c r="V40" s="273">
        <v>63.028100212818079790981564880</v>
      </c>
      <c r="W40" s="272"/>
      <c r="X40" s="92"/>
      <c r="Y40" s="273">
        <v>1113.5846910791276405554164382</v>
      </c>
      <c r="Z40" s="272">
        <v>3.2946423281196440456600389600</v>
      </c>
      <c r="AA40" s="92">
        <v>4.232935506577982891776896500</v>
      </c>
      <c r="AB40" s="273">
        <v>-2.7917936786221726708280504200</v>
      </c>
    </row>
    <row r="41" ht="18" customHeight="1">
      <c r="A41" s="58"/>
      <c r="B41" s="426">
        <v>2020</v>
      </c>
      <c r="C41" s="427"/>
      <c r="D41" s="458">
        <v>42.246411385694478427534458853</v>
      </c>
      <c r="E41" s="459">
        <v>40.258099201299725106886518121</v>
      </c>
      <c r="F41" s="460">
        <v>47.578067245080719617828801437</v>
      </c>
      <c r="G41" s="458">
        <v>9.362001468069488622461463176</v>
      </c>
      <c r="H41" s="459">
        <v>14.462617596579084438640246699</v>
      </c>
      <c r="I41" s="460">
        <v>10.714647385673990713012905159</v>
      </c>
      <c r="J41" s="458">
        <v>27.389752059375254873175108066</v>
      </c>
      <c r="K41" s="459">
        <v>9.758338884016050312859732244</v>
      </c>
      <c r="L41" s="460">
        <v>9.913328221370333575024117079</v>
      </c>
      <c r="M41" s="458">
        <v>78.998124133431204632574830764</v>
      </c>
      <c r="N41" s="459">
        <v>64.479055681894859858386497065</v>
      </c>
      <c r="O41" s="460">
        <v>68.206042852125043905865823674</v>
      </c>
      <c r="P41" s="93"/>
      <c r="Q41" s="431"/>
      <c r="R41" s="432">
        <v>41.300344541357381148342739790</v>
      </c>
      <c r="S41" s="433">
        <v>-15.956495309709046729881554800</v>
      </c>
      <c r="T41" s="431"/>
      <c r="U41" s="432">
        <v>-66.405463802554175821209285780</v>
      </c>
      <c r="V41" s="433">
        <v>-57.262171388463553816292015490</v>
      </c>
      <c r="W41" s="431"/>
      <c r="X41" s="432">
        <v>-55.93573389063078252395126800</v>
      </c>
      <c r="Y41" s="433">
        <v>-16.318856735437912292504089520</v>
      </c>
      <c r="Z41" s="431">
        <v>-32.015204274430800505069742200</v>
      </c>
      <c r="AA41" s="432">
        <v>-31.176352974283394306481932170</v>
      </c>
      <c r="AB41" s="433">
        <v>-27.074532099338407536856696350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row>
    <row r="43" ht="39.95" customHeight="1">
      <c r="B43" s="1049" t="s">
        <v>129</v>
      </c>
      <c r="C43" s="1049"/>
      <c r="D43" s="1049"/>
      <c r="E43" s="1049"/>
      <c r="F43" s="1049"/>
      <c r="G43" s="1049"/>
      <c r="H43" s="1049"/>
      <c r="I43" s="1049"/>
      <c r="J43" s="1049"/>
      <c r="K43" s="1049"/>
      <c r="L43" s="1049"/>
      <c r="M43" s="1049"/>
      <c r="N43" s="1049"/>
      <c r="O43" s="1049"/>
      <c r="P43" s="1049"/>
      <c r="Q43" s="1049"/>
      <c r="R43" s="1049"/>
      <c r="S43" s="1049"/>
      <c r="T43" s="1049"/>
      <c r="U43" s="1049"/>
      <c r="V43" s="1049"/>
      <c r="W43" s="1049"/>
      <c r="X43" s="1049"/>
      <c r="Y43" s="1049"/>
      <c r="Z43" s="1049"/>
      <c r="AA43" s="1049"/>
      <c r="AB43" s="1049"/>
    </row>
    <row r="44" ht="12" customHeight="1">
      <c r="Z44" s="55"/>
      <c r="AA44" s="233"/>
      <c r="AB44" s="233"/>
    </row>
    <row r="45" ht="12" customHeight="1"/>
    <row r="46">
      <c r="A46" s="236"/>
      <c r="B46" s="236"/>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row>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sheetData>
  <mergeCells count="22">
    <mergeCell ref="B43:AB43"/>
    <mergeCell ref="B33:O33"/>
    <mergeCell ref="B38:O38"/>
    <mergeCell ref="B8:C8"/>
    <mergeCell ref="Q28:AB28"/>
    <mergeCell ref="Q33:AB33"/>
    <mergeCell ref="Q38:AB38"/>
    <mergeCell ref="B28:O28"/>
    <mergeCell ref="Q7:S7"/>
    <mergeCell ref="T7:V7"/>
    <mergeCell ref="W7:Y7"/>
    <mergeCell ref="Z7:AB7"/>
    <mergeCell ref="D7:F7"/>
    <mergeCell ref="M7:O7"/>
    <mergeCell ref="J7:L7"/>
    <mergeCell ref="G7:I7"/>
    <mergeCell ref="B4:AB4"/>
    <mergeCell ref="B2:AB2"/>
    <mergeCell ref="Q6:AB6"/>
    <mergeCell ref="D6:O6"/>
    <mergeCell ref="B3:Q3"/>
    <mergeCell ref="R3:AB3"/>
  </mergeCells>
  <phoneticPr fontId="0" type="noConversion"/>
  <printOptions horizontalCentered="1" verticalCentered="1"/>
  <pageMargins left="0.25" right="0.25" top="0.25" bottom="0.25" header="0" footer="0"/>
  <pageSetup scale="70" fitToWidth="1" fitToHeight="1" orientation="landscape" r:id="rId1"/>
  <headerFooter alignWithMargins="0">
    <oddHeader/>
    <oddFooter/>
  </headerFooter>
  <rowBreaks count="1" manualBreakCount="1">
    <brk id="46" max="16383" man="1"/>
  </rowBreaks>
  <colBreaks count="1" manualBreakCount="1">
    <brk id="30" max="1048575" man="1"/>
  </colBreaks>
  <drawing r:id="rId47"/>
</worksheet>
</file>

<file path=xl/worksheets/sheet48.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2">
    <pageSetUpPr fitToPage="1"/>
  </sheetPr>
  <dimension ref="A1:AP81"/>
  <sheetViews>
    <sheetView showGridLines="0" zoomScale="85" workbookViewId="0"/>
  </sheetViews>
  <sheetFormatPr defaultRowHeight="12.75"/>
  <cols>
    <col min="1" max="1" width="2.7109375" customWidth="1"/>
    <col min="2" max="2" width="6.7109375" customWidth="1"/>
    <col min="3" max="3" width="6.140625" style="26" customWidth="1"/>
    <col min="4" max="5" width="7.42578125" customWidth="1"/>
    <col min="6" max="6" width="8.7109375" customWidth="1"/>
    <col min="7" max="8" width="7.42578125" customWidth="1"/>
    <col min="9" max="9" width="8.7109375" customWidth="1"/>
    <col min="10" max="11" width="7.42578125" customWidth="1"/>
    <col min="12" max="12" width="8.7109375" customWidth="1"/>
    <col min="13" max="14" width="7.42578125" customWidth="1"/>
    <col min="15" max="15" width="8.7109375" bestFit="1" customWidth="1"/>
    <col min="16" max="16" width="1.42578125" customWidth="1"/>
    <col min="17" max="18" width="7.42578125" customWidth="1"/>
    <col min="19" max="19" width="8.7109375" bestFit="1" customWidth="1"/>
    <col min="20" max="21" width="7.42578125" customWidth="1"/>
    <col min="22" max="22" width="8.7109375" bestFit="1" customWidth="1"/>
    <col min="23" max="24" width="7.42578125" customWidth="1"/>
    <col min="25" max="25" width="8.7109375" bestFit="1" customWidth="1"/>
    <col min="26" max="27" width="7.42578125" customWidth="1"/>
    <col min="28" max="28" width="8.7109375" bestFit="1" customWidth="1"/>
    <col min="29" max="29" width="2.7109375" customWidth="1"/>
    <col min="30" max="41" width="9.140625" style="236" customWidth="1"/>
  </cols>
  <sheetData>
    <row r="1" ht="30">
      <c r="A1" s="89"/>
      <c r="B1" s="657" t="s">
        <v>150</v>
      </c>
      <c r="Y1" s="21"/>
      <c r="Z1" s="5"/>
      <c r="AB1" s="686"/>
      <c r="AD1" s="236"/>
    </row>
    <row r="2" ht="15" customHeight="1">
      <c r="A2" s="11"/>
      <c r="B2" s="1014" t="s">
        <v>173</v>
      </c>
      <c r="C2" s="1014"/>
      <c r="D2" s="1014"/>
      <c r="E2" s="1014"/>
      <c r="F2" s="1014"/>
      <c r="G2" s="1014"/>
      <c r="H2" s="1014"/>
      <c r="I2" s="1014"/>
      <c r="J2" s="1014"/>
      <c r="K2" s="1014"/>
      <c r="L2" s="1014"/>
      <c r="M2" s="1014"/>
      <c r="N2" s="1014"/>
      <c r="O2" s="1014"/>
      <c r="P2" s="1014"/>
      <c r="Q2" s="1014"/>
      <c r="R2" s="1014"/>
      <c r="S2" s="1014"/>
      <c r="T2" s="1014"/>
      <c r="U2" s="1014"/>
      <c r="V2" s="1014"/>
      <c r="W2" s="1014"/>
      <c r="X2" s="1014"/>
      <c r="Y2" s="1014"/>
      <c r="Z2" s="1014"/>
      <c r="AA2" s="1014"/>
      <c r="AB2" s="1014"/>
    </row>
    <row r="3" ht="17.1" customHeight="1">
      <c r="A3" s="11"/>
      <c r="B3" s="1014" t="s">
        <v>174</v>
      </c>
      <c r="C3" s="1014"/>
      <c r="D3" s="1014"/>
      <c r="E3" s="1014"/>
      <c r="F3" s="1014"/>
      <c r="G3" s="1014"/>
      <c r="H3" s="1014"/>
      <c r="I3" s="1014"/>
      <c r="J3" s="1014"/>
      <c r="K3" s="1014"/>
      <c r="L3" s="1014"/>
      <c r="M3" s="1014"/>
      <c r="N3" s="1014"/>
      <c r="O3" s="1014"/>
      <c r="P3" s="1014"/>
      <c r="Q3" s="1014"/>
      <c r="R3" s="1014"/>
      <c r="S3" s="1014"/>
      <c r="T3" s="1014"/>
      <c r="U3" s="1014"/>
      <c r="V3" s="1014"/>
      <c r="W3" s="1014"/>
      <c r="X3" s="1014"/>
      <c r="Y3" s="1014"/>
      <c r="Z3" s="1014"/>
      <c r="AA3" s="1014"/>
      <c r="AB3" s="1014"/>
    </row>
    <row r="4" ht="19.5" customHeight="1">
      <c r="A4" s="4"/>
      <c r="B4" s="1014" t="s">
        <v>175</v>
      </c>
      <c r="C4" s="1014"/>
      <c r="D4" s="1014"/>
      <c r="E4" s="1014"/>
      <c r="F4" s="1014"/>
      <c r="G4" s="1014"/>
      <c r="H4" s="1014"/>
      <c r="I4" s="1014"/>
      <c r="J4" s="1014"/>
      <c r="K4" s="1014"/>
      <c r="L4" s="1014"/>
      <c r="M4" s="1014"/>
      <c r="N4" s="1014"/>
      <c r="O4" s="1014"/>
      <c r="P4" s="1014"/>
      <c r="Q4" s="1014"/>
      <c r="R4" s="1014"/>
      <c r="S4" s="1014"/>
      <c r="T4" s="1014"/>
      <c r="U4" s="1014"/>
      <c r="V4" s="1014"/>
      <c r="W4" s="1014"/>
      <c r="X4" s="1014"/>
      <c r="Y4" s="1014"/>
      <c r="Z4" s="1014"/>
      <c r="AA4" s="1014"/>
      <c r="AB4" s="1014"/>
    </row>
    <row r="5" ht="15" customHeight="1"/>
    <row r="6" ht="15.75" customHeight="1">
      <c r="D6" s="975" t="s">
        <v>54</v>
      </c>
      <c r="E6" s="975"/>
      <c r="F6" s="975"/>
      <c r="G6" s="975"/>
      <c r="H6" s="975"/>
      <c r="I6" s="975"/>
      <c r="J6" s="975"/>
      <c r="K6" s="975"/>
      <c r="L6" s="975"/>
      <c r="M6" s="975"/>
      <c r="N6" s="975"/>
      <c r="O6" s="975"/>
      <c r="Q6" s="975" t="s">
        <v>72</v>
      </c>
      <c r="R6" s="975"/>
      <c r="S6" s="975"/>
      <c r="T6" s="975"/>
      <c r="U6" s="975"/>
      <c r="V6" s="975"/>
      <c r="W6" s="975"/>
      <c r="X6" s="975"/>
      <c r="Y6" s="975"/>
      <c r="Z6" s="975"/>
      <c r="AA6" s="975"/>
      <c r="AB6" s="975"/>
    </row>
    <row r="7" ht="15.75" customHeight="1">
      <c r="D7" s="284" t="s">
        <v>11</v>
      </c>
      <c r="E7" s="284"/>
      <c r="F7" s="284"/>
      <c r="G7" s="284" t="s">
        <v>13</v>
      </c>
      <c r="H7" s="284"/>
      <c r="I7" s="284"/>
      <c r="J7" s="284" t="s">
        <v>14</v>
      </c>
      <c r="K7" s="284"/>
      <c r="L7" s="284"/>
      <c r="M7" s="284" t="s">
        <v>12</v>
      </c>
      <c r="N7" s="284"/>
      <c r="O7" s="284"/>
      <c r="Q7" s="284" t="s">
        <v>11</v>
      </c>
      <c r="R7" s="284"/>
      <c r="S7" s="284"/>
      <c r="T7" s="284" t="s">
        <v>13</v>
      </c>
      <c r="U7" s="284"/>
      <c r="V7" s="284"/>
      <c r="W7" s="284" t="s">
        <v>14</v>
      </c>
      <c r="X7" s="284"/>
      <c r="Y7" s="284"/>
      <c r="Z7" s="284" t="s">
        <v>12</v>
      </c>
      <c r="AA7" s="284"/>
      <c r="AB7" s="284"/>
    </row>
    <row r="8" ht="27" customHeight="1">
      <c r="A8" s="57"/>
      <c r="B8" s="958" t="s">
        <v>42</v>
      </c>
      <c r="C8" s="958"/>
      <c r="D8" s="413" t="s">
        <v>53</v>
      </c>
      <c r="E8" s="414" t="s">
        <v>9</v>
      </c>
      <c r="F8" s="415" t="s">
        <v>10</v>
      </c>
      <c r="G8" s="413" t="s">
        <v>53</v>
      </c>
      <c r="H8" s="414" t="s">
        <v>9</v>
      </c>
      <c r="I8" s="415" t="s">
        <v>10</v>
      </c>
      <c r="J8" s="413" t="s">
        <v>53</v>
      </c>
      <c r="K8" s="414" t="s">
        <v>9</v>
      </c>
      <c r="L8" s="415" t="s">
        <v>10</v>
      </c>
      <c r="M8" s="413" t="s">
        <v>53</v>
      </c>
      <c r="N8" s="414" t="s">
        <v>9</v>
      </c>
      <c r="O8" s="415" t="s">
        <v>10</v>
      </c>
      <c r="P8" s="63"/>
      <c r="Q8" s="413" t="s">
        <v>53</v>
      </c>
      <c r="R8" s="414" t="s">
        <v>9</v>
      </c>
      <c r="S8" s="415" t="s">
        <v>10</v>
      </c>
      <c r="T8" s="413" t="s">
        <v>53</v>
      </c>
      <c r="U8" s="414" t="s">
        <v>9</v>
      </c>
      <c r="V8" s="415" t="s">
        <v>10</v>
      </c>
      <c r="W8" s="413" t="s">
        <v>53</v>
      </c>
      <c r="X8" s="414" t="s">
        <v>9</v>
      </c>
      <c r="Y8" s="415" t="s">
        <v>10</v>
      </c>
      <c r="Z8" s="413" t="s">
        <v>53</v>
      </c>
      <c r="AA8" s="414" t="s">
        <v>9</v>
      </c>
      <c r="AB8" s="415" t="s">
        <v>10</v>
      </c>
    </row>
    <row r="9" ht="18.95" customHeight="1">
      <c r="A9" s="57"/>
      <c r="B9" s="285">
        <v>2019</v>
      </c>
      <c r="C9" s="286" t="s">
        <v>183</v>
      </c>
      <c r="D9" s="416"/>
      <c r="E9" s="417"/>
      <c r="F9" s="418"/>
      <c r="G9" s="416"/>
      <c r="H9" s="417"/>
      <c r="I9" s="418"/>
      <c r="J9" s="416"/>
      <c r="K9" s="417"/>
      <c r="L9" s="418"/>
      <c r="M9" s="416">
        <v>106.96288877164010186733597839</v>
      </c>
      <c r="N9" s="417">
        <v>116.75703257864840354259335550</v>
      </c>
      <c r="O9" s="418">
        <v>124.88669489016728892221335950</v>
      </c>
      <c r="P9" s="5"/>
      <c r="Q9" s="416"/>
      <c r="R9" s="417"/>
      <c r="S9" s="418"/>
      <c r="T9" s="416"/>
      <c r="U9" s="417"/>
      <c r="V9" s="418"/>
      <c r="W9" s="416"/>
      <c r="X9" s="417"/>
      <c r="Y9" s="418"/>
      <c r="Z9" s="416">
        <v>-1.8586443691101730107708057700</v>
      </c>
      <c r="AA9" s="417">
        <v>6.3793402038698747832016735800</v>
      </c>
      <c r="AB9" s="418">
        <v>4.4021265872740929135156230100</v>
      </c>
    </row>
    <row r="10" ht="18.95" customHeight="1">
      <c r="A10" s="58"/>
      <c r="B10" s="287"/>
      <c r="C10" s="288" t="s">
        <v>186</v>
      </c>
      <c r="D10" s="272"/>
      <c r="E10" s="92"/>
      <c r="F10" s="273"/>
      <c r="G10" s="272"/>
      <c r="H10" s="92"/>
      <c r="I10" s="273"/>
      <c r="J10" s="272"/>
      <c r="K10" s="92"/>
      <c r="L10" s="273"/>
      <c r="M10" s="272">
        <v>126.19642382148662627456775529</v>
      </c>
      <c r="N10" s="92">
        <v>119.09576193348632808103276287</v>
      </c>
      <c r="O10" s="273">
        <v>150.29459248301114197569564912</v>
      </c>
      <c r="P10" s="5"/>
      <c r="Q10" s="272"/>
      <c r="R10" s="92"/>
      <c r="S10" s="273"/>
      <c r="T10" s="272"/>
      <c r="U10" s="92"/>
      <c r="V10" s="273"/>
      <c r="W10" s="272"/>
      <c r="X10" s="92"/>
      <c r="Y10" s="273"/>
      <c r="Z10" s="272">
        <v>1.0299414402430854933988057300</v>
      </c>
      <c r="AA10" s="92">
        <v>2.9809226599191755468508993400</v>
      </c>
      <c r="AB10" s="273">
        <v>4.0415658579383650902687704400</v>
      </c>
    </row>
    <row r="11" ht="18.95" customHeight="1">
      <c r="A11" s="58"/>
      <c r="B11" s="289"/>
      <c r="C11" s="290" t="s">
        <v>187</v>
      </c>
      <c r="D11" s="421"/>
      <c r="E11" s="91"/>
      <c r="F11" s="422"/>
      <c r="G11" s="421"/>
      <c r="H11" s="91"/>
      <c r="I11" s="422"/>
      <c r="J11" s="421"/>
      <c r="K11" s="91"/>
      <c r="L11" s="422"/>
      <c r="M11" s="421">
        <v>135.30528184980138420142330010</v>
      </c>
      <c r="N11" s="91">
        <v>113.40459724111941396965086751</v>
      </c>
      <c r="O11" s="422">
        <v>153.44240992772870772027124023</v>
      </c>
      <c r="P11" s="5"/>
      <c r="Q11" s="421"/>
      <c r="R11" s="91"/>
      <c r="S11" s="422"/>
      <c r="T11" s="421"/>
      <c r="U11" s="91"/>
      <c r="V11" s="422"/>
      <c r="W11" s="421"/>
      <c r="X11" s="91"/>
      <c r="Y11" s="422"/>
      <c r="Z11" s="421">
        <v>18.262670869232833912264342810</v>
      </c>
      <c r="AA11" s="91">
        <v>-4.9624246454282999972108850100</v>
      </c>
      <c r="AB11" s="422">
        <v>12.393974943676269023735777030</v>
      </c>
    </row>
    <row r="12" ht="18.95" customHeight="1">
      <c r="A12" s="58"/>
      <c r="B12" s="287"/>
      <c r="C12" s="288" t="s">
        <v>188</v>
      </c>
      <c r="D12" s="272"/>
      <c r="E12" s="92"/>
      <c r="F12" s="273"/>
      <c r="G12" s="272"/>
      <c r="H12" s="92"/>
      <c r="I12" s="273"/>
      <c r="J12" s="272"/>
      <c r="K12" s="92"/>
      <c r="L12" s="273"/>
      <c r="M12" s="272">
        <v>106.92388716335156616123864496</v>
      </c>
      <c r="N12" s="92">
        <v>116.42222192285409522216066050</v>
      </c>
      <c r="O12" s="273">
        <v>124.48316520185926282091055310</v>
      </c>
      <c r="P12" s="5"/>
      <c r="Q12" s="272"/>
      <c r="R12" s="92"/>
      <c r="S12" s="273"/>
      <c r="T12" s="272"/>
      <c r="U12" s="92"/>
      <c r="V12" s="273"/>
      <c r="W12" s="272"/>
      <c r="X12" s="92"/>
      <c r="Y12" s="273"/>
      <c r="Z12" s="272">
        <v>-17.824233570332576900809153470</v>
      </c>
      <c r="AA12" s="92">
        <v>0.3711170238959563183263326200</v>
      </c>
      <c r="AB12" s="273">
        <v>-17.519265311595102799942927420</v>
      </c>
    </row>
    <row r="13" ht="18.95" customHeight="1">
      <c r="A13" s="58"/>
      <c r="B13" s="289"/>
      <c r="C13" s="290" t="s">
        <v>190</v>
      </c>
      <c r="D13" s="421"/>
      <c r="E13" s="91"/>
      <c r="F13" s="422"/>
      <c r="G13" s="421"/>
      <c r="H13" s="91"/>
      <c r="I13" s="422"/>
      <c r="J13" s="421"/>
      <c r="K13" s="91"/>
      <c r="L13" s="422"/>
      <c r="M13" s="421">
        <v>112.71296571568909168102595409</v>
      </c>
      <c r="N13" s="91">
        <v>113.29793976790466022213378193</v>
      </c>
      <c r="O13" s="422">
        <v>127.70146800718045692777531966</v>
      </c>
      <c r="P13" s="5"/>
      <c r="Q13" s="421"/>
      <c r="R13" s="91"/>
      <c r="S13" s="422"/>
      <c r="T13" s="421"/>
      <c r="U13" s="91"/>
      <c r="V13" s="422"/>
      <c r="W13" s="421"/>
      <c r="X13" s="91"/>
      <c r="Y13" s="422"/>
      <c r="Z13" s="421">
        <v>13.610817357001881924569142700</v>
      </c>
      <c r="AA13" s="91">
        <v>0.2785449738318447357009048900</v>
      </c>
      <c r="AB13" s="422">
        <v>13.927274578479087733556415800</v>
      </c>
    </row>
    <row r="14" ht="18.95" customHeight="1">
      <c r="A14" s="58"/>
      <c r="B14" s="287"/>
      <c r="C14" s="288" t="s">
        <v>191</v>
      </c>
      <c r="D14" s="272">
        <v>186.31172837381670162213397631</v>
      </c>
      <c r="E14" s="92">
        <v>117.95749450268843876425024232</v>
      </c>
      <c r="F14" s="273">
        <v>219.76864675440865198395640169</v>
      </c>
      <c r="G14" s="272">
        <v>1.69681834643127871898418700</v>
      </c>
      <c r="H14" s="92">
        <v>159.51581098339801836619579052</v>
      </c>
      <c r="I14" s="273">
        <v>2.7066935462249383360244956800</v>
      </c>
      <c r="J14" s="272">
        <v>97.64764646474992558990174613</v>
      </c>
      <c r="K14" s="92">
        <v>93.08377942392517016048181477</v>
      </c>
      <c r="L14" s="273">
        <v>90.89411984790208507216541494</v>
      </c>
      <c r="M14" s="272">
        <v>108.07514079836565138303339711</v>
      </c>
      <c r="N14" s="92">
        <v>106.67496718538519256752577837</v>
      </c>
      <c r="O14" s="273">
        <v>115.28912098221540303886069968</v>
      </c>
      <c r="P14" s="5"/>
      <c r="Q14" s="272"/>
      <c r="R14" s="92"/>
      <c r="S14" s="273"/>
      <c r="T14" s="272"/>
      <c r="U14" s="92"/>
      <c r="V14" s="273"/>
      <c r="W14" s="272"/>
      <c r="X14" s="92"/>
      <c r="Y14" s="273"/>
      <c r="Z14" s="272">
        <v>-4.2743886075400475763173919200</v>
      </c>
      <c r="AA14" s="92">
        <v>-5.0478540089009645820759503400</v>
      </c>
      <c r="AB14" s="273">
        <v>-9.106477719759295749152872730</v>
      </c>
    </row>
    <row r="15" ht="18.95" customHeight="1">
      <c r="A15" s="58"/>
      <c r="B15" s="289">
        <v>2020</v>
      </c>
      <c r="C15" s="290" t="s">
        <v>193</v>
      </c>
      <c r="D15" s="421">
        <v>109.83830167592723583668700590</v>
      </c>
      <c r="E15" s="91">
        <v>107.97806994557610706133129778</v>
      </c>
      <c r="F15" s="422">
        <v>118.60127821066560415104439118</v>
      </c>
      <c r="G15" s="421">
        <v>43.624444732822527598839972050</v>
      </c>
      <c r="H15" s="91">
        <v>122.73551617928674396084198613</v>
      </c>
      <c r="I15" s="422">
        <v>53.542687423177397145153192650</v>
      </c>
      <c r="J15" s="421">
        <v>159.42727078396913596402904047</v>
      </c>
      <c r="K15" s="91">
        <v>87.22317317274672940566287382</v>
      </c>
      <c r="L15" s="422">
        <v>139.05752448048525178852685482</v>
      </c>
      <c r="M15" s="421">
        <v>105.41420479775993360468024952</v>
      </c>
      <c r="N15" s="91">
        <v>99.39945094497541861635103013</v>
      </c>
      <c r="O15" s="422">
        <v>104.78114078698530939214686667</v>
      </c>
      <c r="P15" s="5"/>
      <c r="Q15" s="421"/>
      <c r="R15" s="91"/>
      <c r="S15" s="422"/>
      <c r="T15" s="421"/>
      <c r="U15" s="91"/>
      <c r="V15" s="422"/>
      <c r="W15" s="421"/>
      <c r="X15" s="91"/>
      <c r="Y15" s="422"/>
      <c r="Z15" s="421">
        <v>-0.3491164013971044163861259200</v>
      </c>
      <c r="AA15" s="91">
        <v>-9.593489285483302911881709410</v>
      </c>
      <c r="AB15" s="422">
        <v>-9.909113242318511236047761720</v>
      </c>
    </row>
    <row r="16" ht="18.95" customHeight="1">
      <c r="A16" s="58"/>
      <c r="B16" s="287"/>
      <c r="C16" s="288" t="s">
        <v>196</v>
      </c>
      <c r="D16" s="272">
        <v>110.64397985651590538873731846</v>
      </c>
      <c r="E16" s="92">
        <v>109.54878816051229419520303546</v>
      </c>
      <c r="F16" s="273">
        <v>121.20913910537450383716041632</v>
      </c>
      <c r="G16" s="272">
        <v>30.967069701198528227997602380</v>
      </c>
      <c r="H16" s="92">
        <v>118.92266499285774262748540387</v>
      </c>
      <c r="I16" s="273">
        <v>36.826864558861078890726439310</v>
      </c>
      <c r="J16" s="272">
        <v>178.57221223222479369208096284</v>
      </c>
      <c r="K16" s="92">
        <v>110.09353941477191575526722897</v>
      </c>
      <c r="L16" s="273">
        <v>196.59646885771455949322111770</v>
      </c>
      <c r="M16" s="272">
        <v>102.51150646348615986032724059</v>
      </c>
      <c r="N16" s="92">
        <v>106.09618560906079689047340001</v>
      </c>
      <c r="O16" s="273">
        <v>108.76079816814463178574648238</v>
      </c>
      <c r="P16" s="5"/>
      <c r="Q16" s="272"/>
      <c r="R16" s="92"/>
      <c r="S16" s="273"/>
      <c r="T16" s="272"/>
      <c r="U16" s="92"/>
      <c r="V16" s="273"/>
      <c r="W16" s="272"/>
      <c r="X16" s="92"/>
      <c r="Y16" s="273"/>
      <c r="Z16" s="272">
        <v>2.9177121890301121474166161700</v>
      </c>
      <c r="AA16" s="92">
        <v>-11.264371725038034462481114780</v>
      </c>
      <c r="AB16" s="273">
        <v>-8.675321482847018555681729810</v>
      </c>
    </row>
    <row r="17" ht="18.95" customHeight="1">
      <c r="A17" s="58"/>
      <c r="B17" s="289"/>
      <c r="C17" s="290" t="s">
        <v>198</v>
      </c>
      <c r="D17" s="421">
        <v>71.398962141059734726546693210</v>
      </c>
      <c r="E17" s="91">
        <v>121.76130721374296171221481922</v>
      </c>
      <c r="F17" s="422">
        <v>86.93630963999977296586019251</v>
      </c>
      <c r="G17" s="421">
        <v>3.4106350587855804240267610400</v>
      </c>
      <c r="H17" s="91">
        <v>136.43104837001954584169310853</v>
      </c>
      <c r="I17" s="422">
        <v>4.6531651667765998002185213500</v>
      </c>
      <c r="J17" s="421">
        <v>529.55968583772767721179818880</v>
      </c>
      <c r="K17" s="91">
        <v>106.98909831326187301505190824</v>
      </c>
      <c r="L17" s="422">
        <v>566.57113290832717613314473231</v>
      </c>
      <c r="M17" s="421">
        <v>105.67850403156630639903928634</v>
      </c>
      <c r="N17" s="91">
        <v>109.31893019300557252314805818</v>
      </c>
      <c r="O17" s="422">
        <v>115.52661005128055013597393007</v>
      </c>
      <c r="P17" s="5"/>
      <c r="Q17" s="421"/>
      <c r="R17" s="91"/>
      <c r="S17" s="422"/>
      <c r="T17" s="421"/>
      <c r="U17" s="91"/>
      <c r="V17" s="422"/>
      <c r="W17" s="421"/>
      <c r="X17" s="91"/>
      <c r="Y17" s="422"/>
      <c r="Z17" s="421">
        <v>3.507962787724075230985524600</v>
      </c>
      <c r="AA17" s="91">
        <v>-3.0625734146790893580063045700</v>
      </c>
      <c r="AB17" s="422">
        <v>0.3379554373113128873034427600</v>
      </c>
    </row>
    <row r="18" ht="18.95" customHeight="1">
      <c r="A18" s="58"/>
      <c r="B18" s="287"/>
      <c r="C18" s="288" t="s">
        <v>199</v>
      </c>
      <c r="D18" s="272">
        <v>47.116364034312363731259102110</v>
      </c>
      <c r="E18" s="92">
        <v>90.90286181282889804204393026</v>
      </c>
      <c r="F18" s="273">
        <v>42.830123289340382886019974390</v>
      </c>
      <c r="G18" s="272">
        <v>0</v>
      </c>
      <c r="H18" s="92">
        <v>0</v>
      </c>
      <c r="I18" s="273">
        <v>0</v>
      </c>
      <c r="J18" s="272">
        <v>439.99535318332196883602293147</v>
      </c>
      <c r="K18" s="92">
        <v>128.83962302690424443675771559</v>
      </c>
      <c r="L18" s="273">
        <v>566.88835437728794885532579577</v>
      </c>
      <c r="M18" s="272">
        <v>99.98737278076621966310579087</v>
      </c>
      <c r="N18" s="92">
        <v>99.10259789606890551489090810</v>
      </c>
      <c r="O18" s="273">
        <v>99.09008399376619711456829645</v>
      </c>
      <c r="P18" s="5"/>
      <c r="Q18" s="272"/>
      <c r="R18" s="92"/>
      <c r="S18" s="273"/>
      <c r="T18" s="272"/>
      <c r="U18" s="92"/>
      <c r="V18" s="273"/>
      <c r="W18" s="272"/>
      <c r="X18" s="92"/>
      <c r="Y18" s="273"/>
      <c r="Z18" s="272">
        <v>-2.769722225122745631844467800</v>
      </c>
      <c r="AA18" s="92">
        <v>-12.256248339996979482486612950</v>
      </c>
      <c r="AB18" s="273">
        <v>-14.686506530880591199810602660</v>
      </c>
    </row>
    <row r="19" ht="18.95" customHeight="1">
      <c r="A19" s="58"/>
      <c r="B19" s="289"/>
      <c r="C19" s="290" t="s">
        <v>200</v>
      </c>
      <c r="D19" s="421">
        <v>93.02380101997295701353855328</v>
      </c>
      <c r="E19" s="91">
        <v>105.69483830410757679376787203</v>
      </c>
      <c r="F19" s="422">
        <v>98.32135607239519168256529325</v>
      </c>
      <c r="G19" s="421">
        <v>154.86594313561795388677350023</v>
      </c>
      <c r="H19" s="91">
        <v>111.04402705955549389656081006</v>
      </c>
      <c r="I19" s="422">
        <v>171.96937980155142464286059951</v>
      </c>
      <c r="J19" s="421">
        <v>137.27413343236137871285448677</v>
      </c>
      <c r="K19" s="91">
        <v>95.20470853685366943016505290</v>
      </c>
      <c r="L19" s="422">
        <v>130.69143863077125061844031623</v>
      </c>
      <c r="M19" s="421">
        <v>104.44910508847305084400643439</v>
      </c>
      <c r="N19" s="91">
        <v>103.14902825943453577882435840</v>
      </c>
      <c r="O19" s="422">
        <v>107.73823692443554289895490393</v>
      </c>
      <c r="P19" s="5"/>
      <c r="Q19" s="421"/>
      <c r="R19" s="91"/>
      <c r="S19" s="422"/>
      <c r="T19" s="421"/>
      <c r="U19" s="91"/>
      <c r="V19" s="422"/>
      <c r="W19" s="421"/>
      <c r="X19" s="91"/>
      <c r="Y19" s="422"/>
      <c r="Z19" s="421">
        <v>-11.042886815741218300822809610</v>
      </c>
      <c r="AA19" s="91">
        <v>-9.436036653388246866981494390</v>
      </c>
      <c r="AB19" s="422">
        <v>-19.436912621603945573223492110</v>
      </c>
    </row>
    <row r="20" ht="18.95" customHeight="1">
      <c r="A20" s="58"/>
      <c r="B20" s="287"/>
      <c r="C20" s="288" t="s">
        <v>201</v>
      </c>
      <c r="D20" s="272">
        <v>137.84710327382525695975597927</v>
      </c>
      <c r="E20" s="92">
        <v>100.03700531015332357976656237</v>
      </c>
      <c r="F20" s="273">
        <v>137.89811402192910825829617264</v>
      </c>
      <c r="G20" s="272">
        <v>50.956321644957672739555405480</v>
      </c>
      <c r="H20" s="92">
        <v>120.04751132100536128835107696</v>
      </c>
      <c r="I20" s="273">
        <v>61.171795995498467523012394600</v>
      </c>
      <c r="J20" s="272">
        <v>2929.5034814178227546170440685</v>
      </c>
      <c r="K20" s="92">
        <v>112.57571454256727203764101311</v>
      </c>
      <c r="L20" s="273">
        <v>3297.9094767554984126410079238</v>
      </c>
      <c r="M20" s="272">
        <v>148.68591823491239454899415964</v>
      </c>
      <c r="N20" s="92">
        <v>101.93484464939073343883931883</v>
      </c>
      <c r="O20" s="273">
        <v>151.56275976827807786615223181</v>
      </c>
      <c r="P20" s="5"/>
      <c r="Q20" s="272"/>
      <c r="R20" s="92"/>
      <c r="S20" s="273"/>
      <c r="T20" s="272"/>
      <c r="U20" s="92"/>
      <c r="V20" s="273"/>
      <c r="W20" s="272"/>
      <c r="X20" s="92"/>
      <c r="Y20" s="273"/>
      <c r="Z20" s="272">
        <v>25.739060210691611810894379340</v>
      </c>
      <c r="AA20" s="92">
        <v>-12.399547677751633484077641200</v>
      </c>
      <c r="AB20" s="273">
        <v>10.147985490310071873854663270</v>
      </c>
    </row>
    <row r="21" ht="18.95" customHeight="1">
      <c r="A21" s="58"/>
      <c r="B21" s="289"/>
      <c r="C21" s="290" t="s">
        <v>183</v>
      </c>
      <c r="D21" s="421">
        <v>90.44627633269450739725199984</v>
      </c>
      <c r="E21" s="91">
        <v>105.26374784661425022547951435</v>
      </c>
      <c r="F21" s="422">
        <v>95.20714025549948878044656327</v>
      </c>
      <c r="G21" s="421">
        <v>183.06570189532242424249640083</v>
      </c>
      <c r="H21" s="91">
        <v>122.75282411070876298813179856</v>
      </c>
      <c r="I21" s="422">
        <v>224.71831905459957368677734465</v>
      </c>
      <c r="J21" s="421">
        <v>803.6934138404199010572771715</v>
      </c>
      <c r="K21" s="91">
        <v>105.62725128606969201220543705</v>
      </c>
      <c r="L21" s="422">
        <v>848.9192618068123420393906894</v>
      </c>
      <c r="M21" s="421">
        <v>140.29120899171623544867350289</v>
      </c>
      <c r="N21" s="91">
        <v>108.52890148002625304457716404</v>
      </c>
      <c r="O21" s="422">
        <v>152.25650799175744524489013954</v>
      </c>
      <c r="P21" s="5"/>
      <c r="Q21" s="421"/>
      <c r="R21" s="91"/>
      <c r="S21" s="422"/>
      <c r="T21" s="421"/>
      <c r="U21" s="91"/>
      <c r="V21" s="422"/>
      <c r="W21" s="421"/>
      <c r="X21" s="91"/>
      <c r="Y21" s="422"/>
      <c r="Z21" s="421">
        <v>31.158769740437983514070048560</v>
      </c>
      <c r="AA21" s="91">
        <v>-7.0472252650645436136728080600</v>
      </c>
      <c r="AB21" s="422">
        <v>21.915715781942008408570693120</v>
      </c>
    </row>
    <row r="22" ht="18.95" customHeight="1">
      <c r="A22" s="58"/>
      <c r="B22" s="287"/>
      <c r="C22" s="288" t="s">
        <v>186</v>
      </c>
      <c r="D22" s="272">
        <v>124.98883363975379625285436039</v>
      </c>
      <c r="E22" s="92">
        <v>107.16152155776918944050630080</v>
      </c>
      <c r="F22" s="273">
        <v>133.93993590566903300339735693</v>
      </c>
      <c r="G22" s="272">
        <v>176.85656071671828350875628534</v>
      </c>
      <c r="H22" s="92">
        <v>164.28071587997877308625394119</v>
      </c>
      <c r="I22" s="273">
        <v>290.54122402613411380143522421</v>
      </c>
      <c r="J22" s="272">
        <v>135.64431888396295494197938623</v>
      </c>
      <c r="K22" s="92">
        <v>129.97501106800727054934940809</v>
      </c>
      <c r="L22" s="273">
        <v>176.30371848255392685000168720</v>
      </c>
      <c r="M22" s="272">
        <v>131.45920881031734531227358355</v>
      </c>
      <c r="N22" s="92">
        <v>116.69677278408391712961705043</v>
      </c>
      <c r="O22" s="273">
        <v>153.40865420913045880305548205</v>
      </c>
      <c r="P22" s="5"/>
      <c r="Q22" s="272"/>
      <c r="R22" s="92"/>
      <c r="S22" s="273"/>
      <c r="T22" s="272"/>
      <c r="U22" s="92"/>
      <c r="V22" s="273"/>
      <c r="W22" s="272"/>
      <c r="X22" s="92"/>
      <c r="Y22" s="273"/>
      <c r="Z22" s="272">
        <v>4.1703123032038405660700665100</v>
      </c>
      <c r="AA22" s="92">
        <v>-2.0143362874173641720124373300</v>
      </c>
      <c r="AB22" s="273">
        <v>2.0719719017644105805430541100</v>
      </c>
    </row>
    <row r="23" ht="18.95" customHeight="1">
      <c r="A23" s="58"/>
      <c r="B23" s="289"/>
      <c r="C23" s="290" t="s">
        <v>187</v>
      </c>
      <c r="D23" s="421">
        <v>101.13728451402895107686832059</v>
      </c>
      <c r="E23" s="91">
        <v>107.21610671135211018977865157</v>
      </c>
      <c r="F23" s="422">
        <v>108.43545888952507263644844435</v>
      </c>
      <c r="G23" s="421">
        <v>114.80708539058841562781812851</v>
      </c>
      <c r="H23" s="91">
        <v>133.88201187190514637184500260</v>
      </c>
      <c r="I23" s="422">
        <v>153.70603569241586149562019099</v>
      </c>
      <c r="J23" s="421">
        <v>3904.0438816696625831085675052</v>
      </c>
      <c r="K23" s="91">
        <v>112.43255618879752890377894589</v>
      </c>
      <c r="L23" s="422">
        <v>4389.4163308935554946760814324</v>
      </c>
      <c r="M23" s="421">
        <v>119.31302107752647450126209107</v>
      </c>
      <c r="N23" s="91">
        <v>113.21972931538659060551644676</v>
      </c>
      <c r="O23" s="422">
        <v>135.08587950198562365843501110</v>
      </c>
      <c r="P23" s="5"/>
      <c r="Q23" s="421"/>
      <c r="R23" s="91"/>
      <c r="S23" s="422"/>
      <c r="T23" s="421"/>
      <c r="U23" s="91"/>
      <c r="V23" s="422"/>
      <c r="W23" s="421"/>
      <c r="X23" s="91"/>
      <c r="Y23" s="422"/>
      <c r="Z23" s="421">
        <v>-11.819391344993813246816701300</v>
      </c>
      <c r="AA23" s="91">
        <v>-0.163016253511980232151482900</v>
      </c>
      <c r="AB23" s="422">
        <v>-11.963140069547265314284414370</v>
      </c>
    </row>
    <row r="24" ht="18.95" customHeight="1">
      <c r="A24" s="59"/>
      <c r="B24" s="287"/>
      <c r="C24" s="288" t="s">
        <v>188</v>
      </c>
      <c r="D24" s="272">
        <v>127.71387789635143765256579816</v>
      </c>
      <c r="E24" s="92">
        <v>99.76816916755380737157625829</v>
      </c>
      <c r="F24" s="273">
        <v>127.41779775007501210836427505</v>
      </c>
      <c r="G24" s="272">
        <v>98.20575162981699215133781287</v>
      </c>
      <c r="H24" s="92">
        <v>143.90162246990607331486247666</v>
      </c>
      <c r="I24" s="273">
        <v>141.31966995407287859040739419</v>
      </c>
      <c r="J24" s="272">
        <v>113.16372496418305714408543836</v>
      </c>
      <c r="K24" s="92">
        <v>99.62976852573256425448870533</v>
      </c>
      <c r="L24" s="273">
        <v>112.74475723691221598805631447</v>
      </c>
      <c r="M24" s="272">
        <v>117.23378439175279595122933996</v>
      </c>
      <c r="N24" s="92">
        <v>108.80674070388363648192132153</v>
      </c>
      <c r="O24" s="273">
        <v>127.55825980048447089542930202</v>
      </c>
      <c r="P24" s="93"/>
      <c r="Q24" s="272"/>
      <c r="R24" s="92"/>
      <c r="S24" s="273"/>
      <c r="T24" s="272"/>
      <c r="U24" s="92"/>
      <c r="V24" s="273"/>
      <c r="W24" s="272"/>
      <c r="X24" s="92"/>
      <c r="Y24" s="273"/>
      <c r="Z24" s="272">
        <v>9.642276858725141116185284960</v>
      </c>
      <c r="AA24" s="92">
        <v>-6.5412608462470108189097659600</v>
      </c>
      <c r="AB24" s="273">
        <v>2.4702895316316064396539597500</v>
      </c>
    </row>
    <row r="25" ht="18.95" customHeight="1">
      <c r="A25" s="60"/>
      <c r="B25" s="289"/>
      <c r="C25" s="290" t="s">
        <v>190</v>
      </c>
      <c r="D25" s="421">
        <v>86.39188997750557455057325526</v>
      </c>
      <c r="E25" s="91">
        <v>109.43307364345812463344053310</v>
      </c>
      <c r="F25" s="422">
        <v>94.54130058105899406164089279</v>
      </c>
      <c r="G25" s="421">
        <v>42.439964468370353344059464450</v>
      </c>
      <c r="H25" s="91">
        <v>128.22559737718960050760756334</v>
      </c>
      <c r="I25" s="422">
        <v>54.418897966234894180246443980</v>
      </c>
      <c r="J25" s="421">
        <v>422.30900603994144706896609830</v>
      </c>
      <c r="K25" s="91">
        <v>111.53221722131029944466332789</v>
      </c>
      <c r="L25" s="422">
        <v>471.01059796162392726667516450</v>
      </c>
      <c r="M25" s="421">
        <v>127.76038524918869189837670980</v>
      </c>
      <c r="N25" s="91">
        <v>109.47231107161422240162520436</v>
      </c>
      <c r="O25" s="422">
        <v>139.86224636628457620534990707</v>
      </c>
      <c r="P25" s="93"/>
      <c r="Q25" s="421"/>
      <c r="R25" s="91"/>
      <c r="S25" s="422"/>
      <c r="T25" s="421"/>
      <c r="U25" s="91"/>
      <c r="V25" s="422"/>
      <c r="W25" s="421"/>
      <c r="X25" s="91"/>
      <c r="Y25" s="422"/>
      <c r="Z25" s="421">
        <v>13.350211697433025014024129410</v>
      </c>
      <c r="AA25" s="91">
        <v>-3.3766092341373466238225147700</v>
      </c>
      <c r="AB25" s="422">
        <v>9.522817982343270661572963370</v>
      </c>
    </row>
    <row r="26" ht="18.95" customHeight="1">
      <c r="A26" s="60"/>
      <c r="B26" s="291"/>
      <c r="C26" s="292" t="s">
        <v>191</v>
      </c>
      <c r="D26" s="274">
        <v>63.199547550098390848302455820</v>
      </c>
      <c r="E26" s="275">
        <v>109.26846525525425345915468251</v>
      </c>
      <c r="F26" s="276">
        <v>69.057175656257150958207702260</v>
      </c>
      <c r="G26" s="274">
        <v>84.46481331615547466945196815</v>
      </c>
      <c r="H26" s="275">
        <v>112.49487367327929126410369339</v>
      </c>
      <c r="I26" s="276">
        <v>95.01858503838028617450702119</v>
      </c>
      <c r="J26" s="274">
        <v>455.44620434398006671853688533</v>
      </c>
      <c r="K26" s="275">
        <v>122.12368000931379321344563884</v>
      </c>
      <c r="L26" s="276">
        <v>556.20766520760763361421785859</v>
      </c>
      <c r="M26" s="274">
        <v>128.26296141636721417707941998</v>
      </c>
      <c r="N26" s="275">
        <v>110.42842146570618915945961378</v>
      </c>
      <c r="O26" s="276">
        <v>141.63876361726209989266874567</v>
      </c>
      <c r="P26" s="184"/>
      <c r="Q26" s="274">
        <v>-66.078599505397464632315032080</v>
      </c>
      <c r="R26" s="275">
        <v>-7.3662375451999351507619969700</v>
      </c>
      <c r="S26" s="276">
        <v>-68.577330444488513094310810350</v>
      </c>
      <c r="T26" s="274">
        <v>4877.8347513627798034560431008</v>
      </c>
      <c r="U26" s="275">
        <v>-29.477289442494538225730079900</v>
      </c>
      <c r="V26" s="276">
        <v>3410.5039937344948656750217247</v>
      </c>
      <c r="W26" s="274">
        <v>366.41800476818738325804765779</v>
      </c>
      <c r="X26" s="275">
        <v>31.197595075221607670604487530</v>
      </c>
      <c r="Y26" s="276">
        <v>511.92920525369429357977841635</v>
      </c>
      <c r="Z26" s="274">
        <v>18.679430319379097959156242390</v>
      </c>
      <c r="AA26" s="275">
        <v>3.5185895804383539416302754600</v>
      </c>
      <c r="AB26" s="276">
        <v>22.855272388720367581354461070</v>
      </c>
    </row>
    <row r="27" ht="21.95"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95" customHeight="1">
      <c r="A28" s="112"/>
      <c r="B28" s="988" t="s">
        <v>61</v>
      </c>
      <c r="C28" s="988"/>
      <c r="D28" s="988"/>
      <c r="E28" s="988"/>
      <c r="F28" s="988"/>
      <c r="G28" s="988"/>
      <c r="H28" s="988"/>
      <c r="I28" s="988"/>
      <c r="J28" s="988"/>
      <c r="K28" s="988"/>
      <c r="L28" s="988"/>
      <c r="M28" s="988"/>
      <c r="N28" s="988"/>
      <c r="O28" s="988"/>
      <c r="P28" s="412"/>
      <c r="Q28" s="986"/>
      <c r="R28" s="986"/>
      <c r="S28" s="986"/>
      <c r="T28" s="986"/>
      <c r="U28" s="986"/>
      <c r="V28" s="986"/>
      <c r="W28" s="986"/>
      <c r="X28" s="986"/>
      <c r="Y28" s="986"/>
      <c r="Z28" s="986"/>
      <c r="AA28" s="986"/>
      <c r="AB28" s="986"/>
      <c r="AC28" s="9"/>
    </row>
    <row r="29" ht="18.95" customHeight="1">
      <c r="A29" s="58"/>
      <c r="B29" s="285">
        <v>2018</v>
      </c>
      <c r="C29" s="286"/>
      <c r="D29" s="428"/>
      <c r="E29" s="429"/>
      <c r="F29" s="430"/>
      <c r="G29" s="428"/>
      <c r="H29" s="429"/>
      <c r="I29" s="430"/>
      <c r="J29" s="428"/>
      <c r="K29" s="429"/>
      <c r="L29" s="430"/>
      <c r="M29" s="428">
        <v>109.79773045684142815751935348</v>
      </c>
      <c r="N29" s="429">
        <v>113.98765137072915829411138741</v>
      </c>
      <c r="O29" s="430">
        <v>125.15585420611731470029429930</v>
      </c>
      <c r="P29" s="5"/>
      <c r="Q29" s="428"/>
      <c r="R29" s="429"/>
      <c r="S29" s="430"/>
      <c r="T29" s="428"/>
      <c r="U29" s="429"/>
      <c r="V29" s="430"/>
      <c r="W29" s="428"/>
      <c r="X29" s="429"/>
      <c r="Y29" s="430"/>
      <c r="Z29" s="428">
        <v>2.0899326940470892743019674700</v>
      </c>
      <c r="AA29" s="429">
        <v>-2.7813956763377917947700866400</v>
      </c>
      <c r="AB29" s="430">
        <v>-0.7495922798812981921041223500</v>
      </c>
    </row>
    <row r="30" ht="18.95" customHeight="1">
      <c r="A30" s="58"/>
      <c r="B30" s="287">
        <v>2019</v>
      </c>
      <c r="C30" s="288"/>
      <c r="D30" s="272"/>
      <c r="E30" s="92"/>
      <c r="F30" s="273"/>
      <c r="G30" s="272"/>
      <c r="H30" s="92"/>
      <c r="I30" s="273"/>
      <c r="J30" s="272"/>
      <c r="K30" s="92"/>
      <c r="L30" s="273"/>
      <c r="M30" s="272">
        <v>110.40644780653055397609311112</v>
      </c>
      <c r="N30" s="92">
        <v>112.33874264375796325981169767</v>
      </c>
      <c r="O30" s="273">
        <v>124.02921526349331788920212341</v>
      </c>
      <c r="P30" s="5"/>
      <c r="Q30" s="272"/>
      <c r="R30" s="92"/>
      <c r="S30" s="273"/>
      <c r="T30" s="272"/>
      <c r="U30" s="92"/>
      <c r="V30" s="273"/>
      <c r="W30" s="272"/>
      <c r="X30" s="92"/>
      <c r="Y30" s="273"/>
      <c r="Z30" s="272">
        <v>0.5543988451823204510275851900</v>
      </c>
      <c r="AA30" s="92">
        <v>-1.4465678581343396484985001200</v>
      </c>
      <c r="AB30" s="273">
        <v>-0.9001887684522946040739382900</v>
      </c>
    </row>
    <row r="31" ht="18.95" customHeight="1">
      <c r="A31" s="58"/>
      <c r="B31" s="426">
        <v>2020</v>
      </c>
      <c r="C31" s="427"/>
      <c r="D31" s="431">
        <v>96.82157315839326043942154604</v>
      </c>
      <c r="E31" s="432">
        <v>108.38381241417955024509273469</v>
      </c>
      <c r="F31" s="433">
        <v>104.93891222845056986298965712</v>
      </c>
      <c r="G31" s="431">
        <v>64.037838633211645384611647830</v>
      </c>
      <c r="H31" s="432">
        <v>101.08463242306220974583278055</v>
      </c>
      <c r="I31" s="433">
        <v>64.732413794055716713315455960</v>
      </c>
      <c r="J31" s="431">
        <v>267.92902653151056967412320487</v>
      </c>
      <c r="K31" s="432">
        <v>104.75926402646960658816270078</v>
      </c>
      <c r="L31" s="433">
        <v>280.68047630769496013120358024</v>
      </c>
      <c r="M31" s="431">
        <v>117.80738798144236792597024598</v>
      </c>
      <c r="N31" s="432">
        <v>103.99814271722205918483495702</v>
      </c>
      <c r="O31" s="433">
        <v>122.51749548437194139618171539</v>
      </c>
      <c r="P31" s="184"/>
      <c r="Q31" s="431"/>
      <c r="R31" s="432"/>
      <c r="S31" s="433"/>
      <c r="T31" s="431"/>
      <c r="U31" s="432"/>
      <c r="V31" s="433"/>
      <c r="W31" s="431"/>
      <c r="X31" s="432"/>
      <c r="Y31" s="433"/>
      <c r="Z31" s="431">
        <v>6.7033586551763397053063550400</v>
      </c>
      <c r="AA31" s="432">
        <v>-7.4245088829106141390719627100</v>
      </c>
      <c r="AB31" s="433">
        <v>-1.2188416865411992596553105300</v>
      </c>
    </row>
    <row r="32" ht="21.95"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95" customHeight="1">
      <c r="A33" s="112"/>
      <c r="B33" s="987" t="s">
        <v>44</v>
      </c>
      <c r="C33" s="987"/>
      <c r="D33" s="987"/>
      <c r="E33" s="987"/>
      <c r="F33" s="987"/>
      <c r="G33" s="987"/>
      <c r="H33" s="987"/>
      <c r="I33" s="987"/>
      <c r="J33" s="987"/>
      <c r="K33" s="987"/>
      <c r="L33" s="987"/>
      <c r="M33" s="987"/>
      <c r="N33" s="987"/>
      <c r="O33" s="987"/>
      <c r="P33" s="412"/>
      <c r="Q33" s="986"/>
      <c r="R33" s="986"/>
      <c r="S33" s="986"/>
      <c r="T33" s="986"/>
      <c r="U33" s="986"/>
      <c r="V33" s="986"/>
      <c r="W33" s="986"/>
      <c r="X33" s="986"/>
      <c r="Y33" s="986"/>
      <c r="Z33" s="986"/>
      <c r="AA33" s="986"/>
      <c r="AB33" s="986"/>
      <c r="AC33" s="9"/>
    </row>
    <row r="34" ht="18.95" customHeight="1">
      <c r="A34" s="58"/>
      <c r="B34" s="285">
        <v>2018</v>
      </c>
      <c r="C34" s="286"/>
      <c r="D34" s="428"/>
      <c r="E34" s="429"/>
      <c r="F34" s="430"/>
      <c r="G34" s="428"/>
      <c r="H34" s="429"/>
      <c r="I34" s="430"/>
      <c r="J34" s="428"/>
      <c r="K34" s="429"/>
      <c r="L34" s="430"/>
      <c r="M34" s="428">
        <v>113.75390939930266726905864798</v>
      </c>
      <c r="N34" s="429">
        <v>113.92146384401725279785461747</v>
      </c>
      <c r="O34" s="430">
        <v>129.59011876748273141308865626</v>
      </c>
      <c r="P34" s="5"/>
      <c r="Q34" s="428"/>
      <c r="R34" s="429"/>
      <c r="S34" s="430"/>
      <c r="T34" s="428"/>
      <c r="U34" s="429"/>
      <c r="V34" s="430"/>
      <c r="W34" s="428"/>
      <c r="X34" s="429"/>
      <c r="Y34" s="430"/>
      <c r="Z34" s="428">
        <v>9.544135641981321243105133040</v>
      </c>
      <c r="AA34" s="429">
        <v>1.4923797617918455327275160400</v>
      </c>
      <c r="AB34" s="430">
        <v>11.178950152532058245183627430</v>
      </c>
    </row>
    <row r="35" ht="18.95" customHeight="1">
      <c r="A35" s="58"/>
      <c r="B35" s="287">
        <v>2019</v>
      </c>
      <c r="C35" s="288"/>
      <c r="D35" s="272"/>
      <c r="E35" s="92"/>
      <c r="F35" s="273"/>
      <c r="G35" s="272"/>
      <c r="H35" s="92"/>
      <c r="I35" s="273"/>
      <c r="J35" s="272"/>
      <c r="K35" s="92"/>
      <c r="L35" s="273"/>
      <c r="M35" s="272">
        <v>109.28426710681115031300498821</v>
      </c>
      <c r="N35" s="92">
        <v>112.28202772702222532650000998</v>
      </c>
      <c r="O35" s="273">
        <v>122.70659109414272528515353993</v>
      </c>
      <c r="P35" s="5"/>
      <c r="Q35" s="272"/>
      <c r="R35" s="92"/>
      <c r="S35" s="273"/>
      <c r="T35" s="272"/>
      <c r="U35" s="92"/>
      <c r="V35" s="273"/>
      <c r="W35" s="272"/>
      <c r="X35" s="92"/>
      <c r="Y35" s="273"/>
      <c r="Z35" s="272">
        <v>-3.9292208207122213409462378500</v>
      </c>
      <c r="AA35" s="92">
        <v>-1.4390932680076554191702462400</v>
      </c>
      <c r="AB35" s="273">
        <v>-5.3117689364038520348217173600</v>
      </c>
    </row>
    <row r="36" ht="18.95" customHeight="1">
      <c r="A36" s="58"/>
      <c r="B36" s="426">
        <v>2020</v>
      </c>
      <c r="C36" s="427"/>
      <c r="D36" s="431">
        <v>87.88224518715643941548818466</v>
      </c>
      <c r="E36" s="432">
        <v>105.98618026918429127728158839</v>
      </c>
      <c r="F36" s="433">
        <v>93.14303480866615962610022517</v>
      </c>
      <c r="G36" s="431">
        <v>85.05731480087360535137321791</v>
      </c>
      <c r="H36" s="432">
        <v>135.91765578864021460818363177</v>
      </c>
      <c r="I36" s="433">
        <v>115.60790835411151389310892932</v>
      </c>
      <c r="J36" s="431">
        <v>301.89557876052338859953232201</v>
      </c>
      <c r="K36" s="432">
        <v>111.97937037925714282601067176</v>
      </c>
      <c r="L36" s="433">
        <v>338.06076829884844558161784296</v>
      </c>
      <c r="M36" s="431">
        <v>124.41500234049833829694983820</v>
      </c>
      <c r="N36" s="432">
        <v>109.52755199466112081806344817</v>
      </c>
      <c r="O36" s="433">
        <v>136.26870637764816787816490894</v>
      </c>
      <c r="P36" s="184"/>
      <c r="Q36" s="431"/>
      <c r="R36" s="432"/>
      <c r="S36" s="433"/>
      <c r="T36" s="431"/>
      <c r="U36" s="432"/>
      <c r="V36" s="433"/>
      <c r="W36" s="431"/>
      <c r="X36" s="432"/>
      <c r="Y36" s="433"/>
      <c r="Z36" s="431">
        <v>13.845300548979171176842319530</v>
      </c>
      <c r="AA36" s="432">
        <v>-2.4531759784902795871697167800</v>
      </c>
      <c r="AB36" s="433">
        <v>11.052474983271551755764865450</v>
      </c>
    </row>
    <row r="37" ht="21.9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95" customHeight="1">
      <c r="A38" s="112"/>
      <c r="B38" s="987" t="s">
        <v>45</v>
      </c>
      <c r="C38" s="987"/>
      <c r="D38" s="987"/>
      <c r="E38" s="987"/>
      <c r="F38" s="987"/>
      <c r="G38" s="987"/>
      <c r="H38" s="987"/>
      <c r="I38" s="987"/>
      <c r="J38" s="987"/>
      <c r="K38" s="987"/>
      <c r="L38" s="987"/>
      <c r="M38" s="987"/>
      <c r="N38" s="987"/>
      <c r="O38" s="987"/>
      <c r="P38" s="412"/>
      <c r="Q38" s="986"/>
      <c r="R38" s="986"/>
      <c r="S38" s="986"/>
      <c r="T38" s="986"/>
      <c r="U38" s="986"/>
      <c r="V38" s="986"/>
      <c r="W38" s="986"/>
      <c r="X38" s="986"/>
      <c r="Y38" s="986"/>
      <c r="Z38" s="986"/>
      <c r="AA38" s="986"/>
      <c r="AB38" s="986"/>
      <c r="AC38" s="9"/>
    </row>
    <row r="39" ht="18.95" customHeight="1">
      <c r="A39" s="58"/>
      <c r="B39" s="285">
        <v>2018</v>
      </c>
      <c r="C39" s="286"/>
      <c r="D39" s="428"/>
      <c r="E39" s="429"/>
      <c r="F39" s="430"/>
      <c r="G39" s="428"/>
      <c r="H39" s="429"/>
      <c r="I39" s="430"/>
      <c r="J39" s="428"/>
      <c r="K39" s="429"/>
      <c r="L39" s="430"/>
      <c r="M39" s="428">
        <v>109.79773045684142815751935348</v>
      </c>
      <c r="N39" s="429">
        <v>113.98765137072915829411138741</v>
      </c>
      <c r="O39" s="430">
        <v>125.15585420611731470029429930</v>
      </c>
      <c r="P39" s="5"/>
      <c r="Q39" s="428"/>
      <c r="R39" s="429"/>
      <c r="S39" s="430"/>
      <c r="T39" s="428"/>
      <c r="U39" s="429"/>
      <c r="V39" s="430"/>
      <c r="W39" s="428"/>
      <c r="X39" s="429"/>
      <c r="Y39" s="430"/>
      <c r="Z39" s="428">
        <v>2.0899326940470892743019674700</v>
      </c>
      <c r="AA39" s="429">
        <v>-2.7813956763377917947700866400</v>
      </c>
      <c r="AB39" s="430">
        <v>-0.7495922798812981921041223500</v>
      </c>
    </row>
    <row r="40" ht="18.95" customHeight="1">
      <c r="A40" s="58"/>
      <c r="B40" s="287">
        <v>2019</v>
      </c>
      <c r="C40" s="288"/>
      <c r="D40" s="272"/>
      <c r="E40" s="92"/>
      <c r="F40" s="273"/>
      <c r="G40" s="272"/>
      <c r="H40" s="92"/>
      <c r="I40" s="273"/>
      <c r="J40" s="272"/>
      <c r="K40" s="92"/>
      <c r="L40" s="273"/>
      <c r="M40" s="272">
        <v>110.40644780653055397609311112</v>
      </c>
      <c r="N40" s="92">
        <v>112.33874264375796325981169767</v>
      </c>
      <c r="O40" s="273">
        <v>124.02921526349331788920212341</v>
      </c>
      <c r="P40" s="5"/>
      <c r="Q40" s="272"/>
      <c r="R40" s="92"/>
      <c r="S40" s="273"/>
      <c r="T40" s="272"/>
      <c r="U40" s="92"/>
      <c r="V40" s="273"/>
      <c r="W40" s="272"/>
      <c r="X40" s="92"/>
      <c r="Y40" s="273"/>
      <c r="Z40" s="272">
        <v>0.5543988451823204510275851900</v>
      </c>
      <c r="AA40" s="92">
        <v>-1.4465678581343396484985001200</v>
      </c>
      <c r="AB40" s="273">
        <v>-0.9001887684522946040739382900</v>
      </c>
    </row>
    <row r="41" ht="18.95" customHeight="1">
      <c r="A41" s="58"/>
      <c r="B41" s="426">
        <v>2020</v>
      </c>
      <c r="C41" s="427"/>
      <c r="D41" s="431">
        <v>96.82157315839326043942154604</v>
      </c>
      <c r="E41" s="432">
        <v>108.38381241417955024509273469</v>
      </c>
      <c r="F41" s="433">
        <v>104.93891222845056986298965712</v>
      </c>
      <c r="G41" s="431">
        <v>64.037838633211645384611647830</v>
      </c>
      <c r="H41" s="432">
        <v>101.08463242306220974583278055</v>
      </c>
      <c r="I41" s="433">
        <v>64.732413794055716713315455960</v>
      </c>
      <c r="J41" s="431">
        <v>267.92902653151056967412320487</v>
      </c>
      <c r="K41" s="432">
        <v>104.75926402646960658816270078</v>
      </c>
      <c r="L41" s="433">
        <v>280.68047630769496013120358024</v>
      </c>
      <c r="M41" s="431">
        <v>117.80738798144236792597024598</v>
      </c>
      <c r="N41" s="432">
        <v>103.99814271722205918483495702</v>
      </c>
      <c r="O41" s="433">
        <v>122.51749548437194139618171539</v>
      </c>
      <c r="P41" s="184"/>
      <c r="Q41" s="431"/>
      <c r="R41" s="432"/>
      <c r="S41" s="433"/>
      <c r="T41" s="431"/>
      <c r="U41" s="432"/>
      <c r="V41" s="433"/>
      <c r="W41" s="431"/>
      <c r="X41" s="432"/>
      <c r="Y41" s="433"/>
      <c r="Z41" s="431">
        <v>6.7033586551763397053063550400</v>
      </c>
      <c r="AA41" s="432">
        <v>-7.4245088829106141390719627100</v>
      </c>
      <c r="AB41" s="433">
        <v>-1.2188416865411992596553105300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c r="AP42" s="236"/>
    </row>
    <row r="43" ht="39.95" customHeight="1">
      <c r="B43" s="1049" t="s">
        <v>129</v>
      </c>
      <c r="C43" s="1049"/>
      <c r="D43" s="1049"/>
      <c r="E43" s="1049"/>
      <c r="F43" s="1049"/>
      <c r="G43" s="1049"/>
      <c r="H43" s="1049"/>
      <c r="I43" s="1049"/>
      <c r="J43" s="1049"/>
      <c r="K43" s="1049"/>
      <c r="L43" s="1049"/>
      <c r="M43" s="1049"/>
      <c r="N43" s="1049"/>
      <c r="O43" s="1049"/>
      <c r="P43" s="1049"/>
      <c r="Q43" s="1049"/>
      <c r="R43" s="1049"/>
      <c r="S43" s="1049"/>
      <c r="T43" s="1049"/>
      <c r="U43" s="1049"/>
      <c r="V43" s="1049"/>
      <c r="W43" s="1049"/>
      <c r="X43" s="1049"/>
      <c r="Y43" s="1049"/>
      <c r="Z43" s="1049"/>
      <c r="AA43" s="1049"/>
      <c r="AB43" s="1049"/>
      <c r="AP43" s="236"/>
    </row>
    <row r="44" ht="12" customHeight="1">
      <c r="Z44" s="55"/>
      <c r="AA44" s="233"/>
      <c r="AB44" s="233"/>
      <c r="AP44" s="236"/>
    </row>
    <row r="45" ht="12" customHeight="1">
      <c r="AP45" s="236"/>
    </row>
    <row r="46" s="467" customFormat="1">
      <c r="A46"/>
    </row>
    <row r="47" s="467" customFormat="1"/>
    <row r="48" s="467" customFormat="1"/>
    <row r="49" s="467" customFormat="1"/>
    <row r="50" s="467" customFormat="1"/>
    <row r="51" s="467" customFormat="1"/>
    <row r="52" s="467" customFormat="1"/>
    <row r="53" s="467" customFormat="1"/>
    <row r="54" s="467" customFormat="1"/>
    <row r="55" s="467" customFormat="1"/>
    <row r="56" s="467" customFormat="1"/>
    <row r="57" s="467" customFormat="1"/>
    <row r="58" s="467" customFormat="1"/>
    <row r="59" s="467" customFormat="1"/>
    <row r="60" s="467" customFormat="1"/>
    <row r="61" s="467" customFormat="1"/>
    <row r="62" s="467" customFormat="1"/>
    <row r="63" s="467" customFormat="1"/>
    <row r="64" s="467" customFormat="1"/>
    <row r="65" s="467" customFormat="1"/>
    <row r="66" s="467" customFormat="1"/>
    <row r="67" s="467" customFormat="1"/>
    <row r="68" s="467" customFormat="1"/>
    <row r="69" s="467" customFormat="1"/>
    <row r="70" s="467" customFormat="1"/>
    <row r="71" s="467" customFormat="1"/>
    <row r="72" s="467" customFormat="1"/>
    <row r="73" s="467" customFormat="1"/>
    <row r="74" s="467" customFormat="1"/>
    <row r="75" s="467" customFormat="1"/>
    <row r="76" s="467" customFormat="1"/>
    <row r="77" s="467" customFormat="1"/>
    <row r="78" s="467" customFormat="1"/>
    <row r="79" s="467" customFormat="1"/>
    <row r="80" s="467" customFormat="1"/>
    <row r="81" s="467" customFormat="1"/>
  </sheetData>
  <mergeCells count="21">
    <mergeCell ref="B3:AB3"/>
    <mergeCell ref="Q33:AB33"/>
    <mergeCell ref="B8:C8"/>
    <mergeCell ref="B2:AB2"/>
    <mergeCell ref="Q6:AB6"/>
    <mergeCell ref="D6:O6"/>
    <mergeCell ref="B4:AB4"/>
    <mergeCell ref="T7:V7"/>
    <mergeCell ref="M7:O7"/>
    <mergeCell ref="G7:I7"/>
    <mergeCell ref="D7:F7"/>
    <mergeCell ref="Q7:S7"/>
    <mergeCell ref="J7:L7"/>
    <mergeCell ref="B43:AB43"/>
    <mergeCell ref="B33:O33"/>
    <mergeCell ref="W7:Y7"/>
    <mergeCell ref="Q38:AB38"/>
    <mergeCell ref="B28:O28"/>
    <mergeCell ref="Z7:AB7"/>
    <mergeCell ref="B38:O38"/>
    <mergeCell ref="Q28:AB28"/>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30" max="1048575" man="1"/>
  </colBreaks>
  <drawing r:id="rId51"/>
</worksheet>
</file>

<file path=xl/worksheets/sheet5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4">
    <pageSetUpPr fitToPage="1"/>
  </sheetPr>
  <dimension ref="A1:AP78"/>
  <sheetViews>
    <sheetView showGridLines="0" zoomScale="85" workbookViewId="0"/>
  </sheetViews>
  <sheetFormatPr defaultRowHeight="12.75"/>
  <cols>
    <col min="1" max="1" width="2.7109375" customWidth="1"/>
    <col min="2" max="2" width="6.7109375" customWidth="1"/>
    <col min="3" max="3" width="6.140625" style="26" customWidth="1"/>
    <col min="4" max="5" width="7.42578125" customWidth="1"/>
    <col min="6" max="6" width="8.7109375" customWidth="1"/>
    <col min="7" max="8" width="7.42578125" customWidth="1"/>
    <col min="9" max="9" width="8.7109375" customWidth="1"/>
    <col min="10" max="11" width="7.42578125" customWidth="1"/>
    <col min="12" max="12" width="8.7109375" customWidth="1"/>
    <col min="13" max="14" width="7.42578125" customWidth="1"/>
    <col min="15" max="15" width="8.7109375" bestFit="1" customWidth="1"/>
    <col min="16" max="16" width="1.42578125" customWidth="1"/>
    <col min="17" max="18" width="7.42578125" customWidth="1"/>
    <col min="19" max="19" width="8.7109375" bestFit="1" customWidth="1"/>
    <col min="20" max="21" width="7.42578125" customWidth="1"/>
    <col min="22" max="22" width="8.7109375" bestFit="1" customWidth="1"/>
    <col min="23" max="24" width="7.42578125" customWidth="1"/>
    <col min="25" max="25" width="8.7109375" bestFit="1" customWidth="1"/>
    <col min="26" max="27" width="7.42578125" customWidth="1"/>
    <col min="28" max="28" width="8.7109375" bestFit="1" customWidth="1"/>
    <col min="29" max="29" width="2.7109375" customWidth="1"/>
    <col min="30" max="41" width="9.140625" style="236" customWidth="1"/>
  </cols>
  <sheetData>
    <row r="1" ht="30">
      <c r="A1" s="89"/>
      <c r="B1" s="657" t="s">
        <v>152</v>
      </c>
      <c r="Z1" s="5"/>
      <c r="AB1" s="686"/>
      <c r="AD1" s="236"/>
    </row>
    <row r="2" ht="15" customHeight="1">
      <c r="A2" s="11"/>
      <c r="B2" s="1014" t="s">
        <v>173</v>
      </c>
      <c r="C2" s="1014"/>
      <c r="D2" s="1014"/>
      <c r="E2" s="1014"/>
      <c r="F2" s="1014"/>
      <c r="G2" s="1014"/>
      <c r="H2" s="1014"/>
      <c r="I2" s="1014"/>
      <c r="J2" s="1014"/>
      <c r="K2" s="1014"/>
      <c r="L2" s="1014"/>
      <c r="M2" s="1014"/>
      <c r="N2" s="1014"/>
      <c r="O2" s="1014"/>
      <c r="P2" s="1014"/>
      <c r="Q2" s="1014"/>
      <c r="R2" s="1014"/>
      <c r="S2" s="1014"/>
      <c r="T2" s="1014"/>
      <c r="U2" s="1014"/>
      <c r="V2" s="1014"/>
      <c r="W2" s="1014"/>
      <c r="X2" s="1014"/>
      <c r="Y2" s="1014"/>
      <c r="Z2" s="1014"/>
      <c r="AA2" s="1014"/>
      <c r="AB2" s="1014"/>
    </row>
    <row r="3" ht="17.1" customHeight="1">
      <c r="A3" s="11"/>
      <c r="B3" s="1014" t="s">
        <v>174</v>
      </c>
      <c r="C3" s="1014"/>
      <c r="D3" s="1014"/>
      <c r="E3" s="1014"/>
      <c r="F3" s="1014"/>
      <c r="G3" s="1014"/>
      <c r="H3" s="1014"/>
      <c r="I3" s="1014"/>
      <c r="J3" s="1014"/>
      <c r="K3" s="1014"/>
      <c r="L3" s="1014"/>
      <c r="M3" s="1014"/>
      <c r="N3" s="1014"/>
      <c r="O3" s="1014"/>
      <c r="P3" s="1014"/>
      <c r="Q3" s="1014"/>
      <c r="R3" s="1014"/>
      <c r="S3" s="1014"/>
      <c r="T3" s="1014"/>
      <c r="U3" s="1014"/>
      <c r="V3" s="1014"/>
      <c r="W3" s="1014"/>
      <c r="X3" s="1014"/>
      <c r="Y3" s="1014"/>
      <c r="Z3" s="1014"/>
      <c r="AA3" s="1014"/>
      <c r="AB3" s="1014"/>
    </row>
    <row r="4" ht="19.5" customHeight="1">
      <c r="A4" s="4"/>
      <c r="B4" s="1014" t="s">
        <v>175</v>
      </c>
      <c r="C4" s="1014"/>
      <c r="D4" s="1014"/>
      <c r="E4" s="1014"/>
      <c r="F4" s="1014"/>
      <c r="G4" s="1014"/>
      <c r="H4" s="1014"/>
      <c r="I4" s="1014"/>
      <c r="J4" s="1014"/>
      <c r="K4" s="1014"/>
      <c r="L4" s="1014"/>
      <c r="M4" s="1014"/>
      <c r="N4" s="1014"/>
      <c r="O4" s="1014"/>
      <c r="P4" s="1014"/>
      <c r="Q4" s="1014"/>
      <c r="R4" s="1014"/>
      <c r="S4" s="1014"/>
      <c r="T4" s="1014"/>
      <c r="U4" s="1014"/>
      <c r="V4" s="1014"/>
      <c r="W4" s="1014"/>
      <c r="X4" s="1014"/>
      <c r="Y4" s="1014"/>
      <c r="Z4" s="1014"/>
      <c r="AA4" s="1014"/>
      <c r="AB4" s="1014"/>
    </row>
    <row r="5" ht="15" customHeight="1"/>
    <row r="6" ht="15.75" customHeight="1">
      <c r="D6" s="975" t="s">
        <v>80</v>
      </c>
      <c r="E6" s="975"/>
      <c r="F6" s="975"/>
      <c r="G6" s="975"/>
      <c r="H6" s="975"/>
      <c r="I6" s="975"/>
      <c r="J6" s="975"/>
      <c r="K6" s="975"/>
      <c r="L6" s="975"/>
      <c r="M6" s="975"/>
      <c r="N6" s="975"/>
      <c r="O6" s="975"/>
      <c r="Q6" s="975" t="s">
        <v>72</v>
      </c>
      <c r="R6" s="975"/>
      <c r="S6" s="975"/>
      <c r="T6" s="975"/>
      <c r="U6" s="975"/>
      <c r="V6" s="975"/>
      <c r="W6" s="975"/>
      <c r="X6" s="975"/>
      <c r="Y6" s="975"/>
      <c r="Z6" s="975"/>
      <c r="AA6" s="975"/>
      <c r="AB6" s="975"/>
    </row>
    <row r="7" ht="15.75" customHeight="1">
      <c r="D7" s="284" t="s">
        <v>11</v>
      </c>
      <c r="E7" s="284"/>
      <c r="F7" s="284"/>
      <c r="G7" s="284" t="s">
        <v>13</v>
      </c>
      <c r="H7" s="284"/>
      <c r="I7" s="284"/>
      <c r="J7" s="284" t="s">
        <v>14</v>
      </c>
      <c r="K7" s="284"/>
      <c r="L7" s="284"/>
      <c r="M7" s="284" t="s">
        <v>12</v>
      </c>
      <c r="N7" s="284"/>
      <c r="O7" s="284"/>
      <c r="Q7" s="284" t="s">
        <v>11</v>
      </c>
      <c r="R7" s="284"/>
      <c r="S7" s="284"/>
      <c r="T7" s="284" t="s">
        <v>13</v>
      </c>
      <c r="U7" s="284"/>
      <c r="V7" s="284"/>
      <c r="W7" s="284" t="s">
        <v>14</v>
      </c>
      <c r="X7" s="284"/>
      <c r="Y7" s="284"/>
      <c r="Z7" s="284" t="s">
        <v>12</v>
      </c>
      <c r="AA7" s="284"/>
      <c r="AB7" s="284"/>
    </row>
    <row r="8" ht="27" customHeight="1">
      <c r="A8" s="57"/>
      <c r="B8" s="958" t="s">
        <v>42</v>
      </c>
      <c r="C8" s="958"/>
      <c r="D8" s="413" t="s">
        <v>53</v>
      </c>
      <c r="E8" s="414" t="s">
        <v>9</v>
      </c>
      <c r="F8" s="415" t="s">
        <v>10</v>
      </c>
      <c r="G8" s="413" t="s">
        <v>53</v>
      </c>
      <c r="H8" s="414" t="s">
        <v>9</v>
      </c>
      <c r="I8" s="415" t="s">
        <v>10</v>
      </c>
      <c r="J8" s="413" t="s">
        <v>53</v>
      </c>
      <c r="K8" s="414" t="s">
        <v>9</v>
      </c>
      <c r="L8" s="415" t="s">
        <v>10</v>
      </c>
      <c r="M8" s="413" t="s">
        <v>53</v>
      </c>
      <c r="N8" s="414" t="s">
        <v>9</v>
      </c>
      <c r="O8" s="415" t="s">
        <v>10</v>
      </c>
      <c r="P8" s="63"/>
      <c r="Q8" s="413" t="s">
        <v>53</v>
      </c>
      <c r="R8" s="414" t="s">
        <v>9</v>
      </c>
      <c r="S8" s="415" t="s">
        <v>10</v>
      </c>
      <c r="T8" s="413" t="s">
        <v>53</v>
      </c>
      <c r="U8" s="414" t="s">
        <v>9</v>
      </c>
      <c r="V8" s="415" t="s">
        <v>10</v>
      </c>
      <c r="W8" s="413" t="s">
        <v>53</v>
      </c>
      <c r="X8" s="414" t="s">
        <v>9</v>
      </c>
      <c r="Y8" s="415" t="s">
        <v>10</v>
      </c>
      <c r="Z8" s="413" t="s">
        <v>53</v>
      </c>
      <c r="AA8" s="414" t="s">
        <v>9</v>
      </c>
      <c r="AB8" s="415" t="s">
        <v>10</v>
      </c>
    </row>
    <row r="9" ht="18.95" customHeight="1">
      <c r="A9" s="57"/>
      <c r="B9" s="285">
        <v>2019</v>
      </c>
      <c r="C9" s="286" t="s">
        <v>183</v>
      </c>
      <c r="D9" s="416"/>
      <c r="E9" s="417"/>
      <c r="F9" s="418"/>
      <c r="G9" s="416"/>
      <c r="H9" s="417"/>
      <c r="I9" s="418"/>
      <c r="J9" s="416"/>
      <c r="K9" s="417"/>
      <c r="L9" s="418"/>
      <c r="M9" s="416" t="s">
        <v>184</v>
      </c>
      <c r="N9" s="417" t="s">
        <v>185</v>
      </c>
      <c r="O9" s="418" t="s">
        <v>185</v>
      </c>
      <c r="P9" s="5"/>
      <c r="Q9" s="416"/>
      <c r="R9" s="417"/>
      <c r="S9" s="418"/>
      <c r="T9" s="416"/>
      <c r="U9" s="417"/>
      <c r="V9" s="418"/>
      <c r="W9" s="416"/>
      <c r="X9" s="417"/>
      <c r="Y9" s="418"/>
      <c r="Z9" s="416" t="s">
        <v>202</v>
      </c>
      <c r="AA9" s="417" t="s">
        <v>185</v>
      </c>
      <c r="AB9" s="418" t="s">
        <v>202</v>
      </c>
    </row>
    <row r="10" ht="18.95" customHeight="1">
      <c r="A10" s="58"/>
      <c r="B10" s="287"/>
      <c r="C10" s="288" t="s">
        <v>186</v>
      </c>
      <c r="D10" s="272"/>
      <c r="E10" s="92"/>
      <c r="F10" s="273"/>
      <c r="G10" s="272"/>
      <c r="H10" s="92"/>
      <c r="I10" s="273"/>
      <c r="J10" s="272"/>
      <c r="K10" s="92"/>
      <c r="L10" s="273"/>
      <c r="M10" s="272" t="s">
        <v>185</v>
      </c>
      <c r="N10" s="92" t="s">
        <v>185</v>
      </c>
      <c r="O10" s="273" t="s">
        <v>185</v>
      </c>
      <c r="P10" s="5"/>
      <c r="Q10" s="272"/>
      <c r="R10" s="92"/>
      <c r="S10" s="273"/>
      <c r="T10" s="272"/>
      <c r="U10" s="92"/>
      <c r="V10" s="273"/>
      <c r="W10" s="272"/>
      <c r="X10" s="92"/>
      <c r="Y10" s="273"/>
      <c r="Z10" s="272" t="s">
        <v>203</v>
      </c>
      <c r="AA10" s="92" t="s">
        <v>185</v>
      </c>
      <c r="AB10" s="273" t="s">
        <v>184</v>
      </c>
    </row>
    <row r="11" ht="18.95" customHeight="1">
      <c r="A11" s="58"/>
      <c r="B11" s="289"/>
      <c r="C11" s="290" t="s">
        <v>187</v>
      </c>
      <c r="D11" s="421"/>
      <c r="E11" s="91"/>
      <c r="F11" s="422"/>
      <c r="G11" s="421"/>
      <c r="H11" s="91"/>
      <c r="I11" s="422"/>
      <c r="J11" s="421"/>
      <c r="K11" s="91"/>
      <c r="L11" s="422"/>
      <c r="M11" s="421" t="s">
        <v>185</v>
      </c>
      <c r="N11" s="91" t="s">
        <v>185</v>
      </c>
      <c r="O11" s="422" t="s">
        <v>185</v>
      </c>
      <c r="P11" s="5"/>
      <c r="Q11" s="421"/>
      <c r="R11" s="91"/>
      <c r="S11" s="422"/>
      <c r="T11" s="421"/>
      <c r="U11" s="91"/>
      <c r="V11" s="422"/>
      <c r="W11" s="421"/>
      <c r="X11" s="91"/>
      <c r="Y11" s="422"/>
      <c r="Z11" s="421" t="s">
        <v>185</v>
      </c>
      <c r="AA11" s="91" t="s">
        <v>204</v>
      </c>
      <c r="AB11" s="422" t="s">
        <v>189</v>
      </c>
    </row>
    <row r="12" ht="18.95" customHeight="1">
      <c r="A12" s="58"/>
      <c r="B12" s="287"/>
      <c r="C12" s="288" t="s">
        <v>188</v>
      </c>
      <c r="D12" s="272"/>
      <c r="E12" s="92"/>
      <c r="F12" s="273"/>
      <c r="G12" s="272"/>
      <c r="H12" s="92"/>
      <c r="I12" s="273"/>
      <c r="J12" s="272"/>
      <c r="K12" s="92"/>
      <c r="L12" s="273"/>
      <c r="M12" s="272" t="s">
        <v>189</v>
      </c>
      <c r="N12" s="92" t="s">
        <v>185</v>
      </c>
      <c r="O12" s="273" t="s">
        <v>185</v>
      </c>
      <c r="P12" s="5"/>
      <c r="Q12" s="272"/>
      <c r="R12" s="92"/>
      <c r="S12" s="273"/>
      <c r="T12" s="272"/>
      <c r="U12" s="92"/>
      <c r="V12" s="273"/>
      <c r="W12" s="272"/>
      <c r="X12" s="92"/>
      <c r="Y12" s="273"/>
      <c r="Z12" s="272" t="s">
        <v>204</v>
      </c>
      <c r="AA12" s="92" t="s">
        <v>184</v>
      </c>
      <c r="AB12" s="273" t="s">
        <v>204</v>
      </c>
    </row>
    <row r="13" ht="18.95" customHeight="1">
      <c r="A13" s="58"/>
      <c r="B13" s="289"/>
      <c r="C13" s="290" t="s">
        <v>190</v>
      </c>
      <c r="D13" s="421"/>
      <c r="E13" s="91"/>
      <c r="F13" s="422"/>
      <c r="G13" s="421"/>
      <c r="H13" s="91"/>
      <c r="I13" s="422"/>
      <c r="J13" s="421"/>
      <c r="K13" s="91"/>
      <c r="L13" s="422"/>
      <c r="M13" s="421" t="s">
        <v>185</v>
      </c>
      <c r="N13" s="91" t="s">
        <v>185</v>
      </c>
      <c r="O13" s="422" t="s">
        <v>185</v>
      </c>
      <c r="P13" s="5"/>
      <c r="Q13" s="421"/>
      <c r="R13" s="91"/>
      <c r="S13" s="422"/>
      <c r="T13" s="421"/>
      <c r="U13" s="91"/>
      <c r="V13" s="422"/>
      <c r="W13" s="421"/>
      <c r="X13" s="91"/>
      <c r="Y13" s="422"/>
      <c r="Z13" s="421" t="s">
        <v>184</v>
      </c>
      <c r="AA13" s="91" t="s">
        <v>184</v>
      </c>
      <c r="AB13" s="422" t="s">
        <v>184</v>
      </c>
    </row>
    <row r="14" ht="18.95" customHeight="1">
      <c r="A14" s="58"/>
      <c r="B14" s="287"/>
      <c r="C14" s="288" t="s">
        <v>191</v>
      </c>
      <c r="D14" s="272" t="s">
        <v>271</v>
      </c>
      <c r="E14" s="92" t="s">
        <v>272</v>
      </c>
      <c r="F14" s="273" t="s">
        <v>271</v>
      </c>
      <c r="G14" s="272" t="s">
        <v>273</v>
      </c>
      <c r="H14" s="92" t="s">
        <v>272</v>
      </c>
      <c r="I14" s="273" t="s">
        <v>273</v>
      </c>
      <c r="J14" s="272" t="s">
        <v>271</v>
      </c>
      <c r="K14" s="92" t="s">
        <v>271</v>
      </c>
      <c r="L14" s="273" t="s">
        <v>271</v>
      </c>
      <c r="M14" s="272" t="s">
        <v>192</v>
      </c>
      <c r="N14" s="92" t="s">
        <v>192</v>
      </c>
      <c r="O14" s="273" t="s">
        <v>192</v>
      </c>
      <c r="P14" s="5"/>
      <c r="Q14" s="272"/>
      <c r="R14" s="92"/>
      <c r="S14" s="273"/>
      <c r="T14" s="272"/>
      <c r="U14" s="92"/>
      <c r="V14" s="273"/>
      <c r="W14" s="272"/>
      <c r="X14" s="92"/>
      <c r="Y14" s="273"/>
      <c r="Z14" s="272" t="s">
        <v>194</v>
      </c>
      <c r="AA14" s="92" t="s">
        <v>197</v>
      </c>
      <c r="AB14" s="273" t="s">
        <v>205</v>
      </c>
    </row>
    <row r="15" ht="18.95" customHeight="1">
      <c r="A15" s="58"/>
      <c r="B15" s="289">
        <v>2020</v>
      </c>
      <c r="C15" s="290" t="s">
        <v>193</v>
      </c>
      <c r="D15" s="421" t="s">
        <v>271</v>
      </c>
      <c r="E15" s="91" t="s">
        <v>274</v>
      </c>
      <c r="F15" s="422" t="s">
        <v>274</v>
      </c>
      <c r="G15" s="421" t="s">
        <v>274</v>
      </c>
      <c r="H15" s="91" t="s">
        <v>272</v>
      </c>
      <c r="I15" s="422" t="s">
        <v>274</v>
      </c>
      <c r="J15" s="421" t="s">
        <v>271</v>
      </c>
      <c r="K15" s="91" t="s">
        <v>271</v>
      </c>
      <c r="L15" s="422" t="s">
        <v>271</v>
      </c>
      <c r="M15" s="421" t="s">
        <v>192</v>
      </c>
      <c r="N15" s="91" t="s">
        <v>194</v>
      </c>
      <c r="O15" s="422" t="s">
        <v>195</v>
      </c>
      <c r="P15" s="5"/>
      <c r="Q15" s="421"/>
      <c r="R15" s="91"/>
      <c r="S15" s="422"/>
      <c r="T15" s="421"/>
      <c r="U15" s="91"/>
      <c r="V15" s="422"/>
      <c r="W15" s="421"/>
      <c r="X15" s="91"/>
      <c r="Y15" s="422"/>
      <c r="Z15" s="421" t="s">
        <v>195</v>
      </c>
      <c r="AA15" s="91" t="s">
        <v>205</v>
      </c>
      <c r="AB15" s="422" t="s">
        <v>194</v>
      </c>
    </row>
    <row r="16" ht="18.95" customHeight="1">
      <c r="A16" s="58"/>
      <c r="B16" s="287"/>
      <c r="C16" s="288" t="s">
        <v>196</v>
      </c>
      <c r="D16" s="272" t="s">
        <v>274</v>
      </c>
      <c r="E16" s="92" t="s">
        <v>271</v>
      </c>
      <c r="F16" s="273" t="s">
        <v>274</v>
      </c>
      <c r="G16" s="272" t="s">
        <v>273</v>
      </c>
      <c r="H16" s="92" t="s">
        <v>271</v>
      </c>
      <c r="I16" s="273" t="s">
        <v>273</v>
      </c>
      <c r="J16" s="272" t="s">
        <v>271</v>
      </c>
      <c r="K16" s="92" t="s">
        <v>272</v>
      </c>
      <c r="L16" s="273" t="s">
        <v>271</v>
      </c>
      <c r="M16" s="272" t="s">
        <v>195</v>
      </c>
      <c r="N16" s="92" t="s">
        <v>197</v>
      </c>
      <c r="O16" s="273" t="s">
        <v>195</v>
      </c>
      <c r="P16" s="5"/>
      <c r="Q16" s="272"/>
      <c r="R16" s="92"/>
      <c r="S16" s="273"/>
      <c r="T16" s="272"/>
      <c r="U16" s="92"/>
      <c r="V16" s="273"/>
      <c r="W16" s="272"/>
      <c r="X16" s="92"/>
      <c r="Y16" s="273"/>
      <c r="Z16" s="272" t="s">
        <v>192</v>
      </c>
      <c r="AA16" s="92" t="s">
        <v>205</v>
      </c>
      <c r="AB16" s="273" t="s">
        <v>205</v>
      </c>
    </row>
    <row r="17" ht="18.95" customHeight="1">
      <c r="A17" s="58"/>
      <c r="B17" s="289"/>
      <c r="C17" s="290" t="s">
        <v>198</v>
      </c>
      <c r="D17" s="421" t="s">
        <v>274</v>
      </c>
      <c r="E17" s="91" t="s">
        <v>272</v>
      </c>
      <c r="F17" s="422" t="s">
        <v>271</v>
      </c>
      <c r="G17" s="421" t="s">
        <v>273</v>
      </c>
      <c r="H17" s="91" t="s">
        <v>272</v>
      </c>
      <c r="I17" s="422" t="s">
        <v>273</v>
      </c>
      <c r="J17" s="421" t="s">
        <v>272</v>
      </c>
      <c r="K17" s="91" t="s">
        <v>271</v>
      </c>
      <c r="L17" s="422" t="s">
        <v>272</v>
      </c>
      <c r="M17" s="421" t="s">
        <v>195</v>
      </c>
      <c r="N17" s="91" t="s">
        <v>195</v>
      </c>
      <c r="O17" s="422" t="s">
        <v>195</v>
      </c>
      <c r="P17" s="5"/>
      <c r="Q17" s="421"/>
      <c r="R17" s="91"/>
      <c r="S17" s="422"/>
      <c r="T17" s="421"/>
      <c r="U17" s="91"/>
      <c r="V17" s="422"/>
      <c r="W17" s="421"/>
      <c r="X17" s="91"/>
      <c r="Y17" s="422"/>
      <c r="Z17" s="421" t="s">
        <v>197</v>
      </c>
      <c r="AA17" s="91" t="s">
        <v>195</v>
      </c>
      <c r="AB17" s="422" t="s">
        <v>197</v>
      </c>
    </row>
    <row r="18" ht="18.95" customHeight="1">
      <c r="A18" s="58"/>
      <c r="B18" s="287"/>
      <c r="C18" s="288" t="s">
        <v>199</v>
      </c>
      <c r="D18" s="272" t="s">
        <v>274</v>
      </c>
      <c r="E18" s="92" t="s">
        <v>274</v>
      </c>
      <c r="F18" s="273" t="s">
        <v>274</v>
      </c>
      <c r="G18" s="272" t="s">
        <v>272</v>
      </c>
      <c r="H18" s="92" t="s">
        <v>272</v>
      </c>
      <c r="I18" s="273" t="s">
        <v>272</v>
      </c>
      <c r="J18" s="272" t="s">
        <v>272</v>
      </c>
      <c r="K18" s="92" t="s">
        <v>272</v>
      </c>
      <c r="L18" s="273" t="s">
        <v>272</v>
      </c>
      <c r="M18" s="272" t="s">
        <v>197</v>
      </c>
      <c r="N18" s="92" t="s">
        <v>195</v>
      </c>
      <c r="O18" s="273" t="s">
        <v>197</v>
      </c>
      <c r="P18" s="5"/>
      <c r="Q18" s="272"/>
      <c r="R18" s="92"/>
      <c r="S18" s="273"/>
      <c r="T18" s="272"/>
      <c r="U18" s="92"/>
      <c r="V18" s="273"/>
      <c r="W18" s="272"/>
      <c r="X18" s="92"/>
      <c r="Y18" s="273"/>
      <c r="Z18" s="272" t="s">
        <v>197</v>
      </c>
      <c r="AA18" s="92" t="s">
        <v>194</v>
      </c>
      <c r="AB18" s="273" t="s">
        <v>197</v>
      </c>
    </row>
    <row r="19" ht="18.95" customHeight="1">
      <c r="A19" s="58"/>
      <c r="B19" s="289"/>
      <c r="C19" s="290" t="s">
        <v>200</v>
      </c>
      <c r="D19" s="421" t="s">
        <v>274</v>
      </c>
      <c r="E19" s="91" t="s">
        <v>274</v>
      </c>
      <c r="F19" s="422" t="s">
        <v>271</v>
      </c>
      <c r="G19" s="421" t="s">
        <v>271</v>
      </c>
      <c r="H19" s="91" t="s">
        <v>272</v>
      </c>
      <c r="I19" s="422" t="s">
        <v>271</v>
      </c>
      <c r="J19" s="421" t="s">
        <v>271</v>
      </c>
      <c r="K19" s="91" t="s">
        <v>271</v>
      </c>
      <c r="L19" s="422" t="s">
        <v>271</v>
      </c>
      <c r="M19" s="421" t="s">
        <v>195</v>
      </c>
      <c r="N19" s="91" t="s">
        <v>197</v>
      </c>
      <c r="O19" s="422" t="s">
        <v>197</v>
      </c>
      <c r="P19" s="5"/>
      <c r="Q19" s="421"/>
      <c r="R19" s="91"/>
      <c r="S19" s="422"/>
      <c r="T19" s="421"/>
      <c r="U19" s="91"/>
      <c r="V19" s="422"/>
      <c r="W19" s="421"/>
      <c r="X19" s="91"/>
      <c r="Y19" s="422"/>
      <c r="Z19" s="421" t="s">
        <v>194</v>
      </c>
      <c r="AA19" s="91" t="s">
        <v>194</v>
      </c>
      <c r="AB19" s="422" t="s">
        <v>194</v>
      </c>
    </row>
    <row r="20" ht="18.95" customHeight="1">
      <c r="A20" s="58"/>
      <c r="B20" s="287"/>
      <c r="C20" s="288" t="s">
        <v>201</v>
      </c>
      <c r="D20" s="272" t="s">
        <v>272</v>
      </c>
      <c r="E20" s="92" t="s">
        <v>274</v>
      </c>
      <c r="F20" s="273" t="s">
        <v>272</v>
      </c>
      <c r="G20" s="272" t="s">
        <v>274</v>
      </c>
      <c r="H20" s="92" t="s">
        <v>272</v>
      </c>
      <c r="I20" s="273" t="s">
        <v>274</v>
      </c>
      <c r="J20" s="272" t="s">
        <v>272</v>
      </c>
      <c r="K20" s="92" t="s">
        <v>272</v>
      </c>
      <c r="L20" s="273" t="s">
        <v>272</v>
      </c>
      <c r="M20" s="272" t="s">
        <v>192</v>
      </c>
      <c r="N20" s="92" t="s">
        <v>195</v>
      </c>
      <c r="O20" s="273" t="s">
        <v>192</v>
      </c>
      <c r="P20" s="5"/>
      <c r="Q20" s="272"/>
      <c r="R20" s="92"/>
      <c r="S20" s="273"/>
      <c r="T20" s="272"/>
      <c r="U20" s="92"/>
      <c r="V20" s="273"/>
      <c r="W20" s="272"/>
      <c r="X20" s="92"/>
      <c r="Y20" s="273"/>
      <c r="Z20" s="272" t="s">
        <v>195</v>
      </c>
      <c r="AA20" s="92" t="s">
        <v>205</v>
      </c>
      <c r="AB20" s="273" t="s">
        <v>195</v>
      </c>
    </row>
    <row r="21" ht="18.95" customHeight="1">
      <c r="A21" s="58"/>
      <c r="B21" s="289"/>
      <c r="C21" s="290" t="s">
        <v>183</v>
      </c>
      <c r="D21" s="421" t="s">
        <v>274</v>
      </c>
      <c r="E21" s="91" t="s">
        <v>271</v>
      </c>
      <c r="F21" s="422" t="s">
        <v>274</v>
      </c>
      <c r="G21" s="421" t="s">
        <v>271</v>
      </c>
      <c r="H21" s="91" t="s">
        <v>272</v>
      </c>
      <c r="I21" s="422" t="s">
        <v>272</v>
      </c>
      <c r="J21" s="421" t="s">
        <v>272</v>
      </c>
      <c r="K21" s="91" t="s">
        <v>272</v>
      </c>
      <c r="L21" s="422" t="s">
        <v>272</v>
      </c>
      <c r="M21" s="421" t="s">
        <v>192</v>
      </c>
      <c r="N21" s="91" t="s">
        <v>195</v>
      </c>
      <c r="O21" s="422" t="s">
        <v>192</v>
      </c>
      <c r="P21" s="5"/>
      <c r="Q21" s="421"/>
      <c r="R21" s="91"/>
      <c r="S21" s="422"/>
      <c r="T21" s="421"/>
      <c r="U21" s="91"/>
      <c r="V21" s="422"/>
      <c r="W21" s="421"/>
      <c r="X21" s="91"/>
      <c r="Y21" s="422"/>
      <c r="Z21" s="421" t="s">
        <v>192</v>
      </c>
      <c r="AA21" s="91" t="s">
        <v>197</v>
      </c>
      <c r="AB21" s="422" t="s">
        <v>192</v>
      </c>
    </row>
    <row r="22" ht="18.95" customHeight="1">
      <c r="A22" s="58"/>
      <c r="B22" s="287"/>
      <c r="C22" s="288" t="s">
        <v>186</v>
      </c>
      <c r="D22" s="272" t="s">
        <v>271</v>
      </c>
      <c r="E22" s="92" t="s">
        <v>272</v>
      </c>
      <c r="F22" s="273" t="s">
        <v>271</v>
      </c>
      <c r="G22" s="272" t="s">
        <v>272</v>
      </c>
      <c r="H22" s="92" t="s">
        <v>272</v>
      </c>
      <c r="I22" s="273" t="s">
        <v>272</v>
      </c>
      <c r="J22" s="272" t="s">
        <v>271</v>
      </c>
      <c r="K22" s="92" t="s">
        <v>272</v>
      </c>
      <c r="L22" s="273" t="s">
        <v>271</v>
      </c>
      <c r="M22" s="272" t="s">
        <v>192</v>
      </c>
      <c r="N22" s="92" t="s">
        <v>192</v>
      </c>
      <c r="O22" s="273" t="s">
        <v>192</v>
      </c>
      <c r="P22" s="5"/>
      <c r="Q22" s="272"/>
      <c r="R22" s="92"/>
      <c r="S22" s="273"/>
      <c r="T22" s="272"/>
      <c r="U22" s="92"/>
      <c r="V22" s="273"/>
      <c r="W22" s="272"/>
      <c r="X22" s="92"/>
      <c r="Y22" s="273"/>
      <c r="Z22" s="272" t="s">
        <v>192</v>
      </c>
      <c r="AA22" s="92" t="s">
        <v>194</v>
      </c>
      <c r="AB22" s="273" t="s">
        <v>195</v>
      </c>
    </row>
    <row r="23" ht="18.95" customHeight="1">
      <c r="A23" s="58"/>
      <c r="B23" s="289"/>
      <c r="C23" s="290" t="s">
        <v>187</v>
      </c>
      <c r="D23" s="421" t="s">
        <v>271</v>
      </c>
      <c r="E23" s="91" t="s">
        <v>272</v>
      </c>
      <c r="F23" s="422" t="s">
        <v>271</v>
      </c>
      <c r="G23" s="421" t="s">
        <v>271</v>
      </c>
      <c r="H23" s="91" t="s">
        <v>272</v>
      </c>
      <c r="I23" s="422" t="s">
        <v>272</v>
      </c>
      <c r="J23" s="421" t="s">
        <v>272</v>
      </c>
      <c r="K23" s="91" t="s">
        <v>272</v>
      </c>
      <c r="L23" s="422" t="s">
        <v>272</v>
      </c>
      <c r="M23" s="421" t="s">
        <v>192</v>
      </c>
      <c r="N23" s="91" t="s">
        <v>192</v>
      </c>
      <c r="O23" s="422" t="s">
        <v>192</v>
      </c>
      <c r="P23" s="5"/>
      <c r="Q23" s="421"/>
      <c r="R23" s="91"/>
      <c r="S23" s="422"/>
      <c r="T23" s="421"/>
      <c r="U23" s="91"/>
      <c r="V23" s="422"/>
      <c r="W23" s="421"/>
      <c r="X23" s="91"/>
      <c r="Y23" s="422"/>
      <c r="Z23" s="421" t="s">
        <v>197</v>
      </c>
      <c r="AA23" s="91" t="s">
        <v>197</v>
      </c>
      <c r="AB23" s="422" t="s">
        <v>197</v>
      </c>
    </row>
    <row r="24" ht="18.95" customHeight="1">
      <c r="A24" s="59"/>
      <c r="B24" s="287"/>
      <c r="C24" s="288" t="s">
        <v>188</v>
      </c>
      <c r="D24" s="272" t="s">
        <v>271</v>
      </c>
      <c r="E24" s="92" t="s">
        <v>274</v>
      </c>
      <c r="F24" s="273" t="s">
        <v>271</v>
      </c>
      <c r="G24" s="272" t="s">
        <v>271</v>
      </c>
      <c r="H24" s="92" t="s">
        <v>272</v>
      </c>
      <c r="I24" s="273" t="s">
        <v>271</v>
      </c>
      <c r="J24" s="272" t="s">
        <v>271</v>
      </c>
      <c r="K24" s="92" t="s">
        <v>272</v>
      </c>
      <c r="L24" s="273" t="s">
        <v>271</v>
      </c>
      <c r="M24" s="272" t="s">
        <v>195</v>
      </c>
      <c r="N24" s="92" t="s">
        <v>192</v>
      </c>
      <c r="O24" s="273" t="s">
        <v>192</v>
      </c>
      <c r="P24" s="93"/>
      <c r="Q24" s="272"/>
      <c r="R24" s="92"/>
      <c r="S24" s="273"/>
      <c r="T24" s="272"/>
      <c r="U24" s="92"/>
      <c r="V24" s="273"/>
      <c r="W24" s="272"/>
      <c r="X24" s="92"/>
      <c r="Y24" s="273"/>
      <c r="Z24" s="272" t="s">
        <v>195</v>
      </c>
      <c r="AA24" s="92" t="s">
        <v>194</v>
      </c>
      <c r="AB24" s="273" t="s">
        <v>195</v>
      </c>
    </row>
    <row r="25" ht="18.95" customHeight="1">
      <c r="A25" s="60"/>
      <c r="B25" s="289"/>
      <c r="C25" s="290" t="s">
        <v>190</v>
      </c>
      <c r="D25" s="421" t="s">
        <v>274</v>
      </c>
      <c r="E25" s="91" t="s">
        <v>272</v>
      </c>
      <c r="F25" s="422" t="s">
        <v>271</v>
      </c>
      <c r="G25" s="421" t="s">
        <v>271</v>
      </c>
      <c r="H25" s="91" t="s">
        <v>272</v>
      </c>
      <c r="I25" s="422" t="s">
        <v>271</v>
      </c>
      <c r="J25" s="421" t="s">
        <v>272</v>
      </c>
      <c r="K25" s="91" t="s">
        <v>272</v>
      </c>
      <c r="L25" s="422" t="s">
        <v>272</v>
      </c>
      <c r="M25" s="421" t="s">
        <v>192</v>
      </c>
      <c r="N25" s="91" t="s">
        <v>192</v>
      </c>
      <c r="O25" s="422" t="s">
        <v>192</v>
      </c>
      <c r="P25" s="93"/>
      <c r="Q25" s="421"/>
      <c r="R25" s="91"/>
      <c r="S25" s="422"/>
      <c r="T25" s="421"/>
      <c r="U25" s="91"/>
      <c r="V25" s="422"/>
      <c r="W25" s="421"/>
      <c r="X25" s="91"/>
      <c r="Y25" s="422"/>
      <c r="Z25" s="421" t="s">
        <v>192</v>
      </c>
      <c r="AA25" s="91" t="s">
        <v>197</v>
      </c>
      <c r="AB25" s="422" t="s">
        <v>192</v>
      </c>
    </row>
    <row r="26" ht="18.95" customHeight="1">
      <c r="A26" s="60"/>
      <c r="B26" s="291"/>
      <c r="C26" s="292" t="s">
        <v>191</v>
      </c>
      <c r="D26" s="274" t="s">
        <v>273</v>
      </c>
      <c r="E26" s="275" t="s">
        <v>272</v>
      </c>
      <c r="F26" s="276" t="s">
        <v>273</v>
      </c>
      <c r="G26" s="274" t="s">
        <v>274</v>
      </c>
      <c r="H26" s="275" t="s">
        <v>271</v>
      </c>
      <c r="I26" s="276" t="s">
        <v>274</v>
      </c>
      <c r="J26" s="274" t="s">
        <v>272</v>
      </c>
      <c r="K26" s="275" t="s">
        <v>272</v>
      </c>
      <c r="L26" s="276" t="s">
        <v>272</v>
      </c>
      <c r="M26" s="274" t="s">
        <v>192</v>
      </c>
      <c r="N26" s="275" t="s">
        <v>192</v>
      </c>
      <c r="O26" s="276" t="s">
        <v>192</v>
      </c>
      <c r="P26" s="184"/>
      <c r="Q26" s="274" t="s">
        <v>273</v>
      </c>
      <c r="R26" s="275" t="s">
        <v>273</v>
      </c>
      <c r="S26" s="276" t="s">
        <v>273</v>
      </c>
      <c r="T26" s="274" t="s">
        <v>272</v>
      </c>
      <c r="U26" s="275" t="s">
        <v>273</v>
      </c>
      <c r="V26" s="276" t="s">
        <v>272</v>
      </c>
      <c r="W26" s="274" t="s">
        <v>272</v>
      </c>
      <c r="X26" s="275" t="s">
        <v>272</v>
      </c>
      <c r="Y26" s="276" t="s">
        <v>272</v>
      </c>
      <c r="Z26" s="274" t="s">
        <v>192</v>
      </c>
      <c r="AA26" s="275" t="s">
        <v>195</v>
      </c>
      <c r="AB26" s="276" t="s">
        <v>192</v>
      </c>
    </row>
    <row r="27" ht="21.95"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95" customHeight="1">
      <c r="A28" s="112"/>
      <c r="B28" s="988" t="s">
        <v>61</v>
      </c>
      <c r="C28" s="988"/>
      <c r="D28" s="988"/>
      <c r="E28" s="988"/>
      <c r="F28" s="988"/>
      <c r="G28" s="988"/>
      <c r="H28" s="988"/>
      <c r="I28" s="988"/>
      <c r="J28" s="988"/>
      <c r="K28" s="988"/>
      <c r="L28" s="988"/>
      <c r="M28" s="988"/>
      <c r="N28" s="988"/>
      <c r="O28" s="988"/>
      <c r="P28" s="412"/>
      <c r="Q28" s="986"/>
      <c r="R28" s="986"/>
      <c r="S28" s="986"/>
      <c r="T28" s="986"/>
      <c r="U28" s="986"/>
      <c r="V28" s="986"/>
      <c r="W28" s="986"/>
      <c r="X28" s="986"/>
      <c r="Y28" s="986"/>
      <c r="Z28" s="986"/>
      <c r="AA28" s="986"/>
      <c r="AB28" s="986"/>
      <c r="AC28" s="9"/>
    </row>
    <row r="29" ht="18.95" customHeight="1">
      <c r="A29" s="58"/>
      <c r="B29" s="285">
        <v>2018</v>
      </c>
      <c r="C29" s="286"/>
      <c r="D29" s="428"/>
      <c r="E29" s="429"/>
      <c r="F29" s="430"/>
      <c r="G29" s="428"/>
      <c r="H29" s="429"/>
      <c r="I29" s="430"/>
      <c r="J29" s="428"/>
      <c r="K29" s="429"/>
      <c r="L29" s="430"/>
      <c r="M29" s="428" t="s">
        <v>185</v>
      </c>
      <c r="N29" s="429" t="s">
        <v>185</v>
      </c>
      <c r="O29" s="430" t="s">
        <v>185</v>
      </c>
      <c r="P29" s="5"/>
      <c r="Q29" s="428"/>
      <c r="R29" s="429"/>
      <c r="S29" s="430"/>
      <c r="T29" s="428"/>
      <c r="U29" s="429"/>
      <c r="V29" s="430"/>
      <c r="W29" s="428"/>
      <c r="X29" s="429"/>
      <c r="Y29" s="430"/>
      <c r="Z29" s="428" t="s">
        <v>189</v>
      </c>
      <c r="AA29" s="429" t="s">
        <v>202</v>
      </c>
      <c r="AB29" s="430" t="s">
        <v>202</v>
      </c>
    </row>
    <row r="30" ht="18.95" customHeight="1">
      <c r="A30" s="58"/>
      <c r="B30" s="287">
        <v>2019</v>
      </c>
      <c r="C30" s="288"/>
      <c r="D30" s="272"/>
      <c r="E30" s="92"/>
      <c r="F30" s="273"/>
      <c r="G30" s="272"/>
      <c r="H30" s="92"/>
      <c r="I30" s="273"/>
      <c r="J30" s="272"/>
      <c r="K30" s="92"/>
      <c r="L30" s="273"/>
      <c r="M30" s="272" t="s">
        <v>185</v>
      </c>
      <c r="N30" s="92" t="s">
        <v>189</v>
      </c>
      <c r="O30" s="273" t="s">
        <v>185</v>
      </c>
      <c r="P30" s="5"/>
      <c r="Q30" s="272"/>
      <c r="R30" s="92"/>
      <c r="S30" s="273"/>
      <c r="T30" s="272"/>
      <c r="U30" s="92"/>
      <c r="V30" s="273"/>
      <c r="W30" s="272"/>
      <c r="X30" s="92"/>
      <c r="Y30" s="273"/>
      <c r="Z30" s="272" t="s">
        <v>184</v>
      </c>
      <c r="AA30" s="92" t="s">
        <v>203</v>
      </c>
      <c r="AB30" s="273" t="s">
        <v>203</v>
      </c>
    </row>
    <row r="31" ht="18.95" customHeight="1">
      <c r="A31" s="58"/>
      <c r="B31" s="426">
        <v>2020</v>
      </c>
      <c r="C31" s="427"/>
      <c r="D31" s="431" t="s">
        <v>274</v>
      </c>
      <c r="E31" s="432" t="s">
        <v>271</v>
      </c>
      <c r="F31" s="433" t="s">
        <v>274</v>
      </c>
      <c r="G31" s="431" t="s">
        <v>274</v>
      </c>
      <c r="H31" s="432" t="s">
        <v>274</v>
      </c>
      <c r="I31" s="433" t="s">
        <v>274</v>
      </c>
      <c r="J31" s="431" t="s">
        <v>272</v>
      </c>
      <c r="K31" s="432" t="s">
        <v>272</v>
      </c>
      <c r="L31" s="433" t="s">
        <v>272</v>
      </c>
      <c r="M31" s="431" t="s">
        <v>192</v>
      </c>
      <c r="N31" s="432" t="s">
        <v>195</v>
      </c>
      <c r="O31" s="433" t="s">
        <v>192</v>
      </c>
      <c r="P31" s="184"/>
      <c r="Q31" s="431"/>
      <c r="R31" s="432"/>
      <c r="S31" s="433"/>
      <c r="T31" s="431"/>
      <c r="U31" s="432"/>
      <c r="V31" s="433"/>
      <c r="W31" s="431"/>
      <c r="X31" s="432"/>
      <c r="Y31" s="433"/>
      <c r="Z31" s="431" t="s">
        <v>195</v>
      </c>
      <c r="AA31" s="432" t="s">
        <v>205</v>
      </c>
      <c r="AB31" s="433" t="s">
        <v>195</v>
      </c>
    </row>
    <row r="32" ht="21.95"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95" customHeight="1">
      <c r="A33" s="112"/>
      <c r="B33" s="987" t="s">
        <v>44</v>
      </c>
      <c r="C33" s="987"/>
      <c r="D33" s="987"/>
      <c r="E33" s="987"/>
      <c r="F33" s="987"/>
      <c r="G33" s="987"/>
      <c r="H33" s="987"/>
      <c r="I33" s="987"/>
      <c r="J33" s="987"/>
      <c r="K33" s="987"/>
      <c r="L33" s="987"/>
      <c r="M33" s="987"/>
      <c r="N33" s="987"/>
      <c r="O33" s="987"/>
      <c r="P33" s="412"/>
      <c r="Q33" s="986"/>
      <c r="R33" s="986"/>
      <c r="S33" s="986"/>
      <c r="T33" s="986"/>
      <c r="U33" s="986"/>
      <c r="V33" s="986"/>
      <c r="W33" s="986"/>
      <c r="X33" s="986"/>
      <c r="Y33" s="986"/>
      <c r="Z33" s="986"/>
      <c r="AA33" s="986"/>
      <c r="AB33" s="986"/>
      <c r="AC33" s="9"/>
    </row>
    <row r="34" ht="18.95" customHeight="1">
      <c r="A34" s="58"/>
      <c r="B34" s="285">
        <v>2018</v>
      </c>
      <c r="C34" s="286"/>
      <c r="D34" s="428"/>
      <c r="E34" s="429"/>
      <c r="F34" s="430"/>
      <c r="G34" s="428"/>
      <c r="H34" s="429"/>
      <c r="I34" s="430"/>
      <c r="J34" s="428"/>
      <c r="K34" s="429"/>
      <c r="L34" s="430"/>
      <c r="M34" s="428" t="s">
        <v>185</v>
      </c>
      <c r="N34" s="429" t="s">
        <v>185</v>
      </c>
      <c r="O34" s="430" t="s">
        <v>185</v>
      </c>
      <c r="P34" s="5"/>
      <c r="Q34" s="428"/>
      <c r="R34" s="429"/>
      <c r="S34" s="430"/>
      <c r="T34" s="428"/>
      <c r="U34" s="429"/>
      <c r="V34" s="430"/>
      <c r="W34" s="428"/>
      <c r="X34" s="429"/>
      <c r="Y34" s="430"/>
      <c r="Z34" s="428" t="s">
        <v>189</v>
      </c>
      <c r="AA34" s="429" t="s">
        <v>189</v>
      </c>
      <c r="AB34" s="430" t="s">
        <v>185</v>
      </c>
    </row>
    <row r="35" ht="18.95" customHeight="1">
      <c r="A35" s="58"/>
      <c r="B35" s="287">
        <v>2019</v>
      </c>
      <c r="C35" s="288"/>
      <c r="D35" s="272"/>
      <c r="E35" s="92"/>
      <c r="F35" s="273"/>
      <c r="G35" s="272"/>
      <c r="H35" s="92"/>
      <c r="I35" s="273"/>
      <c r="J35" s="272"/>
      <c r="K35" s="92"/>
      <c r="L35" s="273"/>
      <c r="M35" s="272" t="s">
        <v>185</v>
      </c>
      <c r="N35" s="92" t="s">
        <v>185</v>
      </c>
      <c r="O35" s="273" t="s">
        <v>185</v>
      </c>
      <c r="P35" s="5"/>
      <c r="Q35" s="272"/>
      <c r="R35" s="92"/>
      <c r="S35" s="273"/>
      <c r="T35" s="272"/>
      <c r="U35" s="92"/>
      <c r="V35" s="273"/>
      <c r="W35" s="272"/>
      <c r="X35" s="92"/>
      <c r="Y35" s="273"/>
      <c r="Z35" s="272" t="s">
        <v>203</v>
      </c>
      <c r="AA35" s="92" t="s">
        <v>184</v>
      </c>
      <c r="AB35" s="273" t="s">
        <v>203</v>
      </c>
    </row>
    <row r="36" ht="18.95" customHeight="1">
      <c r="A36" s="58"/>
      <c r="B36" s="426">
        <v>2020</v>
      </c>
      <c r="C36" s="427"/>
      <c r="D36" s="431" t="s">
        <v>271</v>
      </c>
      <c r="E36" s="432" t="s">
        <v>272</v>
      </c>
      <c r="F36" s="433" t="s">
        <v>271</v>
      </c>
      <c r="G36" s="431" t="s">
        <v>271</v>
      </c>
      <c r="H36" s="432" t="s">
        <v>272</v>
      </c>
      <c r="I36" s="433" t="s">
        <v>271</v>
      </c>
      <c r="J36" s="431" t="s">
        <v>272</v>
      </c>
      <c r="K36" s="432" t="s">
        <v>272</v>
      </c>
      <c r="L36" s="433" t="s">
        <v>272</v>
      </c>
      <c r="M36" s="431" t="s">
        <v>192</v>
      </c>
      <c r="N36" s="432" t="s">
        <v>192</v>
      </c>
      <c r="O36" s="433" t="s">
        <v>192</v>
      </c>
      <c r="P36" s="184"/>
      <c r="Q36" s="431"/>
      <c r="R36" s="432"/>
      <c r="S36" s="433"/>
      <c r="T36" s="431"/>
      <c r="U36" s="432"/>
      <c r="V36" s="433"/>
      <c r="W36" s="431"/>
      <c r="X36" s="432"/>
      <c r="Y36" s="433"/>
      <c r="Z36" s="431" t="s">
        <v>192</v>
      </c>
      <c r="AA36" s="432" t="s">
        <v>197</v>
      </c>
      <c r="AB36" s="433" t="s">
        <v>192</v>
      </c>
    </row>
    <row r="37" ht="21.9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95" customHeight="1">
      <c r="A38" s="112"/>
      <c r="B38" s="987" t="s">
        <v>45</v>
      </c>
      <c r="C38" s="987"/>
      <c r="D38" s="987"/>
      <c r="E38" s="987"/>
      <c r="F38" s="987"/>
      <c r="G38" s="987"/>
      <c r="H38" s="987"/>
      <c r="I38" s="987"/>
      <c r="J38" s="987"/>
      <c r="K38" s="987"/>
      <c r="L38" s="987"/>
      <c r="M38" s="987"/>
      <c r="N38" s="987"/>
      <c r="O38" s="987"/>
      <c r="P38" s="412"/>
      <c r="Q38" s="986"/>
      <c r="R38" s="986"/>
      <c r="S38" s="986"/>
      <c r="T38" s="986"/>
      <c r="U38" s="986"/>
      <c r="V38" s="986"/>
      <c r="W38" s="986"/>
      <c r="X38" s="986"/>
      <c r="Y38" s="986"/>
      <c r="Z38" s="986"/>
      <c r="AA38" s="986"/>
      <c r="AB38" s="986"/>
      <c r="AC38" s="9"/>
    </row>
    <row r="39" ht="18.95" customHeight="1">
      <c r="A39" s="58"/>
      <c r="B39" s="285">
        <v>2018</v>
      </c>
      <c r="C39" s="286"/>
      <c r="D39" s="428"/>
      <c r="E39" s="429"/>
      <c r="F39" s="430"/>
      <c r="G39" s="428"/>
      <c r="H39" s="429"/>
      <c r="I39" s="430"/>
      <c r="J39" s="428"/>
      <c r="K39" s="429"/>
      <c r="L39" s="430"/>
      <c r="M39" s="428" t="s">
        <v>185</v>
      </c>
      <c r="N39" s="429" t="s">
        <v>185</v>
      </c>
      <c r="O39" s="430" t="s">
        <v>185</v>
      </c>
      <c r="P39" s="5"/>
      <c r="Q39" s="428"/>
      <c r="R39" s="429"/>
      <c r="S39" s="430"/>
      <c r="T39" s="428"/>
      <c r="U39" s="429"/>
      <c r="V39" s="430"/>
      <c r="W39" s="428"/>
      <c r="X39" s="429"/>
      <c r="Y39" s="430"/>
      <c r="Z39" s="428" t="s">
        <v>189</v>
      </c>
      <c r="AA39" s="429" t="s">
        <v>202</v>
      </c>
      <c r="AB39" s="430" t="s">
        <v>202</v>
      </c>
    </row>
    <row r="40" ht="18.95" customHeight="1">
      <c r="A40" s="58"/>
      <c r="B40" s="287">
        <v>2019</v>
      </c>
      <c r="C40" s="288"/>
      <c r="D40" s="272"/>
      <c r="E40" s="92"/>
      <c r="F40" s="273"/>
      <c r="G40" s="272"/>
      <c r="H40" s="92"/>
      <c r="I40" s="273"/>
      <c r="J40" s="272"/>
      <c r="K40" s="92"/>
      <c r="L40" s="273"/>
      <c r="M40" s="272" t="s">
        <v>185</v>
      </c>
      <c r="N40" s="92" t="s">
        <v>189</v>
      </c>
      <c r="O40" s="273" t="s">
        <v>185</v>
      </c>
      <c r="P40" s="5"/>
      <c r="Q40" s="272"/>
      <c r="R40" s="92"/>
      <c r="S40" s="273"/>
      <c r="T40" s="272"/>
      <c r="U40" s="92"/>
      <c r="V40" s="273"/>
      <c r="W40" s="272"/>
      <c r="X40" s="92"/>
      <c r="Y40" s="273"/>
      <c r="Z40" s="272" t="s">
        <v>184</v>
      </c>
      <c r="AA40" s="92" t="s">
        <v>203</v>
      </c>
      <c r="AB40" s="273" t="s">
        <v>203</v>
      </c>
    </row>
    <row r="41" ht="18.95" customHeight="1">
      <c r="A41" s="58"/>
      <c r="B41" s="426">
        <v>2020</v>
      </c>
      <c r="C41" s="427"/>
      <c r="D41" s="431" t="s">
        <v>274</v>
      </c>
      <c r="E41" s="432" t="s">
        <v>271</v>
      </c>
      <c r="F41" s="433" t="s">
        <v>274</v>
      </c>
      <c r="G41" s="431" t="s">
        <v>274</v>
      </c>
      <c r="H41" s="432" t="s">
        <v>274</v>
      </c>
      <c r="I41" s="433" t="s">
        <v>274</v>
      </c>
      <c r="J41" s="431" t="s">
        <v>272</v>
      </c>
      <c r="K41" s="432" t="s">
        <v>272</v>
      </c>
      <c r="L41" s="433" t="s">
        <v>272</v>
      </c>
      <c r="M41" s="431" t="s">
        <v>192</v>
      </c>
      <c r="N41" s="432" t="s">
        <v>195</v>
      </c>
      <c r="O41" s="433" t="s">
        <v>192</v>
      </c>
      <c r="P41" s="184"/>
      <c r="Q41" s="431"/>
      <c r="R41" s="432"/>
      <c r="S41" s="433"/>
      <c r="T41" s="431"/>
      <c r="U41" s="432"/>
      <c r="V41" s="433"/>
      <c r="W41" s="431"/>
      <c r="X41" s="432"/>
      <c r="Y41" s="433"/>
      <c r="Z41" s="431" t="s">
        <v>195</v>
      </c>
      <c r="AA41" s="432" t="s">
        <v>205</v>
      </c>
      <c r="AB41" s="433" t="s">
        <v>195</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c r="AP42" s="236"/>
    </row>
    <row r="43" ht="39.95" customHeight="1">
      <c r="B43" s="1049" t="s">
        <v>129</v>
      </c>
      <c r="C43" s="1049"/>
      <c r="D43" s="1049"/>
      <c r="E43" s="1049"/>
      <c r="F43" s="1049"/>
      <c r="G43" s="1049"/>
      <c r="H43" s="1049"/>
      <c r="I43" s="1049"/>
      <c r="J43" s="1049"/>
      <c r="K43" s="1049"/>
      <c r="L43" s="1049"/>
      <c r="M43" s="1049"/>
      <c r="N43" s="1049"/>
      <c r="O43" s="1049"/>
      <c r="P43" s="1049"/>
      <c r="Q43" s="1049"/>
      <c r="R43" s="1049"/>
      <c r="S43" s="1049"/>
      <c r="T43" s="1049"/>
      <c r="U43" s="1049"/>
      <c r="V43" s="1049"/>
      <c r="W43" s="1049"/>
      <c r="X43" s="1049"/>
      <c r="Y43" s="1049"/>
      <c r="Z43" s="1049"/>
      <c r="AA43" s="1049"/>
      <c r="AB43" s="1049"/>
      <c r="AP43" s="236"/>
    </row>
    <row r="44" ht="12" customHeight="1">
      <c r="Z44" s="55"/>
      <c r="AA44" s="233"/>
      <c r="AB44" s="233"/>
      <c r="AP44" s="236"/>
    </row>
    <row r="45" ht="12" customHeight="1">
      <c r="AP45" s="236"/>
    </row>
    <row r="46" s="236" customFormat="1">
      <c r="A46"/>
    </row>
    <row r="47" s="236" customFormat="1"/>
    <row r="48" s="236" customFormat="1"/>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sheetData>
  <mergeCells count="21">
    <mergeCell ref="B43:AB43"/>
    <mergeCell ref="T7:V7"/>
    <mergeCell ref="W7:Y7"/>
    <mergeCell ref="Z7:AB7"/>
    <mergeCell ref="B38:O38"/>
    <mergeCell ref="Q28:AB28"/>
    <mergeCell ref="Q7:S7"/>
    <mergeCell ref="Q33:AB33"/>
    <mergeCell ref="G7:I7"/>
    <mergeCell ref="B33:O33"/>
    <mergeCell ref="B8:C8"/>
    <mergeCell ref="Q38:AB38"/>
    <mergeCell ref="M7:O7"/>
    <mergeCell ref="B28:O28"/>
    <mergeCell ref="J7:L7"/>
    <mergeCell ref="D7:F7"/>
    <mergeCell ref="B2:AB2"/>
    <mergeCell ref="Q6:AB6"/>
    <mergeCell ref="D6:O6"/>
    <mergeCell ref="B4:AB4"/>
    <mergeCell ref="B3:AB3"/>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30" max="1048575" man="1"/>
  </colBreaks>
  <drawing r:id="rId55"/>
</worksheet>
</file>

<file path=xl/worksheets/sheet5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629"/>
      <c r="B1" s="657" t="s">
        <v>154</v>
      </c>
      <c r="Y1" s="5"/>
      <c r="AB1" s="686"/>
      <c r="AD1" s="236"/>
    </row>
    <row r="2" ht="15" customHeight="1">
      <c r="A2" s="11"/>
      <c r="B2" s="11" t="s">
        <v>173</v>
      </c>
    </row>
    <row r="3" ht="17.1" customHeight="1">
      <c r="A3" s="11"/>
      <c r="B3" s="11" t="s">
        <v>174</v>
      </c>
      <c r="R3" s="1053" t="s">
        <v>270</v>
      </c>
      <c r="S3" s="1053"/>
      <c r="T3" s="1053"/>
      <c r="U3" s="1053"/>
      <c r="V3" s="1053"/>
      <c r="W3" s="1053"/>
      <c r="X3" s="1053"/>
      <c r="Y3" s="1053"/>
      <c r="Z3" s="1053"/>
      <c r="AA3" s="1053"/>
      <c r="AB3" s="1053"/>
    </row>
    <row r="4" ht="19.5" customHeight="1">
      <c r="A4" s="4"/>
      <c r="B4" s="211" t="s">
        <v>175</v>
      </c>
      <c r="C4" s="5"/>
      <c r="D4" s="5"/>
      <c r="E4" s="5"/>
      <c r="F4" s="5"/>
      <c r="G4" s="5"/>
      <c r="H4" s="212"/>
      <c r="I4" s="212"/>
      <c r="J4" s="212"/>
      <c r="K4" s="212"/>
      <c r="L4" s="212"/>
      <c r="M4" s="212"/>
      <c r="N4" s="212"/>
      <c r="O4" s="212"/>
      <c r="P4" s="212"/>
      <c r="Q4" s="212"/>
      <c r="R4" s="212"/>
      <c r="S4" s="212"/>
      <c r="T4" s="212"/>
      <c r="U4" s="4"/>
      <c r="V4" s="4"/>
    </row>
    <row r="5" ht="12.75" customHeight="1"/>
    <row r="6" ht="15.75">
      <c r="D6" s="993" t="s">
        <v>42</v>
      </c>
      <c r="E6" s="993"/>
      <c r="F6" s="993"/>
      <c r="G6" s="993"/>
      <c r="H6" s="993"/>
      <c r="I6" s="993"/>
      <c r="J6" s="993"/>
      <c r="K6" s="993"/>
      <c r="L6" s="993"/>
      <c r="M6" s="993"/>
      <c r="N6" s="993"/>
      <c r="O6" s="993"/>
      <c r="Q6" s="975" t="s">
        <v>72</v>
      </c>
      <c r="R6" s="975"/>
      <c r="S6" s="975"/>
      <c r="T6" s="975"/>
      <c r="U6" s="975"/>
      <c r="V6" s="975"/>
      <c r="W6" s="975"/>
      <c r="X6" s="975"/>
      <c r="Y6" s="975"/>
      <c r="Z6" s="975"/>
      <c r="AA6" s="975"/>
      <c r="AB6" s="975"/>
    </row>
    <row r="7" ht="15.75">
      <c r="D7" s="284" t="s">
        <v>11</v>
      </c>
      <c r="E7" s="284"/>
      <c r="F7" s="284"/>
      <c r="G7" s="284" t="s">
        <v>13</v>
      </c>
      <c r="H7" s="284"/>
      <c r="I7" s="284"/>
      <c r="J7" s="284" t="s">
        <v>14</v>
      </c>
      <c r="K7" s="284"/>
      <c r="L7" s="284"/>
      <c r="M7" s="284" t="s">
        <v>12</v>
      </c>
      <c r="N7" s="284"/>
      <c r="O7" s="284"/>
      <c r="Q7" s="284" t="s">
        <v>11</v>
      </c>
      <c r="R7" s="284"/>
      <c r="S7" s="284"/>
      <c r="T7" s="284" t="s">
        <v>13</v>
      </c>
      <c r="U7" s="284"/>
      <c r="V7" s="284"/>
      <c r="W7" s="284" t="s">
        <v>14</v>
      </c>
      <c r="X7" s="284"/>
      <c r="Y7" s="284"/>
      <c r="Z7" s="284" t="s">
        <v>12</v>
      </c>
      <c r="AA7" s="284"/>
      <c r="AB7" s="284"/>
    </row>
    <row r="8" ht="27" customHeight="1">
      <c r="A8" s="57"/>
      <c r="B8" s="1054"/>
      <c r="C8" s="1054"/>
      <c r="D8" s="413" t="s">
        <v>25</v>
      </c>
      <c r="E8" s="414" t="s">
        <v>15</v>
      </c>
      <c r="F8" s="415" t="s">
        <v>26</v>
      </c>
      <c r="G8" s="413" t="s">
        <v>25</v>
      </c>
      <c r="H8" s="414" t="s">
        <v>15</v>
      </c>
      <c r="I8" s="415" t="s">
        <v>26</v>
      </c>
      <c r="J8" s="413" t="s">
        <v>25</v>
      </c>
      <c r="K8" s="414" t="s">
        <v>15</v>
      </c>
      <c r="L8" s="415" t="s">
        <v>26</v>
      </c>
      <c r="M8" s="413" t="s">
        <v>25</v>
      </c>
      <c r="N8" s="414" t="s">
        <v>15</v>
      </c>
      <c r="O8" s="415" t="s">
        <v>26</v>
      </c>
      <c r="P8" s="63"/>
      <c r="Q8" s="413" t="s">
        <v>25</v>
      </c>
      <c r="R8" s="414" t="s">
        <v>15</v>
      </c>
      <c r="S8" s="415" t="s">
        <v>26</v>
      </c>
      <c r="T8" s="413" t="s">
        <v>25</v>
      </c>
      <c r="U8" s="414" t="s">
        <v>15</v>
      </c>
      <c r="V8" s="415" t="s">
        <v>26</v>
      </c>
      <c r="W8" s="413" t="s">
        <v>25</v>
      </c>
      <c r="X8" s="414" t="s">
        <v>15</v>
      </c>
      <c r="Y8" s="415" t="s">
        <v>26</v>
      </c>
      <c r="Z8" s="413" t="s">
        <v>25</v>
      </c>
      <c r="AA8" s="414" t="s">
        <v>15</v>
      </c>
      <c r="AB8" s="415"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88" t="s">
        <v>22</v>
      </c>
      <c r="C10" s="988"/>
      <c r="D10" s="988"/>
      <c r="E10" s="988"/>
      <c r="F10" s="988"/>
      <c r="G10" s="988"/>
      <c r="H10" s="988"/>
      <c r="I10" s="988"/>
      <c r="J10" s="988"/>
      <c r="K10" s="988"/>
      <c r="L10" s="988"/>
      <c r="M10" s="988"/>
      <c r="N10" s="988"/>
      <c r="O10" s="988"/>
      <c r="P10" s="412"/>
      <c r="Q10" s="986"/>
      <c r="R10" s="986"/>
      <c r="S10" s="986"/>
      <c r="T10" s="986"/>
      <c r="U10" s="986"/>
      <c r="V10" s="986"/>
      <c r="W10" s="986"/>
      <c r="X10" s="986"/>
      <c r="Y10" s="986"/>
      <c r="Z10" s="986"/>
      <c r="AA10" s="986"/>
      <c r="AB10" s="986"/>
      <c r="AC10" s="9"/>
    </row>
    <row r="11" ht="18" customHeight="1">
      <c r="A11" s="58"/>
      <c r="B11" s="1055" t="s">
        <v>43</v>
      </c>
      <c r="C11" s="1055"/>
      <c r="D11" s="428">
        <v>16.851227732306210881078478570</v>
      </c>
      <c r="E11" s="429">
        <v>38.477301771610478882275067180</v>
      </c>
      <c r="F11" s="430">
        <v>42.278110039156416898776547670</v>
      </c>
      <c r="G11" s="428">
        <v>2.8586904188733750601829561900</v>
      </c>
      <c r="H11" s="429">
        <v>5.4894114629715865153069096300</v>
      </c>
      <c r="I11" s="430">
        <v>4.0694757514360326699869841700</v>
      </c>
      <c r="J11" s="428">
        <v>37.915262397688974482426576790</v>
      </c>
      <c r="K11" s="429">
        <v>10.497572479703648888132308960</v>
      </c>
      <c r="L11" s="430">
        <v>8.729337286330627354313391310</v>
      </c>
      <c r="M11" s="428">
        <v>71.455223880597014925373134380</v>
      </c>
      <c r="N11" s="429">
        <v>54.464285714285714285714285780</v>
      </c>
      <c r="O11" s="430">
        <v>55.076923076923076923076923150</v>
      </c>
      <c r="P11" s="5"/>
      <c r="Q11" s="428">
        <v>-19.786096256684491978609625620</v>
      </c>
      <c r="R11" s="429">
        <v>756.50064386679548479396419821</v>
      </c>
      <c r="S11" s="430">
        <v>83.13835981044011104315560145</v>
      </c>
      <c r="T11" s="428">
        <v>947.7941176470588235294117724</v>
      </c>
      <c r="U11" s="429">
        <v>-86.04778550580331228579200034</v>
      </c>
      <c r="V11" s="430">
        <v>-84.17784998519340706668945050</v>
      </c>
      <c r="W11" s="428">
        <v>80.48128342245989304812834240</v>
      </c>
      <c r="X11" s="429">
        <v>-58.576079292035970746927533860</v>
      </c>
      <c r="Y11" s="430">
        <v>-29.830090096638265748505898350</v>
      </c>
      <c r="Z11" s="428">
        <v>4.7592997811816192560175055100</v>
      </c>
      <c r="AA11" s="429">
        <v>-21.270005162622612287041817250</v>
      </c>
      <c r="AB11" s="430">
        <v>-10.072242345071101489944981780</v>
      </c>
    </row>
    <row r="12" ht="18" customHeight="1">
      <c r="A12" s="58"/>
      <c r="B12" s="1056" t="s">
        <v>46</v>
      </c>
      <c r="C12" s="1056"/>
      <c r="D12" s="421">
        <v>23.922725084256138661531054410</v>
      </c>
      <c r="E12" s="91">
        <v>48.726986565620401195282376420</v>
      </c>
      <c r="F12" s="422">
        <v>50.712497089325327292971351740</v>
      </c>
      <c r="G12" s="421">
        <v>3.6109773712084737602311025500</v>
      </c>
      <c r="H12" s="91">
        <v>4.9536577447008228684839060100</v>
      </c>
      <c r="I12" s="422">
        <v>4.2273200674387393758008134800</v>
      </c>
      <c r="J12" s="421">
        <v>35.056571978815599422243620610</v>
      </c>
      <c r="K12" s="91">
        <v>10.337212832535918793376574760</v>
      </c>
      <c r="L12" s="422">
        <v>8.124285407338497433791937400</v>
      </c>
      <c r="M12" s="421">
        <v>77.611940298507462686567164260</v>
      </c>
      <c r="N12" s="91">
        <v>64.017857142857142857142857190</v>
      </c>
      <c r="O12" s="422">
        <v>63.064102564102564102564102620</v>
      </c>
      <c r="P12" s="5"/>
      <c r="Q12" s="421">
        <v>-7.2128851540616246498599439300</v>
      </c>
      <c r="R12" s="91">
        <v>283.81355123905904980669488503</v>
      </c>
      <c r="S12" s="422">
        <v>72.065807947833408933794277520</v>
      </c>
      <c r="T12" s="421">
        <v>0</v>
      </c>
      <c r="U12" s="91">
        <v>-84.89338212236461235247134057</v>
      </c>
      <c r="V12" s="422">
        <v>-83.29664750660613875526884272</v>
      </c>
      <c r="W12" s="421">
        <v>97.68099547511312217194570137</v>
      </c>
      <c r="X12" s="91">
        <v>-70.171994507220761448467694890</v>
      </c>
      <c r="Y12" s="422">
        <v>-48.704837290169457478957852310</v>
      </c>
      <c r="Z12" s="421">
        <v>-10.344827586206896551724137930</v>
      </c>
      <c r="AA12" s="91">
        <v>-20.120320855614973262032085640</v>
      </c>
      <c r="AB12" s="422">
        <v>-10.698429845572195589944968770</v>
      </c>
    </row>
    <row r="13" ht="18" customHeight="1">
      <c r="A13" s="58"/>
      <c r="B13" s="1056" t="s">
        <v>47</v>
      </c>
      <c r="C13" s="1056"/>
      <c r="D13" s="421">
        <v>28.165623495426095329802599900</v>
      </c>
      <c r="E13" s="91">
        <v>51.834613668770308364675040190</v>
      </c>
      <c r="F13" s="422">
        <v>52.473771891840336583048103350</v>
      </c>
      <c r="G13" s="421">
        <v>2.7684159845931632161771786200</v>
      </c>
      <c r="H13" s="91">
        <v>4.8768841141416319170612760300</v>
      </c>
      <c r="I13" s="422">
        <v>3.9401104763043123742856682600</v>
      </c>
      <c r="J13" s="421">
        <v>34.785748675974963890226287910</v>
      </c>
      <c r="K13" s="91">
        <v>9.252787931373774003977969580</v>
      </c>
      <c r="L13" s="422">
        <v>7.739963785701504888820074600</v>
      </c>
      <c r="M13" s="421">
        <v>81.49253731343283582089552244</v>
      </c>
      <c r="N13" s="91">
        <v>65.964285714285714285714285810</v>
      </c>
      <c r="O13" s="422">
        <v>64.153846153846153846153846210</v>
      </c>
      <c r="P13" s="184"/>
      <c r="Q13" s="421">
        <v>19.347160829649778986739204470</v>
      </c>
      <c r="R13" s="91">
        <v>138.17349269564996990082796871</v>
      </c>
      <c r="S13" s="422">
        <v>49.200814892662681342274560570</v>
      </c>
      <c r="T13" s="421">
        <v>0</v>
      </c>
      <c r="U13" s="91">
        <v>-72.600955623389205799087364570</v>
      </c>
      <c r="V13" s="422">
        <v>-81.01864798605551216581204423</v>
      </c>
      <c r="W13" s="421">
        <v>65.584415584415584415584415720</v>
      </c>
      <c r="X13" s="91">
        <v>-77.955308304855566243027227670</v>
      </c>
      <c r="Y13" s="422">
        <v>-60.079763334120041817609460340</v>
      </c>
      <c r="Z13" s="421">
        <v>-8.080808080808080808080808050</v>
      </c>
      <c r="AA13" s="91">
        <v>-19.097678493210687691633815170</v>
      </c>
      <c r="AB13" s="422">
        <v>-14.820728069638745020008636570</v>
      </c>
    </row>
    <row r="14" ht="18" customHeight="1">
      <c r="A14" s="58"/>
      <c r="B14" s="1056" t="s">
        <v>48</v>
      </c>
      <c r="C14" s="1056"/>
      <c r="D14" s="421">
        <v>27.282940138019579521746108180</v>
      </c>
      <c r="E14" s="91">
        <v>48.871923841741212991161610560</v>
      </c>
      <c r="F14" s="422">
        <v>50.585493544286222523349850950</v>
      </c>
      <c r="G14" s="421">
        <v>2.607928101428342160166907400</v>
      </c>
      <c r="H14" s="91">
        <v>1.8398513557464054786530194400</v>
      </c>
      <c r="I14" s="422">
        <v>2.2771259598082955165070921400</v>
      </c>
      <c r="J14" s="421">
        <v>35.307334296260632322259669410</v>
      </c>
      <c r="K14" s="91">
        <v>9.966796231083810101613941450</v>
      </c>
      <c r="L14" s="422">
        <v>7.2912266497516358062969031600</v>
      </c>
      <c r="M14" s="421">
        <v>81.34328358208955223880597024</v>
      </c>
      <c r="N14" s="91">
        <v>60.678571428571428571428571440</v>
      </c>
      <c r="O14" s="422">
        <v>60.153846153846153846153846250</v>
      </c>
      <c r="P14" s="5"/>
      <c r="Q14" s="421"/>
      <c r="R14" s="91">
        <v>179.15355153953859922554197814</v>
      </c>
      <c r="S14" s="422">
        <v>69.568564320430189423383183650</v>
      </c>
      <c r="T14" s="421"/>
      <c r="U14" s="91">
        <v>-94.78429781121136542297577423</v>
      </c>
      <c r="V14" s="422">
        <v>-92.74325860042313891511723027</v>
      </c>
      <c r="W14" s="421"/>
      <c r="X14" s="91">
        <v>-69.149602193900153371143461870</v>
      </c>
      <c r="Y14" s="422">
        <v>-55.147515126299940385561374760</v>
      </c>
      <c r="Z14" s="421">
        <v>-10.472279260780287474332648840</v>
      </c>
      <c r="AA14" s="91">
        <v>-28.688352570828961175236096560</v>
      </c>
      <c r="AB14" s="422">
        <v>-22.349423038926045159152335500</v>
      </c>
    </row>
    <row r="15" ht="18" customHeight="1">
      <c r="A15" s="58"/>
      <c r="B15" s="1056" t="s">
        <v>49</v>
      </c>
      <c r="C15" s="1056"/>
      <c r="D15" s="421">
        <v>23.872572620767132081527844670</v>
      </c>
      <c r="E15" s="91">
        <v>42.016735777351320037664143800</v>
      </c>
      <c r="F15" s="422">
        <v>49.641098235105758698081446700</v>
      </c>
      <c r="G15" s="421">
        <v>0.4012197079120526400256780600</v>
      </c>
      <c r="H15" s="91">
        <v>3.0683633895734586935782527100</v>
      </c>
      <c r="I15" s="422">
        <v>1.931120591971438578349770900</v>
      </c>
      <c r="J15" s="421">
        <v>30.091478093403948001925854630</v>
      </c>
      <c r="K15" s="91">
        <v>9.200615118789506983043317820</v>
      </c>
      <c r="L15" s="422">
        <v>6.8585504036920334927995516500</v>
      </c>
      <c r="M15" s="421">
        <v>69.402985074626865671641791140</v>
      </c>
      <c r="N15" s="91">
        <v>54.285714285714285714285714320</v>
      </c>
      <c r="O15" s="422">
        <v>58.430769230769230769230769260</v>
      </c>
      <c r="P15" s="184"/>
      <c r="Q15" s="421"/>
      <c r="R15" s="91">
        <v>163.81832685681318869197207208</v>
      </c>
      <c r="S15" s="422">
        <v>63.752030685174802234363845610</v>
      </c>
      <c r="T15" s="421"/>
      <c r="U15" s="91">
        <v>-91.72378413485242349484416296</v>
      </c>
      <c r="V15" s="422">
        <v>-93.42939650047377563150355687</v>
      </c>
      <c r="W15" s="421"/>
      <c r="X15" s="91">
        <v>-71.681883593995953707469706030</v>
      </c>
      <c r="Y15" s="422">
        <v>-55.914311900932598419755588560</v>
      </c>
      <c r="Z15" s="421">
        <v>-26.915520628683693516699410620</v>
      </c>
      <c r="AA15" s="91">
        <v>-36.501305483028720626631853810</v>
      </c>
      <c r="AB15" s="422">
        <v>-22.363954862677397168965896650</v>
      </c>
    </row>
    <row r="16" ht="18" customHeight="1">
      <c r="A16" s="58"/>
      <c r="B16" s="1057" t="s">
        <v>78</v>
      </c>
      <c r="C16" s="1057"/>
      <c r="D16" s="431">
        <v>24.073182474723158401540683680</v>
      </c>
      <c r="E16" s="432">
        <v>46.192761729923379446857988990</v>
      </c>
      <c r="F16" s="433">
        <v>49.368010733482111556060374030</v>
      </c>
      <c r="G16" s="431">
        <v>2.5656944479639155664799939200</v>
      </c>
      <c r="H16" s="432">
        <v>3.9433813533911790426793914500</v>
      </c>
      <c r="I16" s="433">
        <v>3.2143029746051878490810368300</v>
      </c>
      <c r="J16" s="431">
        <v>34.842764108151939791703621120</v>
      </c>
      <c r="K16" s="432">
        <v>9.801745115443205485617899090</v>
      </c>
      <c r="L16" s="433">
        <v>7.6897041291479291344349548700</v>
      </c>
      <c r="M16" s="431">
        <v>76.411421155094094743672939710</v>
      </c>
      <c r="N16" s="432">
        <v>59.937888198757763975155279540</v>
      </c>
      <c r="O16" s="433">
        <v>60.272017837235228539576365730</v>
      </c>
      <c r="P16" s="5"/>
      <c r="Q16" s="431"/>
      <c r="R16" s="432">
        <v>223.42893736385807768777102860</v>
      </c>
      <c r="S16" s="433">
        <v>67.170177092380632884158078630</v>
      </c>
      <c r="T16" s="431"/>
      <c r="U16" s="432">
        <v>-87.72819801051667218503836667</v>
      </c>
      <c r="V16" s="433">
        <v>-87.71963828443627058484725600</v>
      </c>
      <c r="W16" s="431"/>
      <c r="X16" s="432">
        <v>-70.685587891377626641223458210</v>
      </c>
      <c r="Y16" s="433">
        <v>-51.622417253053390676798373600</v>
      </c>
      <c r="Z16" s="630">
        <v>-10.354015987818804720213170910</v>
      </c>
      <c r="AA16" s="214">
        <v>-24.939231891103548857559552780</v>
      </c>
      <c r="AB16" s="631">
        <v>-15.822503124090425677727265050</v>
      </c>
    </row>
    <row r="17" ht="6" customHeight="1">
      <c r="A17" s="58"/>
      <c r="B17" s="632"/>
      <c r="C17" s="632"/>
      <c r="D17" s="91"/>
      <c r="E17" s="91"/>
      <c r="F17" s="91"/>
      <c r="G17" s="91"/>
      <c r="H17" s="91"/>
      <c r="I17" s="91"/>
      <c r="J17" s="91"/>
      <c r="K17" s="91"/>
      <c r="L17" s="91"/>
      <c r="M17" s="91"/>
      <c r="N17" s="91"/>
      <c r="O17" s="91"/>
      <c r="P17" s="5"/>
      <c r="Q17" s="91"/>
      <c r="R17" s="91"/>
      <c r="S17" s="91"/>
      <c r="T17" s="91"/>
      <c r="U17" s="91"/>
      <c r="V17" s="91"/>
      <c r="W17" s="91"/>
      <c r="X17" s="91"/>
      <c r="Y17" s="91"/>
      <c r="Z17" s="633"/>
      <c r="AA17" s="633"/>
      <c r="AB17" s="633"/>
      <c r="AC17" s="4"/>
    </row>
    <row r="18" ht="18" customHeight="1">
      <c r="A18" s="58"/>
      <c r="B18" s="1058" t="s">
        <v>50</v>
      </c>
      <c r="C18" s="1058"/>
      <c r="D18" s="480">
        <v>20.662814957470710961322420150</v>
      </c>
      <c r="E18" s="481">
        <v>45.497448902176052411848504380</v>
      </c>
      <c r="F18" s="482">
        <v>50.786154854821789683446064520</v>
      </c>
      <c r="G18" s="480">
        <v>6.0182956186807896003851709200</v>
      </c>
      <c r="H18" s="481">
        <v>7.6043204864540200268922478700</v>
      </c>
      <c r="I18" s="482">
        <v>8.258483606777466510102657880</v>
      </c>
      <c r="J18" s="480">
        <v>38.717701813513079762477932900</v>
      </c>
      <c r="K18" s="481">
        <v>9.532159182798498989830676340</v>
      </c>
      <c r="L18" s="482">
        <v>8.211771794811000216707687900</v>
      </c>
      <c r="M18" s="480">
        <v>80.03731343283582089552238811</v>
      </c>
      <c r="N18" s="481">
        <v>62.633928571428571428571428590</v>
      </c>
      <c r="O18" s="482">
        <v>67.256410256410256410256410300</v>
      </c>
      <c r="P18" s="184"/>
      <c r="Q18" s="480"/>
      <c r="R18" s="481">
        <v>1717.0009520181356302267673930</v>
      </c>
      <c r="S18" s="482">
        <v>78.799373848569307716744322560</v>
      </c>
      <c r="T18" s="480"/>
      <c r="U18" s="481">
        <v>-77.819845189976839090219238860</v>
      </c>
      <c r="V18" s="482">
        <v>-70.037332642063789510830241170</v>
      </c>
      <c r="W18" s="480"/>
      <c r="X18" s="481">
        <v>-77.137713172464343956138242590</v>
      </c>
      <c r="Y18" s="482">
        <v>-56.927745666711755087924493220</v>
      </c>
      <c r="Z18" s="480">
        <v>-12.804878048780487804878048730</v>
      </c>
      <c r="AA18" s="481">
        <v>-20.193401592718998862343572280</v>
      </c>
      <c r="AB18" s="482">
        <v>-10.362643566888303680452056460</v>
      </c>
    </row>
    <row r="19" ht="18" customHeight="1">
      <c r="A19" s="58"/>
      <c r="B19" s="1059" t="s">
        <v>51</v>
      </c>
      <c r="C19" s="1059"/>
      <c r="D19" s="272">
        <v>23.471352912855079441502166590</v>
      </c>
      <c r="E19" s="92">
        <v>49.480489870589414031154026750</v>
      </c>
      <c r="F19" s="273">
        <v>55.798728535465445876912996510</v>
      </c>
      <c r="G19" s="272">
        <v>7.221954742416947520462205100</v>
      </c>
      <c r="H19" s="92">
        <v>8.995574852720223127995286700</v>
      </c>
      <c r="I19" s="273">
        <v>10.834160698999997116465970210</v>
      </c>
      <c r="J19" s="272">
        <v>43.331728454501685122773230620</v>
      </c>
      <c r="K19" s="92">
        <v>11.345363848118934269422115190</v>
      </c>
      <c r="L19" s="273">
        <v>8.687623586047377519441546150</v>
      </c>
      <c r="M19" s="272">
        <v>92.53731343283582089552238813</v>
      </c>
      <c r="N19" s="92">
        <v>69.821428571428571428571428640</v>
      </c>
      <c r="O19" s="273">
        <v>75.320512820512820512820512870</v>
      </c>
      <c r="P19" s="5"/>
      <c r="Q19" s="272"/>
      <c r="R19" s="92">
        <v>1654.3082772299883156500064033</v>
      </c>
      <c r="S19" s="273">
        <v>84.59097742323711434465853524</v>
      </c>
      <c r="T19" s="272"/>
      <c r="U19" s="92">
        <v>-83.34351645342129110629674557</v>
      </c>
      <c r="V19" s="273">
        <v>-68.756131284601358212803194530</v>
      </c>
      <c r="W19" s="272"/>
      <c r="X19" s="92">
        <v>-62.740793163319768882640913280</v>
      </c>
      <c r="Y19" s="273">
        <v>-43.430913334485374583652942350</v>
      </c>
      <c r="Z19" s="272">
        <v>-0.9980039920159680638722554700</v>
      </c>
      <c r="AA19" s="92">
        <v>-19.999999999999999999999999930</v>
      </c>
      <c r="AB19" s="273">
        <v>-6.1566624877420100050492781400</v>
      </c>
    </row>
    <row r="20" ht="18" customHeight="1">
      <c r="A20" s="58"/>
      <c r="B20" s="1060" t="s">
        <v>79</v>
      </c>
      <c r="C20" s="1060"/>
      <c r="D20" s="274">
        <v>22.067083935162895201412293370</v>
      </c>
      <c r="E20" s="275">
        <v>47.488969386382733221501265570</v>
      </c>
      <c r="F20" s="276">
        <v>53.292441695143617780179530510</v>
      </c>
      <c r="G20" s="274">
        <v>6.6201251805488685604236880100</v>
      </c>
      <c r="H20" s="275">
        <v>8.299947669587121577443767290</v>
      </c>
      <c r="I20" s="276">
        <v>9.546322152888731813284314050</v>
      </c>
      <c r="J20" s="274">
        <v>41.024715134007382442625581760</v>
      </c>
      <c r="K20" s="275">
        <v>10.438761515458716629626395760</v>
      </c>
      <c r="L20" s="276">
        <v>8.449697690429188868074617030</v>
      </c>
      <c r="M20" s="274">
        <v>86.28731343283582089552238811</v>
      </c>
      <c r="N20" s="275">
        <v>66.227678571428571428571428610</v>
      </c>
      <c r="O20" s="276">
        <v>71.288461538461538461538461590</v>
      </c>
      <c r="P20" s="184"/>
      <c r="Q20" s="274"/>
      <c r="R20" s="275">
        <v>1683.7911608303509415731516581</v>
      </c>
      <c r="S20" s="276">
        <v>81.78527724988935752276957071</v>
      </c>
      <c r="T20" s="274"/>
      <c r="U20" s="275">
        <v>-81.19861047158361959844954672</v>
      </c>
      <c r="V20" s="276">
        <v>-69.323514839846837293298556160</v>
      </c>
      <c r="W20" s="274"/>
      <c r="X20" s="275">
        <v>-71.061173120422728271144237090</v>
      </c>
      <c r="Y20" s="276">
        <v>-50.906181361578779063495994130</v>
      </c>
      <c r="Z20" s="274">
        <v>-6.8479355488418932527693856700</v>
      </c>
      <c r="AA20" s="275">
        <v>-20.091570158901158093186102870</v>
      </c>
      <c r="AB20" s="276">
        <v>-8.188824222614327726869689360</v>
      </c>
    </row>
    <row r="21" ht="6" customHeight="1">
      <c r="A21" s="58"/>
      <c r="B21" s="632"/>
      <c r="C21" s="632"/>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97" t="s">
        <v>12</v>
      </c>
      <c r="C22" s="997"/>
      <c r="D22" s="469">
        <v>29.369282619162253249879634090</v>
      </c>
      <c r="E22" s="470">
        <v>46.470716575749489392710888510</v>
      </c>
      <c r="F22" s="471">
        <v>50.514648700647327963731532710</v>
      </c>
      <c r="G22" s="469">
        <v>4.3572460279248916706788637500</v>
      </c>
      <c r="H22" s="470">
        <v>5.1586522918313097205258998500</v>
      </c>
      <c r="I22" s="471">
        <v>4.5583519089009823395547486100</v>
      </c>
      <c r="J22" s="469">
        <v>45.233509870004814636494944630</v>
      </c>
      <c r="K22" s="470">
        <v>9.931691040253302269251690910</v>
      </c>
      <c r="L22" s="471">
        <v>8.041970440906611119377076820</v>
      </c>
      <c r="M22" s="469">
        <v>78.960038517091959557053442470</v>
      </c>
      <c r="N22" s="470">
        <v>61.561059907834101382488479260</v>
      </c>
      <c r="O22" s="471">
        <v>63.114971050454921422663358150</v>
      </c>
      <c r="P22" s="184"/>
      <c r="Q22" s="469">
        <v>-40.225379715825575698187163150</v>
      </c>
      <c r="R22" s="470">
        <v>76.21507193868829350519306600</v>
      </c>
      <c r="S22" s="471">
        <v>12.337259587831208246278762790</v>
      </c>
      <c r="T22" s="469">
        <v>1545.4545454545454545454545499</v>
      </c>
      <c r="U22" s="470">
        <v>-66.944371847537324733848120330</v>
      </c>
      <c r="V22" s="471">
        <v>-62.719009325538421111408026610</v>
      </c>
      <c r="W22" s="469">
        <v>19.834183673469387755102040800</v>
      </c>
      <c r="X22" s="470">
        <v>-74.307556216011062009554739310</v>
      </c>
      <c r="Y22" s="471">
        <v>-49.634807880279388933136254800</v>
      </c>
      <c r="Z22" s="469">
        <v>-9.392265193370165745856353590</v>
      </c>
      <c r="AA22" s="470">
        <v>-23.653379054150592941848835550</v>
      </c>
      <c r="AB22" s="471">
        <v>-13.731741509519287297065074840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50" t="s">
        <v>9</v>
      </c>
      <c r="C24" s="1050"/>
      <c r="D24" s="1050"/>
      <c r="E24" s="1050"/>
      <c r="F24" s="1050"/>
      <c r="G24" s="1050"/>
      <c r="H24" s="1050"/>
      <c r="I24" s="1050"/>
      <c r="J24" s="1050"/>
      <c r="K24" s="1050"/>
      <c r="L24" s="1050"/>
      <c r="M24" s="1050"/>
      <c r="N24" s="1050"/>
      <c r="O24" s="1050"/>
      <c r="P24" s="412"/>
      <c r="Q24" s="1051"/>
      <c r="R24" s="1051"/>
      <c r="S24" s="1051"/>
      <c r="T24" s="1051"/>
      <c r="U24" s="1051"/>
      <c r="V24" s="1051"/>
      <c r="W24" s="1051"/>
      <c r="X24" s="1051"/>
      <c r="Y24" s="1051"/>
      <c r="Z24" s="1051"/>
      <c r="AA24" s="1051"/>
      <c r="AB24" s="1051"/>
      <c r="AC24" s="9"/>
    </row>
    <row r="25" ht="18" customHeight="1">
      <c r="A25" s="58"/>
      <c r="B25" s="1055" t="s">
        <v>43</v>
      </c>
      <c r="C25" s="1055"/>
      <c r="D25" s="455">
        <v>102.58035714285714285714285708</v>
      </c>
      <c r="E25" s="456">
        <v>98.51400604940992185519258389</v>
      </c>
      <c r="F25" s="457">
        <v>95.29968940869699157436118577</v>
      </c>
      <c r="G25" s="455">
        <v>113.73684210526315789473684208</v>
      </c>
      <c r="H25" s="456">
        <v>100.54453637127336023931430939</v>
      </c>
      <c r="I25" s="457">
        <v>100.269544610780104603767027</v>
      </c>
      <c r="J25" s="455">
        <v>105.94841269841269841269841261</v>
      </c>
      <c r="K25" s="456">
        <v>86.1052190913987512115965815</v>
      </c>
      <c r="L25" s="457">
        <v>98.10843982139815486444372307</v>
      </c>
      <c r="M25" s="455">
        <v>105.34986945169712793733681455</v>
      </c>
      <c r="N25" s="456">
        <v>96.32696324714047778313272957</v>
      </c>
      <c r="O25" s="457">
        <v>96.11206657937015541839616952</v>
      </c>
      <c r="P25" s="5"/>
      <c r="Q25" s="428">
        <v>-13.871198933529504208093094780</v>
      </c>
      <c r="R25" s="429">
        <v>-0.6701619675759959755889356200</v>
      </c>
      <c r="S25" s="430">
        <v>-16.972148360958377958625598170</v>
      </c>
      <c r="T25" s="428">
        <v>-36.527663153865760308061727510</v>
      </c>
      <c r="U25" s="429">
        <v>-5.4986450057593718817760976700</v>
      </c>
      <c r="V25" s="430">
        <v>-8.521817455349397643775951680</v>
      </c>
      <c r="W25" s="428">
        <v>4.4651073320965025395488011600</v>
      </c>
      <c r="X25" s="429">
        <v>-28.160388471978141491145146560</v>
      </c>
      <c r="Y25" s="430">
        <v>-16.239069198412055707768643320</v>
      </c>
      <c r="Z25" s="428">
        <v>-1.9500123951810393463733364200</v>
      </c>
      <c r="AA25" s="429">
        <v>-13.107748777766433451824441110</v>
      </c>
      <c r="AB25" s="430">
        <v>-15.009984816594988424387367130</v>
      </c>
    </row>
    <row r="26" ht="18" customHeight="1">
      <c r="A26" s="58"/>
      <c r="B26" s="1056" t="s">
        <v>46</v>
      </c>
      <c r="C26" s="1056"/>
      <c r="D26" s="440">
        <v>111.62264150943396226415094339</v>
      </c>
      <c r="E26" s="95">
        <v>101.01649456999021798972740011</v>
      </c>
      <c r="F26" s="441">
        <v>98.86883425824525090799774003</v>
      </c>
      <c r="G26" s="440">
        <v>113.75000000000000000000000009</v>
      </c>
      <c r="H26" s="95">
        <v>103.38033833736451347236222648</v>
      </c>
      <c r="I26" s="441">
        <v>114.88609505870027289430923109</v>
      </c>
      <c r="J26" s="440">
        <v>100.87553648068669527896995711</v>
      </c>
      <c r="K26" s="95">
        <v>84.44956972437086416533380863</v>
      </c>
      <c r="L26" s="441">
        <v>94.74247822761459253043745146</v>
      </c>
      <c r="M26" s="440">
        <v>105.72596153846153846153846155</v>
      </c>
      <c r="N26" s="95">
        <v>98.52428126818838465290512946</v>
      </c>
      <c r="O26" s="441">
        <v>99.41092385489459992981007002</v>
      </c>
      <c r="P26" s="5"/>
      <c r="Q26" s="421">
        <v>-10.573840581112902337378541530</v>
      </c>
      <c r="R26" s="91">
        <v>-0.811464634438433667814278100</v>
      </c>
      <c r="S26" s="422">
        <v>-10.464211280013279202211831410</v>
      </c>
      <c r="T26" s="421">
        <v>0</v>
      </c>
      <c r="U26" s="91">
        <v>-3.7550709140105582392136396700</v>
      </c>
      <c r="V26" s="422">
        <v>-0.7965694989401630910770676600</v>
      </c>
      <c r="W26" s="421">
        <v>5.5926734896391631436703051500</v>
      </c>
      <c r="X26" s="91">
        <v>-26.237324196074360036204701950</v>
      </c>
      <c r="Y26" s="422">
        <v>-19.181499808336979826179326880</v>
      </c>
      <c r="Z26" s="421">
        <v>-10.275772908383741006054740490</v>
      </c>
      <c r="AA26" s="91">
        <v>-10.097783711632937320281815960</v>
      </c>
      <c r="AB26" s="422">
        <v>-12.705369938885961587666347710</v>
      </c>
    </row>
    <row r="27" ht="18" customHeight="1">
      <c r="A27" s="58"/>
      <c r="B27" s="1056" t="s">
        <v>47</v>
      </c>
      <c r="C27" s="1056"/>
      <c r="D27" s="440">
        <v>110.1282051282051282051282052</v>
      </c>
      <c r="E27" s="95">
        <v>99.67317913225450821690821919</v>
      </c>
      <c r="F27" s="441">
        <v>98.51923840300028869571070909</v>
      </c>
      <c r="G27" s="440">
        <v>114.65217391304347826086956536</v>
      </c>
      <c r="H27" s="95">
        <v>99.97346589640004328631381791</v>
      </c>
      <c r="I27" s="441">
        <v>109.21540343930991189444015327</v>
      </c>
      <c r="J27" s="440">
        <v>104.12110726643598615916955026</v>
      </c>
      <c r="K27" s="95">
        <v>84.48888733174395395992952083</v>
      </c>
      <c r="L27" s="441">
        <v>97.13617206756550836926034665</v>
      </c>
      <c r="M27" s="440">
        <v>107.13919413919413919413919422</v>
      </c>
      <c r="N27" s="95">
        <v>97.5654845417199891425217282</v>
      </c>
      <c r="O27" s="441">
        <v>99.00929769720007236575994528</v>
      </c>
      <c r="P27" s="93"/>
      <c r="Q27" s="421">
        <v>-19.013402184387330712813643890</v>
      </c>
      <c r="R27" s="91">
        <v>-7.710015882958759185783897700</v>
      </c>
      <c r="S27" s="422">
        <v>-18.035029572594424817065493410</v>
      </c>
      <c r="T27" s="421">
        <v>0</v>
      </c>
      <c r="U27" s="91">
        <v>-7.6805592277460146796359462700</v>
      </c>
      <c r="V27" s="422">
        <v>-1.1623755984951475709632383500</v>
      </c>
      <c r="W27" s="421">
        <v>3.7674350440758239672411462500</v>
      </c>
      <c r="X27" s="91">
        <v>-25.626668472343341317152045400</v>
      </c>
      <c r="Y27" s="422">
        <v>-15.941925794660366136461255780</v>
      </c>
      <c r="Z27" s="421">
        <v>-13.440477607275204449979871980</v>
      </c>
      <c r="AA27" s="91">
        <v>-12.06100854571955569831772400</v>
      </c>
      <c r="AB27" s="422">
        <v>-14.889398079941407844798645250</v>
      </c>
    </row>
    <row r="28" ht="18" customHeight="1">
      <c r="A28" s="58"/>
      <c r="B28" s="1056" t="s">
        <v>48</v>
      </c>
      <c r="C28" s="1056"/>
      <c r="D28" s="440">
        <v>110.52941176470588235294117653</v>
      </c>
      <c r="E28" s="95">
        <v>94.73746007413473032331234501</v>
      </c>
      <c r="F28" s="441">
        <v>96.64835031581647021327183555</v>
      </c>
      <c r="G28" s="440">
        <v>113.61538461538461538461538467</v>
      </c>
      <c r="H28" s="95">
        <v>95.13193677821761123266398813</v>
      </c>
      <c r="I28" s="441">
        <v>99.91511813168008363902025757</v>
      </c>
      <c r="J28" s="440">
        <v>101.7954545454545454545454546</v>
      </c>
      <c r="K28" s="95">
        <v>83.55581685278584221301568534</v>
      </c>
      <c r="L28" s="441">
        <v>92.29801488620855613823503144</v>
      </c>
      <c r="M28" s="440">
        <v>103.34678899082568807339449544</v>
      </c>
      <c r="N28" s="95">
        <v>92.9127733946307240006923475</v>
      </c>
      <c r="O28" s="441">
        <v>96.24471129065009326831135881</v>
      </c>
      <c r="P28" s="5"/>
      <c r="Q28" s="421"/>
      <c r="R28" s="91">
        <v>-4.3909729426584655490615225900</v>
      </c>
      <c r="S28" s="422">
        <v>-14.674717866323113242748288310</v>
      </c>
      <c r="T28" s="421"/>
      <c r="U28" s="91">
        <v>-12.023547113200090769080845150</v>
      </c>
      <c r="V28" s="422">
        <v>-13.850918129542315473816107630</v>
      </c>
      <c r="W28" s="421"/>
      <c r="X28" s="91">
        <v>-26.513424560618594688252639070</v>
      </c>
      <c r="Y28" s="422">
        <v>-20.964027905394972747489871020</v>
      </c>
      <c r="Z28" s="421">
        <v>-16.700604096736741098687383130</v>
      </c>
      <c r="AA28" s="91">
        <v>-14.276625745452360743716075490</v>
      </c>
      <c r="AB28" s="422">
        <v>-16.384663103024676041269636080</v>
      </c>
    </row>
    <row r="29" ht="18" customHeight="1">
      <c r="A29" s="58"/>
      <c r="B29" s="1056" t="s">
        <v>49</v>
      </c>
      <c r="C29" s="1056"/>
      <c r="D29" s="440">
        <v>103.07563025210084033613445377</v>
      </c>
      <c r="E29" s="95">
        <v>94.39987459183311265323570639</v>
      </c>
      <c r="F29" s="441">
        <v>95.18603630007634253066899314</v>
      </c>
      <c r="G29" s="440">
        <v>124.49999999999999999999999998</v>
      </c>
      <c r="H29" s="95">
        <v>90.93924491820746030508945305</v>
      </c>
      <c r="I29" s="441">
        <v>95.63191801866269095531946368</v>
      </c>
      <c r="J29" s="440">
        <v>110.48</v>
      </c>
      <c r="K29" s="95">
        <v>85.001725190753322481623034</v>
      </c>
      <c r="L29" s="441">
        <v>95.99275498917384653120896156</v>
      </c>
      <c r="M29" s="440">
        <v>104.43655913978494623655913979</v>
      </c>
      <c r="N29" s="95">
        <v>92.61142571276602748482903511</v>
      </c>
      <c r="O29" s="441">
        <v>95.29546447025614370736755328</v>
      </c>
      <c r="P29" s="93"/>
      <c r="Q29" s="421"/>
      <c r="R29" s="91">
        <v>-7.7556199092390488393851130900</v>
      </c>
      <c r="S29" s="422">
        <v>-14.24163367123949780488103200</v>
      </c>
      <c r="T29" s="421"/>
      <c r="U29" s="91">
        <v>-26.543127210216364289244503770</v>
      </c>
      <c r="V29" s="422">
        <v>-22.045999899869278740185222190</v>
      </c>
      <c r="W29" s="421"/>
      <c r="X29" s="91">
        <v>-26.617021758809406790513626690</v>
      </c>
      <c r="Y29" s="422">
        <v>-18.608409516958187181025796720</v>
      </c>
      <c r="Z29" s="421">
        <v>-9.901271040630396387769268870</v>
      </c>
      <c r="AA29" s="91">
        <v>-20.691429894459586321541851090</v>
      </c>
      <c r="AB29" s="422">
        <v>-18.545170255114398611607273300</v>
      </c>
    </row>
    <row r="30" ht="18" customHeight="1">
      <c r="A30" s="58"/>
      <c r="B30" s="1057" t="s">
        <v>78</v>
      </c>
      <c r="C30" s="1057"/>
      <c r="D30" s="458">
        <v>108.29605263157894736842105265</v>
      </c>
      <c r="E30" s="459">
        <v>97.57374404980845498658195188</v>
      </c>
      <c r="F30" s="460">
        <v>96.95682168421798969777480508</v>
      </c>
      <c r="G30" s="458">
        <v>114.24691358024691358024691365</v>
      </c>
      <c r="H30" s="459">
        <v>98.8367836015828227995473874</v>
      </c>
      <c r="I30" s="460">
        <v>105.33628998603157440716735008</v>
      </c>
      <c r="J30" s="458">
        <v>104.34727272727272727272727274</v>
      </c>
      <c r="K30" s="459">
        <v>84.68112463195187117119309926</v>
      </c>
      <c r="L30" s="460">
        <v>95.66932863324192262925100208</v>
      </c>
      <c r="M30" s="458">
        <v>105.18726114649681528662420384</v>
      </c>
      <c r="N30" s="459">
        <v>95.54848879916221609948729916</v>
      </c>
      <c r="O30" s="460">
        <v>97.23943557154110776485325565</v>
      </c>
      <c r="P30" s="5"/>
      <c r="Q30" s="431"/>
      <c r="R30" s="432">
        <v>-5.459953116873497177391315100</v>
      </c>
      <c r="S30" s="433">
        <v>-15.170503510537250346516632690</v>
      </c>
      <c r="T30" s="431"/>
      <c r="U30" s="432">
        <v>-10.695096970966450481397404560</v>
      </c>
      <c r="V30" s="433">
        <v>-8.360366589827998811527518240</v>
      </c>
      <c r="W30" s="431"/>
      <c r="X30" s="432">
        <v>-26.508638744296114297809203570</v>
      </c>
      <c r="Y30" s="433">
        <v>-18.098320236641191120209255330</v>
      </c>
      <c r="Z30" s="431">
        <v>-10.974046959439232387192501760</v>
      </c>
      <c r="AA30" s="432">
        <v>-14.109561375106740634748251250</v>
      </c>
      <c r="AB30" s="433">
        <v>-15.511436647201807952319097360</v>
      </c>
    </row>
    <row r="31" ht="6" customHeight="1">
      <c r="A31" s="58"/>
      <c r="B31" s="632"/>
      <c r="C31" s="632"/>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58" t="s">
        <v>50</v>
      </c>
      <c r="C32" s="1058"/>
      <c r="D32" s="494">
        <v>100.46601941747572815533980593</v>
      </c>
      <c r="E32" s="495">
        <v>91.82077713269872737307674081</v>
      </c>
      <c r="F32" s="496">
        <v>91.82097555322883890849564166</v>
      </c>
      <c r="G32" s="494">
        <v>75.20000000000000000000000006</v>
      </c>
      <c r="H32" s="495">
        <v>89.61517417688837412250727566</v>
      </c>
      <c r="I32" s="496">
        <v>94.08931919539257470097314934</v>
      </c>
      <c r="J32" s="494">
        <v>104.37305699481865284974093275</v>
      </c>
      <c r="K32" s="495">
        <v>89.099470034919037637696444</v>
      </c>
      <c r="L32" s="496">
        <v>95.00015412024929674615843663</v>
      </c>
      <c r="M32" s="494">
        <v>100.7599067599067599067599068</v>
      </c>
      <c r="N32" s="495">
        <v>91.13884570739369921028893858</v>
      </c>
      <c r="O32" s="496">
        <v>92.48767434817975798761977247</v>
      </c>
      <c r="P32" s="93"/>
      <c r="Q32" s="480"/>
      <c r="R32" s="481">
        <v>-4.5216715693451059455310545800</v>
      </c>
      <c r="S32" s="482">
        <v>-22.116839730805489941497034610</v>
      </c>
      <c r="T32" s="480"/>
      <c r="U32" s="481">
        <v>-21.937715688155053212816392650</v>
      </c>
      <c r="V32" s="482">
        <v>-17.618832790066250686786802150</v>
      </c>
      <c r="W32" s="480"/>
      <c r="X32" s="481">
        <v>-17.754763542446394609111052730</v>
      </c>
      <c r="Y32" s="482">
        <v>-12.568030045816922749217666270</v>
      </c>
      <c r="Z32" s="480">
        <v>-12.095539262383825880813616100</v>
      </c>
      <c r="AA32" s="481">
        <v>-17.722645217230254736761558450</v>
      </c>
      <c r="AB32" s="482">
        <v>-19.008910698548234613796297420</v>
      </c>
    </row>
    <row r="33" ht="18" customHeight="1">
      <c r="A33" s="58"/>
      <c r="B33" s="1059" t="s">
        <v>51</v>
      </c>
      <c r="C33" s="1059"/>
      <c r="D33" s="277">
        <v>101.5128205128205128205128205</v>
      </c>
      <c r="E33" s="94">
        <v>94.69985104139972990695922159</v>
      </c>
      <c r="F33" s="278">
        <v>94.56481439623717285241649104</v>
      </c>
      <c r="G33" s="277">
        <v>111.19444444444444444444444453</v>
      </c>
      <c r="H33" s="94">
        <v>90.1167817367810364730594413</v>
      </c>
      <c r="I33" s="278">
        <v>97.27212359915995644360308437</v>
      </c>
      <c r="J33" s="277">
        <v>105.68055555555555555555555556</v>
      </c>
      <c r="K33" s="94">
        <v>86.37577514253210419718824911</v>
      </c>
      <c r="L33" s="278">
        <v>97.52378714168948762362685386</v>
      </c>
      <c r="M33" s="277">
        <v>103.95766129032258064516129035</v>
      </c>
      <c r="N33" s="94">
        <v>92.7567940811984218158073336</v>
      </c>
      <c r="O33" s="278">
        <v>95.29552987226378970169080292</v>
      </c>
      <c r="P33" s="5"/>
      <c r="Q33" s="272"/>
      <c r="R33" s="92">
        <v>-0.1399618349109470636919097200</v>
      </c>
      <c r="S33" s="273">
        <v>-22.091059763837906740364560350</v>
      </c>
      <c r="T33" s="272"/>
      <c r="U33" s="92">
        <v>-17.345609853283928320535017480</v>
      </c>
      <c r="V33" s="273">
        <v>-12.463925295590577781008035560</v>
      </c>
      <c r="W33" s="272"/>
      <c r="X33" s="92">
        <v>-25.56864251303306486931394800</v>
      </c>
      <c r="Y33" s="273">
        <v>-15.399010983861005991863342300</v>
      </c>
      <c r="Z33" s="272">
        <v>-16.600331688304369035917207660</v>
      </c>
      <c r="AA33" s="92">
        <v>-16.449286281849440304872801070</v>
      </c>
      <c r="AB33" s="273">
        <v>-17.692331861390363839511876400</v>
      </c>
    </row>
    <row r="34" ht="18" customHeight="1">
      <c r="A34" s="58"/>
      <c r="B34" s="1060" t="s">
        <v>79</v>
      </c>
      <c r="C34" s="1060"/>
      <c r="D34" s="444">
        <v>101.02272727272727272727272732</v>
      </c>
      <c r="E34" s="445">
        <v>93.3206832079083472056854373</v>
      </c>
      <c r="F34" s="446">
        <v>93.2574148856758584435730739</v>
      </c>
      <c r="G34" s="444">
        <v>94.83333333333333333333333341</v>
      </c>
      <c r="H34" s="445">
        <v>89.88699808056421784471786192</v>
      </c>
      <c r="I34" s="446">
        <v>95.89540817037369202462781693</v>
      </c>
      <c r="J34" s="444">
        <v>105.06356968215158924205378978</v>
      </c>
      <c r="K34" s="445">
        <v>87.61934667355900989372656981</v>
      </c>
      <c r="L34" s="446">
        <v>96.2975007569476207993923067</v>
      </c>
      <c r="M34" s="634">
        <v>102.47459459459459459459459464</v>
      </c>
      <c r="N34" s="635">
        <v>91.99171771839153748296530185</v>
      </c>
      <c r="O34" s="636">
        <v>93.97100778977616895067770827</v>
      </c>
      <c r="P34" s="93"/>
      <c r="Q34" s="274"/>
      <c r="R34" s="275">
        <v>-2.2422663506776934415044671400</v>
      </c>
      <c r="S34" s="276">
        <v>-22.085120051300048752056489820</v>
      </c>
      <c r="T34" s="274"/>
      <c r="U34" s="275">
        <v>-19.216809514280817165474204040</v>
      </c>
      <c r="V34" s="276">
        <v>-14.752569608270971138398697730</v>
      </c>
      <c r="W34" s="274"/>
      <c r="X34" s="275">
        <v>-21.480737910157894661114039250</v>
      </c>
      <c r="Y34" s="276">
        <v>-13.718943206389242042482939770</v>
      </c>
      <c r="Z34" s="274">
        <v>-14.378025499973464890331289360</v>
      </c>
      <c r="AA34" s="275">
        <v>-17.050594596995780244946306160</v>
      </c>
      <c r="AB34" s="276">
        <v>-18.295991727800637684269665350</v>
      </c>
    </row>
    <row r="35" ht="6" customHeight="1">
      <c r="A35" s="58"/>
      <c r="B35" s="632"/>
      <c r="C35" s="632"/>
      <c r="D35" s="95"/>
      <c r="E35" s="95"/>
      <c r="F35" s="95"/>
      <c r="G35" s="95"/>
      <c r="H35" s="95"/>
      <c r="I35" s="95"/>
      <c r="J35" s="95"/>
      <c r="K35" s="95"/>
      <c r="L35" s="95"/>
      <c r="M35" s="637"/>
      <c r="N35" s="637"/>
      <c r="O35" s="637"/>
      <c r="P35" s="93"/>
      <c r="Q35" s="91"/>
      <c r="R35" s="91"/>
      <c r="S35" s="91"/>
      <c r="T35" s="91"/>
      <c r="U35" s="91"/>
      <c r="V35" s="91"/>
      <c r="W35" s="91"/>
      <c r="X35" s="91"/>
      <c r="Y35" s="91"/>
      <c r="Z35" s="91"/>
      <c r="AA35" s="91"/>
      <c r="AB35" s="91"/>
    </row>
    <row r="36" ht="18" customHeight="1">
      <c r="A36" s="58"/>
      <c r="B36" s="997" t="s">
        <v>12</v>
      </c>
      <c r="C36" s="997"/>
      <c r="D36" s="483">
        <v>105.62459016393442622950819672</v>
      </c>
      <c r="E36" s="484">
        <v>96.66520886624733767719346376</v>
      </c>
      <c r="F36" s="485">
        <v>95.73639023664297224556078812</v>
      </c>
      <c r="G36" s="483">
        <v>106.38674033149171270718232044</v>
      </c>
      <c r="H36" s="484">
        <v>94.57030072363338927345774295</v>
      </c>
      <c r="I36" s="485">
        <v>100.69055677459399944372404784</v>
      </c>
      <c r="J36" s="483">
        <v>103.45183608302288451303885045</v>
      </c>
      <c r="K36" s="484">
        <v>84.71070972896747312170796312</v>
      </c>
      <c r="L36" s="485">
        <v>97.24752354660965352396632132</v>
      </c>
      <c r="M36" s="483">
        <v>104.42225609756097560975609756</v>
      </c>
      <c r="N36" s="484">
        <v>94.56103303078506596799850285</v>
      </c>
      <c r="O36" s="485">
        <v>96.28674023012607134432416848</v>
      </c>
      <c r="P36" s="93"/>
      <c r="Q36" s="469">
        <v>-20.041915715465638562093410810</v>
      </c>
      <c r="R36" s="470">
        <v>-13.68364820164861977266118300</v>
      </c>
      <c r="S36" s="471">
        <v>-18.997316124878136685429367830</v>
      </c>
      <c r="T36" s="469">
        <v>-43.329097159980201463486415260</v>
      </c>
      <c r="U36" s="470">
        <v>-19.641626942558674009641979720</v>
      </c>
      <c r="V36" s="471">
        <v>-7.8922044362541950797313918200</v>
      </c>
      <c r="W36" s="469">
        <v>2.9574041612535990532994722500</v>
      </c>
      <c r="X36" s="470">
        <v>-21.524930314291668216111372440</v>
      </c>
      <c r="Y36" s="471">
        <v>-12.146352567812565138733686210</v>
      </c>
      <c r="Z36" s="469">
        <v>-11.934150819093843519544800</v>
      </c>
      <c r="AA36" s="470">
        <v>-14.927502839984851119036112500</v>
      </c>
      <c r="AB36" s="471">
        <v>-16.323698113351973837574665830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0" t="s">
        <v>10</v>
      </c>
      <c r="C38" s="1050"/>
      <c r="D38" s="1050"/>
      <c r="E38" s="1050"/>
      <c r="F38" s="1050"/>
      <c r="G38" s="1050"/>
      <c r="H38" s="1050"/>
      <c r="I38" s="1050"/>
      <c r="J38" s="1050"/>
      <c r="K38" s="1050"/>
      <c r="L38" s="1050"/>
      <c r="M38" s="1050"/>
      <c r="N38" s="1050"/>
      <c r="O38" s="1050"/>
      <c r="P38" s="412"/>
      <c r="Q38" s="1051"/>
      <c r="R38" s="1051"/>
      <c r="S38" s="1051"/>
      <c r="T38" s="1051"/>
      <c r="U38" s="1051"/>
      <c r="V38" s="1051"/>
      <c r="W38" s="1051"/>
      <c r="X38" s="1051"/>
      <c r="Y38" s="1051"/>
      <c r="Z38" s="1051"/>
      <c r="AA38" s="1051"/>
      <c r="AB38" s="1051"/>
      <c r="AC38" s="9"/>
    </row>
    <row r="39" ht="18" customHeight="1">
      <c r="A39" s="58"/>
      <c r="B39" s="1055" t="s">
        <v>43</v>
      </c>
      <c r="C39" s="1055"/>
      <c r="D39" s="455">
        <v>17.286049590755897929706307159</v>
      </c>
      <c r="E39" s="456">
        <v>37.905531394934058200052561895</v>
      </c>
      <c r="F39" s="457">
        <v>40.290907555183207352607746524</v>
      </c>
      <c r="G39" s="455">
        <v>3.2513842079922965816080885866</v>
      </c>
      <c r="H39" s="456">
        <v>5.5193033049563158695906134982</v>
      </c>
      <c r="I39" s="457">
        <v>4.0804448040110316613329084794</v>
      </c>
      <c r="J39" s="455">
        <v>40.170618680789600385170919555</v>
      </c>
      <c r="K39" s="456">
        <v>9.038957782927207580098757736</v>
      </c>
      <c r="L39" s="457">
        <v>8.564216618366554278037543047</v>
      </c>
      <c r="M39" s="455">
        <v>75.277985074626865671641791041</v>
      </c>
      <c r="N39" s="456">
        <v>52.463792482817581649741933132</v>
      </c>
      <c r="O39" s="457">
        <v>52.935568977560793291978198051</v>
      </c>
      <c r="P39" s="5"/>
      <c r="Q39" s="428">
        <v>-30.912726417269655781892856720</v>
      </c>
      <c r="R39" s="429">
        <v>750.76070229955669407363571878</v>
      </c>
      <c r="S39" s="430">
        <v>52.055845677586442953750790270</v>
      </c>
      <c r="T39" s="428">
        <v>565.05941180692126147802969410</v>
      </c>
      <c r="U39" s="429">
        <v>-86.81496825128129366341876602</v>
      </c>
      <c r="V39" s="430">
        <v>-85.52618472696676260711753605</v>
      </c>
      <c r="W39" s="428">
        <v>88.53996644161801928929262258</v>
      </c>
      <c r="X39" s="429">
        <v>-70.241216283722839375240482520</v>
      </c>
      <c r="Y39" s="430">
        <v>-41.225030322308571820751809380</v>
      </c>
      <c r="Z39" s="428">
        <v>2.716480450343714251474322100</v>
      </c>
      <c r="AA39" s="429">
        <v>-31.589735098654522980914957520</v>
      </c>
      <c r="AB39" s="430">
        <v>-23.570385114980266580258241630</v>
      </c>
    </row>
    <row r="40" ht="18" customHeight="1">
      <c r="A40" s="58"/>
      <c r="B40" s="1056" t="s">
        <v>46</v>
      </c>
      <c r="C40" s="1056"/>
      <c r="D40" s="440">
        <v>26.703177660086663456909003376</v>
      </c>
      <c r="E40" s="95">
        <v>49.222293738179795581413259522</v>
      </c>
      <c r="F40" s="441">
        <v>50.138854695462504911283781681</v>
      </c>
      <c r="G40" s="440">
        <v>4.1074867597496389022628791535</v>
      </c>
      <c r="H40" s="95">
        <v>5.1211081365467711197158798974</v>
      </c>
      <c r="I40" s="441">
        <v>4.8566029511131826017873666285</v>
      </c>
      <c r="J40" s="440">
        <v>35.363505055368319691863264337</v>
      </c>
      <c r="K40" s="95">
        <v>8.729731758569033116846733685</v>
      </c>
      <c r="L40" s="441">
        <v>7.697149333196945442664202316</v>
      </c>
      <c r="M40" s="440">
        <v>82.05597014925373134328358219</v>
      </c>
      <c r="N40" s="95">
        <v>63.073133633295599817975873105</v>
      </c>
      <c r="O40" s="441">
        <v>62.692606979772632955735350625</v>
      </c>
      <c r="P40" s="5"/>
      <c r="Q40" s="421">
        <v>-17.024046757685291034332330150</v>
      </c>
      <c r="R40" s="91">
        <v>280.69904000857184899287147045</v>
      </c>
      <c r="S40" s="422">
        <v>54.060478263510239873960834710</v>
      </c>
      <c r="T40" s="421">
        <v>0</v>
      </c>
      <c r="U40" s="91">
        <v>-85.46064633637841789784744931</v>
      </c>
      <c r="V40" s="422">
        <v>-83.42970131786897547406420441</v>
      </c>
      <c r="W40" s="421">
        <v>108.73664810310456741353377632</v>
      </c>
      <c r="X40" s="91">
        <v>-77.998065009584117753497011450</v>
      </c>
      <c r="Y40" s="422">
        <v>-58.544018827041744939894900090</v>
      </c>
      <c r="Z40" s="421">
        <v>-19.557589504068181591635284570</v>
      </c>
      <c r="AA40" s="91">
        <v>-28.186398085161336963727787550</v>
      </c>
      <c r="AB40" s="422">
        <v>-22.044524694926023636124684850</v>
      </c>
    </row>
    <row r="41" ht="18" customHeight="1">
      <c r="A41" s="58"/>
      <c r="B41" s="1056" t="s">
        <v>47</v>
      </c>
      <c r="C41" s="1056"/>
      <c r="D41" s="440">
        <v>31.018295618680789600385170933</v>
      </c>
      <c r="E41" s="95">
        <v>51.665207334585509948940983985</v>
      </c>
      <c r="F41" s="441">
        <v>51.696760429168735991899484037</v>
      </c>
      <c r="G41" s="440">
        <v>3.1740491092922484352431391449</v>
      </c>
      <c r="H41" s="95">
        <v>4.8755900766583357452210345072</v>
      </c>
      <c r="I41" s="441">
        <v>4.3032075526502701279510419205</v>
      </c>
      <c r="J41" s="440">
        <v>36.219306692344727973038035648</v>
      </c>
      <c r="K41" s="95">
        <v>7.8175775703835900009228501666</v>
      </c>
      <c r="L41" s="441">
        <v>7.5183045408462710747985466849</v>
      </c>
      <c r="M41" s="440">
        <v>87.31044776119402985074626878</v>
      </c>
      <c r="N41" s="95">
        <v>64.358374981627435695084868657</v>
      </c>
      <c r="O41" s="441">
        <v>63.518272522665277194649072641</v>
      </c>
      <c r="P41" s="93"/>
      <c r="Q41" s="421">
        <v>-3.34479485453911281944096900</v>
      </c>
      <c r="R41" s="91">
        <v>119.81027857981773705902402794</v>
      </c>
      <c r="S41" s="422">
        <v>22.292403804219100033001281430</v>
      </c>
      <c r="T41" s="421">
        <v>0</v>
      </c>
      <c r="U41" s="91">
        <v>-74.705355454571211676093024680</v>
      </c>
      <c r="V41" s="422">
        <v>-81.23928259013007015309575160</v>
      </c>
      <c r="W41" s="421">
        <v>71.822700884671007218483716280</v>
      </c>
      <c r="X41" s="91">
        <v>-83.60462836132043573831651067</v>
      </c>
      <c r="Y41" s="422">
        <v>-66.443817840447424192701052450</v>
      </c>
      <c r="Z41" s="421">
        <v>-20.435186487495389948971397460</v>
      </c>
      <c r="AA41" s="91">
        <v>-28.855314403830056668766025520</v>
      </c>
      <c r="AB41" s="422">
        <v>-27.503408948946024284854553760</v>
      </c>
    </row>
    <row r="42" ht="18" customHeight="1">
      <c r="A42" s="58"/>
      <c r="B42" s="1056" t="s">
        <v>48</v>
      </c>
      <c r="C42" s="1056"/>
      <c r="D42" s="440">
        <v>30.155673246669876424329963116</v>
      </c>
      <c r="E42" s="95">
        <v>46.300019337031113904905972909</v>
      </c>
      <c r="F42" s="441">
        <v>48.890045009666473497673240941</v>
      </c>
      <c r="G42" s="440">
        <v>2.9630075429305087465896324862</v>
      </c>
      <c r="H42" s="95">
        <v>1.7502862285618500531741435927</v>
      </c>
      <c r="I42" s="441">
        <v>2.2751930927496124075481769444</v>
      </c>
      <c r="J42" s="440">
        <v>35.941261434761675493500240766</v>
      </c>
      <c r="K42" s="95">
        <v>8.327838004934750355197132944</v>
      </c>
      <c r="L42" s="441">
        <v>6.7296574585749701992551072768</v>
      </c>
      <c r="M42" s="440">
        <v>84.0656716417910447761194031</v>
      </c>
      <c r="N42" s="95">
        <v>56.378143570527714313277249443</v>
      </c>
      <c r="O42" s="441">
        <v>57.89489556099105610447652516</v>
      </c>
      <c r="P42" s="5"/>
      <c r="Q42" s="421"/>
      <c r="R42" s="91">
        <v>166.89599462296730493603304501</v>
      </c>
      <c r="S42" s="422">
        <v>44.684855916432420441154870200</v>
      </c>
      <c r="T42" s="421"/>
      <c r="U42" s="91">
        <v>-95.41141022116457524395620393</v>
      </c>
      <c r="V42" s="422">
        <v>-93.74838391055113312791712879</v>
      </c>
      <c r="W42" s="421"/>
      <c r="X42" s="91">
        <v>-77.329099142871170207494385660</v>
      </c>
      <c r="Y42" s="422">
        <v>-64.550402571485479980957055490</v>
      </c>
      <c r="Z42" s="421">
        <v>-25.423949458269443776237575010</v>
      </c>
      <c r="AA42" s="91">
        <v>-38.869249587208210242843069160</v>
      </c>
      <c r="AB42" s="422">
        <v>-35.072208471552909198920610290</v>
      </c>
    </row>
    <row r="43" ht="18" customHeight="1">
      <c r="A43" s="58"/>
      <c r="B43" s="1056" t="s">
        <v>49</v>
      </c>
      <c r="C43" s="1056"/>
      <c r="D43" s="440">
        <v>24.606804686246188412774835522</v>
      </c>
      <c r="E43" s="95">
        <v>39.663745881401521839275733603</v>
      </c>
      <c r="F43" s="441">
        <v>47.251393785824324088390773891</v>
      </c>
      <c r="G43" s="440">
        <v>0.4995185363505055368319691864</v>
      </c>
      <c r="H43" s="95">
        <v>2.790346497824819712925952549</v>
      </c>
      <c r="I43" s="441">
        <v>1.8467676613556397927219840116</v>
      </c>
      <c r="J43" s="440">
        <v>33.245064997592681752527684198</v>
      </c>
      <c r="K43" s="95">
        <v>7.8206815791323590824197900798</v>
      </c>
      <c r="L43" s="441">
        <v>6.5837114848250874728229294064</v>
      </c>
      <c r="M43" s="440">
        <v>72.482089552238805970149253837</v>
      </c>
      <c r="N43" s="95">
        <v>50.274773958358700634621476234</v>
      </c>
      <c r="O43" s="441">
        <v>55.681872932005051353935687309</v>
      </c>
      <c r="P43" s="93"/>
      <c r="Q43" s="421"/>
      <c r="R43" s="91">
        <v>143.35758017488483645840331336</v>
      </c>
      <c r="S43" s="422">
        <v>40.431066345776513075207916250</v>
      </c>
      <c r="T43" s="421"/>
      <c r="U43" s="91">
        <v>-93.92055064013065355647271641</v>
      </c>
      <c r="V43" s="422">
        <v>-94.87795174140013438058404380</v>
      </c>
      <c r="W43" s="421"/>
      <c r="X43" s="91">
        <v>-79.219322799467027084648636840</v>
      </c>
      <c r="Y43" s="422">
        <v>-64.117957280775959694700003050</v>
      </c>
      <c r="Z43" s="421">
        <v>-34.151813019871330955304848770</v>
      </c>
      <c r="AA43" s="91">
        <v>-49.640093342904886144644851680</v>
      </c>
      <c r="AB43" s="422">
        <v>-36.761691612731336970322514170</v>
      </c>
    </row>
    <row r="44" ht="18" customHeight="1">
      <c r="A44" s="58"/>
      <c r="B44" s="1057" t="s">
        <v>78</v>
      </c>
      <c r="C44" s="1057"/>
      <c r="D44" s="458">
        <v>26.07030636292223095051060488</v>
      </c>
      <c r="E44" s="459">
        <v>45.072007099893310590933771213</v>
      </c>
      <c r="F44" s="460">
        <v>47.865654135907848562842765533</v>
      </c>
      <c r="G44" s="458">
        <v>2.9312267186985277348402300896</v>
      </c>
      <c r="H44" s="459">
        <v>3.897511294836407631036157687</v>
      </c>
      <c r="I44" s="460">
        <v>3.3858275023597595084168310792</v>
      </c>
      <c r="J44" s="458">
        <v>36.357474089653599574284773088</v>
      </c>
      <c r="K44" s="459">
        <v>8.300227997314715651325253547</v>
      </c>
      <c r="L44" s="460">
        <v>7.3566883142385062007473868832</v>
      </c>
      <c r="M44" s="458">
        <v>80.37508111615833874107722266</v>
      </c>
      <c r="N44" s="459">
        <v>57.269746392044433873295182446</v>
      </c>
      <c r="O44" s="460">
        <v>58.608169952506114272006983495</v>
      </c>
      <c r="P44" s="5"/>
      <c r="Q44" s="431"/>
      <c r="R44" s="432">
        <v>205.76986901738927767849984878</v>
      </c>
      <c r="S44" s="433">
        <v>41.809619508009690674205379630</v>
      </c>
      <c r="T44" s="431"/>
      <c r="U44" s="432">
        <v>-89.04067913337690418623499340</v>
      </c>
      <c r="V44" s="433">
        <v>-88.74632154241428908093019915</v>
      </c>
      <c r="W44" s="431"/>
      <c r="X44" s="432">
        <v>-78.456439497266528635632773980</v>
      </c>
      <c r="Y44" s="433">
        <v>-60.377947101341866308800542620</v>
      </c>
      <c r="Z44" s="431">
        <v>-20.191808370566955565983380900</v>
      </c>
      <c r="AA44" s="432">
        <v>-35.529977036054840807025425370</v>
      </c>
      <c r="AB44" s="433">
        <v>-28.879642223197420386492725200</v>
      </c>
    </row>
    <row r="45" ht="6" customHeight="1">
      <c r="A45" s="58"/>
      <c r="B45" s="632"/>
      <c r="C45" s="632"/>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58" t="s">
        <v>50</v>
      </c>
      <c r="C46" s="1058"/>
      <c r="D46" s="494">
        <v>20.759107687369603594928582906</v>
      </c>
      <c r="E46" s="495">
        <v>41.776111157530556912890033153</v>
      </c>
      <c r="F46" s="496">
        <v>46.632342833670856629390767498</v>
      </c>
      <c r="G46" s="494">
        <v>4.5257583052479537794896485333</v>
      </c>
      <c r="H46" s="495">
        <v>6.8146250489045753486475868659</v>
      </c>
      <c r="I46" s="496">
        <v>7.7703510014800198353489398955</v>
      </c>
      <c r="J46" s="494">
        <v>40.410848980901941903386294361</v>
      </c>
      <c r="K46" s="495">
        <v>8.49310331475833202062103216</v>
      </c>
      <c r="L46" s="496">
        <v>7.8011958610736120484722575691</v>
      </c>
      <c r="M46" s="494">
        <v>80.64552238805970149253731352</v>
      </c>
      <c r="N46" s="495">
        <v>57.083839521193464282158652176</v>
      </c>
      <c r="O46" s="496">
        <v>62.20388969622448851321196496</v>
      </c>
      <c r="P46" s="93"/>
      <c r="Q46" s="480"/>
      <c r="R46" s="481">
        <v>1634.8421365560016813951742323</v>
      </c>
      <c r="S46" s="482">
        <v>39.254602894797490059251553210</v>
      </c>
      <c r="T46" s="480"/>
      <c r="U46" s="481">
        <v>-82.68566449139236770019828698</v>
      </c>
      <c r="V46" s="482">
        <v>-75.316404903302331704683779760</v>
      </c>
      <c r="W46" s="480"/>
      <c r="X46" s="481">
        <v>-81.19685813908916904838195491</v>
      </c>
      <c r="Y46" s="482">
        <v>-62.341079532730103189176850480</v>
      </c>
      <c r="Z46" s="480">
        <v>-23.351598259273701835099677410</v>
      </c>
      <c r="AA46" s="481">
        <v>-34.337241888381141863297193720</v>
      </c>
      <c r="AB46" s="482">
        <v>-27.401728603797887151286158230</v>
      </c>
    </row>
    <row r="47" ht="18" customHeight="1">
      <c r="A47" s="58"/>
      <c r="B47" s="1059" t="s">
        <v>51</v>
      </c>
      <c r="C47" s="1059"/>
      <c r="D47" s="277">
        <v>23.826432354357246027924891671</v>
      </c>
      <c r="E47" s="94">
        <v>46.857950202003057072340290796</v>
      </c>
      <c r="F47" s="278">
        <v>52.765964075023127364296307701</v>
      </c>
      <c r="G47" s="277">
        <v>8.030412453859733590113946401</v>
      </c>
      <c r="H47" s="94">
        <v>8.106522555994645655548812491</v>
      </c>
      <c r="I47" s="278">
        <v>10.538618186062889490283577988</v>
      </c>
      <c r="J47" s="277">
        <v>45.793211362542128069330765529</v>
      </c>
      <c r="K47" s="94">
        <v>9.799645966553338218504945778</v>
      </c>
      <c r="L47" s="278">
        <v>8.472499533728055516885943487</v>
      </c>
      <c r="M47" s="277">
        <v>96.19962686567164179104477622</v>
      </c>
      <c r="N47" s="94">
        <v>64.764118724551040946394049062</v>
      </c>
      <c r="O47" s="278">
        <v>71.777081794814072371465829177</v>
      </c>
      <c r="P47" s="5"/>
      <c r="Q47" s="272"/>
      <c r="R47" s="92">
        <v>1651.8529151751825998659062409</v>
      </c>
      <c r="S47" s="273">
        <v>43.812874282017265723649244830</v>
      </c>
      <c r="T47" s="272"/>
      <c r="U47" s="92">
        <v>-86.23268510468726395455711700</v>
      </c>
      <c r="V47" s="273">
        <v>-72.650343740741040433164522350</v>
      </c>
      <c r="W47" s="272"/>
      <c r="X47" s="92">
        <v>-72.267466562582112642028605550</v>
      </c>
      <c r="Y47" s="273">
        <v>-52.141993203577823450719983130</v>
      </c>
      <c r="Z47" s="272">
        <v>-17.432663707383167748133602780</v>
      </c>
      <c r="AA47" s="92">
        <v>-33.159429025479552243898240800</v>
      </c>
      <c r="AB47" s="273">
        <v>-22.759737190215325604883076260</v>
      </c>
    </row>
    <row r="48" ht="18" customHeight="1">
      <c r="A48" s="58"/>
      <c r="B48" s="1060" t="s">
        <v>79</v>
      </c>
      <c r="C48" s="1060"/>
      <c r="D48" s="444">
        <v>22.292770020863424811426737288</v>
      </c>
      <c r="E48" s="445">
        <v>44.317030679766806992615161973</v>
      </c>
      <c r="F48" s="446">
        <v>49.699153454346991996843537602</v>
      </c>
      <c r="G48" s="444">
        <v>6.278085379553843684801797467</v>
      </c>
      <c r="H48" s="445">
        <v>7.4605738024496105020981996785</v>
      </c>
      <c r="I48" s="446">
        <v>9.154484593771454662816258941</v>
      </c>
      <c r="J48" s="444">
        <v>43.102030171722034986358529945</v>
      </c>
      <c r="K48" s="445">
        <v>9.146374640655835119562988969</v>
      </c>
      <c r="L48" s="446">
        <v>8.136847697400833782679100529</v>
      </c>
      <c r="M48" s="444">
        <v>88.42257462686567164179104487</v>
      </c>
      <c r="N48" s="445">
        <v>60.923979122872252614276350619</v>
      </c>
      <c r="O48" s="446">
        <v>66.990485745519280442338897077</v>
      </c>
      <c r="P48" s="93"/>
      <c r="Q48" s="274"/>
      <c r="R48" s="275">
        <v>1643.7938118646889661162650261</v>
      </c>
      <c r="S48" s="276">
        <v>41.637780533662657193382588260</v>
      </c>
      <c r="T48" s="274"/>
      <c r="U48" s="275">
        <v>-84.81163768329733585013258833</v>
      </c>
      <c r="V48" s="276">
        <v>-73.849084666469347322077358150</v>
      </c>
      <c r="W48" s="274"/>
      <c r="X48" s="275">
        <v>-77.277446676699046189780156390</v>
      </c>
      <c r="Y48" s="276">
        <v>-57.641334458431522641227820980</v>
      </c>
      <c r="Z48" s="274">
        <v>-20.241363129381122883742641120</v>
      </c>
      <c r="AA48" s="275">
        <v>-33.716432579931720976772337820</v>
      </c>
      <c r="AB48" s="276">
        <v>-24.986589348041313134489756410</v>
      </c>
    </row>
    <row r="49" ht="6" customHeight="1">
      <c r="A49" s="58"/>
      <c r="B49" s="632"/>
      <c r="C49" s="632"/>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97" t="s">
        <v>12</v>
      </c>
      <c r="C50" s="997"/>
      <c r="D50" s="483">
        <v>31.021184400577756379393355802</v>
      </c>
      <c r="E50" s="484">
        <v>44.921015239590066617346112085</v>
      </c>
      <c r="F50" s="485">
        <v>48.360901206721024528552468308</v>
      </c>
      <c r="G50" s="483">
        <v>4.6355320173326913818006740491</v>
      </c>
      <c r="H50" s="484">
        <v>4.8785529856714755168423158825</v>
      </c>
      <c r="I50" s="485">
        <v>4.5898299168177329670349439638</v>
      </c>
      <c r="J50" s="483">
        <v>46.794896485315358690418873375</v>
      </c>
      <c r="K50" s="484">
        <v>8.413205968286844962585765581</v>
      </c>
      <c r="L50" s="485">
        <v>7.820617098132044820376194016</v>
      </c>
      <c r="M50" s="483">
        <v>82.45185363505055368319691863</v>
      </c>
      <c r="N50" s="484">
        <v>58.212774193548387096774193548</v>
      </c>
      <c r="O50" s="485">
        <v>60.771348221670802315963606286</v>
      </c>
      <c r="P50" s="93"/>
      <c r="Q50" s="469">
        <v>-52.205358732419440982730995190</v>
      </c>
      <c r="R50" s="470">
        <v>52.102421416316151208968655090</v>
      </c>
      <c r="S50" s="471">
        <v>-9.003804742094060507642335940</v>
      </c>
      <c r="T50" s="469">
        <v>832.4939467312348668280871670</v>
      </c>
      <c r="U50" s="470">
        <v>-73.437035012763443598630284420</v>
      </c>
      <c r="V50" s="471">
        <v>-65.661301325427790603538722140</v>
      </c>
      <c r="W50" s="469">
        <v>23.378164808032852436957722160</v>
      </c>
      <c r="X50" s="470">
        <v>-79.83783683655324229392693139</v>
      </c>
      <c r="Y50" s="471">
        <v>-55.752341686596805081905440760</v>
      </c>
      <c r="Z50" s="469">
        <v>-20.205528918957957664117940330</v>
      </c>
      <c r="AA50" s="470">
        <v>-35.050023064074732383850473940</v>
      </c>
      <c r="AB50" s="471">
        <v>-27.813911593151491381200791970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39.95" customHeight="1">
      <c r="B52" s="1061" t="s">
        <v>129</v>
      </c>
      <c r="C52" s="1061"/>
      <c r="D52" s="1061"/>
      <c r="E52" s="1061"/>
      <c r="F52" s="1061"/>
      <c r="G52" s="1061"/>
      <c r="H52" s="1061"/>
      <c r="I52" s="1061"/>
      <c r="J52" s="1061"/>
      <c r="K52" s="1061"/>
      <c r="L52" s="1061"/>
      <c r="M52" s="1061"/>
      <c r="N52" s="1061"/>
      <c r="O52" s="1061"/>
      <c r="P52" s="1061"/>
      <c r="Q52" s="1061"/>
      <c r="R52" s="1061"/>
      <c r="S52" s="1061"/>
      <c r="T52" s="1061"/>
      <c r="U52" s="1061"/>
      <c r="V52" s="1061"/>
      <c r="W52" s="1061"/>
      <c r="X52" s="1061"/>
      <c r="Y52" s="1061"/>
      <c r="Z52" s="1061"/>
      <c r="AA52" s="1061"/>
      <c r="AB52" s="1061"/>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row r="87" s="236" customFormat="1"/>
    <row r="88" s="236" customFormat="1"/>
    <row r="89" s="236" customFormat="1"/>
    <row r="90" s="236" customFormat="1"/>
    <row r="91" s="236" customFormat="1"/>
    <row r="92" s="236" customFormat="1"/>
    <row r="93" s="236" customFormat="1"/>
    <row r="94" s="236" customFormat="1"/>
  </sheetData>
  <mergeCells count="49">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 ref="B22:C22"/>
    <mergeCell ref="B33:C33"/>
    <mergeCell ref="B34:C34"/>
    <mergeCell ref="B32:C32"/>
    <mergeCell ref="B19:C19"/>
    <mergeCell ref="B25:C25"/>
    <mergeCell ref="B26:C26"/>
    <mergeCell ref="B24:O24"/>
    <mergeCell ref="B50:C50"/>
    <mergeCell ref="B44:C44"/>
    <mergeCell ref="B46:C46"/>
    <mergeCell ref="B47:C47"/>
    <mergeCell ref="B48:C48"/>
    <mergeCell ref="Q10:AB10"/>
    <mergeCell ref="B11:C11"/>
    <mergeCell ref="B12:C12"/>
    <mergeCell ref="B13:C13"/>
    <mergeCell ref="B20:C20"/>
    <mergeCell ref="B16:C16"/>
    <mergeCell ref="B14:C14"/>
    <mergeCell ref="B43:C43"/>
    <mergeCell ref="B41:C41"/>
    <mergeCell ref="B27:C27"/>
    <mergeCell ref="Q24:AB24"/>
    <mergeCell ref="B36:C36"/>
    <mergeCell ref="B39:C39"/>
    <mergeCell ref="B40:C40"/>
    <mergeCell ref="B42:C42"/>
    <mergeCell ref="Q38:AB38"/>
    <mergeCell ref="B28:C28"/>
    <mergeCell ref="B29:C29"/>
    <mergeCell ref="B30:C30"/>
    <mergeCell ref="B38:O38"/>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5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629"/>
      <c r="B1" s="657" t="s">
        <v>156</v>
      </c>
      <c r="Y1" s="5"/>
      <c r="AB1" s="686"/>
      <c r="AD1" s="236"/>
    </row>
    <row r="2" ht="15" customHeight="1">
      <c r="A2" s="11"/>
      <c r="B2" s="11" t="s">
        <v>173</v>
      </c>
    </row>
    <row r="3" ht="17.1" customHeight="1">
      <c r="A3" s="11"/>
      <c r="B3" s="11" t="s">
        <v>174</v>
      </c>
      <c r="R3" s="1053" t="s">
        <v>270</v>
      </c>
      <c r="S3" s="1053"/>
      <c r="T3" s="1053"/>
      <c r="U3" s="1053"/>
      <c r="V3" s="1053"/>
      <c r="W3" s="1053"/>
      <c r="X3" s="1053"/>
      <c r="Y3" s="1053"/>
      <c r="Z3" s="1053"/>
      <c r="AA3" s="1053"/>
      <c r="AB3" s="1053"/>
    </row>
    <row r="4" ht="19.5" customHeight="1">
      <c r="A4" s="4"/>
      <c r="B4" s="211" t="s">
        <v>175</v>
      </c>
      <c r="C4" s="5"/>
      <c r="D4" s="5"/>
      <c r="E4" s="5"/>
      <c r="F4" s="5"/>
      <c r="G4" s="5"/>
      <c r="H4" s="212"/>
      <c r="I4" s="212"/>
      <c r="J4" s="212"/>
      <c r="K4" s="212"/>
      <c r="L4" s="212"/>
      <c r="M4" s="212"/>
      <c r="N4" s="212"/>
      <c r="O4" s="212"/>
      <c r="P4" s="212"/>
      <c r="Q4" s="212"/>
      <c r="R4" s="212"/>
      <c r="S4" s="212"/>
      <c r="T4" s="212"/>
      <c r="U4" s="4"/>
      <c r="V4" s="4"/>
    </row>
    <row r="5" ht="12.75" customHeight="1"/>
    <row r="6" ht="15.75">
      <c r="D6" s="993" t="s">
        <v>60</v>
      </c>
      <c r="E6" s="993"/>
      <c r="F6" s="993"/>
      <c r="G6" s="993"/>
      <c r="H6" s="993"/>
      <c r="I6" s="993"/>
      <c r="J6" s="993"/>
      <c r="K6" s="993"/>
      <c r="L6" s="993"/>
      <c r="M6" s="993"/>
      <c r="N6" s="993"/>
      <c r="O6" s="993"/>
      <c r="Q6" s="975" t="s">
        <v>72</v>
      </c>
      <c r="R6" s="975"/>
      <c r="S6" s="975"/>
      <c r="T6" s="975"/>
      <c r="U6" s="975"/>
      <c r="V6" s="975"/>
      <c r="W6" s="975"/>
      <c r="X6" s="975"/>
      <c r="Y6" s="975"/>
      <c r="Z6" s="975"/>
      <c r="AA6" s="975"/>
      <c r="AB6" s="975"/>
    </row>
    <row r="7" ht="15.75">
      <c r="D7" s="284" t="s">
        <v>11</v>
      </c>
      <c r="E7" s="284"/>
      <c r="F7" s="284"/>
      <c r="G7" s="284" t="s">
        <v>13</v>
      </c>
      <c r="H7" s="284"/>
      <c r="I7" s="284"/>
      <c r="J7" s="284" t="s">
        <v>14</v>
      </c>
      <c r="K7" s="284"/>
      <c r="L7" s="284"/>
      <c r="M7" s="284" t="s">
        <v>12</v>
      </c>
      <c r="N7" s="284"/>
      <c r="O7" s="284"/>
      <c r="Q7" s="284" t="s">
        <v>11</v>
      </c>
      <c r="R7" s="284"/>
      <c r="S7" s="284"/>
      <c r="T7" s="284" t="s">
        <v>13</v>
      </c>
      <c r="U7" s="284"/>
      <c r="V7" s="284"/>
      <c r="W7" s="284" t="s">
        <v>14</v>
      </c>
      <c r="X7" s="284"/>
      <c r="Y7" s="284"/>
      <c r="Z7" s="284" t="s">
        <v>12</v>
      </c>
      <c r="AA7" s="284"/>
      <c r="AB7" s="284"/>
    </row>
    <row r="8" ht="27" customHeight="1">
      <c r="A8" s="57"/>
      <c r="B8" s="1054"/>
      <c r="C8" s="1054"/>
      <c r="D8" s="413" t="s">
        <v>25</v>
      </c>
      <c r="E8" s="414" t="s">
        <v>15</v>
      </c>
      <c r="F8" s="415" t="s">
        <v>26</v>
      </c>
      <c r="G8" s="413" t="s">
        <v>25</v>
      </c>
      <c r="H8" s="414" t="s">
        <v>15</v>
      </c>
      <c r="I8" s="415" t="s">
        <v>26</v>
      </c>
      <c r="J8" s="413" t="s">
        <v>25</v>
      </c>
      <c r="K8" s="414" t="s">
        <v>15</v>
      </c>
      <c r="L8" s="415" t="s">
        <v>26</v>
      </c>
      <c r="M8" s="413" t="s">
        <v>25</v>
      </c>
      <c r="N8" s="414" t="s">
        <v>15</v>
      </c>
      <c r="O8" s="415" t="s">
        <v>26</v>
      </c>
      <c r="P8" s="63"/>
      <c r="Q8" s="413" t="s">
        <v>25</v>
      </c>
      <c r="R8" s="414" t="s">
        <v>15</v>
      </c>
      <c r="S8" s="415" t="s">
        <v>26</v>
      </c>
      <c r="T8" s="413" t="s">
        <v>25</v>
      </c>
      <c r="U8" s="414" t="s">
        <v>15</v>
      </c>
      <c r="V8" s="415" t="s">
        <v>26</v>
      </c>
      <c r="W8" s="413" t="s">
        <v>25</v>
      </c>
      <c r="X8" s="414" t="s">
        <v>15</v>
      </c>
      <c r="Y8" s="415" t="s">
        <v>26</v>
      </c>
      <c r="Z8" s="413" t="s">
        <v>25</v>
      </c>
      <c r="AA8" s="414" t="s">
        <v>15</v>
      </c>
      <c r="AB8" s="415"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88" t="s">
        <v>22</v>
      </c>
      <c r="C10" s="988"/>
      <c r="D10" s="988"/>
      <c r="E10" s="988"/>
      <c r="F10" s="988"/>
      <c r="G10" s="988"/>
      <c r="H10" s="988"/>
      <c r="I10" s="988"/>
      <c r="J10" s="988"/>
      <c r="K10" s="988"/>
      <c r="L10" s="988"/>
      <c r="M10" s="988"/>
      <c r="N10" s="988"/>
      <c r="O10" s="988"/>
      <c r="P10" s="412"/>
      <c r="Q10" s="986"/>
      <c r="R10" s="986"/>
      <c r="S10" s="986"/>
      <c r="T10" s="986"/>
      <c r="U10" s="986"/>
      <c r="V10" s="986"/>
      <c r="W10" s="986"/>
      <c r="X10" s="986"/>
      <c r="Y10" s="986"/>
      <c r="Z10" s="986"/>
      <c r="AA10" s="986"/>
      <c r="AB10" s="986"/>
      <c r="AC10" s="9"/>
    </row>
    <row r="11" ht="18" customHeight="1">
      <c r="A11" s="58"/>
      <c r="B11" s="1055" t="s">
        <v>43</v>
      </c>
      <c r="C11" s="1055"/>
      <c r="D11" s="428">
        <v>21.028296389379150185709410460</v>
      </c>
      <c r="E11" s="429">
        <v>17.771497287549575090871394220</v>
      </c>
      <c r="F11" s="430">
        <v>27.140381580832357069789332880</v>
      </c>
      <c r="G11" s="428">
        <v>4.8663640251227315049776349600</v>
      </c>
      <c r="H11" s="429">
        <v>18.161683519740402121293181310</v>
      </c>
      <c r="I11" s="430">
        <v>11.866464035968107736029276430</v>
      </c>
      <c r="J11" s="428">
        <v>18.402441593017676285399080290</v>
      </c>
      <c r="K11" s="429">
        <v>8.860030275374431137559377860</v>
      </c>
      <c r="L11" s="430">
        <v>7.8307554583238965098353413300</v>
      </c>
      <c r="M11" s="428">
        <v>51.971678453241227604704338720</v>
      </c>
      <c r="N11" s="429">
        <v>44.793211082664408349723953400</v>
      </c>
      <c r="O11" s="430">
        <v>46.837601075124361315653950640</v>
      </c>
      <c r="P11" s="5"/>
      <c r="Q11" s="428"/>
      <c r="R11" s="429">
        <v>125.32523492427494520251539072</v>
      </c>
      <c r="S11" s="430">
        <v>9.177679711786283707845100890</v>
      </c>
      <c r="T11" s="428"/>
      <c r="U11" s="429">
        <v>-57.380403152095156199424479200</v>
      </c>
      <c r="V11" s="430">
        <v>-55.772778669084267216457349900</v>
      </c>
      <c r="W11" s="428"/>
      <c r="X11" s="429">
        <v>-34.343639056558073321623595220</v>
      </c>
      <c r="Y11" s="430">
        <v>-13.520104649574051582472669080</v>
      </c>
      <c r="Z11" s="428">
        <v>-23.502607633674509093878362510</v>
      </c>
      <c r="AA11" s="429">
        <v>-30.005193149341812851647406440</v>
      </c>
      <c r="AB11" s="430">
        <v>-22.894202980721711031379931480</v>
      </c>
    </row>
    <row r="12" ht="18" customHeight="1">
      <c r="A12" s="58"/>
      <c r="B12" s="1056" t="s">
        <v>46</v>
      </c>
      <c r="C12" s="1056"/>
      <c r="D12" s="421">
        <v>28.503082139883198895588228220</v>
      </c>
      <c r="E12" s="91">
        <v>24.11849879012829497723686200</v>
      </c>
      <c r="F12" s="422">
        <v>31.699141616536144406711266320</v>
      </c>
      <c r="G12" s="421">
        <v>3.9138249426084005683100041100</v>
      </c>
      <c r="H12" s="91">
        <v>16.908626951207851421403107700</v>
      </c>
      <c r="I12" s="422">
        <v>10.322844905688058518887368960</v>
      </c>
      <c r="J12" s="421">
        <v>18.817361350071756886727426390</v>
      </c>
      <c r="K12" s="91">
        <v>8.251683123438979761348573390</v>
      </c>
      <c r="L12" s="422">
        <v>8.241910963913013106193444480</v>
      </c>
      <c r="M12" s="421">
        <v>59.898491543574950071877200990</v>
      </c>
      <c r="N12" s="91">
        <v>49.278808864775126159988543080</v>
      </c>
      <c r="O12" s="422">
        <v>50.263897486137216031792079750</v>
      </c>
      <c r="P12" s="5"/>
      <c r="Q12" s="421"/>
      <c r="R12" s="91">
        <v>131.93571567965661023150472113</v>
      </c>
      <c r="S12" s="422">
        <v>-4.544823467588052410456854500</v>
      </c>
      <c r="T12" s="421"/>
      <c r="U12" s="91">
        <v>-63.352451299321327178933549470</v>
      </c>
      <c r="V12" s="422">
        <v>-63.951339771753552478755649610</v>
      </c>
      <c r="W12" s="421"/>
      <c r="X12" s="91">
        <v>-61.907832547875870787414214270</v>
      </c>
      <c r="Y12" s="422">
        <v>-36.457249672075601503518787050</v>
      </c>
      <c r="Z12" s="421">
        <v>-36.044638511242682791780518510</v>
      </c>
      <c r="AA12" s="91">
        <v>-36.983373804804120650229976340</v>
      </c>
      <c r="AB12" s="422">
        <v>-32.815679651789980157434873560</v>
      </c>
    </row>
    <row r="13" ht="18" customHeight="1">
      <c r="A13" s="58"/>
      <c r="B13" s="1056" t="s">
        <v>47</v>
      </c>
      <c r="C13" s="1056"/>
      <c r="D13" s="421">
        <v>29.647434995891235939847802380</v>
      </c>
      <c r="E13" s="91">
        <v>25.931823390434992527354346940</v>
      </c>
      <c r="F13" s="422">
        <v>33.928181286446339835299829320</v>
      </c>
      <c r="G13" s="421">
        <v>3.9178167440285492044547033500</v>
      </c>
      <c r="H13" s="91">
        <v>17.384734345593908760548757910</v>
      </c>
      <c r="I13" s="422">
        <v>10.870173957936257044629330290</v>
      </c>
      <c r="J13" s="421">
        <v>19.511837006562226697000499180</v>
      </c>
      <c r="K13" s="91">
        <v>8.830966546031599868555510080</v>
      </c>
      <c r="L13" s="422">
        <v>8.430006922051672473869617030</v>
      </c>
      <c r="M13" s="421">
        <v>61.191979662128915860259143890</v>
      </c>
      <c r="N13" s="91">
        <v>52.147524282060501156458614910</v>
      </c>
      <c r="O13" s="422">
        <v>53.228362166434269353798776650</v>
      </c>
      <c r="P13" s="184"/>
      <c r="Q13" s="421"/>
      <c r="R13" s="91">
        <v>98.60539897316237230308223459</v>
      </c>
      <c r="S13" s="422">
        <v>0.1258557390331892027262929400</v>
      </c>
      <c r="T13" s="421"/>
      <c r="U13" s="91">
        <v>-63.070299257960526222559215460</v>
      </c>
      <c r="V13" s="422">
        <v>-67.060311900836657888725970350</v>
      </c>
      <c r="W13" s="421"/>
      <c r="X13" s="91">
        <v>-64.125529701301189559047194760</v>
      </c>
      <c r="Y13" s="422">
        <v>-39.824576717567977754865525250</v>
      </c>
      <c r="Z13" s="421">
        <v>-35.967962345596057103350458290</v>
      </c>
      <c r="AA13" s="91">
        <v>-38.467884492522991666117392010</v>
      </c>
      <c r="AB13" s="422">
        <v>-34.200531437553102663477113600</v>
      </c>
    </row>
    <row r="14" ht="18" customHeight="1">
      <c r="A14" s="58"/>
      <c r="B14" s="1056" t="s">
        <v>48</v>
      </c>
      <c r="C14" s="1056"/>
      <c r="D14" s="421">
        <v>29.872806291671069084534293500</v>
      </c>
      <c r="E14" s="91">
        <v>24.176102028787314805397176040</v>
      </c>
      <c r="F14" s="422">
        <v>33.571498715978035832600784380</v>
      </c>
      <c r="G14" s="421">
        <v>4.2366041696798377845580465900</v>
      </c>
      <c r="H14" s="91">
        <v>19.716516492986966136938929170</v>
      </c>
      <c r="I14" s="422">
        <v>12.676110499937801801984746910</v>
      </c>
      <c r="J14" s="421">
        <v>20.104373628327641587686168480</v>
      </c>
      <c r="K14" s="91">
        <v>9.154633217916996335297511070</v>
      </c>
      <c r="L14" s="422">
        <v>8.410863803586727610767119290</v>
      </c>
      <c r="M14" s="421">
        <v>62.886179535176503718919277130</v>
      </c>
      <c r="N14" s="91">
        <v>53.047251739691277277633616280</v>
      </c>
      <c r="O14" s="422">
        <v>54.658473019502565245352650580</v>
      </c>
      <c r="P14" s="5"/>
      <c r="Q14" s="421"/>
      <c r="R14" s="91">
        <v>110.21302979820628782723951257</v>
      </c>
      <c r="S14" s="422">
        <v>4.790293529974962263000540100</v>
      </c>
      <c r="T14" s="421"/>
      <c r="U14" s="91">
        <v>-58.106876672823250838968584740</v>
      </c>
      <c r="V14" s="422">
        <v>-61.956963030208386665050018480</v>
      </c>
      <c r="W14" s="421"/>
      <c r="X14" s="91">
        <v>-64.651771477423208172209127490</v>
      </c>
      <c r="Y14" s="422">
        <v>-45.899862365110200093256877930</v>
      </c>
      <c r="Z14" s="421">
        <v>-34.037197199893138956280366900</v>
      </c>
      <c r="AA14" s="91">
        <v>-37.194711874826295584518221570</v>
      </c>
      <c r="AB14" s="422">
        <v>-32.440443245041732713109455650</v>
      </c>
    </row>
    <row r="15" ht="18" customHeight="1">
      <c r="A15" s="58"/>
      <c r="B15" s="1056" t="s">
        <v>49</v>
      </c>
      <c r="C15" s="1056"/>
      <c r="D15" s="421">
        <v>29.511404356232721276625935300</v>
      </c>
      <c r="E15" s="91">
        <v>20.590583350049706039861843180</v>
      </c>
      <c r="F15" s="422">
        <v>31.843758368469714386825719930</v>
      </c>
      <c r="G15" s="421">
        <v>6.6546999109356396971687989300</v>
      </c>
      <c r="H15" s="91">
        <v>23.960100614285742090962288640</v>
      </c>
      <c r="I15" s="422">
        <v>14.598849872048243677404793940</v>
      </c>
      <c r="J15" s="421">
        <v>21.199909739872183576105735270</v>
      </c>
      <c r="K15" s="91">
        <v>8.401888427463872036337767330</v>
      </c>
      <c r="L15" s="422">
        <v>8.784302850822128920879404900</v>
      </c>
      <c r="M15" s="421">
        <v>62.741410278558057973964015380</v>
      </c>
      <c r="N15" s="91">
        <v>52.952572391799320167161899140</v>
      </c>
      <c r="O15" s="422">
        <v>55.226911091340086985109918770</v>
      </c>
      <c r="P15" s="184"/>
      <c r="Q15" s="421"/>
      <c r="R15" s="91">
        <v>91.64760109731962734203190158</v>
      </c>
      <c r="S15" s="422">
        <v>8.421027010417729739809576960</v>
      </c>
      <c r="T15" s="421"/>
      <c r="U15" s="91">
        <v>-53.217483832635883112563139530</v>
      </c>
      <c r="V15" s="422">
        <v>-57.147239522130529935466490980</v>
      </c>
      <c r="W15" s="421"/>
      <c r="X15" s="91">
        <v>-52.741892639567541659697673480</v>
      </c>
      <c r="Y15" s="422">
        <v>-20.813001066614060079453353680</v>
      </c>
      <c r="Z15" s="421">
        <v>-26.868158778689771167182793770</v>
      </c>
      <c r="AA15" s="91">
        <v>-33.592326848112878130918694540</v>
      </c>
      <c r="AB15" s="422">
        <v>-25.900793771072110511009619200</v>
      </c>
    </row>
    <row r="16" ht="18" customHeight="1">
      <c r="A16" s="58"/>
      <c r="B16" s="1057" t="s">
        <v>78</v>
      </c>
      <c r="C16" s="1057"/>
      <c r="D16" s="431">
        <v>27.601733220904873347832757830</v>
      </c>
      <c r="E16" s="432">
        <v>22.516672626787925349611748680</v>
      </c>
      <c r="F16" s="433">
        <v>31.644789740580090052695787210</v>
      </c>
      <c r="G16" s="431">
        <v>4.7001275180533518151602823600</v>
      </c>
      <c r="H16" s="432">
        <v>19.246323756865726288922290500</v>
      </c>
      <c r="I16" s="433">
        <v>12.078909544898602845397375760</v>
      </c>
      <c r="J16" s="431">
        <v>19.570341489662224232176830090</v>
      </c>
      <c r="K16" s="432">
        <v>8.700440527766662365793339610</v>
      </c>
      <c r="L16" s="433">
        <v>8.341542780551438971525642570</v>
      </c>
      <c r="M16" s="431">
        <v>59.761427642721666540605076500</v>
      </c>
      <c r="N16" s="432">
        <v>50.463436911420314004327378800</v>
      </c>
      <c r="O16" s="433">
        <v>52.065242066030131869618805540</v>
      </c>
      <c r="P16" s="5"/>
      <c r="Q16" s="431"/>
      <c r="R16" s="432">
        <v>109.90440790373866564960646869</v>
      </c>
      <c r="S16" s="433">
        <v>3.130230636804108969825590500</v>
      </c>
      <c r="T16" s="431"/>
      <c r="U16" s="432">
        <v>-58.897586393141967237310768180</v>
      </c>
      <c r="V16" s="433">
        <v>-61.258229482044987470308037540</v>
      </c>
      <c r="W16" s="431"/>
      <c r="X16" s="432">
        <v>-57.982659357814023324429049550</v>
      </c>
      <c r="Y16" s="433">
        <v>-33.483625804415658839634585310</v>
      </c>
      <c r="Z16" s="630">
        <v>-31.847653241928147724301488690</v>
      </c>
      <c r="AA16" s="214">
        <v>-35.517551173910978786612991740</v>
      </c>
      <c r="AB16" s="631">
        <v>-30.022551070337983146949607770</v>
      </c>
    </row>
    <row r="17" ht="6" customHeight="1">
      <c r="A17" s="58"/>
      <c r="B17" s="632"/>
      <c r="C17" s="632"/>
      <c r="D17" s="91"/>
      <c r="E17" s="91"/>
      <c r="F17" s="91"/>
      <c r="G17" s="91"/>
      <c r="H17" s="91"/>
      <c r="I17" s="91"/>
      <c r="J17" s="91"/>
      <c r="K17" s="91"/>
      <c r="L17" s="91"/>
      <c r="M17" s="91"/>
      <c r="N17" s="91"/>
      <c r="O17" s="91"/>
      <c r="P17" s="5"/>
      <c r="Q17" s="91"/>
      <c r="R17" s="91"/>
      <c r="S17" s="91"/>
      <c r="T17" s="91"/>
      <c r="U17" s="91"/>
      <c r="V17" s="91"/>
      <c r="W17" s="91"/>
      <c r="X17" s="91"/>
      <c r="Y17" s="91"/>
      <c r="Z17" s="633"/>
      <c r="AA17" s="633"/>
      <c r="AB17" s="633"/>
      <c r="AC17" s="4"/>
    </row>
    <row r="18" ht="18" customHeight="1">
      <c r="A18" s="58"/>
      <c r="B18" s="1058" t="s">
        <v>50</v>
      </c>
      <c r="C18" s="1058"/>
      <c r="D18" s="480">
        <v>29.172028873484688137518518510</v>
      </c>
      <c r="E18" s="481">
        <v>20.303175235232323073877723400</v>
      </c>
      <c r="F18" s="482">
        <v>33.972205823628868271494520320</v>
      </c>
      <c r="G18" s="480">
        <v>9.194450925566308246569752730</v>
      </c>
      <c r="H18" s="481">
        <v>29.292772967841367976680552770</v>
      </c>
      <c r="I18" s="482">
        <v>18.873491067452891501080485150</v>
      </c>
      <c r="J18" s="480">
        <v>19.920830955475104470847476940</v>
      </c>
      <c r="K18" s="481">
        <v>6.4297249009072586313215111500</v>
      </c>
      <c r="L18" s="482">
        <v>7.5144254371343224922647217100</v>
      </c>
      <c r="M18" s="480">
        <v>64.937131569045528659224884030</v>
      </c>
      <c r="N18" s="481">
        <v>56.025673103980949681879787320</v>
      </c>
      <c r="O18" s="482">
        <v>60.360122328216082264839727180</v>
      </c>
      <c r="P18" s="184"/>
      <c r="Q18" s="480"/>
      <c r="R18" s="481">
        <v>314.81071186784415200749496008</v>
      </c>
      <c r="S18" s="482">
        <v>26.169407192425826571081250030</v>
      </c>
      <c r="T18" s="480"/>
      <c r="U18" s="481">
        <v>-45.025636965088561590719708950</v>
      </c>
      <c r="V18" s="482">
        <v>-47.716516770801103819163920250</v>
      </c>
      <c r="W18" s="480"/>
      <c r="X18" s="481">
        <v>-65.246956699019125407815191720</v>
      </c>
      <c r="Y18" s="482">
        <v>-31.703547099802854141522316880</v>
      </c>
      <c r="Z18" s="480">
        <v>-20.393748632457909272083217520</v>
      </c>
      <c r="AA18" s="481">
        <v>-26.935907291100414599042178090</v>
      </c>
      <c r="AB18" s="482">
        <v>-18.461913774145458077741958640</v>
      </c>
    </row>
    <row r="19" ht="18" customHeight="1">
      <c r="A19" s="58"/>
      <c r="B19" s="1059" t="s">
        <v>51</v>
      </c>
      <c r="C19" s="1059"/>
      <c r="D19" s="272">
        <v>29.059474280211409908129277120</v>
      </c>
      <c r="E19" s="92">
        <v>21.041165796801181593050196620</v>
      </c>
      <c r="F19" s="273">
        <v>36.014926314986656368935529250</v>
      </c>
      <c r="G19" s="272">
        <v>9.665786245229151588291414710</v>
      </c>
      <c r="H19" s="92">
        <v>25.956921688745419555702838240</v>
      </c>
      <c r="I19" s="273">
        <v>18.111137293922691328898449670</v>
      </c>
      <c r="J19" s="272">
        <v>20.677843229407139350304936480</v>
      </c>
      <c r="K19" s="92">
        <v>9.875378834963463905720823640</v>
      </c>
      <c r="L19" s="273">
        <v>9.010345522187096092579722610</v>
      </c>
      <c r="M19" s="272">
        <v>66.491656938320678443593281220</v>
      </c>
      <c r="N19" s="92">
        <v>56.873466320510065054473858500</v>
      </c>
      <c r="O19" s="273">
        <v>63.136409131096443790413701530</v>
      </c>
      <c r="P19" s="5"/>
      <c r="Q19" s="272"/>
      <c r="R19" s="92">
        <v>214.01830025146117528579907524</v>
      </c>
      <c r="S19" s="273">
        <v>23.242331217598044050295198810</v>
      </c>
      <c r="T19" s="272"/>
      <c r="U19" s="92">
        <v>-52.179878629958627813232310960</v>
      </c>
      <c r="V19" s="273">
        <v>-49.714110049155695852896744950</v>
      </c>
      <c r="W19" s="272"/>
      <c r="X19" s="92">
        <v>-40.975200644254626294828320970</v>
      </c>
      <c r="Y19" s="273">
        <v>-14.900806196189132672745470500</v>
      </c>
      <c r="Z19" s="272">
        <v>-19.339508087357505676365253610</v>
      </c>
      <c r="AA19" s="92">
        <v>-26.814936745659730704691435200</v>
      </c>
      <c r="AB19" s="273">
        <v>-16.736511462550490376399275560</v>
      </c>
    </row>
    <row r="20" ht="18" customHeight="1">
      <c r="A20" s="58"/>
      <c r="B20" s="1060" t="s">
        <v>79</v>
      </c>
      <c r="C20" s="1060"/>
      <c r="D20" s="274">
        <v>29.116706494736418125132725810</v>
      </c>
      <c r="E20" s="275">
        <v>20.672047803918054485356349030</v>
      </c>
      <c r="F20" s="276">
        <v>34.993226408434573462865932480</v>
      </c>
      <c r="G20" s="274">
        <v>9.426119756784192792494838190</v>
      </c>
      <c r="H20" s="275">
        <v>27.625402009251008656185206930</v>
      </c>
      <c r="I20" s="276">
        <v>18.492440943869289619208320420</v>
      </c>
      <c r="J20" s="274">
        <v>20.292914568570083300636355290</v>
      </c>
      <c r="K20" s="275">
        <v>8.151978929136881686666428570</v>
      </c>
      <c r="L20" s="276">
        <v>8.262136740038984521288149160</v>
      </c>
      <c r="M20" s="274">
        <v>65.714394253683103551409082610</v>
      </c>
      <c r="N20" s="275">
        <v>56.449428742305944828207984520</v>
      </c>
      <c r="O20" s="276">
        <v>61.747804092342847603362402070</v>
      </c>
      <c r="P20" s="184"/>
      <c r="Q20" s="274"/>
      <c r="R20" s="275">
        <v>256.56272709513295218787941033</v>
      </c>
      <c r="S20" s="276">
        <v>24.644787478416166730257877120</v>
      </c>
      <c r="T20" s="274"/>
      <c r="U20" s="275">
        <v>-48.634845937993509024020367140</v>
      </c>
      <c r="V20" s="276">
        <v>-48.713825576540492185025549820</v>
      </c>
      <c r="W20" s="274"/>
      <c r="X20" s="275">
        <v>-53.724115945030090706741749790</v>
      </c>
      <c r="Y20" s="276">
        <v>-23.465812948196170108785951630</v>
      </c>
      <c r="Z20" s="274">
        <v>-19.863860840100828570840306710</v>
      </c>
      <c r="AA20" s="275">
        <v>-26.875200457573482446676588630</v>
      </c>
      <c r="AB20" s="276">
        <v>-17.589464293975624084530669430</v>
      </c>
    </row>
    <row r="21" ht="6" customHeight="1">
      <c r="A21" s="58"/>
      <c r="B21" s="632"/>
      <c r="C21" s="632"/>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97" t="s">
        <v>12</v>
      </c>
      <c r="C22" s="997"/>
      <c r="D22" s="469">
        <v>32.222086289862164586901557780</v>
      </c>
      <c r="E22" s="470">
        <v>33.279862368223562647675809890</v>
      </c>
      <c r="F22" s="471">
        <v>39.478677501096977747408004590</v>
      </c>
      <c r="G22" s="469">
        <v>6.7103009542451676045999510600</v>
      </c>
      <c r="H22" s="470">
        <v>10.478649963000212093032104580</v>
      </c>
      <c r="I22" s="471">
        <v>7.923198325908043620973714510</v>
      </c>
      <c r="J22" s="469">
        <v>22.520593752548731751080662260</v>
      </c>
      <c r="K22" s="470">
        <v>8.405432604331928199605197080</v>
      </c>
      <c r="L22" s="471">
        <v>7.4140005340768191655136093100</v>
      </c>
      <c r="M22" s="469">
        <v>61.452980996656063942582171110</v>
      </c>
      <c r="N22" s="470">
        <v>52.163944935555702940313111550</v>
      </c>
      <c r="O22" s="471">
        <v>54.815876361081840533895328420</v>
      </c>
      <c r="P22" s="184"/>
      <c r="Q22" s="469"/>
      <c r="R22" s="470">
        <v>50.700385426807855811035144530</v>
      </c>
      <c r="S22" s="471">
        <v>-11.406407363084416979994536080</v>
      </c>
      <c r="T22" s="469"/>
      <c r="U22" s="470">
        <v>-68.227131263203136380085368670</v>
      </c>
      <c r="V22" s="471">
        <v>-58.785398805267167286568712460</v>
      </c>
      <c r="W22" s="469"/>
      <c r="X22" s="470">
        <v>-63.283067614052219099190771480</v>
      </c>
      <c r="Y22" s="471">
        <v>-31.138601693704085339849364180</v>
      </c>
      <c r="Z22" s="469">
        <v>-28.599741055053969796852575330</v>
      </c>
      <c r="AA22" s="470">
        <v>-33.085275060849926932055698960</v>
      </c>
      <c r="AB22" s="471">
        <v>-26.47331398094800235669806900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50" t="s">
        <v>9</v>
      </c>
      <c r="C24" s="1050"/>
      <c r="D24" s="1050"/>
      <c r="E24" s="1050"/>
      <c r="F24" s="1050"/>
      <c r="G24" s="1050"/>
      <c r="H24" s="1050"/>
      <c r="I24" s="1050"/>
      <c r="J24" s="1050"/>
      <c r="K24" s="1050"/>
      <c r="L24" s="1050"/>
      <c r="M24" s="1050"/>
      <c r="N24" s="1050"/>
      <c r="O24" s="1050"/>
      <c r="P24" s="412"/>
      <c r="Q24" s="1051"/>
      <c r="R24" s="1051"/>
      <c r="S24" s="1051"/>
      <c r="T24" s="1051"/>
      <c r="U24" s="1051"/>
      <c r="V24" s="1051"/>
      <c r="W24" s="1051"/>
      <c r="X24" s="1051"/>
      <c r="Y24" s="1051"/>
      <c r="Z24" s="1051"/>
      <c r="AA24" s="1051"/>
      <c r="AB24" s="1051"/>
      <c r="AC24" s="9"/>
    </row>
    <row r="25" ht="18" customHeight="1">
      <c r="A25" s="58"/>
      <c r="B25" s="1055" t="s">
        <v>43</v>
      </c>
      <c r="C25" s="1055"/>
      <c r="D25" s="455">
        <v>118.23008070353317686820020649</v>
      </c>
      <c r="E25" s="456">
        <v>107.32523118245047230633422446</v>
      </c>
      <c r="F25" s="457">
        <v>109.63286136741463777530636624</v>
      </c>
      <c r="G25" s="455">
        <v>126.75438087374042533986489311</v>
      </c>
      <c r="H25" s="456">
        <v>134.2738971163434626486636626</v>
      </c>
      <c r="I25" s="457">
        <v>136.07800764375238725434681952</v>
      </c>
      <c r="J25" s="455">
        <v>124.59088802036637750890707178</v>
      </c>
      <c r="K25" s="456">
        <v>115.09290893641266276363975417</v>
      </c>
      <c r="L25" s="457">
        <v>132.16162735901180665081946386</v>
      </c>
      <c r="M25" s="455">
        <v>119.4921982641620977666425915</v>
      </c>
      <c r="N25" s="456">
        <v>119.78816894794779305040353216</v>
      </c>
      <c r="O25" s="457">
        <v>120.09940156629858530616933778</v>
      </c>
      <c r="P25" s="5"/>
      <c r="Q25" s="428"/>
      <c r="R25" s="429">
        <v>-3.4100327243917338971304210900</v>
      </c>
      <c r="S25" s="430">
        <v>-5.183456043450334541115442200</v>
      </c>
      <c r="T25" s="428"/>
      <c r="U25" s="429">
        <v>10.842418457388347177775781410</v>
      </c>
      <c r="V25" s="430">
        <v>9.306363482097395579294778340</v>
      </c>
      <c r="W25" s="428"/>
      <c r="X25" s="429">
        <v>16.526247308304870669710778900</v>
      </c>
      <c r="Y25" s="430">
        <v>6.8716772429785638288516939500</v>
      </c>
      <c r="Z25" s="428">
        <v>-5.4890437117047006629296651300</v>
      </c>
      <c r="AA25" s="429">
        <v>3.994635503280945795234612500</v>
      </c>
      <c r="AB25" s="430">
        <v>-0.5309836838528849191148413800</v>
      </c>
    </row>
    <row r="26" ht="18" customHeight="1">
      <c r="A26" s="58"/>
      <c r="B26" s="1056" t="s">
        <v>46</v>
      </c>
      <c r="C26" s="1056"/>
      <c r="D26" s="440">
        <v>144.63604207483196452224003196</v>
      </c>
      <c r="E26" s="95">
        <v>104.96285364201617413611924163</v>
      </c>
      <c r="F26" s="441">
        <v>117.75519156933465065181519695</v>
      </c>
      <c r="G26" s="440">
        <v>132.56964360456826915612065174</v>
      </c>
      <c r="H26" s="95">
        <v>152.48971715050578129405584175</v>
      </c>
      <c r="I26" s="441">
        <v>140.93877049685462838697266214</v>
      </c>
      <c r="J26" s="440">
        <v>126.99891693157789370472897734</v>
      </c>
      <c r="K26" s="95">
        <v>133.29014657971464288332012557</v>
      </c>
      <c r="L26" s="441">
        <v>144.12762296299614374160603519</v>
      </c>
      <c r="M26" s="440">
        <v>133.02905583518774655495366246</v>
      </c>
      <c r="N26" s="95">
        <v>126.01372467949080848882207128</v>
      </c>
      <c r="O26" s="441">
        <v>126.84083243516645977637633285</v>
      </c>
      <c r="P26" s="5"/>
      <c r="Q26" s="421"/>
      <c r="R26" s="91">
        <v>-8.580974046505374774213709070</v>
      </c>
      <c r="S26" s="422">
        <v>-3.8309050118480982308706505700</v>
      </c>
      <c r="T26" s="421"/>
      <c r="U26" s="91">
        <v>15.703435493632790216885531880</v>
      </c>
      <c r="V26" s="422">
        <v>4.7516858759821659306179172800</v>
      </c>
      <c r="W26" s="421"/>
      <c r="X26" s="91">
        <v>27.826980142150087666884235440</v>
      </c>
      <c r="Y26" s="422">
        <v>14.459947919016632691305369760</v>
      </c>
      <c r="Z26" s="421">
        <v>-3.7809140737283016664538501400</v>
      </c>
      <c r="AA26" s="91">
        <v>3.3640788678107483345149045400</v>
      </c>
      <c r="AB26" s="422">
        <v>-0.6567885908717101401615030200</v>
      </c>
    </row>
    <row r="27" ht="18" customHeight="1">
      <c r="A27" s="58"/>
      <c r="B27" s="1056" t="s">
        <v>47</v>
      </c>
      <c r="C27" s="1056"/>
      <c r="D27" s="440">
        <v>148.93491440091931279686392293</v>
      </c>
      <c r="E27" s="95">
        <v>113.58647554787251547512360741</v>
      </c>
      <c r="F27" s="441">
        <v>120.42882948357944844043767386</v>
      </c>
      <c r="G27" s="440">
        <v>164.15836471626344356558175702</v>
      </c>
      <c r="H27" s="95">
        <v>154.61327779283848317052698329</v>
      </c>
      <c r="I27" s="441">
        <v>151.76415081882632720298660989</v>
      </c>
      <c r="J27" s="440">
        <v>122.66009479768100216329812301</v>
      </c>
      <c r="K27" s="95">
        <v>117.90367365234990146075759232</v>
      </c>
      <c r="L27" s="441">
        <v>141.10028787482850027600130757</v>
      </c>
      <c r="M27" s="440">
        <v>134.78191440763647568608957234</v>
      </c>
      <c r="N27" s="95">
        <v>127.99492734794503349053669137</v>
      </c>
      <c r="O27" s="441">
        <v>130.10188554454126465610173438</v>
      </c>
      <c r="P27" s="93"/>
      <c r="Q27" s="421"/>
      <c r="R27" s="91">
        <v>-5.8303560393184508027009354600</v>
      </c>
      <c r="S27" s="422">
        <v>-4.0727552630629226632231998700</v>
      </c>
      <c r="T27" s="421"/>
      <c r="U27" s="91">
        <v>16.634058193044527260056537680</v>
      </c>
      <c r="V27" s="422">
        <v>11.610052757368162670484226040</v>
      </c>
      <c r="W27" s="421"/>
      <c r="X27" s="91">
        <v>12.498141809278284275937068570</v>
      </c>
      <c r="Y27" s="422">
        <v>13.255703058174882488602178330</v>
      </c>
      <c r="Z27" s="421">
        <v>-7.1375125241138319991418167100</v>
      </c>
      <c r="AA27" s="91">
        <v>4.3493709669294645143226696400</v>
      </c>
      <c r="AB27" s="422">
        <v>0.361535831381389827619854900</v>
      </c>
    </row>
    <row r="28" ht="18" customHeight="1">
      <c r="A28" s="58"/>
      <c r="B28" s="1056" t="s">
        <v>48</v>
      </c>
      <c r="C28" s="1056"/>
      <c r="D28" s="440">
        <v>148.4588920515692725355963659</v>
      </c>
      <c r="E28" s="95">
        <v>102.41193962136707380843433312</v>
      </c>
      <c r="F28" s="441">
        <v>118.97231655861580192588486099</v>
      </c>
      <c r="G28" s="440">
        <v>180.16272664401619907256950446</v>
      </c>
      <c r="H28" s="95">
        <v>163.08309176228968055149500451</v>
      </c>
      <c r="I28" s="441">
        <v>151.88852923045680187435248375</v>
      </c>
      <c r="J28" s="440">
        <v>125.82926397549062038327461243</v>
      </c>
      <c r="K28" s="95">
        <v>116.9266403535675035602896237</v>
      </c>
      <c r="L28" s="441">
        <v>137.41708671844622102128544513</v>
      </c>
      <c r="M28" s="440">
        <v>135.62155897485065976341702879</v>
      </c>
      <c r="N28" s="95">
        <v>127.46697055545186598401610586</v>
      </c>
      <c r="O28" s="441">
        <v>129.44436173569698260321807152</v>
      </c>
      <c r="P28" s="5"/>
      <c r="Q28" s="421"/>
      <c r="R28" s="91">
        <v>-13.302859295329989624565593230</v>
      </c>
      <c r="S28" s="422">
        <v>-3.1992927736850909349983103100</v>
      </c>
      <c r="T28" s="421"/>
      <c r="U28" s="91">
        <v>21.504702193719972278796227920</v>
      </c>
      <c r="V28" s="422">
        <v>10.505803250199147998454697630</v>
      </c>
      <c r="W28" s="421"/>
      <c r="X28" s="91">
        <v>13.090910007260568324744389670</v>
      </c>
      <c r="Y28" s="422">
        <v>10.494852763340485426760670520</v>
      </c>
      <c r="Z28" s="421">
        <v>-6.0624322442777757230039776400</v>
      </c>
      <c r="AA28" s="91">
        <v>3.9904402755680308404190661300</v>
      </c>
      <c r="AB28" s="422">
        <v>0.2084584418666431839443740800</v>
      </c>
    </row>
    <row r="29" ht="18" customHeight="1">
      <c r="A29" s="58"/>
      <c r="B29" s="1056" t="s">
        <v>49</v>
      </c>
      <c r="C29" s="1056"/>
      <c r="D29" s="440">
        <v>139.33358354094175522194959758</v>
      </c>
      <c r="E29" s="95">
        <v>103.41220764310781995445052885</v>
      </c>
      <c r="F29" s="441">
        <v>115.7089409789116310232784082</v>
      </c>
      <c r="G29" s="440">
        <v>138.98092358532061750161606561</v>
      </c>
      <c r="H29" s="95">
        <v>146.0924734929595832037253516</v>
      </c>
      <c r="I29" s="441">
        <v>139.53419732465105528852199927</v>
      </c>
      <c r="J29" s="440">
        <v>124.1000718563490671292715834</v>
      </c>
      <c r="K29" s="95">
        <v>109.46541895711741762170171233</v>
      </c>
      <c r="L29" s="441">
        <v>135.95192780445259611780846525</v>
      </c>
      <c r="M29" s="440">
        <v>128.80259020178579050120924764</v>
      </c>
      <c r="N29" s="95">
        <v>123.68472362500053425220402857</v>
      </c>
      <c r="O29" s="441">
        <v>125.22679843369317709264848498</v>
      </c>
      <c r="P29" s="93"/>
      <c r="Q29" s="421"/>
      <c r="R29" s="91">
        <v>-18.235101697827921252845845470</v>
      </c>
      <c r="S29" s="422">
        <v>-4.315986302924410074928919400</v>
      </c>
      <c r="T29" s="421"/>
      <c r="U29" s="91">
        <v>16.098379005688833451625393270</v>
      </c>
      <c r="V29" s="422">
        <v>7.767496230132126851542120100</v>
      </c>
      <c r="W29" s="421"/>
      <c r="X29" s="91">
        <v>7.8315627781179252784271651400</v>
      </c>
      <c r="Y29" s="422">
        <v>11.896711540546443668211106280</v>
      </c>
      <c r="Z29" s="421">
        <v>-2.2701823702982736769093615800</v>
      </c>
      <c r="AA29" s="91">
        <v>2.6438773201376307895499733500</v>
      </c>
      <c r="AB29" s="422">
        <v>0.2451393591758996929774393100</v>
      </c>
    </row>
    <row r="30" ht="18" customHeight="1">
      <c r="A30" s="58"/>
      <c r="B30" s="1057" t="s">
        <v>78</v>
      </c>
      <c r="C30" s="1057"/>
      <c r="D30" s="458">
        <v>141.00945130358213102968973669</v>
      </c>
      <c r="E30" s="459">
        <v>106.46309198124161185764970161</v>
      </c>
      <c r="F30" s="460">
        <v>116.78620353962295225471429091</v>
      </c>
      <c r="G30" s="458">
        <v>146.60560321299847335082120947</v>
      </c>
      <c r="H30" s="459">
        <v>150.04313157160420811170991495</v>
      </c>
      <c r="I30" s="460">
        <v>143.90572412800596865551695403</v>
      </c>
      <c r="J30" s="458">
        <v>124.84071650741355851939541794</v>
      </c>
      <c r="K30" s="459">
        <v>118.37540621944664790396648194</v>
      </c>
      <c r="L30" s="460">
        <v>138.18046364279117549656797588</v>
      </c>
      <c r="M30" s="458">
        <v>130.70303381018188852239867328</v>
      </c>
      <c r="N30" s="459">
        <v>125.13795819229515674875834017</v>
      </c>
      <c r="O30" s="460">
        <v>126.50545868790695846519899536</v>
      </c>
      <c r="P30" s="5"/>
      <c r="Q30" s="431"/>
      <c r="R30" s="432">
        <v>-10.344076452779150773998955950</v>
      </c>
      <c r="S30" s="433">
        <v>-4.1520856865643655753079381300</v>
      </c>
      <c r="T30" s="431"/>
      <c r="U30" s="432">
        <v>16.126062301582286525882734680</v>
      </c>
      <c r="V30" s="433">
        <v>8.489969358514908981142929510</v>
      </c>
      <c r="W30" s="431"/>
      <c r="X30" s="432">
        <v>14.932848652542797582195376180</v>
      </c>
      <c r="Y30" s="433">
        <v>11.319855295764989289023927470</v>
      </c>
      <c r="Z30" s="431">
        <v>-5.3016863545572168771706612700</v>
      </c>
      <c r="AA30" s="432">
        <v>3.5586373170414938821063658600</v>
      </c>
      <c r="AB30" s="433">
        <v>-0.1972581597585272268758773900</v>
      </c>
    </row>
    <row r="31" ht="6" customHeight="1">
      <c r="A31" s="58"/>
      <c r="B31" s="632"/>
      <c r="C31" s="632"/>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58" t="s">
        <v>50</v>
      </c>
      <c r="C32" s="1058"/>
      <c r="D32" s="494">
        <v>122.14431795552815084085357519</v>
      </c>
      <c r="E32" s="495">
        <v>110.8118529515176818261674791</v>
      </c>
      <c r="F32" s="496">
        <v>113.82338495601694327203904491</v>
      </c>
      <c r="G32" s="494">
        <v>141.78607908066257599668872917</v>
      </c>
      <c r="H32" s="495">
        <v>132.58475864991151310090800771</v>
      </c>
      <c r="I32" s="496">
        <v>130.20798576588206564263333768</v>
      </c>
      <c r="J32" s="494">
        <v>122.23242049549061105047543701</v>
      </c>
      <c r="K32" s="495">
        <v>101.85901286205948908847300552</v>
      </c>
      <c r="L32" s="496">
        <v>131.99790363957623588019189193</v>
      </c>
      <c r="M32" s="494">
        <v>123.82199060201692699260515168</v>
      </c>
      <c r="N32" s="495">
        <v>121.16825658703262344209275392</v>
      </c>
      <c r="O32" s="496">
        <v>121.20915001639993711459508207</v>
      </c>
      <c r="P32" s="93"/>
      <c r="Q32" s="480"/>
      <c r="R32" s="481">
        <v>-16.495348399499171428213029910</v>
      </c>
      <c r="S32" s="482">
        <v>-5.7179814786290089291679420500</v>
      </c>
      <c r="T32" s="480"/>
      <c r="U32" s="481">
        <v>6.1043234986131441088830611700</v>
      </c>
      <c r="V32" s="482">
        <v>4.2861853944776068736235071300</v>
      </c>
      <c r="W32" s="480"/>
      <c r="X32" s="481">
        <v>1.9987140557421605809741339600</v>
      </c>
      <c r="Y32" s="482">
        <v>10.791233519013662229822155440</v>
      </c>
      <c r="Z32" s="480">
        <v>-2.6456270231542846226494634500</v>
      </c>
      <c r="AA32" s="481">
        <v>1.4837436829849638901507164100</v>
      </c>
      <c r="AB32" s="482">
        <v>-1.0576053603658642729102582500</v>
      </c>
    </row>
    <row r="33" ht="18" customHeight="1">
      <c r="A33" s="58"/>
      <c r="B33" s="1059" t="s">
        <v>51</v>
      </c>
      <c r="C33" s="1059"/>
      <c r="D33" s="277">
        <v>123.15977802888819466140591049</v>
      </c>
      <c r="E33" s="94">
        <v>112.78292033794413286967432725</v>
      </c>
      <c r="F33" s="278">
        <v>110.96526505867036634887728806</v>
      </c>
      <c r="G33" s="277">
        <v>131.1013183956971170197653218</v>
      </c>
      <c r="H33" s="94">
        <v>123.66507343968117979465833187</v>
      </c>
      <c r="I33" s="278">
        <v>124.170261152502222320234346</v>
      </c>
      <c r="J33" s="277">
        <v>122.84656711011964325725406896</v>
      </c>
      <c r="K33" s="94">
        <v>120.97243336408645219708356097</v>
      </c>
      <c r="L33" s="278">
        <v>139.78988767047299097204792524</v>
      </c>
      <c r="M33" s="277">
        <v>123.42087344098209106413611261</v>
      </c>
      <c r="N33" s="94">
        <v>119.17151880011874227321529141</v>
      </c>
      <c r="O33" s="278">
        <v>118.86684377316807268706123623</v>
      </c>
      <c r="P33" s="5"/>
      <c r="Q33" s="272"/>
      <c r="R33" s="92">
        <v>-5.8619361139033022324476129600</v>
      </c>
      <c r="S33" s="273">
        <v>-8.219673235084465153917321920</v>
      </c>
      <c r="T33" s="272"/>
      <c r="U33" s="92">
        <v>0.3455907614372454384879306100</v>
      </c>
      <c r="V33" s="273">
        <v>0.8531315609352927547824813800</v>
      </c>
      <c r="W33" s="272"/>
      <c r="X33" s="92">
        <v>22.714274387000301469157855720</v>
      </c>
      <c r="Y33" s="273">
        <v>15.830309509068542158933556370</v>
      </c>
      <c r="Z33" s="272">
        <v>-2.5641329733260052912251221900</v>
      </c>
      <c r="AA33" s="92">
        <v>1.3067880204370189419509270100</v>
      </c>
      <c r="AB33" s="273">
        <v>-2.5086944735166271623773625600</v>
      </c>
    </row>
    <row r="34" ht="18" customHeight="1">
      <c r="A34" s="58"/>
      <c r="B34" s="1060" t="s">
        <v>79</v>
      </c>
      <c r="C34" s="1060"/>
      <c r="D34" s="444">
        <v>122.64245171912431378246898958</v>
      </c>
      <c r="E34" s="445">
        <v>111.81465063589050703208467818</v>
      </c>
      <c r="F34" s="446">
        <v>112.35308975493584019609978606</v>
      </c>
      <c r="G34" s="444">
        <v>136.40081933143756774045285237</v>
      </c>
      <c r="H34" s="445">
        <v>128.3956689451957129853373089</v>
      </c>
      <c r="I34" s="446">
        <v>127.25235393285702378766229589</v>
      </c>
      <c r="J34" s="444">
        <v>122.54000928021890737759386598</v>
      </c>
      <c r="K34" s="445">
        <v>113.43224550731704914528484713</v>
      </c>
      <c r="L34" s="446">
        <v>136.24529885262576690251272124</v>
      </c>
      <c r="M34" s="634">
        <v>123.61905983649361387766001084</v>
      </c>
      <c r="N34" s="635">
        <v>120.16272264165526652474959251</v>
      </c>
      <c r="O34" s="636">
        <v>120.01205785033209757604320143</v>
      </c>
      <c r="P34" s="93"/>
      <c r="Q34" s="274"/>
      <c r="R34" s="275">
        <v>-10.726355078463919485224480520</v>
      </c>
      <c r="S34" s="276">
        <v>-7.0066529722902912312188599300</v>
      </c>
      <c r="T34" s="274"/>
      <c r="U34" s="275">
        <v>3.4696927452915324613841022900</v>
      </c>
      <c r="V34" s="276">
        <v>2.6318584879984985582840575700</v>
      </c>
      <c r="W34" s="274"/>
      <c r="X34" s="275">
        <v>14.284782893720285876996769430</v>
      </c>
      <c r="Y34" s="276">
        <v>13.634088245174802482835025430</v>
      </c>
      <c r="Z34" s="274">
        <v>-2.6057885593959587363281695700</v>
      </c>
      <c r="AA34" s="275">
        <v>1.3949158539669282525936503200</v>
      </c>
      <c r="AB34" s="276">
        <v>-1.7998593110255332736428241600</v>
      </c>
    </row>
    <row r="35" ht="6" customHeight="1">
      <c r="A35" s="58"/>
      <c r="B35" s="632"/>
      <c r="C35" s="632"/>
      <c r="D35" s="95"/>
      <c r="E35" s="95"/>
      <c r="F35" s="95"/>
      <c r="G35" s="95"/>
      <c r="H35" s="95"/>
      <c r="I35" s="95"/>
      <c r="J35" s="95"/>
      <c r="K35" s="95"/>
      <c r="L35" s="95"/>
      <c r="M35" s="637"/>
      <c r="N35" s="637"/>
      <c r="O35" s="637"/>
      <c r="P35" s="93"/>
      <c r="Q35" s="91"/>
      <c r="R35" s="91"/>
      <c r="S35" s="91"/>
      <c r="T35" s="91"/>
      <c r="U35" s="91"/>
      <c r="V35" s="91"/>
      <c r="W35" s="91"/>
      <c r="X35" s="91"/>
      <c r="Y35" s="91"/>
      <c r="Z35" s="91"/>
      <c r="AA35" s="91"/>
      <c r="AB35" s="91"/>
    </row>
    <row r="36" ht="18" customHeight="1">
      <c r="A36" s="58"/>
      <c r="B36" s="997" t="s">
        <v>12</v>
      </c>
      <c r="C36" s="997"/>
      <c r="D36" s="483">
        <v>131.11010567613744225779915206</v>
      </c>
      <c r="E36" s="484">
        <v>120.96834643084087969854456395</v>
      </c>
      <c r="F36" s="485">
        <v>120.51585882976623891306546666</v>
      </c>
      <c r="G36" s="483">
        <v>139.5168641750227894257064722</v>
      </c>
      <c r="H36" s="484">
        <v>138.0198560658685847176304826</v>
      </c>
      <c r="I36" s="485">
        <v>135.23134149801849296739607504</v>
      </c>
      <c r="J36" s="483">
        <v>121.62091444092349479402444545</v>
      </c>
      <c r="K36" s="484">
        <v>116.09561748180422647919006546</v>
      </c>
      <c r="L36" s="485">
        <v>133.71091863031174099362063023</v>
      </c>
      <c r="M36" s="483">
        <v>128.55051594279836756362188526</v>
      </c>
      <c r="N36" s="484">
        <v>123.60847279007266657873204203</v>
      </c>
      <c r="O36" s="485">
        <v>124.42753337160901392277881441</v>
      </c>
      <c r="P36" s="93"/>
      <c r="Q36" s="469"/>
      <c r="R36" s="470">
        <v>-6.2375692396725059037622860600</v>
      </c>
      <c r="S36" s="471">
        <v>-5.1359108612654661800712300300</v>
      </c>
      <c r="T36" s="469"/>
      <c r="U36" s="470">
        <v>5.7334056793532372802964190400</v>
      </c>
      <c r="V36" s="471">
        <v>3.6958441247716834949727545200</v>
      </c>
      <c r="W36" s="469"/>
      <c r="X36" s="470">
        <v>20.010750479343941804869520430</v>
      </c>
      <c r="Y36" s="471">
        <v>21.521121154624043737349608330</v>
      </c>
      <c r="Z36" s="469">
        <v>-4.783544583515252932688425600</v>
      </c>
      <c r="AA36" s="470">
        <v>2.8527683380637670928579453600</v>
      </c>
      <c r="AB36" s="471">
        <v>-0.8176869527814968856138969500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0" t="s">
        <v>10</v>
      </c>
      <c r="C38" s="1050"/>
      <c r="D38" s="1050"/>
      <c r="E38" s="1050"/>
      <c r="F38" s="1050"/>
      <c r="G38" s="1050"/>
      <c r="H38" s="1050"/>
      <c r="I38" s="1050"/>
      <c r="J38" s="1050"/>
      <c r="K38" s="1050"/>
      <c r="L38" s="1050"/>
      <c r="M38" s="1050"/>
      <c r="N38" s="1050"/>
      <c r="O38" s="1050"/>
      <c r="P38" s="412"/>
      <c r="Q38" s="1051"/>
      <c r="R38" s="1051"/>
      <c r="S38" s="1051"/>
      <c r="T38" s="1051"/>
      <c r="U38" s="1051"/>
      <c r="V38" s="1051"/>
      <c r="W38" s="1051"/>
      <c r="X38" s="1051"/>
      <c r="Y38" s="1051"/>
      <c r="Z38" s="1051"/>
      <c r="AA38" s="1051"/>
      <c r="AB38" s="1051"/>
      <c r="AC38" s="9"/>
    </row>
    <row r="39" ht="18" customHeight="1">
      <c r="A39" s="58"/>
      <c r="B39" s="1055" t="s">
        <v>43</v>
      </c>
      <c r="C39" s="1055"/>
      <c r="D39" s="455">
        <v>24.861771791741122397344559217</v>
      </c>
      <c r="E39" s="456">
        <v>19.073300548445496442837759134</v>
      </c>
      <c r="F39" s="457">
        <v>29.754776913101275345396984839</v>
      </c>
      <c r="G39" s="455">
        <v>6.1683295911067522898925942459</v>
      </c>
      <c r="H39" s="456">
        <v>24.386400243892133693888700094</v>
      </c>
      <c r="I39" s="457">
        <v>16.147647837907809677024666272</v>
      </c>
      <c r="J39" s="455">
        <v>22.927765398169979606634240748</v>
      </c>
      <c r="K39" s="456">
        <v>10.197266576575286107972922706</v>
      </c>
      <c r="L39" s="457">
        <v>10.349253848225505202530880996</v>
      </c>
      <c r="M39" s="455">
        <v>62.102101058559821153660179594</v>
      </c>
      <c r="N39" s="456">
        <v>53.656967368912916244699381935</v>
      </c>
      <c r="O39" s="457">
        <v>56.251678599234590224952532111</v>
      </c>
      <c r="P39" s="5"/>
      <c r="Q39" s="428"/>
      <c r="R39" s="429">
        <v>117.64157067704461762738940904</v>
      </c>
      <c r="S39" s="430">
        <v>3.5185026746668477988151195500</v>
      </c>
      <c r="T39" s="428"/>
      <c r="U39" s="429">
        <v>-52.759408116993419195855604300</v>
      </c>
      <c r="V39" s="430">
        <v>-51.656832693997535726075805470</v>
      </c>
      <c r="W39" s="428"/>
      <c r="X39" s="429">
        <v>-23.493106473411571524079083130</v>
      </c>
      <c r="Y39" s="430">
        <v>-7.5774853610271545598747181800</v>
      </c>
      <c r="Z39" s="428">
        <v>-27.701582938976370165380111950</v>
      </c>
      <c r="AA39" s="429">
        <v>-27.209155744432497251913617780</v>
      </c>
      <c r="AB39" s="430">
        <v>-23.303622182198802824705618450</v>
      </c>
    </row>
    <row r="40" ht="18" customHeight="1">
      <c r="A40" s="58"/>
      <c r="B40" s="1056" t="s">
        <v>46</v>
      </c>
      <c r="C40" s="1056"/>
      <c r="D40" s="440">
        <v>41.225729876465378620228856227</v>
      </c>
      <c r="E40" s="95">
        <v>25.315464585733803959811397671</v>
      </c>
      <c r="F40" s="441">
        <v>37.327384936386821612288890715</v>
      </c>
      <c r="G40" s="440">
        <v>5.1885437777226552347466833502</v>
      </c>
      <c r="H40" s="95">
        <v>25.783917411931041813290747385</v>
      </c>
      <c r="I40" s="441">
        <v>14.548890690373942408520017225</v>
      </c>
      <c r="J40" s="440">
        <v>23.897845109692474984105404388</v>
      </c>
      <c r="K40" s="95">
        <v>10.998680530525391695719442374</v>
      </c>
      <c r="L40" s="441">
        <v>11.878870359014388691603893466</v>
      </c>
      <c r="M40" s="440">
        <v>79.68239775993753104053316713</v>
      </c>
      <c r="N40" s="95">
        <v>62.09806252819023746882158743</v>
      </c>
      <c r="O40" s="441">
        <v>63.755145985775152712412801407</v>
      </c>
      <c r="P40" s="5"/>
      <c r="Q40" s="421"/>
      <c r="R40" s="91">
        <v>112.03337211260877940617890566</v>
      </c>
      <c r="S40" s="422">
        <v>-8.201620609436671413273198710</v>
      </c>
      <c r="T40" s="421"/>
      <c r="U40" s="91">
        <v>-57.597527129112590036362600600</v>
      </c>
      <c r="V40" s="422">
        <v>-62.238420675207165612493346460</v>
      </c>
      <c r="W40" s="421"/>
      <c r="X40" s="91">
        <v>-51.307932675258730348843017520</v>
      </c>
      <c r="Y40" s="422">
        <v>-27.269001068346962897724599070</v>
      </c>
      <c r="Z40" s="421">
        <v>-38.462735774674918474432543040</v>
      </c>
      <c r="AA40" s="91">
        <v>-34.863444799764243656424512320</v>
      </c>
      <c r="AB40" s="422">
        <v>-33.256938602691724370071512020</v>
      </c>
    </row>
    <row r="41" ht="18" customHeight="1">
      <c r="A41" s="58"/>
      <c r="B41" s="1056" t="s">
        <v>47</v>
      </c>
      <c r="C41" s="1056"/>
      <c r="D41" s="440">
        <v>44.155381933198808427973501166</v>
      </c>
      <c r="E41" s="95">
        <v>29.455044234493928296077891205</v>
      </c>
      <c r="F41" s="441">
        <v>40.859311588334174707881114524</v>
      </c>
      <c r="G41" s="440">
        <v>6.4314238995772231903356963533</v>
      </c>
      <c r="H41" s="95">
        <v>26.879107607300111535906904378</v>
      </c>
      <c r="I41" s="441">
        <v>16.497027199791164225941799931</v>
      </c>
      <c r="J41" s="440">
        <v>23.93323776901823040944874674</v>
      </c>
      <c r="K41" s="95">
        <v>10.412033976781293546759728435</v>
      </c>
      <c r="L41" s="441">
        <v>11.894764034882879278277774503</v>
      </c>
      <c r="M41" s="440">
        <v>82.47572165254891524115785363</v>
      </c>
      <c r="N41" s="95">
        <v>66.74618581857533337874452402</v>
      </c>
      <c r="O41" s="441">
        <v>69.251102823008218212100688956</v>
      </c>
      <c r="P41" s="93"/>
      <c r="Q41" s="421"/>
      <c r="R41" s="91">
        <v>87.02599709971809545299638514</v>
      </c>
      <c r="S41" s="422">
        <v>-3.9520253202650744108505086800</v>
      </c>
      <c r="T41" s="421"/>
      <c r="U41" s="91">
        <v>-56.927391346012483555501231010</v>
      </c>
      <c r="V41" s="422">
        <v>-63.235996734411271758647603300</v>
      </c>
      <c r="W41" s="421"/>
      <c r="X41" s="91">
        <v>-59.641887530042393338423822250</v>
      </c>
      <c r="Y41" s="422">
        <v>-31.847901293248955927582782640</v>
      </c>
      <c r="Z41" s="421">
        <v>-40.538257052624423313701876560</v>
      </c>
      <c r="AA41" s="91">
        <v>-35.791624525303283927964066240</v>
      </c>
      <c r="AB41" s="422">
        <v>-33.962642781841324039532701870</v>
      </c>
    </row>
    <row r="42" ht="18" customHeight="1">
      <c r="A42" s="58"/>
      <c r="B42" s="1056" t="s">
        <v>48</v>
      </c>
      <c r="C42" s="1056"/>
      <c r="D42" s="440">
        <v>44.348837245326346338036787339</v>
      </c>
      <c r="E42" s="95">
        <v>24.759215012521765015458589246</v>
      </c>
      <c r="F42" s="441">
        <v>39.940789725845028052153880278</v>
      </c>
      <c r="G42" s="440">
        <v>7.6327815892092783683598682122</v>
      </c>
      <c r="H42" s="95">
        <v>32.154304684584913193516468597</v>
      </c>
      <c r="I42" s="441">
        <v>19.253557801983031932185776903</v>
      </c>
      <c r="J42" s="440">
        <v>25.297185363407309666211771213</v>
      </c>
      <c r="K42" s="95">
        <v>10.704205058402029932476646261</v>
      </c>
      <c r="L42" s="441">
        <v>11.557964006745177717589594357</v>
      </c>
      <c r="M42" s="440">
        <v>85.28721706532986849220135105</v>
      </c>
      <c r="N42" s="95">
        <v>67.61772475550870814145170409</v>
      </c>
      <c r="O42" s="441">
        <v>70.752311534573237701929251537</v>
      </c>
      <c r="P42" s="5"/>
      <c r="Q42" s="421"/>
      <c r="R42" s="91">
        <v>82.24868622370080173592006805</v>
      </c>
      <c r="S42" s="422">
        <v>1.4377452415470779048789072100</v>
      </c>
      <c r="T42" s="421"/>
      <c r="U42" s="91">
        <v>-49.097885261666059022472564310</v>
      </c>
      <c r="V42" s="422">
        <v>-57.960236415761555886402689300</v>
      </c>
      <c r="W42" s="421"/>
      <c r="X42" s="91">
        <v>-60.024366692371868389677197070</v>
      </c>
      <c r="Y42" s="422">
        <v>-40.222132575563961991234611250</v>
      </c>
      <c r="Z42" s="421">
        <v>-38.036147426076180819042785710</v>
      </c>
      <c r="AA42" s="91">
        <v>-34.688504362292818263848343210</v>
      </c>
      <c r="AB42" s="422">
        <v>-32.299609645698336225202713840</v>
      </c>
    </row>
    <row r="43" ht="18" customHeight="1">
      <c r="A43" s="58"/>
      <c r="B43" s="1056" t="s">
        <v>49</v>
      </c>
      <c r="C43" s="1056"/>
      <c r="D43" s="440">
        <v>41.11929724279664308837843473</v>
      </c>
      <c r="E43" s="95">
        <v>21.293176808880588311242163389</v>
      </c>
      <c r="F43" s="441">
        <v>36.846075576039855161922131078</v>
      </c>
      <c r="G43" s="440">
        <v>9.248763398049860598647582246</v>
      </c>
      <c r="H43" s="95">
        <v>35.003903638811844030464948833</v>
      </c>
      <c r="I43" s="441">
        <v>20.370387987593364437461716399</v>
      </c>
      <c r="J43" s="440">
        <v>26.30910322066252441684058655</v>
      </c>
      <c r="K43" s="95">
        <v>9.19716236743289187196106376</v>
      </c>
      <c r="L43" s="441">
        <v>11.942429069874171944649132131</v>
      </c>
      <c r="M43" s="440">
        <v>80.81256156791224402636250579</v>
      </c>
      <c r="N43" s="95">
        <v>65.494242815125324213668175974</v>
      </c>
      <c r="O43" s="441">
        <v>69.158892633507391544032979608</v>
      </c>
      <c r="P43" s="93"/>
      <c r="Q43" s="421"/>
      <c r="R43" s="91">
        <v>56.700466135775814135017029310</v>
      </c>
      <c r="S43" s="422">
        <v>3.7415903351581255142343088900</v>
      </c>
      <c r="T43" s="421"/>
      <c r="U43" s="91">
        <v>-45.686257071615953836779482610</v>
      </c>
      <c r="V43" s="422">
        <v>-53.818652967504468860664577180</v>
      </c>
      <c r="W43" s="421"/>
      <c r="X43" s="91">
        <v>-49.040844293884905697804001320</v>
      </c>
      <c r="Y43" s="422">
        <v>-11.392352225893545710470330220</v>
      </c>
      <c r="Z43" s="421">
        <v>-28.528384945170481696954384940</v>
      </c>
      <c r="AA43" s="91">
        <v>-31.836589438819007958940585890</v>
      </c>
      <c r="AB43" s="422">
        <v>-25.719147451768088333888676060</v>
      </c>
    </row>
    <row r="44" ht="18" customHeight="1">
      <c r="A44" s="58"/>
      <c r="B44" s="1057" t="s">
        <v>78</v>
      </c>
      <c r="C44" s="1057"/>
      <c r="D44" s="458">
        <v>38.921052565076509053177126117</v>
      </c>
      <c r="E44" s="459">
        <v>23.971945889772280761773255998</v>
      </c>
      <c r="F44" s="460">
        <v>36.956748556119585979439334689</v>
      </c>
      <c r="G44" s="458">
        <v>6.8906502996222501493226602719</v>
      </c>
      <c r="H44" s="459">
        <v>28.877786877210959690837343099</v>
      </c>
      <c r="I44" s="460">
        <v>17.382242247353164656524845378</v>
      </c>
      <c r="J44" s="458">
        <v>24.431754538641952880067808204</v>
      </c>
      <c r="K44" s="459">
        <v>10.299181817625154399219181587</v>
      </c>
      <c r="L44" s="460">
        <v>11.526382489127753217672267259</v>
      </c>
      <c r="M44" s="458">
        <v>78.109998977313885000466209238</v>
      </c>
      <c r="N44" s="459">
        <v>63.148914584608394851829780702</v>
      </c>
      <c r="O44" s="460">
        <v>65.865373292600503853636447327</v>
      </c>
      <c r="P44" s="5"/>
      <c r="Q44" s="431"/>
      <c r="R44" s="432">
        <v>88.19173547242253568968660764</v>
      </c>
      <c r="S44" s="433">
        <v>-1.1518249079874526060201828600</v>
      </c>
      <c r="T44" s="431"/>
      <c r="U44" s="432">
        <v>-52.269385567446005849131185120</v>
      </c>
      <c r="V44" s="433">
        <v>-57.969065036124444162461395280</v>
      </c>
      <c r="W44" s="431"/>
      <c r="X44" s="432">
        <v>-51.708273471893037453989437820</v>
      </c>
      <c r="Y44" s="433">
        <v>-25.954068497485948002558800620</v>
      </c>
      <c r="Z44" s="431">
        <v>-35.460876910311360888241083510</v>
      </c>
      <c r="AA44" s="432">
        <v>-33.222854687043590174778160400</v>
      </c>
      <c r="AB44" s="433">
        <v>-30.160587298342597649120853360</v>
      </c>
    </row>
    <row r="45" ht="6" customHeight="1">
      <c r="A45" s="58"/>
      <c r="B45" s="632"/>
      <c r="C45" s="632"/>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58" t="s">
        <v>50</v>
      </c>
      <c r="C46" s="1058"/>
      <c r="D46" s="494">
        <v>35.631975701307614482720144019</v>
      </c>
      <c r="E46" s="495">
        <v>22.49832468615459603617436001</v>
      </c>
      <c r="F46" s="496">
        <v>38.668314612679493144659712778</v>
      </c>
      <c r="G46" s="494">
        <v>13.036451460356157973178078049</v>
      </c>
      <c r="H46" s="495">
        <v>38.837752341278999580282998986</v>
      </c>
      <c r="I46" s="496">
        <v>24.574792562634084094079246861</v>
      </c>
      <c r="J46" s="494">
        <v>24.349713859692189719860925154</v>
      </c>
      <c r="K46" s="495">
        <v>6.5492543138101663087042547854</v>
      </c>
      <c r="L46" s="496">
        <v>9.918884047576368341894124981</v>
      </c>
      <c r="M46" s="494">
        <v>80.40644894864292154098534246</v>
      </c>
      <c r="N46" s="495">
        <v>67.885331341243761925161613779</v>
      </c>
      <c r="O46" s="496">
        <v>73.161991222889945580633084616</v>
      </c>
      <c r="P46" s="93"/>
      <c r="Q46" s="480"/>
      <c r="R46" s="481">
        <v>246.38623974680060212870015963</v>
      </c>
      <c r="S46" s="482">
        <v>18.955063857466901151739803540</v>
      </c>
      <c r="T46" s="480"/>
      <c r="U46" s="481">
        <v>-41.669824004135564644067668020</v>
      </c>
      <c r="V46" s="482">
        <v>-45.475549748907031678179252850</v>
      </c>
      <c r="W46" s="480"/>
      <c r="X46" s="481">
        <v>-64.552342737764261326410518030</v>
      </c>
      <c r="Y46" s="482">
        <v>-24.333517382139401302205347740</v>
      </c>
      <c r="Z46" s="480">
        <v>-22.499833130757730079807956980</v>
      </c>
      <c r="AA46" s="481">
        <v>-25.851823431001839419082368730</v>
      </c>
      <c r="AB46" s="482">
        <v>-19.324264944809836145230368850</v>
      </c>
    </row>
    <row r="47" ht="18" customHeight="1">
      <c r="A47" s="58"/>
      <c r="B47" s="1059" t="s">
        <v>51</v>
      </c>
      <c r="C47" s="1059"/>
      <c r="D47" s="277">
        <v>35.78958401987022787117067781</v>
      </c>
      <c r="E47" s="94">
        <v>23.730841258781024492814782804</v>
      </c>
      <c r="F47" s="278">
        <v>39.964058446109767163709570076</v>
      </c>
      <c r="G47" s="277">
        <v>12.671973200805367362132755</v>
      </c>
      <c r="H47" s="94">
        <v>32.099646269067555397167602478</v>
      </c>
      <c r="I47" s="278">
        <v>22.488646475552029822018430686</v>
      </c>
      <c r="J47" s="277">
        <v>25.40202055973897234227312444</v>
      </c>
      <c r="K47" s="94">
        <v>11.946486080577273389067466049</v>
      </c>
      <c r="L47" s="278">
        <v>12.595551884186834675922422898</v>
      </c>
      <c r="M47" s="277">
        <v>82.0645837586567520244039123</v>
      </c>
      <c r="N47" s="94">
        <v>67.776973608425853279049851325</v>
      </c>
      <c r="O47" s="278">
        <v>75.048256805848631661650423657</v>
      </c>
      <c r="P47" s="5"/>
      <c r="Q47" s="272"/>
      <c r="R47" s="92">
        <v>195.61074810475546852508109150</v>
      </c>
      <c r="S47" s="273">
        <v>13.112214304210991188855334550</v>
      </c>
      <c r="T47" s="272"/>
      <c r="U47" s="92">
        <v>-52.014616708395686909707320160</v>
      </c>
      <c r="V47" s="273">
        <v>-49.285105251287854322367279580</v>
      </c>
      <c r="W47" s="272"/>
      <c r="X47" s="92">
        <v>-27.568145762214235920811533570</v>
      </c>
      <c r="Y47" s="273">
        <v>-1.4293404273237933131955393500</v>
      </c>
      <c r="Z47" s="272">
        <v>-21.407750356936527700490651780</v>
      </c>
      <c r="AA47" s="92">
        <v>-25.858563106302757346404369930</v>
      </c>
      <c r="AB47" s="273">
        <v>-18.825337997946636557619575970</v>
      </c>
    </row>
    <row r="48" ht="18" customHeight="1">
      <c r="A48" s="58"/>
      <c r="B48" s="1060" t="s">
        <v>79</v>
      </c>
      <c r="C48" s="1060"/>
      <c r="D48" s="444">
        <v>35.709442705006244954599869053</v>
      </c>
      <c r="E48" s="445">
        <v>23.114378031235248503859945459</v>
      </c>
      <c r="F48" s="446">
        <v>39.315971074816407627743163218</v>
      </c>
      <c r="G48" s="444">
        <v>12.857304579416149085689748467</v>
      </c>
      <c r="H48" s="445">
        <v>35.469819708577369847252589624</v>
      </c>
      <c r="I48" s="446">
        <v>23.532066400717114499497468764</v>
      </c>
      <c r="J48" s="444">
        <v>24.866939395552674727022940422</v>
      </c>
      <c r="K48" s="445">
        <v>9.246972752603302970422215054</v>
      </c>
      <c r="L48" s="446">
        <v>11.256772893078706519494567866</v>
      </c>
      <c r="M48" s="444">
        <v>81.23551635364983678269462736</v>
      </c>
      <c r="N48" s="445">
        <v>67.831170492415921321534750137</v>
      </c>
      <c r="O48" s="446">
        <v>74.10481036861222864673519985</v>
      </c>
      <c r="P48" s="93"/>
      <c r="Q48" s="274"/>
      <c r="R48" s="275">
        <v>218.31654290945471291198138498</v>
      </c>
      <c r="S48" s="276">
        <v>15.911359771754803637302562720</v>
      </c>
      <c r="T48" s="274"/>
      <c r="U48" s="275">
        <v>-46.852632913896250907267018400</v>
      </c>
      <c r="V48" s="276">
        <v>-47.364046041806958097371426240</v>
      </c>
      <c r="W48" s="274"/>
      <c r="X48" s="275">
        <v>-47.113706375627915730417429880</v>
      </c>
      <c r="Y48" s="276">
        <v>-13.031074347826088417943985090</v>
      </c>
      <c r="Z48" s="274">
        <v>-21.952039186271105939836866990</v>
      </c>
      <c r="AA48" s="275">
        <v>-25.855171035574639146021258300</v>
      </c>
      <c r="AB48" s="276">
        <v>-19.072737994146525509967222190</v>
      </c>
    </row>
    <row r="49" ht="6" customHeight="1">
      <c r="A49" s="58"/>
      <c r="B49" s="632"/>
      <c r="C49" s="632"/>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97" t="s">
        <v>12</v>
      </c>
      <c r="C50" s="997"/>
      <c r="D50" s="483">
        <v>42.246411385694478427534458853</v>
      </c>
      <c r="E50" s="484">
        <v>40.258099201299725106886518121</v>
      </c>
      <c r="F50" s="485">
        <v>47.578067245080719617828801437</v>
      </c>
      <c r="G50" s="483">
        <v>9.362001468069488622461463176</v>
      </c>
      <c r="H50" s="484">
        <v>14.462617596579084438640246699</v>
      </c>
      <c r="I50" s="485">
        <v>10.714647385673990713012905159</v>
      </c>
      <c r="J50" s="483">
        <v>27.389752059375254873175108066</v>
      </c>
      <c r="K50" s="484">
        <v>9.758338884016050312859732244</v>
      </c>
      <c r="L50" s="485">
        <v>9.913328221370333575024117079</v>
      </c>
      <c r="M50" s="483">
        <v>78.998124133431204632574830764</v>
      </c>
      <c r="N50" s="484">
        <v>64.479055681894859858386497065</v>
      </c>
      <c r="O50" s="485">
        <v>68.206042852125043905865823674</v>
      </c>
      <c r="P50" s="93"/>
      <c r="Q50" s="469"/>
      <c r="R50" s="470">
        <v>41.300344541357381148342739790</v>
      </c>
      <c r="S50" s="471">
        <v>-15.956495309709046729881554800</v>
      </c>
      <c r="T50" s="469"/>
      <c r="U50" s="470">
        <v>-66.405463802554175821209285780</v>
      </c>
      <c r="V50" s="471">
        <v>-57.262171388463553816292015490</v>
      </c>
      <c r="W50" s="469"/>
      <c r="X50" s="470">
        <v>-55.93573389063078252395126800</v>
      </c>
      <c r="Y50" s="471">
        <v>-16.318856735437912292504089520</v>
      </c>
      <c r="Z50" s="469">
        <v>-32.015204274430800505069742200</v>
      </c>
      <c r="AA50" s="470">
        <v>-31.176352974283394306481932170</v>
      </c>
      <c r="AB50" s="471">
        <v>-27.074532099338407536856696350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39.95" customHeight="1">
      <c r="B52" s="1061" t="s">
        <v>129</v>
      </c>
      <c r="C52" s="1061"/>
      <c r="D52" s="1061"/>
      <c r="E52" s="1061"/>
      <c r="F52" s="1061"/>
      <c r="G52" s="1061"/>
      <c r="H52" s="1061"/>
      <c r="I52" s="1061"/>
      <c r="J52" s="1061"/>
      <c r="K52" s="1061"/>
      <c r="L52" s="1061"/>
      <c r="M52" s="1061"/>
      <c r="N52" s="1061"/>
      <c r="O52" s="1061"/>
      <c r="P52" s="1061"/>
      <c r="Q52" s="1061"/>
      <c r="R52" s="1061"/>
      <c r="S52" s="1061"/>
      <c r="T52" s="1061"/>
      <c r="U52" s="1061"/>
      <c r="V52" s="1061"/>
      <c r="W52" s="1061"/>
      <c r="X52" s="1061"/>
      <c r="Y52" s="1061"/>
      <c r="Z52" s="1061"/>
      <c r="AA52" s="1061"/>
      <c r="AB52" s="1061"/>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row r="87" s="236" customFormat="1"/>
    <row r="88" s="236" customFormat="1"/>
    <row r="89" s="236" customFormat="1"/>
    <row r="90" s="236" customFormat="1"/>
    <row r="91" s="236" customFormat="1"/>
    <row r="92" s="236" customFormat="1"/>
    <row r="93" s="236" customFormat="1"/>
    <row r="94" s="236" customFormat="1"/>
  </sheetData>
  <mergeCells count="49">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 ref="B22:C22"/>
    <mergeCell ref="B33:C33"/>
    <mergeCell ref="B34:C34"/>
    <mergeCell ref="B32:C32"/>
    <mergeCell ref="B19:C19"/>
    <mergeCell ref="B25:C25"/>
    <mergeCell ref="B26:C26"/>
    <mergeCell ref="B24:O24"/>
    <mergeCell ref="B50:C50"/>
    <mergeCell ref="B44:C44"/>
    <mergeCell ref="B46:C46"/>
    <mergeCell ref="B47:C47"/>
    <mergeCell ref="B48:C48"/>
    <mergeCell ref="Q10:AB10"/>
    <mergeCell ref="B11:C11"/>
    <mergeCell ref="B12:C12"/>
    <mergeCell ref="B13:C13"/>
    <mergeCell ref="B20:C20"/>
    <mergeCell ref="B16:C16"/>
    <mergeCell ref="B14:C14"/>
    <mergeCell ref="B43:C43"/>
    <mergeCell ref="B41:C41"/>
    <mergeCell ref="B27:C27"/>
    <mergeCell ref="Q24:AB24"/>
    <mergeCell ref="B36:C36"/>
    <mergeCell ref="B39:C39"/>
    <mergeCell ref="B40:C40"/>
    <mergeCell ref="B42:C42"/>
    <mergeCell ref="Q38:AB38"/>
    <mergeCell ref="B28:C28"/>
    <mergeCell ref="B29:C29"/>
    <mergeCell ref="B30:C30"/>
    <mergeCell ref="B38:O38"/>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6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629"/>
      <c r="B1" s="657" t="s">
        <v>158</v>
      </c>
      <c r="Y1" s="5"/>
      <c r="AB1" s="686"/>
      <c r="AD1" s="236"/>
    </row>
    <row r="2" ht="15" customHeight="1">
      <c r="A2" s="11"/>
      <c r="B2" s="11" t="s">
        <v>173</v>
      </c>
    </row>
    <row r="3" ht="17.1" customHeight="1">
      <c r="A3" s="11"/>
      <c r="B3" s="11" t="s">
        <v>174</v>
      </c>
      <c r="R3" s="1053" t="s">
        <v>270</v>
      </c>
      <c r="S3" s="1053"/>
      <c r="T3" s="1053"/>
      <c r="U3" s="1053"/>
      <c r="V3" s="1053"/>
      <c r="W3" s="1053"/>
      <c r="X3" s="1053"/>
      <c r="Y3" s="1053"/>
      <c r="Z3" s="1053"/>
      <c r="AA3" s="1053"/>
      <c r="AB3" s="1053"/>
    </row>
    <row r="4" ht="19.5" customHeight="1">
      <c r="A4" s="4"/>
      <c r="B4" s="211" t="s">
        <v>175</v>
      </c>
      <c r="C4" s="5"/>
      <c r="D4" s="5"/>
      <c r="E4" s="5"/>
      <c r="F4" s="5"/>
      <c r="G4" s="5"/>
      <c r="H4" s="212"/>
      <c r="I4" s="212"/>
      <c r="J4" s="212"/>
      <c r="K4" s="212"/>
      <c r="L4" s="212"/>
      <c r="M4" s="212"/>
      <c r="N4" s="212"/>
      <c r="O4" s="212"/>
      <c r="P4" s="212"/>
      <c r="Q4" s="212"/>
      <c r="R4" s="212"/>
      <c r="S4" s="212"/>
      <c r="T4" s="212"/>
      <c r="U4" s="4"/>
      <c r="V4" s="4"/>
    </row>
    <row r="5" ht="12.75" customHeight="1"/>
    <row r="6" ht="15.75">
      <c r="D6" s="993" t="s">
        <v>44</v>
      </c>
      <c r="E6" s="993"/>
      <c r="F6" s="993"/>
      <c r="G6" s="993"/>
      <c r="H6" s="993"/>
      <c r="I6" s="993"/>
      <c r="J6" s="993"/>
      <c r="K6" s="993"/>
      <c r="L6" s="993"/>
      <c r="M6" s="993"/>
      <c r="N6" s="993"/>
      <c r="O6" s="993"/>
      <c r="Q6" s="975" t="s">
        <v>72</v>
      </c>
      <c r="R6" s="975"/>
      <c r="S6" s="975"/>
      <c r="T6" s="975"/>
      <c r="U6" s="975"/>
      <c r="V6" s="975"/>
      <c r="W6" s="975"/>
      <c r="X6" s="975"/>
      <c r="Y6" s="975"/>
      <c r="Z6" s="975"/>
      <c r="AA6" s="975"/>
      <c r="AB6" s="975"/>
    </row>
    <row r="7" ht="15.75">
      <c r="D7" s="284" t="s">
        <v>11</v>
      </c>
      <c r="E7" s="284"/>
      <c r="F7" s="284"/>
      <c r="G7" s="284" t="s">
        <v>13</v>
      </c>
      <c r="H7" s="284"/>
      <c r="I7" s="284"/>
      <c r="J7" s="284" t="s">
        <v>14</v>
      </c>
      <c r="K7" s="284"/>
      <c r="L7" s="284"/>
      <c r="M7" s="284" t="s">
        <v>12</v>
      </c>
      <c r="N7" s="284"/>
      <c r="O7" s="284"/>
      <c r="Q7" s="284" t="s">
        <v>11</v>
      </c>
      <c r="R7" s="284"/>
      <c r="S7" s="284"/>
      <c r="T7" s="284" t="s">
        <v>13</v>
      </c>
      <c r="U7" s="284"/>
      <c r="V7" s="284"/>
      <c r="W7" s="284" t="s">
        <v>14</v>
      </c>
      <c r="X7" s="284"/>
      <c r="Y7" s="284"/>
      <c r="Z7" s="284" t="s">
        <v>12</v>
      </c>
      <c r="AA7" s="284"/>
      <c r="AB7" s="284"/>
    </row>
    <row r="8" ht="27" customHeight="1">
      <c r="A8" s="57"/>
      <c r="B8" s="1054"/>
      <c r="C8" s="1054"/>
      <c r="D8" s="413" t="s">
        <v>25</v>
      </c>
      <c r="E8" s="414" t="s">
        <v>15</v>
      </c>
      <c r="F8" s="415" t="s">
        <v>26</v>
      </c>
      <c r="G8" s="413" t="s">
        <v>25</v>
      </c>
      <c r="H8" s="414" t="s">
        <v>15</v>
      </c>
      <c r="I8" s="415" t="s">
        <v>26</v>
      </c>
      <c r="J8" s="413" t="s">
        <v>25</v>
      </c>
      <c r="K8" s="414" t="s">
        <v>15</v>
      </c>
      <c r="L8" s="415" t="s">
        <v>26</v>
      </c>
      <c r="M8" s="413" t="s">
        <v>25</v>
      </c>
      <c r="N8" s="414" t="s">
        <v>15</v>
      </c>
      <c r="O8" s="415" t="s">
        <v>26</v>
      </c>
      <c r="P8" s="63"/>
      <c r="Q8" s="413" t="s">
        <v>25</v>
      </c>
      <c r="R8" s="414" t="s">
        <v>15</v>
      </c>
      <c r="S8" s="415" t="s">
        <v>26</v>
      </c>
      <c r="T8" s="413" t="s">
        <v>25</v>
      </c>
      <c r="U8" s="414" t="s">
        <v>15</v>
      </c>
      <c r="V8" s="415" t="s">
        <v>26</v>
      </c>
      <c r="W8" s="413" t="s">
        <v>25</v>
      </c>
      <c r="X8" s="414" t="s">
        <v>15</v>
      </c>
      <c r="Y8" s="415" t="s">
        <v>26</v>
      </c>
      <c r="Z8" s="413" t="s">
        <v>25</v>
      </c>
      <c r="AA8" s="414" t="s">
        <v>15</v>
      </c>
      <c r="AB8" s="415"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88" t="s">
        <v>22</v>
      </c>
      <c r="C10" s="988"/>
      <c r="D10" s="988"/>
      <c r="E10" s="988"/>
      <c r="F10" s="988"/>
      <c r="G10" s="988"/>
      <c r="H10" s="988"/>
      <c r="I10" s="988"/>
      <c r="J10" s="988"/>
      <c r="K10" s="988"/>
      <c r="L10" s="988"/>
      <c r="M10" s="988"/>
      <c r="N10" s="988"/>
      <c r="O10" s="988"/>
      <c r="P10" s="412"/>
      <c r="Q10" s="986"/>
      <c r="R10" s="986"/>
      <c r="S10" s="986"/>
      <c r="T10" s="986"/>
      <c r="U10" s="986"/>
      <c r="V10" s="986"/>
      <c r="W10" s="986"/>
      <c r="X10" s="986"/>
      <c r="Y10" s="986"/>
      <c r="Z10" s="986"/>
      <c r="AA10" s="986"/>
      <c r="AB10" s="986"/>
      <c r="AC10" s="9"/>
    </row>
    <row r="11" ht="18" customHeight="1">
      <c r="A11" s="58"/>
      <c r="B11" s="1055" t="s">
        <v>43</v>
      </c>
      <c r="C11" s="1055"/>
      <c r="D11" s="428">
        <v>21.191248270662382057344469420</v>
      </c>
      <c r="E11" s="429">
        <v>26.127839245150584174694549950</v>
      </c>
      <c r="F11" s="430">
        <v>35.950181894643315211470216780</v>
      </c>
      <c r="G11" s="428">
        <v>5.1056634434497448998265172400</v>
      </c>
      <c r="H11" s="429">
        <v>9.458749230232068218853270300</v>
      </c>
      <c r="I11" s="430">
        <v>7.5024147079217467652748230200</v>
      </c>
      <c r="J11" s="428">
        <v>23.112734512820888202440470530</v>
      </c>
      <c r="K11" s="429">
        <v>13.109002425308274115086810500</v>
      </c>
      <c r="L11" s="430">
        <v>7.817620359959592855602100300</v>
      </c>
      <c r="M11" s="428">
        <v>61.710677382319173363949483410</v>
      </c>
      <c r="N11" s="429">
        <v>48.695590900690926508634630750</v>
      </c>
      <c r="O11" s="430">
        <v>51.270216962524654832347140110</v>
      </c>
      <c r="P11" s="5"/>
      <c r="Q11" s="428"/>
      <c r="R11" s="429">
        <v>186.39883748541159510748745193</v>
      </c>
      <c r="S11" s="430">
        <v>62.979729892012800140072836120</v>
      </c>
      <c r="T11" s="428"/>
      <c r="U11" s="429">
        <v>-74.832232566478348079958292300</v>
      </c>
      <c r="V11" s="430">
        <v>-70.554443345703210434918796570</v>
      </c>
      <c r="W11" s="428"/>
      <c r="X11" s="429">
        <v>-28.876225425455028617322906560</v>
      </c>
      <c r="Y11" s="430">
        <v>-10.914617142390502085775426240</v>
      </c>
      <c r="Z11" s="428">
        <v>1.7992424242424242424242424200</v>
      </c>
      <c r="AA11" s="429">
        <v>-25.241192685094213828073623950</v>
      </c>
      <c r="AB11" s="430">
        <v>-8.953997024756241763100063790</v>
      </c>
    </row>
    <row r="12" ht="18" customHeight="1">
      <c r="A12" s="58"/>
      <c r="B12" s="1056" t="s">
        <v>46</v>
      </c>
      <c r="C12" s="1056"/>
      <c r="D12" s="421">
        <v>29.535988522322180173189959980</v>
      </c>
      <c r="E12" s="91">
        <v>38.956196381830221052065636790</v>
      </c>
      <c r="F12" s="422">
        <v>42.838267043321778148069064830</v>
      </c>
      <c r="G12" s="421">
        <v>3.5684744497229399837497163500</v>
      </c>
      <c r="H12" s="91">
        <v>7.6875935808818585479410248600</v>
      </c>
      <c r="I12" s="422">
        <v>7.137864125331892280833763400</v>
      </c>
      <c r="J12" s="421">
        <v>21.465746305256454363786755300</v>
      </c>
      <c r="K12" s="91">
        <v>7.3745885783768073568262409500</v>
      </c>
      <c r="L12" s="422">
        <v>5.8936913165534301628131481500</v>
      </c>
      <c r="M12" s="421">
        <v>68.714121699196326061997703850</v>
      </c>
      <c r="N12" s="91">
        <v>54.018378541088886956832902600</v>
      </c>
      <c r="O12" s="422">
        <v>55.869822485207100591715976370</v>
      </c>
      <c r="P12" s="5"/>
      <c r="Q12" s="421"/>
      <c r="R12" s="91">
        <v>161.69980042852664546053603154</v>
      </c>
      <c r="S12" s="422">
        <v>43.714909007124221513055177660</v>
      </c>
      <c r="T12" s="421"/>
      <c r="U12" s="91">
        <v>-75.749180182393563851616070380</v>
      </c>
      <c r="V12" s="422">
        <v>-73.029049582436854928498881710</v>
      </c>
      <c r="W12" s="421"/>
      <c r="X12" s="91">
        <v>-76.706821028252128317673041230</v>
      </c>
      <c r="Y12" s="422">
        <v>-57.373167678809450899533069510</v>
      </c>
      <c r="Z12" s="421">
        <v>-24.144486692015209125475285180</v>
      </c>
      <c r="AA12" s="91">
        <v>-30.963436135253951665012936380</v>
      </c>
      <c r="AB12" s="422">
        <v>-20.298762484710551229691832590</v>
      </c>
    </row>
    <row r="13" ht="18" customHeight="1">
      <c r="A13" s="58"/>
      <c r="B13" s="1056" t="s">
        <v>47</v>
      </c>
      <c r="C13" s="1056"/>
      <c r="D13" s="421">
        <v>29.729401771629656595073413430</v>
      </c>
      <c r="E13" s="91">
        <v>38.268029056495851248416290220</v>
      </c>
      <c r="F13" s="422">
        <v>45.305765141457599853983390060</v>
      </c>
      <c r="G13" s="421">
        <v>4.7931076325688630020628564500</v>
      </c>
      <c r="H13" s="91">
        <v>7.465822972181497271274073300</v>
      </c>
      <c r="I13" s="422">
        <v>6.4296786174431196383276395700</v>
      </c>
      <c r="J13" s="421">
        <v>25.907050115277272175706831700</v>
      </c>
      <c r="K13" s="91">
        <v>11.506128061719867607319210810</v>
      </c>
      <c r="L13" s="422">
        <v>7.2980868130913909613378856200</v>
      </c>
      <c r="M13" s="421">
        <v>71.010332950631458094144661370</v>
      </c>
      <c r="N13" s="91">
        <v>57.239980090397216127009574330</v>
      </c>
      <c r="O13" s="422">
        <v>59.033530571992110453648915250</v>
      </c>
      <c r="P13" s="184"/>
      <c r="Q13" s="421"/>
      <c r="R13" s="91">
        <v>120.46263303863770258778289630</v>
      </c>
      <c r="S13" s="422">
        <v>46.075070411008712384019084880</v>
      </c>
      <c r="T13" s="421"/>
      <c r="U13" s="91">
        <v>-75.735274795704791646765539200</v>
      </c>
      <c r="V13" s="422">
        <v>-77.439822369827743130579766500</v>
      </c>
      <c r="W13" s="421"/>
      <c r="X13" s="91">
        <v>-66.940016931775946669068579130</v>
      </c>
      <c r="Y13" s="422">
        <v>-51.914549819967865832384213450</v>
      </c>
      <c r="Z13" s="421">
        <v>-23.439434129089301503094606500</v>
      </c>
      <c r="AA13" s="91">
        <v>-30.978011627265896827466567280</v>
      </c>
      <c r="AB13" s="422">
        <v>-20.964952309639499641577364600</v>
      </c>
    </row>
    <row r="14" ht="18" customHeight="1">
      <c r="A14" s="58"/>
      <c r="B14" s="1056" t="s">
        <v>48</v>
      </c>
      <c r="C14" s="1056"/>
      <c r="D14" s="421">
        <v>32.454435439510066375738017540</v>
      </c>
      <c r="E14" s="91">
        <v>38.064079236776984976804559110</v>
      </c>
      <c r="F14" s="422">
        <v>45.358748233371085922273708740</v>
      </c>
      <c r="G14" s="421">
        <v>5.4319923722908797535663207300</v>
      </c>
      <c r="H14" s="91">
        <v>7.3894007237758258766853195200</v>
      </c>
      <c r="I14" s="422">
        <v>7.5984826618517712809614016800</v>
      </c>
      <c r="J14" s="421">
        <v>22.690601048810004033884630920</v>
      </c>
      <c r="K14" s="91">
        <v>13.261046506548723633986243840</v>
      </c>
      <c r="L14" s="422">
        <v>7.7843864617791151833526608600</v>
      </c>
      <c r="M14" s="421">
        <v>75.373134328358208955223880670</v>
      </c>
      <c r="N14" s="91">
        <v>58.714526467101534487476122460</v>
      </c>
      <c r="O14" s="422">
        <v>60.741617357001972386587771280</v>
      </c>
      <c r="P14" s="5"/>
      <c r="Q14" s="421"/>
      <c r="R14" s="91">
        <v>115.12371030580568665425259282</v>
      </c>
      <c r="S14" s="422">
        <v>61.413950844793952659277735610</v>
      </c>
      <c r="T14" s="421"/>
      <c r="U14" s="91">
        <v>-79.73511209668517782889917315</v>
      </c>
      <c r="V14" s="422">
        <v>-77.136743100938306961533718900</v>
      </c>
      <c r="W14" s="421"/>
      <c r="X14" s="91">
        <v>-55.186592055260219493154589340</v>
      </c>
      <c r="Y14" s="422">
        <v>-44.478050784698218050036551820</v>
      </c>
      <c r="Z14" s="421">
        <v>-18.244084682440846824408468230</v>
      </c>
      <c r="AA14" s="91">
        <v>-29.892931052473006210106582250</v>
      </c>
      <c r="AB14" s="422">
        <v>-19.393502336443297050186490610</v>
      </c>
    </row>
    <row r="15" ht="18" customHeight="1">
      <c r="A15" s="58"/>
      <c r="B15" s="1056" t="s">
        <v>49</v>
      </c>
      <c r="C15" s="1056"/>
      <c r="D15" s="421">
        <v>28.263810429922102634239162780</v>
      </c>
      <c r="E15" s="91">
        <v>32.083794298877040022878475440</v>
      </c>
      <c r="F15" s="422">
        <v>44.012755473302267485116209340</v>
      </c>
      <c r="G15" s="421">
        <v>9.254028661473508949277516810</v>
      </c>
      <c r="H15" s="91">
        <v>11.912599925263809181657463180</v>
      </c>
      <c r="I15" s="422">
        <v>10.270223473976823549494190190</v>
      </c>
      <c r="J15" s="421">
        <v>21.741392638401617410953202130</v>
      </c>
      <c r="K15" s="91">
        <v>12.405000768128812719970959270</v>
      </c>
      <c r="L15" s="422">
        <v>7.8269111626110188554994906400</v>
      </c>
      <c r="M15" s="421">
        <v>72.441364605543710021321961710</v>
      </c>
      <c r="N15" s="91">
        <v>56.401394992269661924506897880</v>
      </c>
      <c r="O15" s="422">
        <v>62.109890109890109890109890170</v>
      </c>
      <c r="P15" s="184"/>
      <c r="Q15" s="421"/>
      <c r="R15" s="91">
        <v>177.32048069941936378807224542</v>
      </c>
      <c r="S15" s="422">
        <v>65.578933502201850565895846800</v>
      </c>
      <c r="T15" s="421"/>
      <c r="U15" s="91">
        <v>-72.639007800528720275996419710</v>
      </c>
      <c r="V15" s="422">
        <v>-68.703351669335995186896103300</v>
      </c>
      <c r="W15" s="421"/>
      <c r="X15" s="91">
        <v>-53.352189398710089269866107530</v>
      </c>
      <c r="Y15" s="422">
        <v>-36.730637453113149588288208070</v>
      </c>
      <c r="Z15" s="421">
        <v>-17.843191964285714285714285700</v>
      </c>
      <c r="AA15" s="91">
        <v>-30.965859160608227220519429680</v>
      </c>
      <c r="AB15" s="422">
        <v>-13.456967710691980319071710070</v>
      </c>
    </row>
    <row r="16" ht="18" customHeight="1">
      <c r="A16" s="58"/>
      <c r="B16" s="1057" t="s">
        <v>78</v>
      </c>
      <c r="C16" s="1057"/>
      <c r="D16" s="431">
        <v>28.023133625730537603852273330</v>
      </c>
      <c r="E16" s="432">
        <v>34.660348350720846957515941290</v>
      </c>
      <c r="F16" s="433">
        <v>42.713137677159861720560301140</v>
      </c>
      <c r="G16" s="431">
        <v>5.6444422931893519118498937500</v>
      </c>
      <c r="H16" s="432">
        <v>8.830253993115448142954582240</v>
      </c>
      <c r="I16" s="433">
        <v>7.8253462136182790794407245800</v>
      </c>
      <c r="J16" s="431">
        <v>22.940793469622282977829754890</v>
      </c>
      <c r="K16" s="432">
        <v>11.544393381654562475021727410</v>
      </c>
      <c r="L16" s="433">
        <v>7.331756979462729440869215200</v>
      </c>
      <c r="M16" s="431">
        <v>69.889190411578471279963817330</v>
      </c>
      <c r="N16" s="432">
        <v>55.034995725490857575492250930</v>
      </c>
      <c r="O16" s="433">
        <v>57.870240870240870240870240910</v>
      </c>
      <c r="P16" s="5"/>
      <c r="Q16" s="431"/>
      <c r="R16" s="432">
        <v>144.42217378920072511580259879</v>
      </c>
      <c r="S16" s="433">
        <v>54.954389221003766864747853590</v>
      </c>
      <c r="T16" s="431"/>
      <c r="U16" s="432">
        <v>-75.435590827270640870407542050</v>
      </c>
      <c r="V16" s="433">
        <v>-73.280820471494821384725340150</v>
      </c>
      <c r="W16" s="431"/>
      <c r="X16" s="432">
        <v>-59.237385746829658552338676300</v>
      </c>
      <c r="Y16" s="433">
        <v>-43.028151005011240319516734870</v>
      </c>
      <c r="Z16" s="630">
        <v>-17.762107503991484832357637040</v>
      </c>
      <c r="AA16" s="214">
        <v>-29.846064929281604734605454830</v>
      </c>
      <c r="AB16" s="631">
        <v>-16.997922125908949443865520900</v>
      </c>
    </row>
    <row r="17" ht="6" customHeight="1">
      <c r="A17" s="58"/>
      <c r="B17" s="632"/>
      <c r="C17" s="632"/>
      <c r="D17" s="91"/>
      <c r="E17" s="91"/>
      <c r="F17" s="91"/>
      <c r="G17" s="91"/>
      <c r="H17" s="91"/>
      <c r="I17" s="91"/>
      <c r="J17" s="91"/>
      <c r="K17" s="91"/>
      <c r="L17" s="91"/>
      <c r="M17" s="91"/>
      <c r="N17" s="91"/>
      <c r="O17" s="91"/>
      <c r="P17" s="5"/>
      <c r="Q17" s="91"/>
      <c r="R17" s="91"/>
      <c r="S17" s="91"/>
      <c r="T17" s="91"/>
      <c r="U17" s="91"/>
      <c r="V17" s="91"/>
      <c r="W17" s="91"/>
      <c r="X17" s="91"/>
      <c r="Y17" s="91"/>
      <c r="Z17" s="633"/>
      <c r="AA17" s="633"/>
      <c r="AB17" s="633"/>
      <c r="AC17" s="4"/>
    </row>
    <row r="18" ht="18" customHeight="1">
      <c r="A18" s="58"/>
      <c r="B18" s="1058" t="s">
        <v>50</v>
      </c>
      <c r="C18" s="1058"/>
      <c r="D18" s="480">
        <v>27.170462064955116936588887180</v>
      </c>
      <c r="E18" s="481">
        <v>32.262189985376808626751036700</v>
      </c>
      <c r="F18" s="482">
        <v>46.423727192260964392161695930</v>
      </c>
      <c r="G18" s="480">
        <v>7.8202805943413251699407129100</v>
      </c>
      <c r="H18" s="481">
        <v>18.769867065468677102078298290</v>
      </c>
      <c r="I18" s="482">
        <v>15.462070428885606680622250230</v>
      </c>
      <c r="J18" s="480">
        <v>22.508371710636250008355000630</v>
      </c>
      <c r="K18" s="481">
        <v>9.451902753217159374064502350</v>
      </c>
      <c r="L18" s="482">
        <v>6.8952674676108253769201959100</v>
      </c>
      <c r="M18" s="480">
        <v>71.756601607347876004592422530</v>
      </c>
      <c r="N18" s="481">
        <v>60.483959804062645102893837340</v>
      </c>
      <c r="O18" s="482">
        <v>68.781065088757396449704142070</v>
      </c>
      <c r="P18" s="184"/>
      <c r="Q18" s="480"/>
      <c r="R18" s="481">
        <v>1456.6706348252681063654472430</v>
      </c>
      <c r="S18" s="482">
        <v>85.81237964291200180993445676</v>
      </c>
      <c r="T18" s="480"/>
      <c r="U18" s="481">
        <v>-54.415500152239767787644422200</v>
      </c>
      <c r="V18" s="482">
        <v>-49.863342128863415234005368050</v>
      </c>
      <c r="W18" s="480"/>
      <c r="X18" s="481">
        <v>-71.854308777027556614326912940</v>
      </c>
      <c r="Y18" s="482">
        <v>-53.318127476242450836470469690</v>
      </c>
      <c r="Z18" s="480">
        <v>-17.600527356624917600527356610</v>
      </c>
      <c r="AA18" s="481">
        <v>-21.276166704567005352703283100</v>
      </c>
      <c r="AB18" s="482">
        <v>-2.5692269904112270417074224200</v>
      </c>
    </row>
    <row r="19" ht="18" customHeight="1">
      <c r="A19" s="58"/>
      <c r="B19" s="1059" t="s">
        <v>51</v>
      </c>
      <c r="C19" s="1059"/>
      <c r="D19" s="272">
        <v>30.15921389070583338288636500</v>
      </c>
      <c r="E19" s="92">
        <v>33.505701884816216716100103960</v>
      </c>
      <c r="F19" s="273">
        <v>49.737731655716860478645995910</v>
      </c>
      <c r="G19" s="272">
        <v>6.4109234702979128263067134500</v>
      </c>
      <c r="H19" s="92">
        <v>17.283146936958946604076477260</v>
      </c>
      <c r="I19" s="273">
        <v>15.623884151491342417413353840</v>
      </c>
      <c r="J19" s="272">
        <v>25.420705238746506511268359410</v>
      </c>
      <c r="K19" s="92">
        <v>13.137432855736079490364527620</v>
      </c>
      <c r="L19" s="273">
        <v>8.113729360444657064492918590</v>
      </c>
      <c r="M19" s="272">
        <v>75.832376578645235361653272160</v>
      </c>
      <c r="N19" s="92">
        <v>63.926281677511242810541108830</v>
      </c>
      <c r="O19" s="273">
        <v>73.475345167652859960552268340</v>
      </c>
      <c r="P19" s="5"/>
      <c r="Q19" s="272"/>
      <c r="R19" s="92">
        <v>407.51788552106153902401492809</v>
      </c>
      <c r="S19" s="273">
        <v>75.395335275564603059631333060</v>
      </c>
      <c r="T19" s="272"/>
      <c r="U19" s="92">
        <v>-65.070088290947899491372963780</v>
      </c>
      <c r="V19" s="273">
        <v>-53.629677984611720633327000980</v>
      </c>
      <c r="W19" s="272"/>
      <c r="X19" s="92">
        <v>-45.692403798506111472018932380</v>
      </c>
      <c r="Y19" s="273">
        <v>-30.118838998348093098041566350</v>
      </c>
      <c r="Z19" s="272">
        <v>-14.220779220779220779220779220</v>
      </c>
      <c r="AA19" s="92">
        <v>-20.363075625854089266848862370</v>
      </c>
      <c r="AB19" s="273">
        <v>-0.2533506241422071338257799900</v>
      </c>
    </row>
    <row r="20" ht="18" customHeight="1">
      <c r="A20" s="58"/>
      <c r="B20" s="1060" t="s">
        <v>79</v>
      </c>
      <c r="C20" s="1060"/>
      <c r="D20" s="274">
        <v>28.585556067809971599207452490</v>
      </c>
      <c r="E20" s="275">
        <v>32.883945935096512671425570320</v>
      </c>
      <c r="F20" s="276">
        <v>48.080729423988912435403845920</v>
      </c>
      <c r="G20" s="274">
        <v>7.1529877141057269652679774900</v>
      </c>
      <c r="H20" s="275">
        <v>18.026507001213811853077387770</v>
      </c>
      <c r="I20" s="276">
        <v>15.542977290188474549017802040</v>
      </c>
      <c r="J20" s="274">
        <v>23.887283694707316987334020780</v>
      </c>
      <c r="K20" s="275">
        <v>11.294667804476619432214514980</v>
      </c>
      <c r="L20" s="276">
        <v>7.5044984140277412207065572500</v>
      </c>
      <c r="M20" s="274">
        <v>73.794489092996555683122847340</v>
      </c>
      <c r="N20" s="275">
        <v>62.205120740786943956717473070</v>
      </c>
      <c r="O20" s="276">
        <v>71.128205128205128205128205210</v>
      </c>
      <c r="P20" s="184"/>
      <c r="Q20" s="274"/>
      <c r="R20" s="275">
        <v>658.18477547493577027188936239</v>
      </c>
      <c r="S20" s="276">
        <v>80.27447286389014776417354947</v>
      </c>
      <c r="T20" s="274"/>
      <c r="U20" s="275">
        <v>-60.230743524531741901818114890</v>
      </c>
      <c r="V20" s="276">
        <v>-51.829789288361129326925539150</v>
      </c>
      <c r="W20" s="274"/>
      <c r="X20" s="275">
        <v>-60.899733191609707956386878040</v>
      </c>
      <c r="Y20" s="276">
        <v>-43.107901377577014217271140740</v>
      </c>
      <c r="Z20" s="274">
        <v>-15.897939156035328753680078510</v>
      </c>
      <c r="AA20" s="275">
        <v>-20.809619748824982082251037530</v>
      </c>
      <c r="AB20" s="276">
        <v>-1.3866689279301512031214856800</v>
      </c>
    </row>
    <row r="21" ht="6" customHeight="1">
      <c r="A21" s="58"/>
      <c r="B21" s="632"/>
      <c r="C21" s="632"/>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97" t="s">
        <v>12</v>
      </c>
      <c r="C22" s="997"/>
      <c r="D22" s="469">
        <v>34.555483452303698896820246590</v>
      </c>
      <c r="E22" s="470">
        <v>39.320210104684278029315423690</v>
      </c>
      <c r="F22" s="471">
        <v>47.563343469443754745843162240</v>
      </c>
      <c r="G22" s="469">
        <v>6.7164179104477611940298507500</v>
      </c>
      <c r="H22" s="470">
        <v>7.896343690335705628210422400</v>
      </c>
      <c r="I22" s="471">
        <v>7.2922887853872346454295331900</v>
      </c>
      <c r="J22" s="469">
        <v>29.720960415314730694354315380</v>
      </c>
      <c r="K22" s="470">
        <v>9.844781608706724417008315400</v>
      </c>
      <c r="L22" s="471">
        <v>6.7614246013563015786269701300</v>
      </c>
      <c r="M22" s="469">
        <v>70.992861778066190785204412720</v>
      </c>
      <c r="N22" s="470">
        <v>57.061335403726708074534161490</v>
      </c>
      <c r="O22" s="471">
        <v>61.617056856187290969899665550</v>
      </c>
      <c r="P22" s="184"/>
      <c r="Q22" s="469"/>
      <c r="R22" s="470">
        <v>42.997644846291683748323662830</v>
      </c>
      <c r="S22" s="471">
        <v>14.740095238252706959856725800</v>
      </c>
      <c r="T22" s="469"/>
      <c r="U22" s="470">
        <v>-59.247500368586075329360786120</v>
      </c>
      <c r="V22" s="471">
        <v>-55.697136348543407358477296110</v>
      </c>
      <c r="W22" s="469"/>
      <c r="X22" s="470">
        <v>-68.850124059028350703671457690</v>
      </c>
      <c r="Y22" s="471">
        <v>-45.867657595055462482608285220</v>
      </c>
      <c r="Z22" s="469">
        <v>-17.223115482833632838361865130</v>
      </c>
      <c r="AA22" s="470">
        <v>-27.290029436433674996819633880</v>
      </c>
      <c r="AB22" s="471">
        <v>-12.480426418807228402430801230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50" t="s">
        <v>9</v>
      </c>
      <c r="C24" s="1050"/>
      <c r="D24" s="1050"/>
      <c r="E24" s="1050"/>
      <c r="F24" s="1050"/>
      <c r="G24" s="1050"/>
      <c r="H24" s="1050"/>
      <c r="I24" s="1050"/>
      <c r="J24" s="1050"/>
      <c r="K24" s="1050"/>
      <c r="L24" s="1050"/>
      <c r="M24" s="1050"/>
      <c r="N24" s="1050"/>
      <c r="O24" s="1050"/>
      <c r="P24" s="412"/>
      <c r="Q24" s="1051"/>
      <c r="R24" s="1051"/>
      <c r="S24" s="1051"/>
      <c r="T24" s="1051"/>
      <c r="U24" s="1051"/>
      <c r="V24" s="1051"/>
      <c r="W24" s="1051"/>
      <c r="X24" s="1051"/>
      <c r="Y24" s="1051"/>
      <c r="Z24" s="1051"/>
      <c r="AA24" s="1051"/>
      <c r="AB24" s="1051"/>
      <c r="AC24" s="9"/>
    </row>
    <row r="25" ht="18" customHeight="1">
      <c r="A25" s="58"/>
      <c r="B25" s="1055" t="s">
        <v>43</v>
      </c>
      <c r="C25" s="1055"/>
      <c r="D25" s="455">
        <v>98.6963607521541716458405108</v>
      </c>
      <c r="E25" s="456">
        <v>92.31866273910684677771299232</v>
      </c>
      <c r="F25" s="457">
        <v>91.13291797698279166017427883</v>
      </c>
      <c r="G25" s="455">
        <v>106.61835437672321520009561655</v>
      </c>
      <c r="H25" s="456">
        <v>93.21095915796125825802649151</v>
      </c>
      <c r="I25" s="457">
        <v>94.8449944339574080283108368</v>
      </c>
      <c r="J25" s="455">
        <v>100.94607824301527894148294645</v>
      </c>
      <c r="K25" s="456">
        <v>89.41558624236038220635555028</v>
      </c>
      <c r="L25" s="457">
        <v>95.0253286095875323920804998</v>
      </c>
      <c r="M25" s="455">
        <v>99.66096522385010068881437242</v>
      </c>
      <c r="N25" s="456">
        <v>91.71046745440178659006868036</v>
      </c>
      <c r="O25" s="457">
        <v>92.26961934224342055176114161</v>
      </c>
      <c r="P25" s="5"/>
      <c r="Q25" s="428"/>
      <c r="R25" s="429">
        <v>2.8154072771319519009968372500</v>
      </c>
      <c r="S25" s="430">
        <v>-10.513893136668544463936221600</v>
      </c>
      <c r="T25" s="428"/>
      <c r="U25" s="429">
        <v>-4.5163932057297095071470608100</v>
      </c>
      <c r="V25" s="430">
        <v>-8.259800813912555006893396220</v>
      </c>
      <c r="W25" s="428"/>
      <c r="X25" s="429">
        <v>-21.036459953156593221998186670</v>
      </c>
      <c r="Y25" s="430">
        <v>-15.362891085797572013412892420</v>
      </c>
      <c r="Z25" s="428">
        <v>-4.3429707049230523225984569100</v>
      </c>
      <c r="AA25" s="429">
        <v>-9.145608438121928568439816130</v>
      </c>
      <c r="AB25" s="430">
        <v>-11.419589770742076286873185730</v>
      </c>
    </row>
    <row r="26" ht="18" customHeight="1">
      <c r="A26" s="58"/>
      <c r="B26" s="1056" t="s">
        <v>46</v>
      </c>
      <c r="C26" s="1056"/>
      <c r="D26" s="440">
        <v>106.4734216703625345697415909</v>
      </c>
      <c r="E26" s="95">
        <v>95.14891739957088628759110504</v>
      </c>
      <c r="F26" s="441">
        <v>93.32041453285940980546796106</v>
      </c>
      <c r="G26" s="440">
        <v>113.67622306336797070055906633</v>
      </c>
      <c r="H26" s="95">
        <v>94.61078296951522563478287488</v>
      </c>
      <c r="I26" s="441">
        <v>97.69702955389289055161860803</v>
      </c>
      <c r="J26" s="440">
        <v>97.42175728342566971704855048</v>
      </c>
      <c r="K26" s="95">
        <v>85.60899453761034217620480715</v>
      </c>
      <c r="L26" s="441">
        <v>92.91835053981635072635528242</v>
      </c>
      <c r="M26" s="440">
        <v>102.12572097695973080329935094</v>
      </c>
      <c r="N26" s="95">
        <v>93.76994292868970460639136468</v>
      </c>
      <c r="O26" s="441">
        <v>93.83715220984363397782531125</v>
      </c>
      <c r="P26" s="5"/>
      <c r="Q26" s="421"/>
      <c r="R26" s="91">
        <v>-3.296456388307131703198456100</v>
      </c>
      <c r="S26" s="422">
        <v>-12.139829010148727869464978760</v>
      </c>
      <c r="T26" s="421"/>
      <c r="U26" s="91">
        <v>-7.5593007957817044537294132800</v>
      </c>
      <c r="V26" s="422">
        <v>-12.218805205317787393837362880</v>
      </c>
      <c r="W26" s="421"/>
      <c r="X26" s="91">
        <v>-21.828566169418187830673993530</v>
      </c>
      <c r="Y26" s="422">
        <v>-18.252561126507395469712795240</v>
      </c>
      <c r="Z26" s="421">
        <v>-14.69821965756506665999458400</v>
      </c>
      <c r="AA26" s="91">
        <v>-10.263664813482127386343202950</v>
      </c>
      <c r="AB26" s="422">
        <v>-14.384212234154880781973670600</v>
      </c>
    </row>
    <row r="27" ht="18" customHeight="1">
      <c r="A27" s="58"/>
      <c r="B27" s="1056" t="s">
        <v>47</v>
      </c>
      <c r="C27" s="1056"/>
      <c r="D27" s="440">
        <v>108.29955724855678032212694693</v>
      </c>
      <c r="E27" s="95">
        <v>95.23705211564071608126273521</v>
      </c>
      <c r="F27" s="441">
        <v>93.72679973750192377634654313</v>
      </c>
      <c r="G27" s="440">
        <v>112.4802993837757656044755328</v>
      </c>
      <c r="H27" s="95">
        <v>96.31959341350028812702141061</v>
      </c>
      <c r="I27" s="441">
        <v>99.3435898573215903020393586</v>
      </c>
      <c r="J27" s="440">
        <v>102.89441015924176447973830734</v>
      </c>
      <c r="K27" s="95">
        <v>88.72960107867646004035178402</v>
      </c>
      <c r="L27" s="441">
        <v>95.81558214972905238219025738</v>
      </c>
      <c r="M27" s="440">
        <v>105.17744572293067912883573272</v>
      </c>
      <c r="N27" s="95">
        <v>94.0701491364415176995861137</v>
      </c>
      <c r="O27" s="441">
        <v>94.59678447689558554257276017</v>
      </c>
      <c r="P27" s="93"/>
      <c r="Q27" s="421"/>
      <c r="R27" s="91">
        <v>-7.8658500322853230755559111800</v>
      </c>
      <c r="S27" s="422">
        <v>-15.923825194216528811404615160</v>
      </c>
      <c r="T27" s="421"/>
      <c r="U27" s="91">
        <v>-8.518864413866752437059866760</v>
      </c>
      <c r="V27" s="422">
        <v>-11.243344712678698075926762120</v>
      </c>
      <c r="W27" s="421"/>
      <c r="X27" s="91">
        <v>-18.828288194566290000001867590</v>
      </c>
      <c r="Y27" s="422">
        <v>-15.558534182227924446007324870</v>
      </c>
      <c r="Z27" s="421">
        <v>-16.275904618393999700579712460</v>
      </c>
      <c r="AA27" s="91">
        <v>-11.733230873074321335072594810</v>
      </c>
      <c r="AB27" s="422">
        <v>-15.579763999358846236036994200</v>
      </c>
    </row>
    <row r="28" ht="18" customHeight="1">
      <c r="A28" s="58"/>
      <c r="B28" s="1056" t="s">
        <v>48</v>
      </c>
      <c r="C28" s="1056"/>
      <c r="D28" s="440">
        <v>104.99303333900783877258249707</v>
      </c>
      <c r="E28" s="95">
        <v>92.60372389840001505795932284</v>
      </c>
      <c r="F28" s="441">
        <v>92.98252419725320770521522346</v>
      </c>
      <c r="G28" s="440">
        <v>116.77113249712344899123798788</v>
      </c>
      <c r="H28" s="95">
        <v>98.1167114602657570850812435</v>
      </c>
      <c r="I28" s="441">
        <v>100.6670305197636385609835427</v>
      </c>
      <c r="J28" s="440">
        <v>98.23907524146970636858465124</v>
      </c>
      <c r="K28" s="95">
        <v>88.4041453743318723444293642</v>
      </c>
      <c r="L28" s="441">
        <v>92.90879626582357356128263351</v>
      </c>
      <c r="M28" s="440">
        <v>101.99957840587336500928754056</v>
      </c>
      <c r="N28" s="95">
        <v>92.34904873135883196584296665</v>
      </c>
      <c r="O28" s="441">
        <v>93.93437012860862629385793953</v>
      </c>
      <c r="P28" s="5"/>
      <c r="Q28" s="421"/>
      <c r="R28" s="91">
        <v>-9.021157665213365816450733720</v>
      </c>
      <c r="S28" s="422">
        <v>-13.960460689888131784514653810</v>
      </c>
      <c r="T28" s="421"/>
      <c r="U28" s="91">
        <v>-6.0143113437275986605896427400</v>
      </c>
      <c r="V28" s="422">
        <v>-12.288074878569671213068602160</v>
      </c>
      <c r="W28" s="421"/>
      <c r="X28" s="91">
        <v>-18.106489231420964092039118820</v>
      </c>
      <c r="Y28" s="422">
        <v>-18.139119085917445095893124760</v>
      </c>
      <c r="Z28" s="421">
        <v>-19.431037742954966538254251320</v>
      </c>
      <c r="AA28" s="91">
        <v>-12.132292286481835896519610400</v>
      </c>
      <c r="AB28" s="422">
        <v>-16.155714743438631186726731270</v>
      </c>
    </row>
    <row r="29" ht="18" customHeight="1">
      <c r="A29" s="58"/>
      <c r="B29" s="1056" t="s">
        <v>49</v>
      </c>
      <c r="C29" s="1056"/>
      <c r="D29" s="440">
        <v>104.16475444632890413462405637</v>
      </c>
      <c r="E29" s="95">
        <v>91.53814315530035569645831279</v>
      </c>
      <c r="F29" s="441">
        <v>92.37328673516921916555258403</v>
      </c>
      <c r="G29" s="440">
        <v>113.8019224099743175721558733</v>
      </c>
      <c r="H29" s="95">
        <v>100.01928474891105171160783129</v>
      </c>
      <c r="I29" s="441">
        <v>100.44116902692713404495081016</v>
      </c>
      <c r="J29" s="440">
        <v>99.69918239491339791379240691</v>
      </c>
      <c r="K29" s="95">
        <v>91.62740963146650668188880082</v>
      </c>
      <c r="L29" s="441">
        <v>96.11167912332589391799004</v>
      </c>
      <c r="M29" s="440">
        <v>103.16872111073392350859538107</v>
      </c>
      <c r="N29" s="95">
        <v>93.34908767952013837361102747</v>
      </c>
      <c r="O29" s="441">
        <v>94.17845848821542628965751659</v>
      </c>
      <c r="P29" s="93"/>
      <c r="Q29" s="421"/>
      <c r="R29" s="91">
        <v>-16.239549053002258443477623360</v>
      </c>
      <c r="S29" s="422">
        <v>-13.192264572890119246837850040</v>
      </c>
      <c r="T29" s="421"/>
      <c r="U29" s="91">
        <v>-5.4955744250905496239931294500</v>
      </c>
      <c r="V29" s="422">
        <v>-9.693798486669852144582099070</v>
      </c>
      <c r="W29" s="421"/>
      <c r="X29" s="91">
        <v>-13.092052385975286506401693990</v>
      </c>
      <c r="Y29" s="422">
        <v>-11.070523249386689885677624830</v>
      </c>
      <c r="Z29" s="421">
        <v>-10.610464242330701264829518570</v>
      </c>
      <c r="AA29" s="91">
        <v>-12.094242766914967151004499560</v>
      </c>
      <c r="AB29" s="422">
        <v>-13.517146971235550855466210680</v>
      </c>
    </row>
    <row r="30" ht="18" customHeight="1">
      <c r="A30" s="58"/>
      <c r="B30" s="1057" t="s">
        <v>78</v>
      </c>
      <c r="C30" s="1057"/>
      <c r="D30" s="458">
        <v>104.81175152573331822338944934</v>
      </c>
      <c r="E30" s="459">
        <v>93.48830328392659672205961047</v>
      </c>
      <c r="F30" s="460">
        <v>92.7649745704736674569813099</v>
      </c>
      <c r="G30" s="458">
        <v>112.66897032116380037175202231</v>
      </c>
      <c r="H30" s="459">
        <v>96.72561953816253523832225959</v>
      </c>
      <c r="I30" s="460">
        <v>98.7569199492844683102199926</v>
      </c>
      <c r="J30" s="458">
        <v>99.96309093406142471393084967</v>
      </c>
      <c r="K30" s="459">
        <v>89.07725515052889850147271995</v>
      </c>
      <c r="L30" s="460">
        <v>94.65003095044543133617612944</v>
      </c>
      <c r="M30" s="458">
        <v>102.51031619814334839019094619</v>
      </c>
      <c r="N30" s="459">
        <v>93.08244243480753489455747416</v>
      </c>
      <c r="O30" s="460">
        <v>93.81404264829538471816267942</v>
      </c>
      <c r="P30" s="5"/>
      <c r="Q30" s="431"/>
      <c r="R30" s="432">
        <v>-7.6218536763013643973086513100</v>
      </c>
      <c r="S30" s="433">
        <v>-13.457665178096083880440129260</v>
      </c>
      <c r="T30" s="431"/>
      <c r="U30" s="432">
        <v>-6.2401973789266285794624166900</v>
      </c>
      <c r="V30" s="433">
        <v>-10.894299148845668482282048750</v>
      </c>
      <c r="W30" s="431"/>
      <c r="X30" s="432">
        <v>-18.165757694113328750298425200</v>
      </c>
      <c r="Y30" s="433">
        <v>-15.742678795151188731024113170</v>
      </c>
      <c r="Z30" s="431">
        <v>-14.213634085372553216639204060</v>
      </c>
      <c r="AA30" s="432">
        <v>-11.233353150128972913007661190</v>
      </c>
      <c r="AB30" s="433">
        <v>-14.457262910694998448467950850</v>
      </c>
    </row>
    <row r="31" ht="6" customHeight="1">
      <c r="A31" s="58"/>
      <c r="B31" s="632"/>
      <c r="C31" s="632"/>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58" t="s">
        <v>50</v>
      </c>
      <c r="C32" s="1058"/>
      <c r="D32" s="494">
        <v>92.90348894353410411461699428</v>
      </c>
      <c r="E32" s="495">
        <v>89.45202592088891276738072348</v>
      </c>
      <c r="F32" s="496">
        <v>90.35388652389070582718689723</v>
      </c>
      <c r="G32" s="494">
        <v>142.02441822007725594830465234</v>
      </c>
      <c r="H32" s="495">
        <v>96.31713986016600382112350253</v>
      </c>
      <c r="I32" s="496">
        <v>101.57272644967659195624712577</v>
      </c>
      <c r="J32" s="494">
        <v>96.22462836519083672145559032</v>
      </c>
      <c r="K32" s="495">
        <v>92.98101429414639222176034947</v>
      </c>
      <c r="L32" s="496">
        <v>94.65424406783278107055166915</v>
      </c>
      <c r="M32" s="494">
        <v>100.95388670855857763679319736</v>
      </c>
      <c r="N32" s="495">
        <v>92.13394244018226502753784457</v>
      </c>
      <c r="O32" s="496">
        <v>93.30700462801751240844516587</v>
      </c>
      <c r="P32" s="93"/>
      <c r="Q32" s="480"/>
      <c r="R32" s="481">
        <v>-10.478334117781057962372367150</v>
      </c>
      <c r="S32" s="482">
        <v>-13.903637926592903353929982040</v>
      </c>
      <c r="T32" s="480"/>
      <c r="U32" s="481">
        <v>-4.8058345329831868370688305800</v>
      </c>
      <c r="V32" s="482">
        <v>-2.6222508821337434472208978900</v>
      </c>
      <c r="W32" s="480"/>
      <c r="X32" s="481">
        <v>-10.330385093594828131461654400</v>
      </c>
      <c r="Y32" s="482">
        <v>-9.904927095838088743082175200</v>
      </c>
      <c r="Z32" s="480">
        <v>-7.2151640046365100323504869400</v>
      </c>
      <c r="AA32" s="481">
        <v>-9.888394075765749092385093940</v>
      </c>
      <c r="AB32" s="482">
        <v>-10.873787194507736035465713070</v>
      </c>
    </row>
    <row r="33" ht="18" customHeight="1">
      <c r="A33" s="58"/>
      <c r="B33" s="1059" t="s">
        <v>51</v>
      </c>
      <c r="C33" s="1059"/>
      <c r="D33" s="277">
        <v>90.81526052389924368989570156</v>
      </c>
      <c r="E33" s="94">
        <v>92.23984786435382058639040065</v>
      </c>
      <c r="F33" s="278">
        <v>91.38950251897732715599780835</v>
      </c>
      <c r="G33" s="277">
        <v>155.28968157725089688017636932</v>
      </c>
      <c r="H33" s="94">
        <v>96.64801151377945033677164524</v>
      </c>
      <c r="I33" s="278">
        <v>100.32048175988935444624244278</v>
      </c>
      <c r="J33" s="277">
        <v>99.61850307265435958244280405</v>
      </c>
      <c r="K33" s="94">
        <v>96.61835700809312760031717505</v>
      </c>
      <c r="L33" s="278">
        <v>98.0179472997682151393929031</v>
      </c>
      <c r="M33" s="277">
        <v>100.68083057803008444681170687</v>
      </c>
      <c r="N33" s="94">
        <v>94.33146505920036264749352193</v>
      </c>
      <c r="O33" s="278">
        <v>94.02056184384702540654525329</v>
      </c>
      <c r="P33" s="5"/>
      <c r="Q33" s="272"/>
      <c r="R33" s="92">
        <v>-4.9213886462479606475711031700</v>
      </c>
      <c r="S33" s="273">
        <v>-13.828174888531362208467580190</v>
      </c>
      <c r="T33" s="272"/>
      <c r="U33" s="92">
        <v>-5.7267273327286116457034413200</v>
      </c>
      <c r="V33" s="273">
        <v>-4.039961260864236836010245400</v>
      </c>
      <c r="W33" s="272"/>
      <c r="X33" s="92">
        <v>-8.679127714940431037188802820</v>
      </c>
      <c r="Y33" s="273">
        <v>-9.928376250710122030941069440</v>
      </c>
      <c r="Z33" s="272">
        <v>-11.025322688964531563648857900</v>
      </c>
      <c r="AA33" s="92">
        <v>-8.465214800883078261258478060</v>
      </c>
      <c r="AB33" s="273">
        <v>-11.133707053207249764878936740</v>
      </c>
    </row>
    <row r="34" ht="18" customHeight="1">
      <c r="A34" s="58"/>
      <c r="B34" s="1060" t="s">
        <v>79</v>
      </c>
      <c r="C34" s="1060"/>
      <c r="D34" s="444">
        <v>91.86033882809323662636748424</v>
      </c>
      <c r="E34" s="445">
        <v>90.87229238054744435915409446</v>
      </c>
      <c r="F34" s="446">
        <v>90.88953969595226660948095369</v>
      </c>
      <c r="G34" s="444">
        <v>147.65358901740186372382217062</v>
      </c>
      <c r="H34" s="445">
        <v>96.47575360065080005057103454</v>
      </c>
      <c r="I34" s="446">
        <v>100.94334490979277578990669026</v>
      </c>
      <c r="J34" s="444">
        <v>97.93469120121665597516848474</v>
      </c>
      <c r="K34" s="445">
        <v>95.0964083236563373223509473</v>
      </c>
      <c r="L34" s="446">
        <v>96.47263193115495638492878556</v>
      </c>
      <c r="M34" s="634">
        <v>100.81358832332787382350438021</v>
      </c>
      <c r="N34" s="635">
        <v>93.26310550797406911711583831</v>
      </c>
      <c r="O34" s="636">
        <v>93.67555647489346241406360713</v>
      </c>
      <c r="P34" s="93"/>
      <c r="Q34" s="274"/>
      <c r="R34" s="275">
        <v>-6.9970715863934736754341744900</v>
      </c>
      <c r="S34" s="276">
        <v>-13.877441920980191387393863340</v>
      </c>
      <c r="T34" s="274"/>
      <c r="U34" s="275">
        <v>-5.3330184595997937145758381400</v>
      </c>
      <c r="V34" s="276">
        <v>-3.339860207772868405802464100</v>
      </c>
      <c r="W34" s="274"/>
      <c r="X34" s="275">
        <v>-9.064425633297893302307014430</v>
      </c>
      <c r="Y34" s="276">
        <v>-9.598731615603220284923048620</v>
      </c>
      <c r="Z34" s="274">
        <v>-9.174397014062550030054006460</v>
      </c>
      <c r="AA34" s="275">
        <v>-9.152238685097583915799828700</v>
      </c>
      <c r="AB34" s="276">
        <v>-11.003216408919130452643135510</v>
      </c>
    </row>
    <row r="35" ht="6" customHeight="1">
      <c r="A35" s="58"/>
      <c r="B35" s="632"/>
      <c r="C35" s="632"/>
      <c r="D35" s="95"/>
      <c r="E35" s="95"/>
      <c r="F35" s="95"/>
      <c r="G35" s="95"/>
      <c r="H35" s="95"/>
      <c r="I35" s="95"/>
      <c r="J35" s="95"/>
      <c r="K35" s="95"/>
      <c r="L35" s="95"/>
      <c r="M35" s="637"/>
      <c r="N35" s="637"/>
      <c r="O35" s="637"/>
      <c r="P35" s="93"/>
      <c r="Q35" s="91"/>
      <c r="R35" s="91"/>
      <c r="S35" s="91"/>
      <c r="T35" s="91"/>
      <c r="U35" s="91"/>
      <c r="V35" s="91"/>
      <c r="W35" s="91"/>
      <c r="X35" s="91"/>
      <c r="Y35" s="91"/>
      <c r="Z35" s="91"/>
      <c r="AA35" s="91"/>
      <c r="AB35" s="91"/>
    </row>
    <row r="36" ht="18" customHeight="1">
      <c r="A36" s="58"/>
      <c r="B36" s="997" t="s">
        <v>12</v>
      </c>
      <c r="C36" s="997"/>
      <c r="D36" s="483">
        <v>100.39483568075117370892018779</v>
      </c>
      <c r="E36" s="484">
        <v>94.72445881695878705718915908</v>
      </c>
      <c r="F36" s="485">
        <v>92.76719861405947368010345687</v>
      </c>
      <c r="G36" s="483">
        <v>123.97705314009661835748792271</v>
      </c>
      <c r="H36" s="484">
        <v>91.21482593320184884252433863</v>
      </c>
      <c r="I36" s="485">
        <v>99.05685192192066703601999223</v>
      </c>
      <c r="J36" s="483">
        <v>98.92794759825327510917030568</v>
      </c>
      <c r="K36" s="484">
        <v>88.34479713825798595507174871</v>
      </c>
      <c r="L36" s="485">
        <v>95.11192746055533937383187096</v>
      </c>
      <c r="M36" s="483">
        <v>102.01188299817184643510054845</v>
      </c>
      <c r="N36" s="484">
        <v>93.13810191169467310701408259</v>
      </c>
      <c r="O36" s="485">
        <v>93.76886404139640495381804037</v>
      </c>
      <c r="P36" s="93"/>
      <c r="Q36" s="469"/>
      <c r="R36" s="470">
        <v>-14.818338331157656680845932630</v>
      </c>
      <c r="S36" s="471">
        <v>-16.138319447641335781435314520</v>
      </c>
      <c r="T36" s="469"/>
      <c r="U36" s="470">
        <v>-11.994364778283564348993164950</v>
      </c>
      <c r="V36" s="471">
        <v>-7.2156074687545225162042678400</v>
      </c>
      <c r="W36" s="469"/>
      <c r="X36" s="470">
        <v>-10.341630224284200680418422210</v>
      </c>
      <c r="Y36" s="471">
        <v>-7.772324147973700009235683900</v>
      </c>
      <c r="Z36" s="469">
        <v>-12.838540266592836962867878240</v>
      </c>
      <c r="AA36" s="470">
        <v>-10.646542716565037323749746960</v>
      </c>
      <c r="AB36" s="471">
        <v>-13.487694856019524887253993330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0" t="s">
        <v>10</v>
      </c>
      <c r="C38" s="1050"/>
      <c r="D38" s="1050"/>
      <c r="E38" s="1050"/>
      <c r="F38" s="1050"/>
      <c r="G38" s="1050"/>
      <c r="H38" s="1050"/>
      <c r="I38" s="1050"/>
      <c r="J38" s="1050"/>
      <c r="K38" s="1050"/>
      <c r="L38" s="1050"/>
      <c r="M38" s="1050"/>
      <c r="N38" s="1050"/>
      <c r="O38" s="1050"/>
      <c r="P38" s="412"/>
      <c r="Q38" s="1051"/>
      <c r="R38" s="1051"/>
      <c r="S38" s="1051"/>
      <c r="T38" s="1051"/>
      <c r="U38" s="1051"/>
      <c r="V38" s="1051"/>
      <c r="W38" s="1051"/>
      <c r="X38" s="1051"/>
      <c r="Y38" s="1051"/>
      <c r="Z38" s="1051"/>
      <c r="AA38" s="1051"/>
      <c r="AB38" s="1051"/>
      <c r="AC38" s="9"/>
    </row>
    <row r="39" ht="18" customHeight="1">
      <c r="A39" s="58"/>
      <c r="B39" s="1055" t="s">
        <v>43</v>
      </c>
      <c r="C39" s="1055"/>
      <c r="D39" s="455">
        <v>20.91499084109757687150624603</v>
      </c>
      <c r="E39" s="456">
        <v>24.120871793746567971244042163</v>
      </c>
      <c r="F39" s="457">
        <v>32.76244977862141057891432165</v>
      </c>
      <c r="G39" s="455">
        <v>5.4435743434200583108537761817</v>
      </c>
      <c r="H39" s="456">
        <v>8.816590881845588011873322104</v>
      </c>
      <c r="I39" s="457">
        <v>7.1156648121407826502520792906</v>
      </c>
      <c r="J39" s="455">
        <v>23.331399065412570052464436289</v>
      </c>
      <c r="K39" s="456">
        <v>11.721491369114633987908737933</v>
      </c>
      <c r="L39" s="457">
        <v>7.4287194365016228225590254515</v>
      </c>
      <c r="M39" s="455">
        <v>61.501456725395441010605884297</v>
      </c>
      <c r="N39" s="456">
        <v>44.6589540447067899710261022</v>
      </c>
      <c r="O39" s="457">
        <v>47.306834027263816051725426394</v>
      </c>
      <c r="P39" s="5"/>
      <c r="Q39" s="428"/>
      <c r="R39" s="429">
        <v>194.46213119759718568004027273</v>
      </c>
      <c r="S39" s="430">
        <v>45.844215256735534172373060930</v>
      </c>
      <c r="T39" s="428"/>
      <c r="U39" s="429">
        <v>-75.968907904879774451177877350</v>
      </c>
      <c r="V39" s="430">
        <v>-72.986587673895899160404689940</v>
      </c>
      <c r="W39" s="428"/>
      <c r="X39" s="429">
        <v>-43.838149781002552664428090740</v>
      </c>
      <c r="Y39" s="430">
        <v>-24.600707484170829966667114020</v>
      </c>
      <c r="Z39" s="428">
        <v>-2.6218688520760239079482397600</v>
      </c>
      <c r="AA39" s="429">
        <v>-32.078340475125550983505304950</v>
      </c>
      <c r="AB39" s="430">
        <v>-19.351077067186704409509760360</v>
      </c>
    </row>
    <row r="40" ht="18" customHeight="1">
      <c r="A40" s="58"/>
      <c r="B40" s="1056" t="s">
        <v>46</v>
      </c>
      <c r="C40" s="1056"/>
      <c r="D40" s="440">
        <v>31.447977603881975140646008764</v>
      </c>
      <c r="E40" s="95">
        <v>37.066399117362259256559972464</v>
      </c>
      <c r="F40" s="441">
        <v>39.976848383521179657874301416</v>
      </c>
      <c r="G40" s="440">
        <v>4.0565069754263419818408603028</v>
      </c>
      <c r="H40" s="95">
        <v>7.2732924783865191199126839413</v>
      </c>
      <c r="I40" s="441">
        <v>6.9734812240422170753027502459</v>
      </c>
      <c r="J40" s="440">
        <v>20.91230726458285642253993942</v>
      </c>
      <c r="K40" s="95">
        <v>6.3133111332338371977958068684</v>
      </c>
      <c r="L40" s="441">
        <v>5.4763207572498335637831015541</v>
      </c>
      <c r="M40" s="440">
        <v>70.174792198289780580682734316</v>
      </c>
      <c r="N40" s="95">
        <v>50.653002728982615574268463273</v>
      </c>
      <c r="O40" s="441">
        <v>52.426650364813230296960153219</v>
      </c>
      <c r="P40" s="5"/>
      <c r="Q40" s="421"/>
      <c r="R40" s="91">
        <v>153.07298063911346442764698509</v>
      </c>
      <c r="S40" s="422">
        <v>26.268164791568508180806815530</v>
      </c>
      <c r="T40" s="421"/>
      <c r="U40" s="91">
        <v>-77.582372597849474467932148850</v>
      </c>
      <c r="V40" s="422">
        <v>-76.324577475981740013082302590</v>
      </c>
      <c r="W40" s="421"/>
      <c r="X40" s="91">
        <v>-81.79138801306111554353595816</v>
      </c>
      <c r="Y40" s="422">
        <v>-65.153656304528567141110629560</v>
      </c>
      <c r="Z40" s="421">
        <v>-35.293896660396314823836195860</v>
      </c>
      <c r="AA40" s="91">
        <v>-38.049117649077008920761232230</v>
      </c>
      <c r="AB40" s="422">
        <v>-31.763157642157655640128035390</v>
      </c>
    </row>
    <row r="41" ht="18" customHeight="1">
      <c r="A41" s="58"/>
      <c r="B41" s="1056" t="s">
        <v>47</v>
      </c>
      <c r="C41" s="1056"/>
      <c r="D41" s="440">
        <v>32.196810491319513625677832793</v>
      </c>
      <c r="E41" s="95">
        <v>36.445342776163486062414365506</v>
      </c>
      <c r="F41" s="441">
        <v>42.463643763676919785210516168</v>
      </c>
      <c r="G41" s="440">
        <v>5.3913018149000639987583831399</v>
      </c>
      <c r="H41" s="95">
        <v>7.1910503317769208940211380711</v>
      </c>
      <c r="I41" s="441">
        <v>6.3874735548565980566520274158</v>
      </c>
      <c r="J41" s="440">
        <v>26.656906405773712797505313211</v>
      </c>
      <c r="K41" s="95">
        <v>10.209341528765686512373317446</v>
      </c>
      <c r="L41" s="441">
        <v>6.9927043657561246687726184444</v>
      </c>
      <c r="M41" s="440">
        <v>74.686854396822761241314466983</v>
      </c>
      <c r="N41" s="95">
        <v>53.845734636706093468808821024</v>
      </c>
      <c r="O41" s="441">
        <v>55.843821684289642510635162031</v>
      </c>
      <c r="P41" s="93"/>
      <c r="Q41" s="421"/>
      <c r="R41" s="91">
        <v>103.12137294659094552138032710</v>
      </c>
      <c r="S41" s="422">
        <v>22.814331546430973078158243990</v>
      </c>
      <c r="T41" s="421"/>
      <c r="U41" s="91">
        <v>-77.802353836256052795687541460</v>
      </c>
      <c r="V41" s="422">
        <v>-79.97634090858063798130042196</v>
      </c>
      <c r="W41" s="421"/>
      <c r="X41" s="91">
        <v>-73.16464582093599044596226700</v>
      </c>
      <c r="Y41" s="422">
        <v>-59.395941022906344461369783230</v>
      </c>
      <c r="Z41" s="421">
        <v>-35.900358805541436198702009710</v>
      </c>
      <c r="AA41" s="91">
        <v>-39.076520876225302998358199610</v>
      </c>
      <c r="AB41" s="422">
        <v>-33.278426216578380163522062290</v>
      </c>
    </row>
    <row r="42" ht="18" customHeight="1">
      <c r="A42" s="58"/>
      <c r="B42" s="1056" t="s">
        <v>48</v>
      </c>
      <c r="C42" s="1056"/>
      <c r="D42" s="440">
        <v>34.074896220991579197526682292</v>
      </c>
      <c r="E42" s="95">
        <v>35.248754840893166890549709285</v>
      </c>
      <c r="F42" s="441">
        <v>42.175709051665431841995881477</v>
      </c>
      <c r="G42" s="440">
        <v>6.3429990102814224510715930012</v>
      </c>
      <c r="H42" s="95">
        <v>7.2502369867899165486278293071</v>
      </c>
      <c r="I42" s="441">
        <v>7.6491668602452711096030403263</v>
      </c>
      <c r="J42" s="440">
        <v>22.291036637082174196179453959</v>
      </c>
      <c r="K42" s="95">
        <v>11.723314831807091817467846227</v>
      </c>
      <c r="L42" s="441">
        <v>7.2323797583187103688280823251</v>
      </c>
      <c r="M42" s="440">
        <v>76.880279246217984074164489603</v>
      </c>
      <c r="N42" s="95">
        <v>54.222306659490175256645384818</v>
      </c>
      <c r="O42" s="441">
        <v>57.057255670229413320427004127</v>
      </c>
      <c r="P42" s="5"/>
      <c r="Q42" s="421"/>
      <c r="R42" s="91">
        <v>95.71706122386210155176350941</v>
      </c>
      <c r="S42" s="422">
        <v>38.879819689111140893136522590</v>
      </c>
      <c r="T42" s="421"/>
      <c r="U42" s="91">
        <v>-80.95390554864792310469048024</v>
      </c>
      <c r="V42" s="422">
        <v>-79.94619722837475407443884448</v>
      </c>
      <c r="W42" s="421"/>
      <c r="X42" s="91">
        <v>-63.300726939007274637465950980</v>
      </c>
      <c r="Y42" s="422">
        <v>-54.549243271684414720287514250</v>
      </c>
      <c r="Z42" s="421">
        <v>-34.130107444894066665459422150</v>
      </c>
      <c r="AA42" s="91">
        <v>-38.398525570672326089632458500</v>
      </c>
      <c r="AB42" s="422">
        <v>-32.416058163644043084094741330</v>
      </c>
    </row>
    <row r="43" ht="18" customHeight="1">
      <c r="A43" s="58"/>
      <c r="B43" s="1056" t="s">
        <v>49</v>
      </c>
      <c r="C43" s="1056"/>
      <c r="D43" s="440">
        <v>29.440928731504255959141640508</v>
      </c>
      <c r="E43" s="95">
        <v>29.368909554958158957385788182</v>
      </c>
      <c r="F43" s="441">
        <v>40.656028813402387934831690853</v>
      </c>
      <c r="G43" s="440">
        <v>10.531262517126867557927548193</v>
      </c>
      <c r="H43" s="95">
        <v>11.914897240248174441109455848</v>
      </c>
      <c r="I43" s="441">
        <v>10.315532518940209203733001274</v>
      </c>
      <c r="J43" s="440">
        <v>21.675990701754302855580869837</v>
      </c>
      <c r="K43" s="95">
        <v>11.36638086859995388213630177</v>
      </c>
      <c r="L43" s="441">
        <v>7.5225757418764786184841303247</v>
      </c>
      <c r="M43" s="440">
        <v>74.73682941870330599583215514</v>
      </c>
      <c r="N43" s="95">
        <v>52.650187663806287280631545801</v>
      </c>
      <c r="O43" s="441">
        <v>58.49413707421907575704882245</v>
      </c>
      <c r="P43" s="93"/>
      <c r="Q43" s="421"/>
      <c r="R43" s="91">
        <v>132.28488520221549559321926436</v>
      </c>
      <c r="S43" s="422">
        <v>43.735322517621587037950843840</v>
      </c>
      <c r="T43" s="421"/>
      <c r="U43" s="91">
        <v>-74.142651490293884185286381780</v>
      </c>
      <c r="V43" s="422">
        <v>-71.737185691592288029241006510</v>
      </c>
      <c r="W43" s="421"/>
      <c r="X43" s="91">
        <v>-59.459345199541497670701172130</v>
      </c>
      <c r="Y43" s="422">
        <v>-43.734886943605013114542132920</v>
      </c>
      <c r="Z43" s="421">
        <v>-26.560410703555454764031952400</v>
      </c>
      <c r="AA43" s="91">
        <v>-39.315015745778258089959532310</v>
      </c>
      <c r="AB43" s="422">
        <v>-25.155116578601584111136256250</v>
      </c>
    </row>
    <row r="44" ht="18" customHeight="1">
      <c r="A44" s="58"/>
      <c r="B44" s="1057" t="s">
        <v>78</v>
      </c>
      <c r="C44" s="1057"/>
      <c r="D44" s="458">
        <v>29.37153718552491328503859211</v>
      </c>
      <c r="E44" s="459">
        <v>32.403371585387355572021002981</v>
      </c>
      <c r="F44" s="460">
        <v>39.622831304468752656357256672</v>
      </c>
      <c r="G44" s="458">
        <v>6.3595350121087283273539754021</v>
      </c>
      <c r="H44" s="459">
        <v>8.541117881634253358230106611</v>
      </c>
      <c r="I44" s="460">
        <v>7.7280708959373670370574345821</v>
      </c>
      <c r="J44" s="458">
        <v>22.932326237033747716216943471</v>
      </c>
      <c r="K44" s="459">
        <v>10.283428748157206031090945983</v>
      </c>
      <c r="L44" s="460">
        <v>6.9395102502729165025762815964</v>
      </c>
      <c r="M44" s="458">
        <v>71.643630079231573541358009832</v>
      </c>
      <c r="N44" s="459">
        <v>51.227918215178814961342055572</v>
      </c>
      <c r="O44" s="460">
        <v>54.290412450679036195990972847</v>
      </c>
      <c r="P44" s="5"/>
      <c r="Q44" s="431"/>
      <c r="R44" s="432">
        <v>125.79267335055281974661661404</v>
      </c>
      <c r="S44" s="433">
        <v>34.101146340877271279246537530</v>
      </c>
      <c r="T44" s="431"/>
      <c r="U44" s="432">
        <v>-76.968458444616110665619171870</v>
      </c>
      <c r="V44" s="433">
        <v>-76.191687819447307155742011230</v>
      </c>
      <c r="W44" s="431"/>
      <c r="X44" s="432">
        <v>-66.642223481846686254115369890</v>
      </c>
      <c r="Y44" s="433">
        <v>-51.997046195950891417906181100</v>
      </c>
      <c r="Z44" s="431">
        <v>-29.451100622896188322518217170</v>
      </c>
      <c r="AA44" s="432">
        <v>-37.726704204487583890430312580</v>
      </c>
      <c r="AB44" s="433">
        <v>-28.997750745506094548967992800</v>
      </c>
    </row>
    <row r="45" ht="6" customHeight="1">
      <c r="A45" s="58"/>
      <c r="B45" s="632"/>
      <c r="C45" s="632"/>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58" t="s">
        <v>50</v>
      </c>
      <c r="C46" s="1058"/>
      <c r="D46" s="494">
        <v>25.242307220422705096945951951</v>
      </c>
      <c r="E46" s="495">
        <v>28.859182548365689788286773022</v>
      </c>
      <c r="F46" s="496">
        <v>41.945641787456064648218032006</v>
      </c>
      <c r="G46" s="494">
        <v>11.106708017290866945579966929</v>
      </c>
      <c r="H46" s="495">
        <v>18.078599113014702185449029363</v>
      </c>
      <c r="I46" s="496">
        <v>15.705246500188313477633612796</v>
      </c>
      <c r="J46" s="494">
        <v>21.658597029615478986137496599</v>
      </c>
      <c r="K46" s="495">
        <v>8.7884750500376633528987381</v>
      </c>
      <c r="L46" s="496">
        <v>6.5266632979222233082173853216</v>
      </c>
      <c r="M46" s="494">
        <v>72.441078292593698074621984358</v>
      </c>
      <c r="N46" s="495">
        <v>55.726256711418055326634540487</v>
      </c>
      <c r="O46" s="496">
        <v>64.177551585566601434069030122</v>
      </c>
      <c r="P46" s="93"/>
      <c r="Q46" s="480"/>
      <c r="R46" s="481">
        <v>1293.5574845948930550982215024</v>
      </c>
      <c r="S46" s="482">
        <v>59.977699154575297524562666740</v>
      </c>
      <c r="T46" s="480"/>
      <c r="U46" s="481">
        <v>-56.606215787611097258116033860</v>
      </c>
      <c r="V46" s="482">
        <v>-51.178051082161671246014545620</v>
      </c>
      <c r="W46" s="480"/>
      <c r="X46" s="481">
        <v>-74.761867067614729786526923880</v>
      </c>
      <c r="Y46" s="482">
        <v>-57.941932916692708154358434930</v>
      </c>
      <c r="Z46" s="480">
        <v>-23.545784446800024746498423640</v>
      </c>
      <c r="AA46" s="481">
        <v>-29.060689572368305879952171350</v>
      </c>
      <c r="AB46" s="482">
        <v>-13.163641909437790571910459730</v>
      </c>
    </row>
    <row r="47" ht="18" customHeight="1">
      <c r="A47" s="58"/>
      <c r="B47" s="1059" t="s">
        <v>51</v>
      </c>
      <c r="C47" s="1059"/>
      <c r="D47" s="277">
        <v>27.389168666804511898060876589</v>
      </c>
      <c r="E47" s="94">
        <v>30.905608444438408885814348944</v>
      </c>
      <c r="F47" s="278">
        <v>45.45506552438354365633136851</v>
      </c>
      <c r="G47" s="277">
        <v>9.955502643186871808226208491</v>
      </c>
      <c r="H47" s="94">
        <v>16.703817841575503112996221067</v>
      </c>
      <c r="I47" s="278">
        <v>15.67395585038311580470244989</v>
      </c>
      <c r="J47" s="277">
        <v>25.3237260293510963438748283</v>
      </c>
      <c r="K47" s="94">
        <v>12.693171778253609464224893388</v>
      </c>
      <c r="L47" s="278">
        <v>7.952910968566464610852252212</v>
      </c>
      <c r="M47" s="277">
        <v>76.348666586439576093133332312</v>
      </c>
      <c r="N47" s="94">
        <v>60.302598064267521463035463396</v>
      </c>
      <c r="O47" s="278">
        <v>69.081932343333124071886070616</v>
      </c>
      <c r="P47" s="5"/>
      <c r="Q47" s="272"/>
      <c r="R47" s="92">
        <v>382.54095792535029386833700386</v>
      </c>
      <c r="S47" s="273">
        <v>51.141361567333588492053156590</v>
      </c>
      <c r="T47" s="272"/>
      <c r="U47" s="92">
        <v>-67.070429092088157853866702840</v>
      </c>
      <c r="V47" s="273">
        <v>-55.503021030571407762154717400</v>
      </c>
      <c r="W47" s="272"/>
      <c r="X47" s="92">
        <v>-50.405829431747904323497219730</v>
      </c>
      <c r="Y47" s="273">
        <v>-37.056903590956604650317847360</v>
      </c>
      <c r="Z47" s="272">
        <v>-23.678215111767627399727364460</v>
      </c>
      <c r="AA47" s="92">
        <v>-27.104512334942352642909297800</v>
      </c>
      <c r="AB47" s="273">
        <v>-11.358850361039991393723232670</v>
      </c>
    </row>
    <row r="48" ht="18" customHeight="1">
      <c r="A48" s="58"/>
      <c r="B48" s="1060" t="s">
        <v>79</v>
      </c>
      <c r="C48" s="1060"/>
      <c r="D48" s="444">
        <v>26.258788659784805558308547721</v>
      </c>
      <c r="E48" s="445">
        <v>29.882395496402049337050560979</v>
      </c>
      <c r="F48" s="446">
        <v>43.700353655919804152274700261</v>
      </c>
      <c r="G48" s="444">
        <v>10.56164308185091829294937345</v>
      </c>
      <c r="H48" s="445">
        <v>17.391208477295102649222625211</v>
      </c>
      <c r="I48" s="446">
        <v>15.689601175285714641168031343</v>
      </c>
      <c r="J48" s="444">
        <v>23.39393752277018769972782012</v>
      </c>
      <c r="K48" s="445">
        <v>10.740823414145636408561815742</v>
      </c>
      <c r="L48" s="446">
        <v>7.239787133244343959534818767</v>
      </c>
      <c r="M48" s="444">
        <v>74.394872439516637083877658338</v>
      </c>
      <c r="N48" s="445">
        <v>58.01442738784278839483500193</v>
      </c>
      <c r="O48" s="446">
        <v>66.629741964449862752977550375</v>
      </c>
      <c r="P48" s="93"/>
      <c r="Q48" s="274"/>
      <c r="R48" s="275">
        <v>605.13404397781788543580118342</v>
      </c>
      <c r="S48" s="276">
        <v>55.256987593850596998916648050</v>
      </c>
      <c r="T48" s="274"/>
      <c r="U48" s="275">
        <v>-62.351645313614050413553320280</v>
      </c>
      <c r="V48" s="276">
        <v>-53.438606987919499825678477280</v>
      </c>
      <c r="W48" s="274"/>
      <c r="X48" s="275">
        <v>-64.443947798877305659078072710</v>
      </c>
      <c r="Y48" s="276">
        <v>-48.568821234827693512033772700</v>
      </c>
      <c r="Z48" s="274">
        <v>-23.613796114869092616051308670</v>
      </c>
      <c r="AA48" s="275">
        <v>-28.057312365048899313160810360</v>
      </c>
      <c r="AB48" s="276">
        <v>-12.237307153833888267409602360</v>
      </c>
    </row>
    <row r="49" ht="6" customHeight="1">
      <c r="A49" s="58"/>
      <c r="B49" s="632"/>
      <c r="C49" s="632"/>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97" t="s">
        <v>12</v>
      </c>
      <c r="C50" s="997"/>
      <c r="D50" s="483">
        <v>34.691920830629461388708630759</v>
      </c>
      <c r="E50" s="484">
        <v>37.245856227353326514049121671</v>
      </c>
      <c r="F50" s="485">
        <v>44.12318130378617403683690265</v>
      </c>
      <c r="G50" s="483">
        <v>8.326817001946787800129785853</v>
      </c>
      <c r="H50" s="484">
        <v>7.2026361522270811104601072056</v>
      </c>
      <c r="I50" s="485">
        <v>7.2235117038598602081783850268</v>
      </c>
      <c r="J50" s="483">
        <v>29.402336145360155743024010383</v>
      </c>
      <c r="K50" s="484">
        <v>8.697352340916486785428659322</v>
      </c>
      <c r="L50" s="485">
        <v>6.430921262142148586645804854</v>
      </c>
      <c r="M50" s="483">
        <v>72.421155094094743672939649578</v>
      </c>
      <c r="N50" s="484">
        <v>53.145844720496894409937888199</v>
      </c>
      <c r="O50" s="485">
        <v>57.777614269788182831661092531</v>
      </c>
      <c r="P50" s="93"/>
      <c r="Q50" s="469"/>
      <c r="R50" s="470">
        <v>21.807770027380951802828001600</v>
      </c>
      <c r="S50" s="471">
        <v>-3.7770278658244199168656267600</v>
      </c>
      <c r="T50" s="469"/>
      <c r="U50" s="470">
        <v>-64.135503830646526493721649340</v>
      </c>
      <c r="V50" s="471">
        <v>-58.893857087050041829470863090</v>
      </c>
      <c r="W50" s="469"/>
      <c r="X50" s="470">
        <v>-72.071529044166907345945589360</v>
      </c>
      <c r="Y50" s="471">
        <v>-50.074998715658773917026432790</v>
      </c>
      <c r="Z50" s="469">
        <v>-27.850459133001088536746398410</v>
      </c>
      <c r="AA50" s="470">
        <v>-35.031127511685628193046223880</v>
      </c>
      <c r="AB50" s="471">
        <v>-24.284799442727988938706874700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39.95" customHeight="1">
      <c r="B52" s="1061" t="s">
        <v>129</v>
      </c>
      <c r="C52" s="1061"/>
      <c r="D52" s="1061"/>
      <c r="E52" s="1061"/>
      <c r="F52" s="1061"/>
      <c r="G52" s="1061"/>
      <c r="H52" s="1061"/>
      <c r="I52" s="1061"/>
      <c r="J52" s="1061"/>
      <c r="K52" s="1061"/>
      <c r="L52" s="1061"/>
      <c r="M52" s="1061"/>
      <c r="N52" s="1061"/>
      <c r="O52" s="1061"/>
      <c r="P52" s="1061"/>
      <c r="Q52" s="1061"/>
      <c r="R52" s="1061"/>
      <c r="S52" s="1061"/>
      <c r="T52" s="1061"/>
      <c r="U52" s="1061"/>
      <c r="V52" s="1061"/>
      <c r="W52" s="1061"/>
      <c r="X52" s="1061"/>
      <c r="Y52" s="1061"/>
      <c r="Z52" s="1061"/>
      <c r="AA52" s="1061"/>
      <c r="AB52" s="1061"/>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row r="87" s="236" customFormat="1"/>
    <row r="88" s="236" customFormat="1"/>
    <row r="89" s="236" customFormat="1"/>
    <row r="90" s="236" customFormat="1"/>
    <row r="91" s="236" customFormat="1"/>
    <row r="92" s="236" customFormat="1"/>
    <row r="93" s="236" customFormat="1"/>
    <row r="94" s="236" customFormat="1"/>
  </sheetData>
  <mergeCells count="49">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 ref="B22:C22"/>
    <mergeCell ref="B33:C33"/>
    <mergeCell ref="B34:C34"/>
    <mergeCell ref="B32:C32"/>
    <mergeCell ref="B19:C19"/>
    <mergeCell ref="B25:C25"/>
    <mergeCell ref="B26:C26"/>
    <mergeCell ref="B24:O24"/>
    <mergeCell ref="B50:C50"/>
    <mergeCell ref="B44:C44"/>
    <mergeCell ref="B46:C46"/>
    <mergeCell ref="B47:C47"/>
    <mergeCell ref="B48:C48"/>
    <mergeCell ref="Q10:AB10"/>
    <mergeCell ref="B11:C11"/>
    <mergeCell ref="B12:C12"/>
    <mergeCell ref="B13:C13"/>
    <mergeCell ref="B20:C20"/>
    <mergeCell ref="B16:C16"/>
    <mergeCell ref="B14:C14"/>
    <mergeCell ref="B43:C43"/>
    <mergeCell ref="B41:C41"/>
    <mergeCell ref="B27:C27"/>
    <mergeCell ref="Q24:AB24"/>
    <mergeCell ref="B36:C36"/>
    <mergeCell ref="B39:C39"/>
    <mergeCell ref="B40:C40"/>
    <mergeCell ref="B42:C42"/>
    <mergeCell ref="Q38:AB38"/>
    <mergeCell ref="B28:C28"/>
    <mergeCell ref="B29:C29"/>
    <mergeCell ref="B30:C30"/>
    <mergeCell ref="B38:O38"/>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65.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629"/>
      <c r="B1" s="657" t="s">
        <v>160</v>
      </c>
      <c r="Y1" s="5"/>
      <c r="AB1" s="686"/>
      <c r="AD1" s="236"/>
    </row>
    <row r="2" ht="15" customHeight="1">
      <c r="A2" s="11"/>
      <c r="B2" s="11" t="s">
        <v>173</v>
      </c>
    </row>
    <row r="3" ht="17.1" customHeight="1">
      <c r="A3" s="11"/>
      <c r="B3" s="11" t="s">
        <v>174</v>
      </c>
      <c r="R3" s="1053" t="s">
        <v>270</v>
      </c>
      <c r="S3" s="1053"/>
      <c r="T3" s="1053"/>
      <c r="U3" s="1053"/>
      <c r="V3" s="1053"/>
      <c r="W3" s="1053"/>
      <c r="X3" s="1053"/>
      <c r="Y3" s="1053"/>
      <c r="Z3" s="1053"/>
      <c r="AA3" s="1053"/>
      <c r="AB3" s="1053"/>
    </row>
    <row r="4" ht="19.5" customHeight="1">
      <c r="A4" s="4"/>
      <c r="B4" s="211" t="s">
        <v>175</v>
      </c>
      <c r="C4" s="5"/>
      <c r="D4" s="5"/>
      <c r="E4" s="5"/>
      <c r="F4" s="5"/>
      <c r="G4" s="5"/>
      <c r="H4" s="212"/>
      <c r="I4" s="212"/>
      <c r="J4" s="212"/>
      <c r="K4" s="212"/>
      <c r="L4" s="212"/>
      <c r="M4" s="212"/>
      <c r="N4" s="212"/>
      <c r="O4" s="212"/>
      <c r="P4" s="212"/>
      <c r="Q4" s="212"/>
      <c r="R4" s="212"/>
      <c r="S4" s="212"/>
      <c r="T4" s="212"/>
      <c r="U4" s="4"/>
      <c r="V4" s="4"/>
    </row>
    <row r="5" ht="12.75" customHeight="1"/>
    <row r="6" ht="15.75">
      <c r="D6" s="993" t="s">
        <v>45</v>
      </c>
      <c r="E6" s="993"/>
      <c r="F6" s="993"/>
      <c r="G6" s="993"/>
      <c r="H6" s="993"/>
      <c r="I6" s="993"/>
      <c r="J6" s="993"/>
      <c r="K6" s="993"/>
      <c r="L6" s="993"/>
      <c r="M6" s="993"/>
      <c r="N6" s="993"/>
      <c r="O6" s="993"/>
      <c r="Q6" s="975" t="s">
        <v>72</v>
      </c>
      <c r="R6" s="975"/>
      <c r="S6" s="975"/>
      <c r="T6" s="975"/>
      <c r="U6" s="975"/>
      <c r="V6" s="975"/>
      <c r="W6" s="975"/>
      <c r="X6" s="975"/>
      <c r="Y6" s="975"/>
      <c r="Z6" s="975"/>
      <c r="AA6" s="975"/>
      <c r="AB6" s="975"/>
    </row>
    <row r="7" ht="15.75">
      <c r="D7" s="284" t="s">
        <v>11</v>
      </c>
      <c r="E7" s="284"/>
      <c r="F7" s="284"/>
      <c r="G7" s="284" t="s">
        <v>13</v>
      </c>
      <c r="H7" s="284"/>
      <c r="I7" s="284"/>
      <c r="J7" s="284" t="s">
        <v>14</v>
      </c>
      <c r="K7" s="284"/>
      <c r="L7" s="284"/>
      <c r="M7" s="284" t="s">
        <v>12</v>
      </c>
      <c r="N7" s="284"/>
      <c r="O7" s="284"/>
      <c r="Q7" s="284" t="s">
        <v>11</v>
      </c>
      <c r="R7" s="284"/>
      <c r="S7" s="284"/>
      <c r="T7" s="284" t="s">
        <v>13</v>
      </c>
      <c r="U7" s="284"/>
      <c r="V7" s="284"/>
      <c r="W7" s="284" t="s">
        <v>14</v>
      </c>
      <c r="X7" s="284"/>
      <c r="Y7" s="284"/>
      <c r="Z7" s="284" t="s">
        <v>12</v>
      </c>
      <c r="AA7" s="284"/>
      <c r="AB7" s="284"/>
    </row>
    <row r="8" ht="27" customHeight="1">
      <c r="A8" s="57"/>
      <c r="B8" s="1054"/>
      <c r="C8" s="1054"/>
      <c r="D8" s="413" t="s">
        <v>25</v>
      </c>
      <c r="E8" s="414" t="s">
        <v>15</v>
      </c>
      <c r="F8" s="415" t="s">
        <v>26</v>
      </c>
      <c r="G8" s="413" t="s">
        <v>25</v>
      </c>
      <c r="H8" s="414" t="s">
        <v>15</v>
      </c>
      <c r="I8" s="415" t="s">
        <v>26</v>
      </c>
      <c r="J8" s="413" t="s">
        <v>25</v>
      </c>
      <c r="K8" s="414" t="s">
        <v>15</v>
      </c>
      <c r="L8" s="415" t="s">
        <v>26</v>
      </c>
      <c r="M8" s="413" t="s">
        <v>25</v>
      </c>
      <c r="N8" s="414" t="s">
        <v>15</v>
      </c>
      <c r="O8" s="415" t="s">
        <v>26</v>
      </c>
      <c r="P8" s="63"/>
      <c r="Q8" s="413" t="s">
        <v>25</v>
      </c>
      <c r="R8" s="414" t="s">
        <v>15</v>
      </c>
      <c r="S8" s="415" t="s">
        <v>26</v>
      </c>
      <c r="T8" s="413" t="s">
        <v>25</v>
      </c>
      <c r="U8" s="414" t="s">
        <v>15</v>
      </c>
      <c r="V8" s="415" t="s">
        <v>26</v>
      </c>
      <c r="W8" s="413" t="s">
        <v>25</v>
      </c>
      <c r="X8" s="414" t="s">
        <v>15</v>
      </c>
      <c r="Y8" s="415" t="s">
        <v>26</v>
      </c>
      <c r="Z8" s="413" t="s">
        <v>25</v>
      </c>
      <c r="AA8" s="414" t="s">
        <v>15</v>
      </c>
      <c r="AB8" s="415"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88" t="s">
        <v>22</v>
      </c>
      <c r="C10" s="988"/>
      <c r="D10" s="988"/>
      <c r="E10" s="988"/>
      <c r="F10" s="988"/>
      <c r="G10" s="988"/>
      <c r="H10" s="988"/>
      <c r="I10" s="988"/>
      <c r="J10" s="988"/>
      <c r="K10" s="988"/>
      <c r="L10" s="988"/>
      <c r="M10" s="988"/>
      <c r="N10" s="988"/>
      <c r="O10" s="988"/>
      <c r="P10" s="412"/>
      <c r="Q10" s="986"/>
      <c r="R10" s="986"/>
      <c r="S10" s="986"/>
      <c r="T10" s="986"/>
      <c r="U10" s="986"/>
      <c r="V10" s="986"/>
      <c r="W10" s="986"/>
      <c r="X10" s="986"/>
      <c r="Y10" s="986"/>
      <c r="Z10" s="986"/>
      <c r="AA10" s="986"/>
      <c r="AB10" s="986"/>
      <c r="AC10" s="9"/>
    </row>
    <row r="11" ht="18" customHeight="1">
      <c r="A11" s="58"/>
      <c r="B11" s="1055" t="s">
        <v>43</v>
      </c>
      <c r="C11" s="1055"/>
      <c r="D11" s="428">
        <v>21.028296389379150185709410460</v>
      </c>
      <c r="E11" s="429">
        <v>17.771497287549575090871394220</v>
      </c>
      <c r="F11" s="430">
        <v>27.140381580832357069789332880</v>
      </c>
      <c r="G11" s="428">
        <v>4.8663640251227315049776349600</v>
      </c>
      <c r="H11" s="429">
        <v>18.161683519740402121293181310</v>
      </c>
      <c r="I11" s="430">
        <v>11.866464035968107736029276430</v>
      </c>
      <c r="J11" s="428">
        <v>18.402441593017676285399080290</v>
      </c>
      <c r="K11" s="429">
        <v>8.860030275374431137559377860</v>
      </c>
      <c r="L11" s="430">
        <v>7.8307554583238965098353413300</v>
      </c>
      <c r="M11" s="428">
        <v>51.971678453241227604704338720</v>
      </c>
      <c r="N11" s="429">
        <v>44.793211082664408349723953400</v>
      </c>
      <c r="O11" s="430">
        <v>46.837601075124361315653950640</v>
      </c>
      <c r="P11" s="5"/>
      <c r="Q11" s="428"/>
      <c r="R11" s="429">
        <v>125.32523492427494520251539072</v>
      </c>
      <c r="S11" s="430">
        <v>9.177679711786283707845100890</v>
      </c>
      <c r="T11" s="428"/>
      <c r="U11" s="429">
        <v>-57.380403152095156199424479200</v>
      </c>
      <c r="V11" s="430">
        <v>-55.772778669084267216457349900</v>
      </c>
      <c r="W11" s="428"/>
      <c r="X11" s="429">
        <v>-34.343639056558073321623595220</v>
      </c>
      <c r="Y11" s="430">
        <v>-13.520104649574051582472669080</v>
      </c>
      <c r="Z11" s="428">
        <v>-23.502607633674509093878362510</v>
      </c>
      <c r="AA11" s="429">
        <v>-30.005193149341812851647406440</v>
      </c>
      <c r="AB11" s="430">
        <v>-22.894202980721711031379931480</v>
      </c>
    </row>
    <row r="12" ht="18" customHeight="1">
      <c r="A12" s="58"/>
      <c r="B12" s="1056" t="s">
        <v>46</v>
      </c>
      <c r="C12" s="1056"/>
      <c r="D12" s="421">
        <v>28.503082139883198895588228220</v>
      </c>
      <c r="E12" s="91">
        <v>24.11849879012829497723686200</v>
      </c>
      <c r="F12" s="422">
        <v>31.699141616536144406711266320</v>
      </c>
      <c r="G12" s="421">
        <v>3.9138249426084005683100041100</v>
      </c>
      <c r="H12" s="91">
        <v>16.908626951207851421403107700</v>
      </c>
      <c r="I12" s="422">
        <v>10.322844905688058518887368960</v>
      </c>
      <c r="J12" s="421">
        <v>18.817361350071756886727426390</v>
      </c>
      <c r="K12" s="91">
        <v>8.251683123438979761348573390</v>
      </c>
      <c r="L12" s="422">
        <v>8.241910963913013106193444480</v>
      </c>
      <c r="M12" s="421">
        <v>59.898491543574950071877200990</v>
      </c>
      <c r="N12" s="91">
        <v>49.278808864775126159988543080</v>
      </c>
      <c r="O12" s="422">
        <v>50.263897486137216031792079750</v>
      </c>
      <c r="P12" s="5"/>
      <c r="Q12" s="421"/>
      <c r="R12" s="91">
        <v>131.93571567965661023150472113</v>
      </c>
      <c r="S12" s="422">
        <v>-4.544823467588052410456854500</v>
      </c>
      <c r="T12" s="421"/>
      <c r="U12" s="91">
        <v>-63.352451299321327178933549470</v>
      </c>
      <c r="V12" s="422">
        <v>-63.951339771753552478755649610</v>
      </c>
      <c r="W12" s="421"/>
      <c r="X12" s="91">
        <v>-61.907832547875870787414214270</v>
      </c>
      <c r="Y12" s="422">
        <v>-36.457249672075601503518787050</v>
      </c>
      <c r="Z12" s="421">
        <v>-36.044638511242682791780518510</v>
      </c>
      <c r="AA12" s="91">
        <v>-36.983373804804120650229976340</v>
      </c>
      <c r="AB12" s="422">
        <v>-32.815679651789980157434873560</v>
      </c>
    </row>
    <row r="13" ht="18" customHeight="1">
      <c r="A13" s="58"/>
      <c r="B13" s="1056" t="s">
        <v>47</v>
      </c>
      <c r="C13" s="1056"/>
      <c r="D13" s="421">
        <v>29.647434995891235939847802380</v>
      </c>
      <c r="E13" s="91">
        <v>25.931823390434992527354346940</v>
      </c>
      <c r="F13" s="422">
        <v>33.928181286446339835299829320</v>
      </c>
      <c r="G13" s="421">
        <v>3.9178167440285492044547033500</v>
      </c>
      <c r="H13" s="91">
        <v>17.384734345593908760548757910</v>
      </c>
      <c r="I13" s="422">
        <v>10.870173957936257044629330290</v>
      </c>
      <c r="J13" s="421">
        <v>19.511837006562226697000499180</v>
      </c>
      <c r="K13" s="91">
        <v>8.830966546031599868555510080</v>
      </c>
      <c r="L13" s="422">
        <v>8.430006922051672473869617030</v>
      </c>
      <c r="M13" s="421">
        <v>61.191979662128915860259143890</v>
      </c>
      <c r="N13" s="91">
        <v>52.147524282060501156458614910</v>
      </c>
      <c r="O13" s="422">
        <v>53.228362166434269353798776650</v>
      </c>
      <c r="P13" s="184"/>
      <c r="Q13" s="421"/>
      <c r="R13" s="91">
        <v>98.60539897316237230308223459</v>
      </c>
      <c r="S13" s="422">
        <v>0.1258557390331892027262929400</v>
      </c>
      <c r="T13" s="421"/>
      <c r="U13" s="91">
        <v>-63.070299257960526222559215460</v>
      </c>
      <c r="V13" s="422">
        <v>-67.060311900836657888725970350</v>
      </c>
      <c r="W13" s="421"/>
      <c r="X13" s="91">
        <v>-64.125529701301189559047194760</v>
      </c>
      <c r="Y13" s="422">
        <v>-39.824576717567977754865525250</v>
      </c>
      <c r="Z13" s="421">
        <v>-35.967962345596057103350458290</v>
      </c>
      <c r="AA13" s="91">
        <v>-38.467884492522991666117392010</v>
      </c>
      <c r="AB13" s="422">
        <v>-34.200531437553102663477113600</v>
      </c>
    </row>
    <row r="14" ht="18" customHeight="1">
      <c r="A14" s="58"/>
      <c r="B14" s="1056" t="s">
        <v>48</v>
      </c>
      <c r="C14" s="1056"/>
      <c r="D14" s="421">
        <v>29.872806291671069084534293500</v>
      </c>
      <c r="E14" s="91">
        <v>24.176102028787314805397176040</v>
      </c>
      <c r="F14" s="422">
        <v>33.571498715978035832600784380</v>
      </c>
      <c r="G14" s="421">
        <v>4.2366041696798377845580465900</v>
      </c>
      <c r="H14" s="91">
        <v>19.716516492986966136938929170</v>
      </c>
      <c r="I14" s="422">
        <v>12.676110499937801801984746910</v>
      </c>
      <c r="J14" s="421">
        <v>20.104373628327641587686168480</v>
      </c>
      <c r="K14" s="91">
        <v>9.154633217916996335297511070</v>
      </c>
      <c r="L14" s="422">
        <v>8.410863803586727610767119290</v>
      </c>
      <c r="M14" s="421">
        <v>62.886179535176503718919277130</v>
      </c>
      <c r="N14" s="91">
        <v>53.047251739691277277633616280</v>
      </c>
      <c r="O14" s="422">
        <v>54.658473019502565245352650580</v>
      </c>
      <c r="P14" s="5"/>
      <c r="Q14" s="421"/>
      <c r="R14" s="91">
        <v>110.21302979820628782723951257</v>
      </c>
      <c r="S14" s="422">
        <v>4.790293529974962263000540100</v>
      </c>
      <c r="T14" s="421"/>
      <c r="U14" s="91">
        <v>-58.106876672823250838968584740</v>
      </c>
      <c r="V14" s="422">
        <v>-61.956963030208386665050018480</v>
      </c>
      <c r="W14" s="421"/>
      <c r="X14" s="91">
        <v>-64.651771477423208172209127490</v>
      </c>
      <c r="Y14" s="422">
        <v>-45.899862365110200093256877930</v>
      </c>
      <c r="Z14" s="421">
        <v>-34.037197199893138956280366900</v>
      </c>
      <c r="AA14" s="91">
        <v>-37.194711874826295584518221570</v>
      </c>
      <c r="AB14" s="422">
        <v>-32.440443245041732713109455650</v>
      </c>
    </row>
    <row r="15" ht="18" customHeight="1">
      <c r="A15" s="58"/>
      <c r="B15" s="1056" t="s">
        <v>49</v>
      </c>
      <c r="C15" s="1056"/>
      <c r="D15" s="421">
        <v>29.511404356232721276625935300</v>
      </c>
      <c r="E15" s="91">
        <v>20.590583350049706039861843180</v>
      </c>
      <c r="F15" s="422">
        <v>31.843758368469714386825719930</v>
      </c>
      <c r="G15" s="421">
        <v>6.6546999109356396971687989300</v>
      </c>
      <c r="H15" s="91">
        <v>23.960100614285742090962288640</v>
      </c>
      <c r="I15" s="422">
        <v>14.598849872048243677404793940</v>
      </c>
      <c r="J15" s="421">
        <v>21.199909739872183576105735270</v>
      </c>
      <c r="K15" s="91">
        <v>8.401888427463872036337767330</v>
      </c>
      <c r="L15" s="422">
        <v>8.784302850822128920879404900</v>
      </c>
      <c r="M15" s="421">
        <v>62.741410278558057973964015380</v>
      </c>
      <c r="N15" s="91">
        <v>52.952572391799320167161899140</v>
      </c>
      <c r="O15" s="422">
        <v>55.226911091340086985109918770</v>
      </c>
      <c r="P15" s="184"/>
      <c r="Q15" s="421"/>
      <c r="R15" s="91">
        <v>91.64760109731962734203190158</v>
      </c>
      <c r="S15" s="422">
        <v>8.421027010417729739809576960</v>
      </c>
      <c r="T15" s="421"/>
      <c r="U15" s="91">
        <v>-53.217483832635883112563139530</v>
      </c>
      <c r="V15" s="422">
        <v>-57.147239522130529935466490980</v>
      </c>
      <c r="W15" s="421"/>
      <c r="X15" s="91">
        <v>-52.741892639567541659697673480</v>
      </c>
      <c r="Y15" s="422">
        <v>-20.813001066614060079453353680</v>
      </c>
      <c r="Z15" s="421">
        <v>-26.868158778689771167182793770</v>
      </c>
      <c r="AA15" s="91">
        <v>-33.592326848112878130918694540</v>
      </c>
      <c r="AB15" s="422">
        <v>-25.900793771072110511009619200</v>
      </c>
    </row>
    <row r="16" ht="18" customHeight="1">
      <c r="A16" s="58"/>
      <c r="B16" s="1057" t="s">
        <v>78</v>
      </c>
      <c r="C16" s="1057"/>
      <c r="D16" s="431">
        <v>27.601733220904873347832757830</v>
      </c>
      <c r="E16" s="432">
        <v>22.516672626787925349611748680</v>
      </c>
      <c r="F16" s="433">
        <v>31.644789740580090052695787210</v>
      </c>
      <c r="G16" s="431">
        <v>4.7001275180533518151602823600</v>
      </c>
      <c r="H16" s="432">
        <v>19.246323756865726288922290500</v>
      </c>
      <c r="I16" s="433">
        <v>12.078909544898602845397375760</v>
      </c>
      <c r="J16" s="431">
        <v>19.570341489662224232176830090</v>
      </c>
      <c r="K16" s="432">
        <v>8.700440527766662365793339610</v>
      </c>
      <c r="L16" s="433">
        <v>8.341542780551438971525642570</v>
      </c>
      <c r="M16" s="431">
        <v>59.761427642721666540605076500</v>
      </c>
      <c r="N16" s="432">
        <v>50.463436911420314004327378800</v>
      </c>
      <c r="O16" s="433">
        <v>52.065242066030131869618805540</v>
      </c>
      <c r="P16" s="5"/>
      <c r="Q16" s="431"/>
      <c r="R16" s="432">
        <v>109.90440790373866564960646869</v>
      </c>
      <c r="S16" s="433">
        <v>3.130230636804108969825590500</v>
      </c>
      <c r="T16" s="431"/>
      <c r="U16" s="432">
        <v>-58.897586393141967237310768180</v>
      </c>
      <c r="V16" s="433">
        <v>-61.258229482044987470308037540</v>
      </c>
      <c r="W16" s="431"/>
      <c r="X16" s="432">
        <v>-57.982659357814023324429049550</v>
      </c>
      <c r="Y16" s="433">
        <v>-33.483625804415658839634585310</v>
      </c>
      <c r="Z16" s="630">
        <v>-31.847653241928147724301488690</v>
      </c>
      <c r="AA16" s="214">
        <v>-35.517551173910978786612991740</v>
      </c>
      <c r="AB16" s="631">
        <v>-30.022551070337983146949607770</v>
      </c>
    </row>
    <row r="17" ht="6" customHeight="1">
      <c r="A17" s="58"/>
      <c r="B17" s="632"/>
      <c r="C17" s="632"/>
      <c r="D17" s="91"/>
      <c r="E17" s="91"/>
      <c r="F17" s="91"/>
      <c r="G17" s="91"/>
      <c r="H17" s="91"/>
      <c r="I17" s="91"/>
      <c r="J17" s="91"/>
      <c r="K17" s="91"/>
      <c r="L17" s="91"/>
      <c r="M17" s="91"/>
      <c r="N17" s="91"/>
      <c r="O17" s="91"/>
      <c r="P17" s="5"/>
      <c r="Q17" s="91"/>
      <c r="R17" s="91"/>
      <c r="S17" s="91"/>
      <c r="T17" s="91"/>
      <c r="U17" s="91"/>
      <c r="V17" s="91"/>
      <c r="W17" s="91"/>
      <c r="X17" s="91"/>
      <c r="Y17" s="91"/>
      <c r="Z17" s="633"/>
      <c r="AA17" s="633"/>
      <c r="AB17" s="633"/>
      <c r="AC17" s="4"/>
    </row>
    <row r="18" ht="18" customHeight="1">
      <c r="A18" s="58"/>
      <c r="B18" s="1058" t="s">
        <v>50</v>
      </c>
      <c r="C18" s="1058"/>
      <c r="D18" s="480">
        <v>29.172028873484688137518518510</v>
      </c>
      <c r="E18" s="481">
        <v>20.303175235232323073877723400</v>
      </c>
      <c r="F18" s="482">
        <v>33.972205823628868271494520320</v>
      </c>
      <c r="G18" s="480">
        <v>9.194450925566308246569752730</v>
      </c>
      <c r="H18" s="481">
        <v>29.292772967841367976680552770</v>
      </c>
      <c r="I18" s="482">
        <v>18.873491067452891501080485150</v>
      </c>
      <c r="J18" s="480">
        <v>19.920830955475104470847476940</v>
      </c>
      <c r="K18" s="481">
        <v>6.4297249009072586313215111500</v>
      </c>
      <c r="L18" s="482">
        <v>7.5144254371343224922647217100</v>
      </c>
      <c r="M18" s="480">
        <v>64.937131569045528659224884030</v>
      </c>
      <c r="N18" s="481">
        <v>56.025673103980949681879787320</v>
      </c>
      <c r="O18" s="482">
        <v>60.360122328216082264839727180</v>
      </c>
      <c r="P18" s="184"/>
      <c r="Q18" s="480"/>
      <c r="R18" s="481">
        <v>314.81071186784415200749496008</v>
      </c>
      <c r="S18" s="482">
        <v>26.169407192425826571081250030</v>
      </c>
      <c r="T18" s="480"/>
      <c r="U18" s="481">
        <v>-45.025636965088561590719708950</v>
      </c>
      <c r="V18" s="482">
        <v>-47.716516770801103819163920250</v>
      </c>
      <c r="W18" s="480"/>
      <c r="X18" s="481">
        <v>-65.246956699019125407815191720</v>
      </c>
      <c r="Y18" s="482">
        <v>-31.703547099802854141522316880</v>
      </c>
      <c r="Z18" s="480">
        <v>-20.393748632457909272083217520</v>
      </c>
      <c r="AA18" s="481">
        <v>-26.935907291100414599042178090</v>
      </c>
      <c r="AB18" s="482">
        <v>-18.461913774145458077741958640</v>
      </c>
    </row>
    <row r="19" ht="18" customHeight="1">
      <c r="A19" s="58"/>
      <c r="B19" s="1059" t="s">
        <v>51</v>
      </c>
      <c r="C19" s="1059"/>
      <c r="D19" s="272">
        <v>29.059474280211409908129277120</v>
      </c>
      <c r="E19" s="92">
        <v>21.041165796801181593050196620</v>
      </c>
      <c r="F19" s="273">
        <v>36.014926314986656368935529250</v>
      </c>
      <c r="G19" s="272">
        <v>9.665786245229151588291414710</v>
      </c>
      <c r="H19" s="92">
        <v>25.956921688745419555702838240</v>
      </c>
      <c r="I19" s="273">
        <v>18.111137293922691328898449670</v>
      </c>
      <c r="J19" s="272">
        <v>20.677843229407139350304936480</v>
      </c>
      <c r="K19" s="92">
        <v>9.875378834963463905720823640</v>
      </c>
      <c r="L19" s="273">
        <v>9.010345522187096092579722610</v>
      </c>
      <c r="M19" s="272">
        <v>66.491656938320678443593281220</v>
      </c>
      <c r="N19" s="92">
        <v>56.873466320510065054473858500</v>
      </c>
      <c r="O19" s="273">
        <v>63.136409131096443790413701530</v>
      </c>
      <c r="P19" s="5"/>
      <c r="Q19" s="272"/>
      <c r="R19" s="92">
        <v>214.01830025146117528579907524</v>
      </c>
      <c r="S19" s="273">
        <v>23.242331217598044050295198810</v>
      </c>
      <c r="T19" s="272"/>
      <c r="U19" s="92">
        <v>-52.179878629958627813232310960</v>
      </c>
      <c r="V19" s="273">
        <v>-49.714110049155695852896744950</v>
      </c>
      <c r="W19" s="272"/>
      <c r="X19" s="92">
        <v>-40.975200644254626294828320970</v>
      </c>
      <c r="Y19" s="273">
        <v>-14.900806196189132672745470500</v>
      </c>
      <c r="Z19" s="272">
        <v>-19.339508087357505676365253610</v>
      </c>
      <c r="AA19" s="92">
        <v>-26.814936745659730704691435200</v>
      </c>
      <c r="AB19" s="273">
        <v>-16.736511462550490376399275560</v>
      </c>
    </row>
    <row r="20" ht="18" customHeight="1">
      <c r="A20" s="58"/>
      <c r="B20" s="1060" t="s">
        <v>79</v>
      </c>
      <c r="C20" s="1060"/>
      <c r="D20" s="274">
        <v>29.116706494736418125132725810</v>
      </c>
      <c r="E20" s="275">
        <v>20.672047803918054485356349030</v>
      </c>
      <c r="F20" s="276">
        <v>34.993226408434573462865932480</v>
      </c>
      <c r="G20" s="274">
        <v>9.426119756784192792494838190</v>
      </c>
      <c r="H20" s="275">
        <v>27.625402009251008656185206930</v>
      </c>
      <c r="I20" s="276">
        <v>18.492440943869289619208320420</v>
      </c>
      <c r="J20" s="274">
        <v>20.292914568570083300636355290</v>
      </c>
      <c r="K20" s="275">
        <v>8.151978929136881686666428570</v>
      </c>
      <c r="L20" s="276">
        <v>8.262136740038984521288149160</v>
      </c>
      <c r="M20" s="274">
        <v>65.714394253683103551409082610</v>
      </c>
      <c r="N20" s="275">
        <v>56.449428742305944828207984520</v>
      </c>
      <c r="O20" s="276">
        <v>61.747804092342847603362402070</v>
      </c>
      <c r="P20" s="184"/>
      <c r="Q20" s="274"/>
      <c r="R20" s="275">
        <v>256.56272709513295218787941033</v>
      </c>
      <c r="S20" s="276">
        <v>24.644787478416166730257877120</v>
      </c>
      <c r="T20" s="274"/>
      <c r="U20" s="275">
        <v>-48.634845937993509024020367140</v>
      </c>
      <c r="V20" s="276">
        <v>-48.713825576540492185025549820</v>
      </c>
      <c r="W20" s="274"/>
      <c r="X20" s="275">
        <v>-53.724115945030090706741749790</v>
      </c>
      <c r="Y20" s="276">
        <v>-23.465812948196170108785951630</v>
      </c>
      <c r="Z20" s="274">
        <v>-19.863860840100828570840306710</v>
      </c>
      <c r="AA20" s="275">
        <v>-26.875200457573482446676588630</v>
      </c>
      <c r="AB20" s="276">
        <v>-17.589464293975624084530669430</v>
      </c>
    </row>
    <row r="21" ht="6" customHeight="1">
      <c r="A21" s="58"/>
      <c r="B21" s="632"/>
      <c r="C21" s="632"/>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97" t="s">
        <v>12</v>
      </c>
      <c r="C22" s="997"/>
      <c r="D22" s="469">
        <v>32.222086289862164586901557780</v>
      </c>
      <c r="E22" s="470">
        <v>33.279862368223562647675809890</v>
      </c>
      <c r="F22" s="471">
        <v>39.478677501096977747408004590</v>
      </c>
      <c r="G22" s="469">
        <v>6.7103009542451676045999510600</v>
      </c>
      <c r="H22" s="470">
        <v>10.478649963000212093032104580</v>
      </c>
      <c r="I22" s="471">
        <v>7.923198325908043620973714510</v>
      </c>
      <c r="J22" s="469">
        <v>22.520593752548731751080662260</v>
      </c>
      <c r="K22" s="470">
        <v>8.405432604331928199605197080</v>
      </c>
      <c r="L22" s="471">
        <v>7.4140005340768191655136093100</v>
      </c>
      <c r="M22" s="469">
        <v>61.452980996656063942582171110</v>
      </c>
      <c r="N22" s="470">
        <v>52.163944935555702940313111550</v>
      </c>
      <c r="O22" s="471">
        <v>54.815876361081840533895328420</v>
      </c>
      <c r="P22" s="184"/>
      <c r="Q22" s="469"/>
      <c r="R22" s="470">
        <v>50.700385426807855811035144530</v>
      </c>
      <c r="S22" s="471">
        <v>-11.406407363084416979994536080</v>
      </c>
      <c r="T22" s="469"/>
      <c r="U22" s="470">
        <v>-68.227131263203136380085368670</v>
      </c>
      <c r="V22" s="471">
        <v>-58.785398805267167286568712460</v>
      </c>
      <c r="W22" s="469"/>
      <c r="X22" s="470">
        <v>-63.283067614052219099190771480</v>
      </c>
      <c r="Y22" s="471">
        <v>-31.138601693704085339849364180</v>
      </c>
      <c r="Z22" s="469">
        <v>-28.599741055053969796852575330</v>
      </c>
      <c r="AA22" s="470">
        <v>-33.085275060849926932055698960</v>
      </c>
      <c r="AB22" s="471">
        <v>-26.47331398094800235669806900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50" t="s">
        <v>9</v>
      </c>
      <c r="C24" s="1050"/>
      <c r="D24" s="1050"/>
      <c r="E24" s="1050"/>
      <c r="F24" s="1050"/>
      <c r="G24" s="1050"/>
      <c r="H24" s="1050"/>
      <c r="I24" s="1050"/>
      <c r="J24" s="1050"/>
      <c r="K24" s="1050"/>
      <c r="L24" s="1050"/>
      <c r="M24" s="1050"/>
      <c r="N24" s="1050"/>
      <c r="O24" s="1050"/>
      <c r="P24" s="412"/>
      <c r="Q24" s="1051"/>
      <c r="R24" s="1051"/>
      <c r="S24" s="1051"/>
      <c r="T24" s="1051"/>
      <c r="U24" s="1051"/>
      <c r="V24" s="1051"/>
      <c r="W24" s="1051"/>
      <c r="X24" s="1051"/>
      <c r="Y24" s="1051"/>
      <c r="Z24" s="1051"/>
      <c r="AA24" s="1051"/>
      <c r="AB24" s="1051"/>
      <c r="AC24" s="9"/>
    </row>
    <row r="25" ht="18" customHeight="1">
      <c r="A25" s="58"/>
      <c r="B25" s="1055" t="s">
        <v>43</v>
      </c>
      <c r="C25" s="1055"/>
      <c r="D25" s="455">
        <v>118.23008070353317686820020649</v>
      </c>
      <c r="E25" s="456">
        <v>107.32523118245047230633422446</v>
      </c>
      <c r="F25" s="457">
        <v>109.63286136741463777530636624</v>
      </c>
      <c r="G25" s="455">
        <v>126.75438087374042533986489311</v>
      </c>
      <c r="H25" s="456">
        <v>134.2738971163434626486636626</v>
      </c>
      <c r="I25" s="457">
        <v>136.07800764375238725434681952</v>
      </c>
      <c r="J25" s="455">
        <v>124.59088802036637750890707178</v>
      </c>
      <c r="K25" s="456">
        <v>115.09290893641266276363975417</v>
      </c>
      <c r="L25" s="457">
        <v>132.16162735901180665081946386</v>
      </c>
      <c r="M25" s="455">
        <v>119.4921982641620977666425915</v>
      </c>
      <c r="N25" s="456">
        <v>119.78816894794779305040353216</v>
      </c>
      <c r="O25" s="457">
        <v>120.09940156629858530616933778</v>
      </c>
      <c r="P25" s="5"/>
      <c r="Q25" s="428"/>
      <c r="R25" s="429">
        <v>-3.4100327243917338971304210900</v>
      </c>
      <c r="S25" s="430">
        <v>-5.183456043450334541115442200</v>
      </c>
      <c r="T25" s="428"/>
      <c r="U25" s="429">
        <v>10.842418457388347177775781410</v>
      </c>
      <c r="V25" s="430">
        <v>9.306363482097395579294778340</v>
      </c>
      <c r="W25" s="428"/>
      <c r="X25" s="429">
        <v>16.526247308304870669710778900</v>
      </c>
      <c r="Y25" s="430">
        <v>6.8716772429785638288516939500</v>
      </c>
      <c r="Z25" s="428">
        <v>-5.4890437117047006629296651300</v>
      </c>
      <c r="AA25" s="429">
        <v>3.994635503280945795234612500</v>
      </c>
      <c r="AB25" s="430">
        <v>-0.5309836838528849191148413800</v>
      </c>
    </row>
    <row r="26" ht="18" customHeight="1">
      <c r="A26" s="58"/>
      <c r="B26" s="1056" t="s">
        <v>46</v>
      </c>
      <c r="C26" s="1056"/>
      <c r="D26" s="440">
        <v>144.63604207483196452224003196</v>
      </c>
      <c r="E26" s="95">
        <v>104.96285364201617413611924163</v>
      </c>
      <c r="F26" s="441">
        <v>117.75519156933465065181519695</v>
      </c>
      <c r="G26" s="440">
        <v>132.56964360456826915612065174</v>
      </c>
      <c r="H26" s="95">
        <v>152.48971715050578129405584175</v>
      </c>
      <c r="I26" s="441">
        <v>140.93877049685462838697266214</v>
      </c>
      <c r="J26" s="440">
        <v>126.99891693157789370472897734</v>
      </c>
      <c r="K26" s="95">
        <v>133.29014657971464288332012557</v>
      </c>
      <c r="L26" s="441">
        <v>144.12762296299614374160603519</v>
      </c>
      <c r="M26" s="440">
        <v>133.02905583518774655495366246</v>
      </c>
      <c r="N26" s="95">
        <v>126.01372467949080848882207128</v>
      </c>
      <c r="O26" s="441">
        <v>126.84083243516645977637633285</v>
      </c>
      <c r="P26" s="5"/>
      <c r="Q26" s="421"/>
      <c r="R26" s="91">
        <v>-8.580974046505374774213709070</v>
      </c>
      <c r="S26" s="422">
        <v>-3.8309050118480982308706505700</v>
      </c>
      <c r="T26" s="421"/>
      <c r="U26" s="91">
        <v>15.703435493632790216885531880</v>
      </c>
      <c r="V26" s="422">
        <v>4.7516858759821659306179172800</v>
      </c>
      <c r="W26" s="421"/>
      <c r="X26" s="91">
        <v>27.826980142150087666884235440</v>
      </c>
      <c r="Y26" s="422">
        <v>14.459947919016632691305369760</v>
      </c>
      <c r="Z26" s="421">
        <v>-3.7809140737283016664538501400</v>
      </c>
      <c r="AA26" s="91">
        <v>3.3640788678107483345149045400</v>
      </c>
      <c r="AB26" s="422">
        <v>-0.6567885908717101401615030200</v>
      </c>
    </row>
    <row r="27" ht="18" customHeight="1">
      <c r="A27" s="58"/>
      <c r="B27" s="1056" t="s">
        <v>47</v>
      </c>
      <c r="C27" s="1056"/>
      <c r="D27" s="440">
        <v>148.93491440091931279686392293</v>
      </c>
      <c r="E27" s="95">
        <v>113.58647554787251547512360741</v>
      </c>
      <c r="F27" s="441">
        <v>120.42882948357944844043767386</v>
      </c>
      <c r="G27" s="440">
        <v>164.15836471626344356558175702</v>
      </c>
      <c r="H27" s="95">
        <v>154.61327779283848317052698329</v>
      </c>
      <c r="I27" s="441">
        <v>151.76415081882632720298660989</v>
      </c>
      <c r="J27" s="440">
        <v>122.66009479768100216329812301</v>
      </c>
      <c r="K27" s="95">
        <v>117.90367365234990146075759232</v>
      </c>
      <c r="L27" s="441">
        <v>141.10028787482850027600130757</v>
      </c>
      <c r="M27" s="440">
        <v>134.78191440763647568608957234</v>
      </c>
      <c r="N27" s="95">
        <v>127.99492734794503349053669137</v>
      </c>
      <c r="O27" s="441">
        <v>130.10188554454126465610173438</v>
      </c>
      <c r="P27" s="93"/>
      <c r="Q27" s="421"/>
      <c r="R27" s="91">
        <v>-5.8303560393184508027009354600</v>
      </c>
      <c r="S27" s="422">
        <v>-4.0727552630629226632231998700</v>
      </c>
      <c r="T27" s="421"/>
      <c r="U27" s="91">
        <v>16.634058193044527260056537680</v>
      </c>
      <c r="V27" s="422">
        <v>11.610052757368162670484226040</v>
      </c>
      <c r="W27" s="421"/>
      <c r="X27" s="91">
        <v>12.498141809278284275937068570</v>
      </c>
      <c r="Y27" s="422">
        <v>13.255703058174882488602178330</v>
      </c>
      <c r="Z27" s="421">
        <v>-7.1375125241138319991418167100</v>
      </c>
      <c r="AA27" s="91">
        <v>4.3493709669294645143226696400</v>
      </c>
      <c r="AB27" s="422">
        <v>0.361535831381389827619854900</v>
      </c>
    </row>
    <row r="28" ht="18" customHeight="1">
      <c r="A28" s="58"/>
      <c r="B28" s="1056" t="s">
        <v>48</v>
      </c>
      <c r="C28" s="1056"/>
      <c r="D28" s="440">
        <v>148.4588920515692725355963659</v>
      </c>
      <c r="E28" s="95">
        <v>102.41193962136707380843433312</v>
      </c>
      <c r="F28" s="441">
        <v>118.97231655861580192588486099</v>
      </c>
      <c r="G28" s="440">
        <v>180.16272664401619907256950446</v>
      </c>
      <c r="H28" s="95">
        <v>163.08309176228968055149500451</v>
      </c>
      <c r="I28" s="441">
        <v>151.88852923045680187435248375</v>
      </c>
      <c r="J28" s="440">
        <v>125.82926397549062038327461243</v>
      </c>
      <c r="K28" s="95">
        <v>116.9266403535675035602896237</v>
      </c>
      <c r="L28" s="441">
        <v>137.41708671844622102128544513</v>
      </c>
      <c r="M28" s="440">
        <v>135.62155897485065976341702879</v>
      </c>
      <c r="N28" s="95">
        <v>127.46697055545186598401610586</v>
      </c>
      <c r="O28" s="441">
        <v>129.44436173569698260321807152</v>
      </c>
      <c r="P28" s="5"/>
      <c r="Q28" s="421"/>
      <c r="R28" s="91">
        <v>-13.302859295329989624565593230</v>
      </c>
      <c r="S28" s="422">
        <v>-3.1992927736850909349983103100</v>
      </c>
      <c r="T28" s="421"/>
      <c r="U28" s="91">
        <v>21.504702193719972278796227920</v>
      </c>
      <c r="V28" s="422">
        <v>10.505803250199147998454697630</v>
      </c>
      <c r="W28" s="421"/>
      <c r="X28" s="91">
        <v>13.090910007260568324744389670</v>
      </c>
      <c r="Y28" s="422">
        <v>10.494852763340485426760670520</v>
      </c>
      <c r="Z28" s="421">
        <v>-6.0624322442777757230039776400</v>
      </c>
      <c r="AA28" s="91">
        <v>3.9904402755680308404190661300</v>
      </c>
      <c r="AB28" s="422">
        <v>0.2084584418666431839443740800</v>
      </c>
    </row>
    <row r="29" ht="18" customHeight="1">
      <c r="A29" s="58"/>
      <c r="B29" s="1056" t="s">
        <v>49</v>
      </c>
      <c r="C29" s="1056"/>
      <c r="D29" s="440">
        <v>139.33358354094175522194959758</v>
      </c>
      <c r="E29" s="95">
        <v>103.41220764310781995445052885</v>
      </c>
      <c r="F29" s="441">
        <v>115.7089409789116310232784082</v>
      </c>
      <c r="G29" s="440">
        <v>138.98092358532061750161606561</v>
      </c>
      <c r="H29" s="95">
        <v>146.0924734929595832037253516</v>
      </c>
      <c r="I29" s="441">
        <v>139.53419732465105528852199927</v>
      </c>
      <c r="J29" s="440">
        <v>124.1000718563490671292715834</v>
      </c>
      <c r="K29" s="95">
        <v>109.46541895711741762170171233</v>
      </c>
      <c r="L29" s="441">
        <v>135.95192780445259611780846525</v>
      </c>
      <c r="M29" s="440">
        <v>128.80259020178579050120924764</v>
      </c>
      <c r="N29" s="95">
        <v>123.68472362500053425220402857</v>
      </c>
      <c r="O29" s="441">
        <v>125.22679843369317709264848498</v>
      </c>
      <c r="P29" s="93"/>
      <c r="Q29" s="421"/>
      <c r="R29" s="91">
        <v>-18.235101697827921252845845470</v>
      </c>
      <c r="S29" s="422">
        <v>-4.315986302924410074928919400</v>
      </c>
      <c r="T29" s="421"/>
      <c r="U29" s="91">
        <v>16.098379005688833451625393270</v>
      </c>
      <c r="V29" s="422">
        <v>7.767496230132126851542120100</v>
      </c>
      <c r="W29" s="421"/>
      <c r="X29" s="91">
        <v>7.8315627781179252784271651400</v>
      </c>
      <c r="Y29" s="422">
        <v>11.896711540546443668211106280</v>
      </c>
      <c r="Z29" s="421">
        <v>-2.2701823702982736769093615800</v>
      </c>
      <c r="AA29" s="91">
        <v>2.6438773201376307895499733500</v>
      </c>
      <c r="AB29" s="422">
        <v>0.2451393591758996929774393100</v>
      </c>
    </row>
    <row r="30" ht="18" customHeight="1">
      <c r="A30" s="58"/>
      <c r="B30" s="1057" t="s">
        <v>78</v>
      </c>
      <c r="C30" s="1057"/>
      <c r="D30" s="458">
        <v>141.00945130358213102968973669</v>
      </c>
      <c r="E30" s="459">
        <v>106.46309198124161185764970161</v>
      </c>
      <c r="F30" s="460">
        <v>116.78620353962295225471429091</v>
      </c>
      <c r="G30" s="458">
        <v>146.60560321299847335082120947</v>
      </c>
      <c r="H30" s="459">
        <v>150.04313157160420811170991495</v>
      </c>
      <c r="I30" s="460">
        <v>143.90572412800596865551695403</v>
      </c>
      <c r="J30" s="458">
        <v>124.84071650741355851939541794</v>
      </c>
      <c r="K30" s="459">
        <v>118.37540621944664790396648194</v>
      </c>
      <c r="L30" s="460">
        <v>138.18046364279117549656797588</v>
      </c>
      <c r="M30" s="458">
        <v>130.70303381018188852239867328</v>
      </c>
      <c r="N30" s="459">
        <v>125.13795819229515674875834017</v>
      </c>
      <c r="O30" s="460">
        <v>126.50545868790695846519899536</v>
      </c>
      <c r="P30" s="5"/>
      <c r="Q30" s="431"/>
      <c r="R30" s="432">
        <v>-10.344076452779150773998955950</v>
      </c>
      <c r="S30" s="433">
        <v>-4.1520856865643655753079381300</v>
      </c>
      <c r="T30" s="431"/>
      <c r="U30" s="432">
        <v>16.126062301582286525882734680</v>
      </c>
      <c r="V30" s="433">
        <v>8.489969358514908981142929510</v>
      </c>
      <c r="W30" s="431"/>
      <c r="X30" s="432">
        <v>14.932848652542797582195376180</v>
      </c>
      <c r="Y30" s="433">
        <v>11.319855295764989289023927470</v>
      </c>
      <c r="Z30" s="431">
        <v>-5.3016863545572168771706612700</v>
      </c>
      <c r="AA30" s="432">
        <v>3.5586373170414938821063658600</v>
      </c>
      <c r="AB30" s="433">
        <v>-0.1972581597585272268758773900</v>
      </c>
    </row>
    <row r="31" ht="6" customHeight="1">
      <c r="A31" s="58"/>
      <c r="B31" s="632"/>
      <c r="C31" s="632"/>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58" t="s">
        <v>50</v>
      </c>
      <c r="C32" s="1058"/>
      <c r="D32" s="494">
        <v>122.14431795552815084085357519</v>
      </c>
      <c r="E32" s="495">
        <v>110.8118529515176818261674791</v>
      </c>
      <c r="F32" s="496">
        <v>113.82338495601694327203904491</v>
      </c>
      <c r="G32" s="494">
        <v>141.78607908066257599668872917</v>
      </c>
      <c r="H32" s="495">
        <v>132.58475864991151310090800771</v>
      </c>
      <c r="I32" s="496">
        <v>130.20798576588206564263333768</v>
      </c>
      <c r="J32" s="494">
        <v>122.23242049549061105047543701</v>
      </c>
      <c r="K32" s="495">
        <v>101.85901286205948908847300552</v>
      </c>
      <c r="L32" s="496">
        <v>131.99790363957623588019189193</v>
      </c>
      <c r="M32" s="494">
        <v>123.82199060201692699260515168</v>
      </c>
      <c r="N32" s="495">
        <v>121.16825658703262344209275392</v>
      </c>
      <c r="O32" s="496">
        <v>121.20915001639993711459508207</v>
      </c>
      <c r="P32" s="93"/>
      <c r="Q32" s="480"/>
      <c r="R32" s="481">
        <v>-16.495348399499171428213029910</v>
      </c>
      <c r="S32" s="482">
        <v>-5.7179814786290089291679420500</v>
      </c>
      <c r="T32" s="480"/>
      <c r="U32" s="481">
        <v>6.1043234986131441088830611700</v>
      </c>
      <c r="V32" s="482">
        <v>4.2861853944776068736235071300</v>
      </c>
      <c r="W32" s="480"/>
      <c r="X32" s="481">
        <v>1.9987140557421605809741339600</v>
      </c>
      <c r="Y32" s="482">
        <v>10.791233519013662229822155440</v>
      </c>
      <c r="Z32" s="480">
        <v>-2.6456270231542846226494634500</v>
      </c>
      <c r="AA32" s="481">
        <v>1.4837436829849638901507164100</v>
      </c>
      <c r="AB32" s="482">
        <v>-1.0576053603658642729102582500</v>
      </c>
    </row>
    <row r="33" ht="18" customHeight="1">
      <c r="A33" s="58"/>
      <c r="B33" s="1059" t="s">
        <v>51</v>
      </c>
      <c r="C33" s="1059"/>
      <c r="D33" s="277">
        <v>123.15977802888819466140591049</v>
      </c>
      <c r="E33" s="94">
        <v>112.78292033794413286967432725</v>
      </c>
      <c r="F33" s="278">
        <v>110.96526505867036634887728806</v>
      </c>
      <c r="G33" s="277">
        <v>131.1013183956971170197653218</v>
      </c>
      <c r="H33" s="94">
        <v>123.66507343968117979465833187</v>
      </c>
      <c r="I33" s="278">
        <v>124.170261152502222320234346</v>
      </c>
      <c r="J33" s="277">
        <v>122.84656711011964325725406896</v>
      </c>
      <c r="K33" s="94">
        <v>120.97243336408645219708356097</v>
      </c>
      <c r="L33" s="278">
        <v>139.78988767047299097204792524</v>
      </c>
      <c r="M33" s="277">
        <v>123.42087344098209106413611261</v>
      </c>
      <c r="N33" s="94">
        <v>119.17151880011874227321529141</v>
      </c>
      <c r="O33" s="278">
        <v>118.86684377316807268706123623</v>
      </c>
      <c r="P33" s="5"/>
      <c r="Q33" s="272"/>
      <c r="R33" s="92">
        <v>-5.8619361139033022324476129600</v>
      </c>
      <c r="S33" s="273">
        <v>-8.219673235084465153917321920</v>
      </c>
      <c r="T33" s="272"/>
      <c r="U33" s="92">
        <v>0.3455907614372454384879306100</v>
      </c>
      <c r="V33" s="273">
        <v>0.8531315609352927547824813800</v>
      </c>
      <c r="W33" s="272"/>
      <c r="X33" s="92">
        <v>22.714274387000301469157855720</v>
      </c>
      <c r="Y33" s="273">
        <v>15.830309509068542158933556370</v>
      </c>
      <c r="Z33" s="272">
        <v>-2.5641329733260052912251221900</v>
      </c>
      <c r="AA33" s="92">
        <v>1.3067880204370189419509270100</v>
      </c>
      <c r="AB33" s="273">
        <v>-2.5086944735166271623773625600</v>
      </c>
    </row>
    <row r="34" ht="18" customHeight="1">
      <c r="A34" s="58"/>
      <c r="B34" s="1060" t="s">
        <v>79</v>
      </c>
      <c r="C34" s="1060"/>
      <c r="D34" s="444">
        <v>122.64245171912431378246898958</v>
      </c>
      <c r="E34" s="445">
        <v>111.81465063589050703208467818</v>
      </c>
      <c r="F34" s="446">
        <v>112.35308975493584019609978606</v>
      </c>
      <c r="G34" s="444">
        <v>136.40081933143756774045285237</v>
      </c>
      <c r="H34" s="445">
        <v>128.3956689451957129853373089</v>
      </c>
      <c r="I34" s="446">
        <v>127.25235393285702378766229589</v>
      </c>
      <c r="J34" s="444">
        <v>122.54000928021890737759386598</v>
      </c>
      <c r="K34" s="445">
        <v>113.43224550731704914528484713</v>
      </c>
      <c r="L34" s="446">
        <v>136.24529885262576690251272124</v>
      </c>
      <c r="M34" s="634">
        <v>123.61905983649361387766001084</v>
      </c>
      <c r="N34" s="635">
        <v>120.16272264165526652474959251</v>
      </c>
      <c r="O34" s="636">
        <v>120.01205785033209757604320143</v>
      </c>
      <c r="P34" s="93"/>
      <c r="Q34" s="274"/>
      <c r="R34" s="275">
        <v>-10.726355078463919485224480520</v>
      </c>
      <c r="S34" s="276">
        <v>-7.0066529722902912312188599300</v>
      </c>
      <c r="T34" s="274"/>
      <c r="U34" s="275">
        <v>3.4696927452915324613841022900</v>
      </c>
      <c r="V34" s="276">
        <v>2.6318584879984985582840575700</v>
      </c>
      <c r="W34" s="274"/>
      <c r="X34" s="275">
        <v>14.284782893720285876996769430</v>
      </c>
      <c r="Y34" s="276">
        <v>13.634088245174802482835025430</v>
      </c>
      <c r="Z34" s="274">
        <v>-2.6057885593959587363281695700</v>
      </c>
      <c r="AA34" s="275">
        <v>1.3949158539669282525936503200</v>
      </c>
      <c r="AB34" s="276">
        <v>-1.7998593110255332736428241600</v>
      </c>
    </row>
    <row r="35" ht="6" customHeight="1">
      <c r="A35" s="58"/>
      <c r="B35" s="632"/>
      <c r="C35" s="632"/>
      <c r="D35" s="95"/>
      <c r="E35" s="95"/>
      <c r="F35" s="95"/>
      <c r="G35" s="95"/>
      <c r="H35" s="95"/>
      <c r="I35" s="95"/>
      <c r="J35" s="95"/>
      <c r="K35" s="95"/>
      <c r="L35" s="95"/>
      <c r="M35" s="637"/>
      <c r="N35" s="637"/>
      <c r="O35" s="637"/>
      <c r="P35" s="93"/>
      <c r="Q35" s="91"/>
      <c r="R35" s="91"/>
      <c r="S35" s="91"/>
      <c r="T35" s="91"/>
      <c r="U35" s="91"/>
      <c r="V35" s="91"/>
      <c r="W35" s="91"/>
      <c r="X35" s="91"/>
      <c r="Y35" s="91"/>
      <c r="Z35" s="91"/>
      <c r="AA35" s="91"/>
      <c r="AB35" s="91"/>
    </row>
    <row r="36" ht="18" customHeight="1">
      <c r="A36" s="58"/>
      <c r="B36" s="997" t="s">
        <v>12</v>
      </c>
      <c r="C36" s="997"/>
      <c r="D36" s="483">
        <v>131.11010567613744225779915206</v>
      </c>
      <c r="E36" s="484">
        <v>120.96834643084087969854456395</v>
      </c>
      <c r="F36" s="485">
        <v>120.51585882976623891306546666</v>
      </c>
      <c r="G36" s="483">
        <v>139.5168641750227894257064722</v>
      </c>
      <c r="H36" s="484">
        <v>138.0198560658685847176304826</v>
      </c>
      <c r="I36" s="485">
        <v>135.23134149801849296739607504</v>
      </c>
      <c r="J36" s="483">
        <v>121.62091444092349479402444545</v>
      </c>
      <c r="K36" s="484">
        <v>116.09561748180422647919006546</v>
      </c>
      <c r="L36" s="485">
        <v>133.71091863031174099362063023</v>
      </c>
      <c r="M36" s="483">
        <v>128.55051594279836756362188526</v>
      </c>
      <c r="N36" s="484">
        <v>123.60847279007266657873204203</v>
      </c>
      <c r="O36" s="485">
        <v>124.42753337160901392277881441</v>
      </c>
      <c r="P36" s="93"/>
      <c r="Q36" s="469"/>
      <c r="R36" s="470">
        <v>-6.2375692396725059037622860600</v>
      </c>
      <c r="S36" s="471">
        <v>-5.1359108612654661800712300300</v>
      </c>
      <c r="T36" s="469"/>
      <c r="U36" s="470">
        <v>5.7334056793532372802964190400</v>
      </c>
      <c r="V36" s="471">
        <v>3.6958441247716834949727545200</v>
      </c>
      <c r="W36" s="469"/>
      <c r="X36" s="470">
        <v>20.010750479343941804869520430</v>
      </c>
      <c r="Y36" s="471">
        <v>21.521121154624043737349608330</v>
      </c>
      <c r="Z36" s="469">
        <v>-4.783544583515252932688425600</v>
      </c>
      <c r="AA36" s="470">
        <v>2.8527683380637670928579453600</v>
      </c>
      <c r="AB36" s="471">
        <v>-0.8176869527814968856138969500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50" t="s">
        <v>10</v>
      </c>
      <c r="C38" s="1050"/>
      <c r="D38" s="1050"/>
      <c r="E38" s="1050"/>
      <c r="F38" s="1050"/>
      <c r="G38" s="1050"/>
      <c r="H38" s="1050"/>
      <c r="I38" s="1050"/>
      <c r="J38" s="1050"/>
      <c r="K38" s="1050"/>
      <c r="L38" s="1050"/>
      <c r="M38" s="1050"/>
      <c r="N38" s="1050"/>
      <c r="O38" s="1050"/>
      <c r="P38" s="412"/>
      <c r="Q38" s="1051"/>
      <c r="R38" s="1051"/>
      <c r="S38" s="1051"/>
      <c r="T38" s="1051"/>
      <c r="U38" s="1051"/>
      <c r="V38" s="1051"/>
      <c r="W38" s="1051"/>
      <c r="X38" s="1051"/>
      <c r="Y38" s="1051"/>
      <c r="Z38" s="1051"/>
      <c r="AA38" s="1051"/>
      <c r="AB38" s="1051"/>
      <c r="AC38" s="9"/>
    </row>
    <row r="39" ht="18" customHeight="1">
      <c r="A39" s="58"/>
      <c r="B39" s="1055" t="s">
        <v>43</v>
      </c>
      <c r="C39" s="1055"/>
      <c r="D39" s="455">
        <v>24.861771791741122397344559217</v>
      </c>
      <c r="E39" s="456">
        <v>19.073300548445496442837759134</v>
      </c>
      <c r="F39" s="457">
        <v>29.754776913101275345396984839</v>
      </c>
      <c r="G39" s="455">
        <v>6.1683295911067522898925942459</v>
      </c>
      <c r="H39" s="456">
        <v>24.386400243892133693888700094</v>
      </c>
      <c r="I39" s="457">
        <v>16.147647837907809677024666272</v>
      </c>
      <c r="J39" s="455">
        <v>22.927765398169979606634240748</v>
      </c>
      <c r="K39" s="456">
        <v>10.197266576575286107972922706</v>
      </c>
      <c r="L39" s="457">
        <v>10.349253848225505202530880996</v>
      </c>
      <c r="M39" s="455">
        <v>62.102101058559821153660179594</v>
      </c>
      <c r="N39" s="456">
        <v>53.656967368912916244699381935</v>
      </c>
      <c r="O39" s="457">
        <v>56.251678599234590224952532111</v>
      </c>
      <c r="P39" s="5"/>
      <c r="Q39" s="428"/>
      <c r="R39" s="429">
        <v>117.64157067704461762738940904</v>
      </c>
      <c r="S39" s="430">
        <v>3.5185026746668477988151195500</v>
      </c>
      <c r="T39" s="428"/>
      <c r="U39" s="429">
        <v>-52.759408116993419195855604300</v>
      </c>
      <c r="V39" s="430">
        <v>-51.656832693997535726075805470</v>
      </c>
      <c r="W39" s="428"/>
      <c r="X39" s="429">
        <v>-23.493106473411571524079083130</v>
      </c>
      <c r="Y39" s="430">
        <v>-7.5774853610271545598747181800</v>
      </c>
      <c r="Z39" s="428">
        <v>-27.701582938976370165380111950</v>
      </c>
      <c r="AA39" s="429">
        <v>-27.209155744432497251913617780</v>
      </c>
      <c r="AB39" s="430">
        <v>-23.303622182198802824705618450</v>
      </c>
    </row>
    <row r="40" ht="18" customHeight="1">
      <c r="A40" s="58"/>
      <c r="B40" s="1056" t="s">
        <v>46</v>
      </c>
      <c r="C40" s="1056"/>
      <c r="D40" s="440">
        <v>41.225729876465378620228856227</v>
      </c>
      <c r="E40" s="95">
        <v>25.315464585733803959811397671</v>
      </c>
      <c r="F40" s="441">
        <v>37.327384936386821612288890715</v>
      </c>
      <c r="G40" s="440">
        <v>5.1885437777226552347466833502</v>
      </c>
      <c r="H40" s="95">
        <v>25.783917411931041813290747385</v>
      </c>
      <c r="I40" s="441">
        <v>14.548890690373942408520017225</v>
      </c>
      <c r="J40" s="440">
        <v>23.897845109692474984105404388</v>
      </c>
      <c r="K40" s="95">
        <v>10.998680530525391695719442374</v>
      </c>
      <c r="L40" s="441">
        <v>11.878870359014388691603893466</v>
      </c>
      <c r="M40" s="440">
        <v>79.68239775993753104053316713</v>
      </c>
      <c r="N40" s="95">
        <v>62.09806252819023746882158743</v>
      </c>
      <c r="O40" s="441">
        <v>63.755145985775152712412801407</v>
      </c>
      <c r="P40" s="5"/>
      <c r="Q40" s="421"/>
      <c r="R40" s="91">
        <v>112.03337211260877940617890566</v>
      </c>
      <c r="S40" s="422">
        <v>-8.201620609436671413273198710</v>
      </c>
      <c r="T40" s="421"/>
      <c r="U40" s="91">
        <v>-57.597527129112590036362600600</v>
      </c>
      <c r="V40" s="422">
        <v>-62.238420675207165612493346460</v>
      </c>
      <c r="W40" s="421"/>
      <c r="X40" s="91">
        <v>-51.307932675258730348843017520</v>
      </c>
      <c r="Y40" s="422">
        <v>-27.269001068346962897724599070</v>
      </c>
      <c r="Z40" s="421">
        <v>-38.462735774674918474432543040</v>
      </c>
      <c r="AA40" s="91">
        <v>-34.863444799764243656424512320</v>
      </c>
      <c r="AB40" s="422">
        <v>-33.256938602691724370071512020</v>
      </c>
    </row>
    <row r="41" ht="18" customHeight="1">
      <c r="A41" s="58"/>
      <c r="B41" s="1056" t="s">
        <v>47</v>
      </c>
      <c r="C41" s="1056"/>
      <c r="D41" s="440">
        <v>44.155381933198808427973501166</v>
      </c>
      <c r="E41" s="95">
        <v>29.455044234493928296077891205</v>
      </c>
      <c r="F41" s="441">
        <v>40.859311588334174707881114524</v>
      </c>
      <c r="G41" s="440">
        <v>6.4314238995772231903356963533</v>
      </c>
      <c r="H41" s="95">
        <v>26.879107607300111535906904378</v>
      </c>
      <c r="I41" s="441">
        <v>16.497027199791164225941799931</v>
      </c>
      <c r="J41" s="440">
        <v>23.93323776901823040944874674</v>
      </c>
      <c r="K41" s="95">
        <v>10.412033976781293546759728435</v>
      </c>
      <c r="L41" s="441">
        <v>11.894764034882879278277774503</v>
      </c>
      <c r="M41" s="440">
        <v>82.47572165254891524115785363</v>
      </c>
      <c r="N41" s="95">
        <v>66.74618581857533337874452402</v>
      </c>
      <c r="O41" s="441">
        <v>69.251102823008218212100688956</v>
      </c>
      <c r="P41" s="93"/>
      <c r="Q41" s="421"/>
      <c r="R41" s="91">
        <v>87.02599709971809545299638514</v>
      </c>
      <c r="S41" s="422">
        <v>-3.9520253202650744108505086800</v>
      </c>
      <c r="T41" s="421"/>
      <c r="U41" s="91">
        <v>-56.927391346012483555501231010</v>
      </c>
      <c r="V41" s="422">
        <v>-63.235996734411271758647603300</v>
      </c>
      <c r="W41" s="421"/>
      <c r="X41" s="91">
        <v>-59.641887530042393338423822250</v>
      </c>
      <c r="Y41" s="422">
        <v>-31.847901293248955927582782640</v>
      </c>
      <c r="Z41" s="421">
        <v>-40.538257052624423313701876560</v>
      </c>
      <c r="AA41" s="91">
        <v>-35.791624525303283927964066240</v>
      </c>
      <c r="AB41" s="422">
        <v>-33.962642781841324039532701870</v>
      </c>
    </row>
    <row r="42" ht="18" customHeight="1">
      <c r="A42" s="58"/>
      <c r="B42" s="1056" t="s">
        <v>48</v>
      </c>
      <c r="C42" s="1056"/>
      <c r="D42" s="440">
        <v>44.348837245326346338036787339</v>
      </c>
      <c r="E42" s="95">
        <v>24.759215012521765015458589246</v>
      </c>
      <c r="F42" s="441">
        <v>39.940789725845028052153880278</v>
      </c>
      <c r="G42" s="440">
        <v>7.6327815892092783683598682122</v>
      </c>
      <c r="H42" s="95">
        <v>32.154304684584913193516468597</v>
      </c>
      <c r="I42" s="441">
        <v>19.253557801983031932185776903</v>
      </c>
      <c r="J42" s="440">
        <v>25.297185363407309666211771213</v>
      </c>
      <c r="K42" s="95">
        <v>10.704205058402029932476646261</v>
      </c>
      <c r="L42" s="441">
        <v>11.557964006745177717589594357</v>
      </c>
      <c r="M42" s="440">
        <v>85.28721706532986849220135105</v>
      </c>
      <c r="N42" s="95">
        <v>67.61772475550870814145170409</v>
      </c>
      <c r="O42" s="441">
        <v>70.752311534573237701929251537</v>
      </c>
      <c r="P42" s="5"/>
      <c r="Q42" s="421"/>
      <c r="R42" s="91">
        <v>82.24868622370080173592006805</v>
      </c>
      <c r="S42" s="422">
        <v>1.4377452415470779048789072100</v>
      </c>
      <c r="T42" s="421"/>
      <c r="U42" s="91">
        <v>-49.097885261666059022472564310</v>
      </c>
      <c r="V42" s="422">
        <v>-57.960236415761555886402689300</v>
      </c>
      <c r="W42" s="421"/>
      <c r="X42" s="91">
        <v>-60.024366692371868389677197070</v>
      </c>
      <c r="Y42" s="422">
        <v>-40.222132575563961991234611250</v>
      </c>
      <c r="Z42" s="421">
        <v>-38.036147426076180819042785710</v>
      </c>
      <c r="AA42" s="91">
        <v>-34.688504362292818263848343210</v>
      </c>
      <c r="AB42" s="422">
        <v>-32.299609645698336225202713840</v>
      </c>
    </row>
    <row r="43" ht="18" customHeight="1">
      <c r="A43" s="58"/>
      <c r="B43" s="1056" t="s">
        <v>49</v>
      </c>
      <c r="C43" s="1056"/>
      <c r="D43" s="440">
        <v>41.11929724279664308837843473</v>
      </c>
      <c r="E43" s="95">
        <v>21.293176808880588311242163389</v>
      </c>
      <c r="F43" s="441">
        <v>36.846075576039855161922131078</v>
      </c>
      <c r="G43" s="440">
        <v>9.248763398049860598647582246</v>
      </c>
      <c r="H43" s="95">
        <v>35.003903638811844030464948833</v>
      </c>
      <c r="I43" s="441">
        <v>20.370387987593364437461716399</v>
      </c>
      <c r="J43" s="440">
        <v>26.30910322066252441684058655</v>
      </c>
      <c r="K43" s="95">
        <v>9.19716236743289187196106376</v>
      </c>
      <c r="L43" s="441">
        <v>11.942429069874171944649132131</v>
      </c>
      <c r="M43" s="440">
        <v>80.81256156791224402636250579</v>
      </c>
      <c r="N43" s="95">
        <v>65.494242815125324213668175974</v>
      </c>
      <c r="O43" s="441">
        <v>69.158892633507391544032979608</v>
      </c>
      <c r="P43" s="93"/>
      <c r="Q43" s="421"/>
      <c r="R43" s="91">
        <v>56.700466135775814135017029310</v>
      </c>
      <c r="S43" s="422">
        <v>3.7415903351581255142343088900</v>
      </c>
      <c r="T43" s="421"/>
      <c r="U43" s="91">
        <v>-45.686257071615953836779482610</v>
      </c>
      <c r="V43" s="422">
        <v>-53.818652967504468860664577180</v>
      </c>
      <c r="W43" s="421"/>
      <c r="X43" s="91">
        <v>-49.040844293884905697804001320</v>
      </c>
      <c r="Y43" s="422">
        <v>-11.392352225893545710470330220</v>
      </c>
      <c r="Z43" s="421">
        <v>-28.528384945170481696954384940</v>
      </c>
      <c r="AA43" s="91">
        <v>-31.836589438819007958940585890</v>
      </c>
      <c r="AB43" s="422">
        <v>-25.719147451768088333888676060</v>
      </c>
    </row>
    <row r="44" ht="18" customHeight="1">
      <c r="A44" s="58"/>
      <c r="B44" s="1057" t="s">
        <v>78</v>
      </c>
      <c r="C44" s="1057"/>
      <c r="D44" s="458">
        <v>38.921052565076509053177126117</v>
      </c>
      <c r="E44" s="459">
        <v>23.971945889772280761773255998</v>
      </c>
      <c r="F44" s="460">
        <v>36.956748556119585979439334689</v>
      </c>
      <c r="G44" s="458">
        <v>6.8906502996222501493226602719</v>
      </c>
      <c r="H44" s="459">
        <v>28.877786877210959690837343099</v>
      </c>
      <c r="I44" s="460">
        <v>17.382242247353164656524845378</v>
      </c>
      <c r="J44" s="458">
        <v>24.431754538641952880067808204</v>
      </c>
      <c r="K44" s="459">
        <v>10.299181817625154399219181587</v>
      </c>
      <c r="L44" s="460">
        <v>11.526382489127753217672267259</v>
      </c>
      <c r="M44" s="458">
        <v>78.109998977313885000466209238</v>
      </c>
      <c r="N44" s="459">
        <v>63.148914584608394851829780702</v>
      </c>
      <c r="O44" s="460">
        <v>65.865373292600503853636447327</v>
      </c>
      <c r="P44" s="5"/>
      <c r="Q44" s="431"/>
      <c r="R44" s="432">
        <v>88.19173547242253568968660764</v>
      </c>
      <c r="S44" s="433">
        <v>-1.1518249079874526060201828600</v>
      </c>
      <c r="T44" s="431"/>
      <c r="U44" s="432">
        <v>-52.269385567446005849131185120</v>
      </c>
      <c r="V44" s="433">
        <v>-57.969065036124444162461395280</v>
      </c>
      <c r="W44" s="431"/>
      <c r="X44" s="432">
        <v>-51.708273471893037453989437820</v>
      </c>
      <c r="Y44" s="433">
        <v>-25.954068497485948002558800620</v>
      </c>
      <c r="Z44" s="431">
        <v>-35.460876910311360888241083510</v>
      </c>
      <c r="AA44" s="432">
        <v>-33.222854687043590174778160400</v>
      </c>
      <c r="AB44" s="433">
        <v>-30.160587298342597649120853360</v>
      </c>
    </row>
    <row r="45" ht="6" customHeight="1">
      <c r="A45" s="58"/>
      <c r="B45" s="632"/>
      <c r="C45" s="632"/>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58" t="s">
        <v>50</v>
      </c>
      <c r="C46" s="1058"/>
      <c r="D46" s="494">
        <v>35.631975701307614482720144019</v>
      </c>
      <c r="E46" s="495">
        <v>22.49832468615459603617436001</v>
      </c>
      <c r="F46" s="496">
        <v>38.668314612679493144659712778</v>
      </c>
      <c r="G46" s="494">
        <v>13.036451460356157973178078049</v>
      </c>
      <c r="H46" s="495">
        <v>38.837752341278999580282998986</v>
      </c>
      <c r="I46" s="496">
        <v>24.574792562634084094079246861</v>
      </c>
      <c r="J46" s="494">
        <v>24.349713859692189719860925154</v>
      </c>
      <c r="K46" s="495">
        <v>6.5492543138101663087042547854</v>
      </c>
      <c r="L46" s="496">
        <v>9.918884047576368341894124981</v>
      </c>
      <c r="M46" s="494">
        <v>80.40644894864292154098534246</v>
      </c>
      <c r="N46" s="495">
        <v>67.885331341243761925161613779</v>
      </c>
      <c r="O46" s="496">
        <v>73.161991222889945580633084616</v>
      </c>
      <c r="P46" s="93"/>
      <c r="Q46" s="480"/>
      <c r="R46" s="481">
        <v>246.38623974680060212870015963</v>
      </c>
      <c r="S46" s="482">
        <v>18.955063857466901151739803540</v>
      </c>
      <c r="T46" s="480"/>
      <c r="U46" s="481">
        <v>-41.669824004135564644067668020</v>
      </c>
      <c r="V46" s="482">
        <v>-45.475549748907031678179252850</v>
      </c>
      <c r="W46" s="480"/>
      <c r="X46" s="481">
        <v>-64.552342737764261326410518030</v>
      </c>
      <c r="Y46" s="482">
        <v>-24.333517382139401302205347740</v>
      </c>
      <c r="Z46" s="480">
        <v>-22.499833130757730079807956980</v>
      </c>
      <c r="AA46" s="481">
        <v>-25.851823431001839419082368730</v>
      </c>
      <c r="AB46" s="482">
        <v>-19.324264944809836145230368850</v>
      </c>
    </row>
    <row r="47" ht="18" customHeight="1">
      <c r="A47" s="58"/>
      <c r="B47" s="1059" t="s">
        <v>51</v>
      </c>
      <c r="C47" s="1059"/>
      <c r="D47" s="277">
        <v>35.78958401987022787117067781</v>
      </c>
      <c r="E47" s="94">
        <v>23.730841258781024492814782804</v>
      </c>
      <c r="F47" s="278">
        <v>39.964058446109767163709570076</v>
      </c>
      <c r="G47" s="277">
        <v>12.671973200805367362132755</v>
      </c>
      <c r="H47" s="94">
        <v>32.099646269067555397167602478</v>
      </c>
      <c r="I47" s="278">
        <v>22.488646475552029822018430686</v>
      </c>
      <c r="J47" s="277">
        <v>25.40202055973897234227312444</v>
      </c>
      <c r="K47" s="94">
        <v>11.946486080577273389067466049</v>
      </c>
      <c r="L47" s="278">
        <v>12.595551884186834675922422898</v>
      </c>
      <c r="M47" s="277">
        <v>82.0645837586567520244039123</v>
      </c>
      <c r="N47" s="94">
        <v>67.776973608425853279049851325</v>
      </c>
      <c r="O47" s="278">
        <v>75.048256805848631661650423657</v>
      </c>
      <c r="P47" s="5"/>
      <c r="Q47" s="272"/>
      <c r="R47" s="92">
        <v>195.61074810475546852508109150</v>
      </c>
      <c r="S47" s="273">
        <v>13.112214304210991188855334550</v>
      </c>
      <c r="T47" s="272"/>
      <c r="U47" s="92">
        <v>-52.014616708395686909707320160</v>
      </c>
      <c r="V47" s="273">
        <v>-49.285105251287854322367279580</v>
      </c>
      <c r="W47" s="272"/>
      <c r="X47" s="92">
        <v>-27.568145762214235920811533570</v>
      </c>
      <c r="Y47" s="273">
        <v>-1.4293404273237933131955393500</v>
      </c>
      <c r="Z47" s="272">
        <v>-21.407750356936527700490651780</v>
      </c>
      <c r="AA47" s="92">
        <v>-25.858563106302757346404369930</v>
      </c>
      <c r="AB47" s="273">
        <v>-18.825337997946636557619575970</v>
      </c>
    </row>
    <row r="48" ht="18" customHeight="1">
      <c r="A48" s="58"/>
      <c r="B48" s="1060" t="s">
        <v>79</v>
      </c>
      <c r="C48" s="1060"/>
      <c r="D48" s="444">
        <v>35.709442705006244954599869053</v>
      </c>
      <c r="E48" s="445">
        <v>23.114378031235248503859945459</v>
      </c>
      <c r="F48" s="446">
        <v>39.315971074816407627743163218</v>
      </c>
      <c r="G48" s="444">
        <v>12.857304579416149085689748467</v>
      </c>
      <c r="H48" s="445">
        <v>35.469819708577369847252589624</v>
      </c>
      <c r="I48" s="446">
        <v>23.532066400717114499497468764</v>
      </c>
      <c r="J48" s="444">
        <v>24.866939395552674727022940422</v>
      </c>
      <c r="K48" s="445">
        <v>9.246972752603302970422215054</v>
      </c>
      <c r="L48" s="446">
        <v>11.256772893078706519494567866</v>
      </c>
      <c r="M48" s="444">
        <v>81.23551635364983678269462736</v>
      </c>
      <c r="N48" s="445">
        <v>67.831170492415921321534750137</v>
      </c>
      <c r="O48" s="446">
        <v>74.10481036861222864673519985</v>
      </c>
      <c r="P48" s="93"/>
      <c r="Q48" s="274"/>
      <c r="R48" s="275">
        <v>218.31654290945471291198138498</v>
      </c>
      <c r="S48" s="276">
        <v>15.911359771754803637302562720</v>
      </c>
      <c r="T48" s="274"/>
      <c r="U48" s="275">
        <v>-46.852632913896250907267018400</v>
      </c>
      <c r="V48" s="276">
        <v>-47.364046041806958097371426240</v>
      </c>
      <c r="W48" s="274"/>
      <c r="X48" s="275">
        <v>-47.113706375627915730417429880</v>
      </c>
      <c r="Y48" s="276">
        <v>-13.031074347826088417943985090</v>
      </c>
      <c r="Z48" s="274">
        <v>-21.952039186271105939836866990</v>
      </c>
      <c r="AA48" s="275">
        <v>-25.855171035574639146021258300</v>
      </c>
      <c r="AB48" s="276">
        <v>-19.072737994146525509967222190</v>
      </c>
    </row>
    <row r="49" ht="6" customHeight="1">
      <c r="A49" s="58"/>
      <c r="B49" s="632"/>
      <c r="C49" s="632"/>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97" t="s">
        <v>12</v>
      </c>
      <c r="C50" s="997"/>
      <c r="D50" s="483">
        <v>42.246411385694478427534458853</v>
      </c>
      <c r="E50" s="484">
        <v>40.258099201299725106886518121</v>
      </c>
      <c r="F50" s="485">
        <v>47.578067245080719617828801437</v>
      </c>
      <c r="G50" s="483">
        <v>9.362001468069488622461463176</v>
      </c>
      <c r="H50" s="484">
        <v>14.462617596579084438640246699</v>
      </c>
      <c r="I50" s="485">
        <v>10.714647385673990713012905159</v>
      </c>
      <c r="J50" s="483">
        <v>27.389752059375254873175108066</v>
      </c>
      <c r="K50" s="484">
        <v>9.758338884016050312859732244</v>
      </c>
      <c r="L50" s="485">
        <v>9.913328221370333575024117079</v>
      </c>
      <c r="M50" s="483">
        <v>78.998124133431204632574830764</v>
      </c>
      <c r="N50" s="484">
        <v>64.479055681894859858386497065</v>
      </c>
      <c r="O50" s="485">
        <v>68.206042852125043905865823674</v>
      </c>
      <c r="P50" s="93"/>
      <c r="Q50" s="469"/>
      <c r="R50" s="470">
        <v>41.300344541357381148342739790</v>
      </c>
      <c r="S50" s="471">
        <v>-15.956495309709046729881554800</v>
      </c>
      <c r="T50" s="469"/>
      <c r="U50" s="470">
        <v>-66.405463802554175821209285780</v>
      </c>
      <c r="V50" s="471">
        <v>-57.262171388463553816292015490</v>
      </c>
      <c r="W50" s="469"/>
      <c r="X50" s="470">
        <v>-55.93573389063078252395126800</v>
      </c>
      <c r="Y50" s="471">
        <v>-16.318856735437912292504089520</v>
      </c>
      <c r="Z50" s="469">
        <v>-32.015204274430800505069742200</v>
      </c>
      <c r="AA50" s="470">
        <v>-31.176352974283394306481932170</v>
      </c>
      <c r="AB50" s="471">
        <v>-27.074532099338407536856696350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39.95" customHeight="1">
      <c r="B52" s="1061" t="s">
        <v>129</v>
      </c>
      <c r="C52" s="1061"/>
      <c r="D52" s="1061"/>
      <c r="E52" s="1061"/>
      <c r="F52" s="1061"/>
      <c r="G52" s="1061"/>
      <c r="H52" s="1061"/>
      <c r="I52" s="1061"/>
      <c r="J52" s="1061"/>
      <c r="K52" s="1061"/>
      <c r="L52" s="1061"/>
      <c r="M52" s="1061"/>
      <c r="N52" s="1061"/>
      <c r="O52" s="1061"/>
      <c r="P52" s="1061"/>
      <c r="Q52" s="1061"/>
      <c r="R52" s="1061"/>
      <c r="S52" s="1061"/>
      <c r="T52" s="1061"/>
      <c r="U52" s="1061"/>
      <c r="V52" s="1061"/>
      <c r="W52" s="1061"/>
      <c r="X52" s="1061"/>
      <c r="Y52" s="1061"/>
      <c r="Z52" s="1061"/>
      <c r="AA52" s="1061"/>
      <c r="AB52" s="1061"/>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row r="87" s="236" customFormat="1"/>
    <row r="88" s="236" customFormat="1"/>
    <row r="89" s="236" customFormat="1"/>
    <row r="90" s="236" customFormat="1"/>
    <row r="91" s="236" customFormat="1"/>
    <row r="92" s="236" customFormat="1"/>
    <row r="93" s="236" customFormat="1"/>
    <row r="94" s="236" customFormat="1"/>
  </sheetData>
  <mergeCells count="49">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 ref="B22:C22"/>
    <mergeCell ref="B33:C33"/>
    <mergeCell ref="B34:C34"/>
    <mergeCell ref="B32:C32"/>
    <mergeCell ref="B19:C19"/>
    <mergeCell ref="B25:C25"/>
    <mergeCell ref="B26:C26"/>
    <mergeCell ref="B24:O24"/>
    <mergeCell ref="B50:C50"/>
    <mergeCell ref="B44:C44"/>
    <mergeCell ref="B46:C46"/>
    <mergeCell ref="B47:C47"/>
    <mergeCell ref="B48:C48"/>
    <mergeCell ref="Q10:AB10"/>
    <mergeCell ref="B11:C11"/>
    <mergeCell ref="B12:C12"/>
    <mergeCell ref="B13:C13"/>
    <mergeCell ref="B20:C20"/>
    <mergeCell ref="B16:C16"/>
    <mergeCell ref="B14:C14"/>
    <mergeCell ref="B43:C43"/>
    <mergeCell ref="B41:C41"/>
    <mergeCell ref="B27:C27"/>
    <mergeCell ref="Q24:AB24"/>
    <mergeCell ref="B36:C36"/>
    <mergeCell ref="B39:C39"/>
    <mergeCell ref="B40:C40"/>
    <mergeCell ref="B42:C42"/>
    <mergeCell ref="Q38:AB38"/>
    <mergeCell ref="B28:C28"/>
    <mergeCell ref="B29:C29"/>
    <mergeCell ref="B30:C30"/>
    <mergeCell ref="B38:O38"/>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6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7">
    <pageSetUpPr fitToPage="1"/>
  </sheetPr>
  <dimension ref="A1:BW153"/>
  <sheetViews>
    <sheetView showGridLines="0" zoomScale="85" workbookViewId="0"/>
  </sheetViews>
  <sheetFormatPr defaultRowHeight="12.75"/>
  <cols>
    <col min="1" max="1" width="1" customWidth="1"/>
    <col min="2" max="2" width="1.28515625" style="33" customWidth="1"/>
    <col min="3" max="3" width="9" customWidth="1"/>
    <col min="4" max="4" width="40.7109375" customWidth="1"/>
    <col min="5" max="5" width="28.7109375" customWidth="1"/>
    <col min="6" max="6" width="11.7109375" customWidth="1"/>
    <col min="7" max="7" width="14.7109375" customWidth="1"/>
    <col min="8" max="44" width="2.7109375" customWidth="1"/>
    <col min="45" max="69" width="2.42578125" style="236" customWidth="1"/>
    <col min="70" max="75" width="9.140625" style="236" customWidth="1"/>
  </cols>
  <sheetData>
    <row r="1" ht="23.25" customHeight="1">
      <c r="B1" s="6" t="s">
        <v>166</v>
      </c>
      <c r="D1" s="6"/>
      <c r="E1" s="6"/>
      <c r="AS1" s="236"/>
    </row>
    <row r="2" ht="15" customHeight="1">
      <c r="B2" s="0"/>
      <c r="C2" s="1062" t="s">
        <v>173</v>
      </c>
      <c r="D2" s="1062"/>
      <c r="E2" s="1062"/>
      <c r="F2" s="1062"/>
      <c r="G2" s="1062"/>
      <c r="H2" s="1062"/>
      <c r="I2" s="1062"/>
      <c r="J2" s="1062"/>
      <c r="K2" s="1062"/>
      <c r="L2" s="1062"/>
      <c r="M2" s="1062"/>
      <c r="N2" s="1062"/>
      <c r="O2" s="1062"/>
      <c r="P2" s="1062"/>
      <c r="Q2" s="1062"/>
      <c r="R2" s="1062"/>
      <c r="S2" s="1062"/>
      <c r="T2" s="1062"/>
      <c r="U2" s="1062"/>
      <c r="V2" s="1062"/>
      <c r="W2" s="1062"/>
      <c r="X2" s="1062"/>
      <c r="Y2" s="1062"/>
      <c r="Z2" s="1062"/>
      <c r="AA2" s="1062"/>
      <c r="AB2" s="1062"/>
      <c r="AC2" s="1062"/>
      <c r="AD2" s="1062"/>
      <c r="AE2" s="1062"/>
      <c r="AF2" s="1062"/>
      <c r="AG2" s="1062"/>
      <c r="AH2" s="1062"/>
      <c r="AI2" s="1062"/>
      <c r="AJ2" s="1062"/>
      <c r="AK2" s="1062"/>
      <c r="AL2" s="1062"/>
      <c r="AM2" s="1062"/>
      <c r="AN2" s="1062"/>
      <c r="AO2" s="1062"/>
      <c r="AP2" s="1062"/>
      <c r="AQ2" s="0"/>
    </row>
    <row r="3" ht="15" customHeight="1">
      <c r="B3" s="0"/>
      <c r="C3" s="1062" t="s">
        <v>174</v>
      </c>
      <c r="D3" s="1062"/>
      <c r="E3" s="1062"/>
      <c r="F3" s="1062"/>
      <c r="G3" s="1062"/>
      <c r="H3" s="1062"/>
      <c r="I3" s="1062"/>
      <c r="J3" s="1062"/>
      <c r="K3" s="1062"/>
      <c r="L3" s="1062"/>
      <c r="M3" s="1062"/>
      <c r="N3" s="1062"/>
      <c r="O3" s="1062"/>
      <c r="P3" s="1062"/>
      <c r="Q3" s="1062"/>
      <c r="R3" s="1062"/>
      <c r="S3" s="1062"/>
      <c r="T3" s="1062"/>
      <c r="U3" s="1062"/>
      <c r="V3" s="1062"/>
      <c r="W3" s="1062"/>
      <c r="X3" s="1062"/>
      <c r="Y3" s="1062"/>
      <c r="Z3" s="1062"/>
      <c r="AA3" s="1062"/>
      <c r="AB3" s="1062"/>
      <c r="AC3" s="1062"/>
      <c r="AD3" s="1062"/>
      <c r="AE3" s="1062"/>
      <c r="AF3" s="1062"/>
      <c r="AG3" s="1062"/>
      <c r="AH3" s="1062"/>
      <c r="AI3" s="1062"/>
      <c r="AJ3" s="1062"/>
      <c r="AK3" s="1062"/>
      <c r="AL3" s="1062"/>
      <c r="AM3" s="1062"/>
      <c r="AN3" s="1062"/>
      <c r="AO3" s="1062"/>
      <c r="AP3" s="1062"/>
      <c r="AQ3" s="0"/>
    </row>
    <row r="4" ht="15" customHeight="1">
      <c r="B4" s="0"/>
      <c r="C4" s="1062" t="s">
        <v>206</v>
      </c>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0"/>
    </row>
    <row r="5" ht="12.75" customHeight="1">
      <c r="C5" s="67"/>
      <c r="D5" s="67"/>
      <c r="E5" s="67"/>
    </row>
    <row r="6" ht="18" customHeight="1">
      <c r="B6" s="68"/>
      <c r="C6" s="68" t="s">
        <v>7</v>
      </c>
      <c r="D6" s="69"/>
      <c r="E6" s="69"/>
      <c r="F6" s="69"/>
      <c r="H6" s="1063" t="s">
        <v>208</v>
      </c>
      <c r="I6" s="1063"/>
      <c r="J6" s="1063"/>
      <c r="K6" s="1063"/>
      <c r="L6" s="1063"/>
      <c r="M6" s="1063"/>
      <c r="N6" s="1063"/>
      <c r="O6" s="1063"/>
      <c r="P6" s="1063"/>
      <c r="Q6" s="1063"/>
      <c r="R6" s="1063"/>
      <c r="S6" s="1063"/>
      <c r="T6" s="1063"/>
      <c r="U6" s="1063"/>
      <c r="Z6" s="1063" t="s">
        <v>209</v>
      </c>
      <c r="AA6" s="1063"/>
      <c r="AB6" s="1063"/>
      <c r="AC6" s="1063"/>
      <c r="AD6" s="1063"/>
      <c r="AE6" s="1063"/>
      <c r="AF6" s="1063"/>
      <c r="AG6" s="1063"/>
      <c r="AH6" s="1063"/>
      <c r="AI6" s="1063"/>
      <c r="AJ6" s="1063"/>
      <c r="AK6" s="1063"/>
      <c r="AL6" s="1063"/>
      <c r="AM6" s="1063"/>
    </row>
    <row r="7" ht="15" customHeight="1">
      <c r="D7" s="93" t="s">
        <v>211</v>
      </c>
      <c r="E7" s="71"/>
      <c r="F7" s="71"/>
      <c r="H7" s="1064" t="s">
        <v>0</v>
      </c>
      <c r="I7" s="1064"/>
      <c r="J7" s="1064" t="s">
        <v>1</v>
      </c>
      <c r="K7" s="1064"/>
      <c r="L7" s="1064" t="s">
        <v>2</v>
      </c>
      <c r="M7" s="1064"/>
      <c r="N7" s="1064" t="s">
        <v>3</v>
      </c>
      <c r="O7" s="1064"/>
      <c r="P7" s="1064" t="s">
        <v>4</v>
      </c>
      <c r="Q7" s="1064"/>
      <c r="R7" s="1064" t="s">
        <v>5</v>
      </c>
      <c r="S7" s="1064"/>
      <c r="T7" s="1064" t="s">
        <v>6</v>
      </c>
      <c r="U7" s="1064"/>
      <c r="Z7" s="1064" t="s">
        <v>0</v>
      </c>
      <c r="AA7" s="1064"/>
      <c r="AB7" s="1064" t="s">
        <v>1</v>
      </c>
      <c r="AC7" s="1064"/>
      <c r="AD7" s="1064" t="s">
        <v>2</v>
      </c>
      <c r="AE7" s="1064"/>
      <c r="AF7" s="1064" t="s">
        <v>3</v>
      </c>
      <c r="AG7" s="1064"/>
      <c r="AH7" s="1064" t="s">
        <v>4</v>
      </c>
      <c r="AI7" s="1064"/>
      <c r="AJ7" s="1064" t="s">
        <v>5</v>
      </c>
      <c r="AK7" s="1064"/>
      <c r="AL7" s="1064" t="s">
        <v>6</v>
      </c>
      <c r="AM7" s="1064"/>
    </row>
    <row r="8" ht="15" customHeight="1">
      <c r="D8" s="175" t="s">
        <v>213</v>
      </c>
      <c r="E8" s="71"/>
      <c r="F8" s="71"/>
      <c r="G8" s="71"/>
      <c r="H8" s="1065"/>
      <c r="I8" s="1065"/>
      <c r="J8" s="1066"/>
      <c r="K8" s="1066"/>
      <c r="L8" s="1066">
        <v>1</v>
      </c>
      <c r="M8" s="1066"/>
      <c r="N8" s="1066">
        <v>2</v>
      </c>
      <c r="O8" s="1066"/>
      <c r="P8" s="1066">
        <v>3</v>
      </c>
      <c r="Q8" s="1066"/>
      <c r="R8" s="1066">
        <v>4</v>
      </c>
      <c r="S8" s="1066"/>
      <c r="T8" s="1067">
        <v>5</v>
      </c>
      <c r="U8" s="1067"/>
      <c r="Z8" s="1065">
        <v>1</v>
      </c>
      <c r="AA8" s="1065"/>
      <c r="AB8" s="1066">
        <v>2</v>
      </c>
      <c r="AC8" s="1066"/>
      <c r="AD8" s="1066">
        <v>3</v>
      </c>
      <c r="AE8" s="1066"/>
      <c r="AF8" s="1066">
        <v>4</v>
      </c>
      <c r="AG8" s="1066"/>
      <c r="AH8" s="1066">
        <v>5</v>
      </c>
      <c r="AI8" s="1066"/>
      <c r="AJ8" s="1066">
        <v>6</v>
      </c>
      <c r="AK8" s="1066"/>
      <c r="AL8" s="1067">
        <v>7</v>
      </c>
      <c r="AM8" s="1067"/>
    </row>
    <row r="9" ht="15" customHeight="1">
      <c r="D9" s="175" t="s">
        <v>215</v>
      </c>
      <c r="H9" s="1068">
        <v>6</v>
      </c>
      <c r="I9" s="1068"/>
      <c r="J9" s="1069">
        <v>7</v>
      </c>
      <c r="K9" s="1069"/>
      <c r="L9" s="1069">
        <v>8</v>
      </c>
      <c r="M9" s="1069"/>
      <c r="N9" s="1069">
        <v>9</v>
      </c>
      <c r="O9" s="1069"/>
      <c r="P9" s="1069">
        <v>10</v>
      </c>
      <c r="Q9" s="1069"/>
      <c r="R9" s="1069">
        <v>11</v>
      </c>
      <c r="S9" s="1069"/>
      <c r="T9" s="1070">
        <v>12</v>
      </c>
      <c r="U9" s="1070"/>
      <c r="Z9" s="1068">
        <v>8</v>
      </c>
      <c r="AA9" s="1068"/>
      <c r="AB9" s="1069">
        <v>9</v>
      </c>
      <c r="AC9" s="1069"/>
      <c r="AD9" s="1069">
        <v>10</v>
      </c>
      <c r="AE9" s="1069"/>
      <c r="AF9" s="1069">
        <v>11</v>
      </c>
      <c r="AG9" s="1069"/>
      <c r="AH9" s="1069">
        <v>12</v>
      </c>
      <c r="AI9" s="1069"/>
      <c r="AJ9" s="1069">
        <v>13</v>
      </c>
      <c r="AK9" s="1069"/>
      <c r="AL9" s="1070">
        <v>14</v>
      </c>
      <c r="AM9" s="1070"/>
    </row>
    <row r="10" ht="15" customHeight="1">
      <c r="D10" t="s">
        <v>217</v>
      </c>
      <c r="H10" s="1071">
        <v>13</v>
      </c>
      <c r="I10" s="1071"/>
      <c r="J10" s="1072">
        <v>14</v>
      </c>
      <c r="K10" s="1072"/>
      <c r="L10" s="1072">
        <v>15</v>
      </c>
      <c r="M10" s="1072"/>
      <c r="N10" s="1072">
        <v>16</v>
      </c>
      <c r="O10" s="1072"/>
      <c r="P10" s="1072">
        <v>17</v>
      </c>
      <c r="Q10" s="1072"/>
      <c r="R10" s="1072">
        <v>18</v>
      </c>
      <c r="S10" s="1072"/>
      <c r="T10" s="1073">
        <v>19</v>
      </c>
      <c r="U10" s="1073"/>
      <c r="Z10" s="1071">
        <v>15</v>
      </c>
      <c r="AA10" s="1071"/>
      <c r="AB10" s="1072">
        <v>16</v>
      </c>
      <c r="AC10" s="1072"/>
      <c r="AD10" s="1072">
        <v>17</v>
      </c>
      <c r="AE10" s="1072"/>
      <c r="AF10" s="1072">
        <v>18</v>
      </c>
      <c r="AG10" s="1072"/>
      <c r="AH10" s="1072">
        <v>19</v>
      </c>
      <c r="AI10" s="1072"/>
      <c r="AJ10" s="1072">
        <v>20</v>
      </c>
      <c r="AK10" s="1072"/>
      <c r="AL10" s="1073">
        <v>21</v>
      </c>
      <c r="AM10" s="1073"/>
    </row>
    <row r="11" ht="15" customHeight="1">
      <c r="D11" t="s">
        <v>219</v>
      </c>
      <c r="H11" s="1068">
        <v>20</v>
      </c>
      <c r="I11" s="1068"/>
      <c r="J11" s="1069">
        <v>21</v>
      </c>
      <c r="K11" s="1069"/>
      <c r="L11" s="1069">
        <v>22</v>
      </c>
      <c r="M11" s="1069"/>
      <c r="N11" s="1069">
        <v>23</v>
      </c>
      <c r="O11" s="1069"/>
      <c r="P11" s="1069">
        <v>24</v>
      </c>
      <c r="Q11" s="1069"/>
      <c r="R11" s="1069">
        <v>25</v>
      </c>
      <c r="S11" s="1069"/>
      <c r="T11" s="1070">
        <v>26</v>
      </c>
      <c r="U11" s="1070"/>
      <c r="Z11" s="1068">
        <v>22</v>
      </c>
      <c r="AA11" s="1068"/>
      <c r="AB11" s="1069">
        <v>23</v>
      </c>
      <c r="AC11" s="1069"/>
      <c r="AD11" s="1069">
        <v>24</v>
      </c>
      <c r="AE11" s="1069"/>
      <c r="AF11" s="1069">
        <v>25</v>
      </c>
      <c r="AG11" s="1069"/>
      <c r="AH11" s="1069">
        <v>26</v>
      </c>
      <c r="AI11" s="1069"/>
      <c r="AJ11" s="1069">
        <v>27</v>
      </c>
      <c r="AK11" s="1069"/>
      <c r="AL11" s="1070">
        <v>28</v>
      </c>
      <c r="AM11" s="1070"/>
      <c r="AN11" t="s">
        <v>27</v>
      </c>
    </row>
    <row r="12" ht="15" customHeight="1">
      <c r="A12" s="68"/>
      <c r="H12" s="1071">
        <v>27</v>
      </c>
      <c r="I12" s="1071"/>
      <c r="J12" s="1072">
        <v>28</v>
      </c>
      <c r="K12" s="1072"/>
      <c r="L12" s="1072">
        <v>29</v>
      </c>
      <c r="M12" s="1072"/>
      <c r="N12" s="1072">
        <v>30</v>
      </c>
      <c r="O12" s="1072"/>
      <c r="P12" s="1072">
        <v>31</v>
      </c>
      <c r="Q12" s="1072"/>
      <c r="R12" s="1072"/>
      <c r="S12" s="1072"/>
      <c r="T12" s="1073"/>
      <c r="U12" s="1073"/>
      <c r="Z12" s="1071">
        <v>29</v>
      </c>
      <c r="AA12" s="1071"/>
      <c r="AB12" s="1072">
        <v>30</v>
      </c>
      <c r="AC12" s="1072"/>
      <c r="AD12" s="1072">
        <v>31</v>
      </c>
      <c r="AE12" s="1072"/>
      <c r="AF12" s="1072"/>
      <c r="AG12" s="1072"/>
      <c r="AH12" s="1072"/>
      <c r="AI12" s="1072"/>
      <c r="AJ12" s="1072"/>
      <c r="AK12" s="1072"/>
      <c r="AL12" s="1073"/>
      <c r="AM12" s="1073"/>
    </row>
    <row r="13" ht="15" customHeight="1">
      <c r="C13" s="72"/>
      <c r="D13" s="73"/>
      <c r="E13" s="73"/>
      <c r="F13" s="73"/>
      <c r="G13" s="73"/>
      <c r="H13" s="1074" t="s">
        <v>27</v>
      </c>
      <c r="I13" s="1074"/>
      <c r="J13" s="1075" t="s">
        <v>27</v>
      </c>
      <c r="K13" s="1075"/>
      <c r="L13" s="1075" t="s">
        <v>27</v>
      </c>
      <c r="M13" s="1075"/>
      <c r="N13" s="1075" t="s">
        <v>27</v>
      </c>
      <c r="O13" s="1075"/>
      <c r="P13" s="1075" t="s">
        <v>27</v>
      </c>
      <c r="Q13" s="1075"/>
      <c r="R13" s="1075" t="s">
        <v>27</v>
      </c>
      <c r="S13" s="1075"/>
      <c r="T13" s="1076" t="s">
        <v>27</v>
      </c>
      <c r="U13" s="1076"/>
      <c r="Z13" s="1074" t="s">
        <v>27</v>
      </c>
      <c r="AA13" s="1074"/>
      <c r="AB13" s="1075" t="s">
        <v>27</v>
      </c>
      <c r="AC13" s="1075"/>
      <c r="AD13" s="1075" t="s">
        <v>27</v>
      </c>
      <c r="AE13" s="1075"/>
      <c r="AF13" s="1075" t="s">
        <v>27</v>
      </c>
      <c r="AG13" s="1075"/>
      <c r="AH13" s="1075" t="s">
        <v>27</v>
      </c>
      <c r="AI13" s="1075"/>
      <c r="AJ13" s="1075" t="s">
        <v>27</v>
      </c>
      <c r="AK13" s="1075"/>
      <c r="AL13" s="1076" t="s">
        <v>27</v>
      </c>
      <c r="AM13" s="1076"/>
    </row>
    <row r="14" ht="15" customHeight="1">
      <c r="A14" s="68"/>
      <c r="C14" s="68" t="s">
        <v>8</v>
      </c>
      <c r="F14" s="64"/>
    </row>
    <row r="15" ht="15" customHeight="1">
      <c r="D15" s="70" t="s">
        <v>221</v>
      </c>
      <c r="F15" s="64"/>
      <c r="P15" s="1077"/>
      <c r="Q15" s="1077"/>
      <c r="R15" s="1077"/>
      <c r="S15" s="1077"/>
      <c r="T15" s="1077"/>
      <c r="U15" s="1077"/>
      <c r="V15" s="1077"/>
      <c r="W15" s="0"/>
      <c r="X15" s="1077"/>
      <c r="Y15" s="1077"/>
      <c r="Z15" s="1077"/>
      <c r="AA15" s="1077"/>
      <c r="AB15" s="1077"/>
      <c r="AC15" s="1077"/>
      <c r="AD15" s="1077"/>
      <c r="AE15" s="0"/>
      <c r="AF15" s="1077"/>
      <c r="AG15" s="1077"/>
      <c r="AH15" s="1077"/>
      <c r="AI15" s="1077"/>
      <c r="AJ15" s="1077"/>
      <c r="AK15" s="1077"/>
      <c r="AL15" s="1077"/>
      <c r="AM15" s="0"/>
      <c r="AN15" s="0"/>
    </row>
    <row r="16" ht="15" customHeight="1">
      <c r="C16" s="70"/>
      <c r="D16" s="73" t="s">
        <v>213</v>
      </c>
      <c r="F16" s="64"/>
      <c r="P16" s="21"/>
      <c r="Q16" s="21"/>
      <c r="R16" s="21"/>
      <c r="S16" s="21"/>
      <c r="T16" s="21"/>
      <c r="U16" s="21"/>
      <c r="V16" s="21"/>
      <c r="W16" s="0"/>
      <c r="X16" s="21"/>
      <c r="Y16" s="21"/>
      <c r="Z16" s="21"/>
      <c r="AA16" s="21"/>
      <c r="AB16" s="21"/>
      <c r="AC16" s="21"/>
      <c r="AD16" s="21"/>
      <c r="AE16" s="0"/>
      <c r="AF16" s="21"/>
      <c r="AG16" s="21"/>
      <c r="AH16" s="21"/>
      <c r="AI16" s="21"/>
      <c r="AJ16" s="21"/>
      <c r="AK16" s="21"/>
      <c r="AL16" s="21"/>
      <c r="AM16" s="0"/>
      <c r="AN16" s="0"/>
    </row>
    <row r="17" ht="15" customHeight="1">
      <c r="C17" s="70"/>
      <c r="D17" s="73" t="s">
        <v>215</v>
      </c>
      <c r="F17" s="64"/>
      <c r="P17" s="21"/>
      <c r="Q17" s="21"/>
      <c r="R17" s="21"/>
      <c r="S17" s="21"/>
      <c r="T17" s="21"/>
      <c r="U17" s="21"/>
      <c r="V17" s="21"/>
      <c r="W17" s="0"/>
      <c r="X17" s="21"/>
      <c r="Y17" s="21"/>
      <c r="Z17" s="21"/>
      <c r="AA17" s="21"/>
      <c r="AB17" s="21"/>
      <c r="AC17" s="21"/>
      <c r="AD17" s="21"/>
      <c r="AE17" s="0"/>
      <c r="AF17" s="21"/>
      <c r="AG17" s="21"/>
      <c r="AH17" s="21"/>
      <c r="AI17" s="21"/>
      <c r="AJ17" s="21"/>
      <c r="AK17" s="21"/>
      <c r="AL17" s="21"/>
      <c r="AM17" s="0"/>
      <c r="AN17" s="0"/>
    </row>
    <row r="18" ht="15" customHeight="1">
      <c r="C18" s="70"/>
      <c r="D18" s="71" t="s">
        <v>217</v>
      </c>
      <c r="F18" s="64"/>
      <c r="P18" s="21"/>
      <c r="Q18" s="21"/>
      <c r="R18" s="21"/>
      <c r="S18" s="21"/>
      <c r="T18" s="21"/>
      <c r="U18" s="21"/>
      <c r="V18" s="21"/>
      <c r="W18" s="0"/>
      <c r="X18" s="21"/>
      <c r="Y18" s="21"/>
      <c r="Z18" s="21"/>
      <c r="AA18" s="21"/>
      <c r="AB18" s="21"/>
      <c r="AC18" s="21"/>
      <c r="AD18" s="21"/>
      <c r="AE18" s="0"/>
      <c r="AF18" s="21"/>
      <c r="AG18" s="21"/>
      <c r="AH18" s="21"/>
      <c r="AI18" s="21"/>
      <c r="AJ18" s="21"/>
      <c r="AK18" s="21"/>
      <c r="AL18" s="21"/>
      <c r="AM18" s="0"/>
      <c r="AN18" s="0"/>
    </row>
    <row r="19" ht="15" customHeight="1">
      <c r="C19" s="74"/>
      <c r="D19" s="71" t="s">
        <v>219</v>
      </c>
      <c r="F19" s="64"/>
      <c r="P19" s="21"/>
      <c r="Q19" s="21"/>
      <c r="R19" s="21"/>
      <c r="S19" s="21"/>
      <c r="T19" s="21"/>
      <c r="U19" s="21"/>
      <c r="V19" s="21"/>
      <c r="W19" s="0"/>
      <c r="X19" s="21"/>
      <c r="Y19" s="21"/>
      <c r="Z19" s="21"/>
      <c r="AA19" s="21"/>
      <c r="AB19" s="21"/>
      <c r="AC19" s="21"/>
      <c r="AD19" s="21"/>
      <c r="AE19" s="0"/>
      <c r="AF19" s="21"/>
      <c r="AG19" s="21"/>
      <c r="AH19" s="21"/>
      <c r="AI19" s="21"/>
      <c r="AJ19" s="21"/>
      <c r="AK19" s="21"/>
      <c r="AL19" s="21"/>
      <c r="AM19" s="0"/>
      <c r="AN19" s="0"/>
    </row>
    <row r="20" ht="15" customHeight="1">
      <c r="C20" s="74"/>
      <c r="D20" s="71"/>
      <c r="F20" s="64"/>
      <c r="P20" s="21"/>
      <c r="Q20" s="21"/>
      <c r="R20" s="21"/>
      <c r="S20" s="21"/>
      <c r="T20" s="21"/>
      <c r="U20" s="21"/>
      <c r="V20" s="21"/>
      <c r="W20" s="0"/>
      <c r="X20" s="21"/>
      <c r="Y20" s="21"/>
      <c r="Z20" s="21"/>
      <c r="AA20" s="21"/>
      <c r="AB20" s="21"/>
      <c r="AC20" s="21"/>
      <c r="AD20" s="21"/>
      <c r="AE20" s="0"/>
      <c r="AF20" s="21"/>
      <c r="AG20" s="21"/>
      <c r="AH20" s="21"/>
      <c r="AI20" s="21"/>
      <c r="AJ20" s="21"/>
      <c r="AK20" s="21"/>
      <c r="AL20" s="21"/>
      <c r="AM20" s="0"/>
      <c r="AN20" s="0"/>
    </row>
    <row r="21" ht="30" customHeight="1">
      <c r="R21" s="1008">
        <v>2019</v>
      </c>
      <c r="S21" s="1008"/>
      <c r="T21" s="1008"/>
      <c r="U21" s="1008"/>
      <c r="V21" s="1008"/>
      <c r="W21" s="1008"/>
      <c r="X21" s="1008"/>
      <c r="Y21" s="1008"/>
      <c r="Z21" s="1008"/>
      <c r="AA21" s="1008"/>
      <c r="AB21" s="1008"/>
      <c r="AC21" s="1008"/>
      <c r="AD21" s="1010">
        <v>2020</v>
      </c>
      <c r="AE21" s="1010"/>
      <c r="AF21" s="1010"/>
      <c r="AG21" s="1010"/>
      <c r="AH21" s="1010"/>
      <c r="AI21" s="1010"/>
      <c r="AJ21" s="1010"/>
      <c r="AK21" s="1010"/>
      <c r="AL21" s="1010"/>
      <c r="AM21" s="1010"/>
      <c r="AN21" s="1010"/>
      <c r="AO21" s="1010"/>
    </row>
    <row r="22" s="5" customFormat="1" ht="30" customHeight="1">
      <c r="B22" s="76"/>
      <c r="C22" s="77" t="s">
        <v>73</v>
      </c>
      <c r="D22" s="77" t="s">
        <v>21</v>
      </c>
      <c r="E22" s="177" t="s">
        <v>98</v>
      </c>
      <c r="F22" s="10" t="s">
        <v>62</v>
      </c>
      <c r="G22" s="10" t="s">
        <v>63</v>
      </c>
      <c r="H22" s="1078" t="s">
        <v>34</v>
      </c>
      <c r="I22" s="1078"/>
      <c r="J22" s="1078"/>
      <c r="K22" s="1078"/>
      <c r="L22" s="1078" t="s">
        <v>64</v>
      </c>
      <c r="M22" s="1078"/>
      <c r="N22" s="1078"/>
      <c r="O22" s="1078"/>
      <c r="R22" s="618" t="s">
        <v>193</v>
      </c>
      <c r="S22" s="619" t="s">
        <v>196</v>
      </c>
      <c r="T22" s="619" t="s">
        <v>198</v>
      </c>
      <c r="U22" s="619" t="s">
        <v>199</v>
      </c>
      <c r="V22" s="619" t="s">
        <v>200</v>
      </c>
      <c r="W22" s="619" t="s">
        <v>201</v>
      </c>
      <c r="X22" s="619" t="s">
        <v>183</v>
      </c>
      <c r="Y22" s="619" t="s">
        <v>186</v>
      </c>
      <c r="Z22" s="619" t="s">
        <v>187</v>
      </c>
      <c r="AA22" s="619" t="s">
        <v>188</v>
      </c>
      <c r="AB22" s="619" t="s">
        <v>190</v>
      </c>
      <c r="AC22" s="1030" t="s">
        <v>191</v>
      </c>
      <c r="AD22" s="619" t="s">
        <v>193</v>
      </c>
      <c r="AE22" s="619" t="s">
        <v>196</v>
      </c>
      <c r="AF22" s="619" t="s">
        <v>198</v>
      </c>
      <c r="AG22" s="619" t="s">
        <v>199</v>
      </c>
      <c r="AH22" s="619" t="s">
        <v>200</v>
      </c>
      <c r="AI22" s="619" t="s">
        <v>201</v>
      </c>
      <c r="AJ22" s="619" t="s">
        <v>183</v>
      </c>
      <c r="AK22" s="619" t="s">
        <v>186</v>
      </c>
      <c r="AL22" s="619" t="s">
        <v>187</v>
      </c>
      <c r="AM22" s="619" t="s">
        <v>188</v>
      </c>
      <c r="AN22" s="619" t="s">
        <v>190</v>
      </c>
      <c r="AO22" s="1030" t="s">
        <v>191</v>
      </c>
      <c r="AP22" s="78"/>
      <c r="AQ22" s="78"/>
      <c r="AR22" s="78"/>
      <c r="AS22" s="236"/>
      <c r="AT22" s="236"/>
      <c r="AU22" s="236"/>
      <c r="AV22" s="236"/>
      <c r="AW22" s="236"/>
      <c r="AX22" s="236"/>
      <c r="AY22" s="236"/>
      <c r="AZ22" s="236"/>
      <c r="BA22" s="236"/>
      <c r="BB22" s="236"/>
      <c r="BC22" s="236"/>
      <c r="BD22" s="236"/>
      <c r="BE22" s="236"/>
      <c r="BF22" s="236"/>
      <c r="BG22" s="236"/>
      <c r="BH22" s="236"/>
      <c r="BI22" s="236"/>
      <c r="BJ22" s="236"/>
      <c r="BK22" s="236"/>
      <c r="BL22" s="236"/>
      <c r="BM22" s="236"/>
      <c r="BN22" s="236"/>
      <c r="BO22" s="236"/>
      <c r="BP22" s="236"/>
      <c r="BQ22" s="236"/>
      <c r="BR22" s="236"/>
      <c r="BS22" s="236"/>
      <c r="BT22" s="236"/>
      <c r="BU22" s="236"/>
      <c r="BV22" s="236"/>
      <c r="BW22" s="236"/>
    </row>
    <row r="23" s="0" customFormat="1" ht="18" customHeight="1">
      <c r="B23" s="21"/>
      <c r="C23" s="1031">
        <v>56916</v>
      </c>
      <c r="D23" s="1031" t="s">
        <v>179</v>
      </c>
      <c r="E23" s="1031" t="s">
        <v>226</v>
      </c>
      <c r="F23" s="1031" t="s">
        <v>227</v>
      </c>
      <c r="G23" s="1031" t="s">
        <v>228</v>
      </c>
      <c r="H23" s="1032" t="s">
        <v>229</v>
      </c>
      <c r="I23" s="1032"/>
      <c r="J23" s="1032"/>
      <c r="K23" s="1032"/>
      <c r="L23" s="1032" t="s">
        <v>230</v>
      </c>
      <c r="M23" s="1032"/>
      <c r="N23" s="1032"/>
      <c r="O23" s="1032"/>
      <c r="P23" s="80"/>
      <c r="Q23" s="4"/>
      <c r="R23" s="1079" t="s">
        <v>250</v>
      </c>
      <c r="S23" s="1080" t="s">
        <v>250</v>
      </c>
      <c r="T23" s="1080" t="s">
        <v>250</v>
      </c>
      <c r="U23" s="1080" t="s">
        <v>250</v>
      </c>
      <c r="V23" s="1080" t="s">
        <v>250</v>
      </c>
      <c r="W23" s="1080" t="s">
        <v>250</v>
      </c>
      <c r="X23" s="1080" t="s">
        <v>250</v>
      </c>
      <c r="Y23" s="1080" t="s">
        <v>250</v>
      </c>
      <c r="Z23" s="1080" t="s">
        <v>250</v>
      </c>
      <c r="AA23" s="1080" t="s">
        <v>250</v>
      </c>
      <c r="AB23" s="1080" t="s">
        <v>250</v>
      </c>
      <c r="AC23" s="1080" t="s">
        <v>275</v>
      </c>
      <c r="AD23" s="1080" t="s">
        <v>275</v>
      </c>
      <c r="AE23" s="1080" t="s">
        <v>275</v>
      </c>
      <c r="AF23" s="1080" t="s">
        <v>275</v>
      </c>
      <c r="AG23" s="1080" t="s">
        <v>275</v>
      </c>
      <c r="AH23" s="1080" t="s">
        <v>275</v>
      </c>
      <c r="AI23" s="1080" t="s">
        <v>275</v>
      </c>
      <c r="AJ23" s="1080" t="s">
        <v>275</v>
      </c>
      <c r="AK23" s="1080" t="s">
        <v>275</v>
      </c>
      <c r="AL23" s="1080" t="s">
        <v>275</v>
      </c>
      <c r="AM23" s="1080" t="s">
        <v>275</v>
      </c>
      <c r="AN23" s="1080" t="s">
        <v>275</v>
      </c>
      <c r="AO23" s="1081" t="s">
        <v>275</v>
      </c>
      <c r="AP23" s="79"/>
      <c r="AQ23" s="79"/>
      <c r="AR23" s="79"/>
      <c r="AS23" s="236"/>
      <c r="AT23" s="236"/>
      <c r="AU23" s="236"/>
      <c r="AV23" s="236"/>
      <c r="AW23" s="236"/>
      <c r="AX23" s="236"/>
      <c r="AY23" s="236"/>
      <c r="AZ23" s="236"/>
      <c r="BA23" s="236"/>
      <c r="BB23" s="236"/>
      <c r="BC23" s="236"/>
      <c r="BD23" s="236"/>
      <c r="BE23" s="236"/>
      <c r="BF23" s="236"/>
      <c r="BG23" s="236"/>
      <c r="BH23" s="236"/>
      <c r="BI23" s="236"/>
      <c r="BJ23" s="236"/>
      <c r="BK23" s="236"/>
      <c r="BL23" s="236"/>
      <c r="BM23" s="236"/>
      <c r="BN23" s="236"/>
      <c r="BO23" s="236"/>
      <c r="BP23" s="236"/>
      <c r="BQ23" s="236"/>
      <c r="BR23" s="236"/>
      <c r="BS23" s="236"/>
      <c r="BT23" s="236"/>
      <c r="BU23" s="236"/>
      <c r="BV23" s="236"/>
      <c r="BW23" s="236"/>
    </row>
    <row r="24" s="0" customFormat="1" ht="18" customHeight="1">
      <c r="B24" s="21"/>
      <c r="C24" s="1036">
        <v>55435</v>
      </c>
      <c r="D24" s="1036" t="s">
        <v>232</v>
      </c>
      <c r="E24" s="1036" t="s">
        <v>233</v>
      </c>
      <c r="F24" s="1036" t="s">
        <v>234</v>
      </c>
      <c r="G24" s="1036" t="s">
        <v>235</v>
      </c>
      <c r="H24" s="1037" t="s">
        <v>236</v>
      </c>
      <c r="I24" s="1037"/>
      <c r="J24" s="1037"/>
      <c r="K24" s="1037"/>
      <c r="L24" s="1037" t="s">
        <v>237</v>
      </c>
      <c r="M24" s="1037"/>
      <c r="N24" s="1037"/>
      <c r="O24" s="1037"/>
      <c r="P24" s="80"/>
      <c r="Q24" s="4"/>
      <c r="R24" s="1082" t="s">
        <v>276</v>
      </c>
      <c r="S24" s="1083" t="s">
        <v>276</v>
      </c>
      <c r="T24" s="1083" t="s">
        <v>276</v>
      </c>
      <c r="U24" s="1083" t="s">
        <v>276</v>
      </c>
      <c r="V24" s="1083" t="s">
        <v>276</v>
      </c>
      <c r="W24" s="1083" t="s">
        <v>276</v>
      </c>
      <c r="X24" s="1083" t="s">
        <v>276</v>
      </c>
      <c r="Y24" s="1083" t="s">
        <v>276</v>
      </c>
      <c r="Z24" s="1083" t="s">
        <v>276</v>
      </c>
      <c r="AA24" s="1083" t="s">
        <v>276</v>
      </c>
      <c r="AB24" s="1083" t="s">
        <v>276</v>
      </c>
      <c r="AC24" s="1083" t="s">
        <v>276</v>
      </c>
      <c r="AD24" s="1083" t="s">
        <v>276</v>
      </c>
      <c r="AE24" s="1083" t="s">
        <v>276</v>
      </c>
      <c r="AF24" s="1083" t="s">
        <v>276</v>
      </c>
      <c r="AG24" s="1083" t="s">
        <v>276</v>
      </c>
      <c r="AH24" s="1083" t="s">
        <v>276</v>
      </c>
      <c r="AI24" s="1083" t="s">
        <v>276</v>
      </c>
      <c r="AJ24" s="1083" t="s">
        <v>276</v>
      </c>
      <c r="AK24" s="1083" t="s">
        <v>276</v>
      </c>
      <c r="AL24" s="1083" t="s">
        <v>276</v>
      </c>
      <c r="AM24" s="1083" t="s">
        <v>276</v>
      </c>
      <c r="AN24" s="1083" t="s">
        <v>276</v>
      </c>
      <c r="AO24" s="1084" t="s">
        <v>276</v>
      </c>
      <c r="AP24" s="79"/>
      <c r="AQ24" s="79"/>
      <c r="AR24" s="79"/>
      <c r="AS24" s="236"/>
      <c r="AT24" s="236"/>
      <c r="AU24" s="236"/>
      <c r="AV24" s="236"/>
      <c r="AW24" s="236"/>
      <c r="AX24" s="236"/>
      <c r="AY24" s="236"/>
      <c r="AZ24" s="236"/>
      <c r="BA24" s="236"/>
      <c r="BB24" s="236"/>
      <c r="BC24" s="236"/>
      <c r="BD24" s="236"/>
      <c r="BE24" s="236"/>
      <c r="BF24" s="236"/>
      <c r="BG24" s="236"/>
      <c r="BH24" s="236"/>
      <c r="BI24" s="236"/>
      <c r="BJ24" s="236"/>
      <c r="BK24" s="236"/>
      <c r="BL24" s="236"/>
      <c r="BM24" s="236"/>
      <c r="BN24" s="236"/>
      <c r="BO24" s="236"/>
      <c r="BP24" s="236"/>
      <c r="BQ24" s="236"/>
      <c r="BR24" s="236"/>
      <c r="BS24" s="236"/>
      <c r="BT24" s="236"/>
      <c r="BU24" s="236"/>
      <c r="BV24" s="236"/>
      <c r="BW24" s="236"/>
    </row>
    <row r="25" s="0" customFormat="1" ht="18" customHeight="1">
      <c r="B25" s="21"/>
      <c r="C25" s="1031">
        <v>57976</v>
      </c>
      <c r="D25" s="1031" t="s">
        <v>238</v>
      </c>
      <c r="E25" s="1031" t="s">
        <v>226</v>
      </c>
      <c r="F25" s="1031" t="s">
        <v>239</v>
      </c>
      <c r="G25" s="1031" t="s">
        <v>240</v>
      </c>
      <c r="H25" s="1032" t="s">
        <v>241</v>
      </c>
      <c r="I25" s="1032"/>
      <c r="J25" s="1032"/>
      <c r="K25" s="1032"/>
      <c r="L25" s="1032" t="s">
        <v>242</v>
      </c>
      <c r="M25" s="1032"/>
      <c r="N25" s="1032"/>
      <c r="O25" s="1032"/>
      <c r="P25" s="80"/>
      <c r="Q25" s="4"/>
      <c r="R25" s="1079" t="s">
        <v>276</v>
      </c>
      <c r="S25" s="1080" t="s">
        <v>276</v>
      </c>
      <c r="T25" s="1080" t="s">
        <v>276</v>
      </c>
      <c r="U25" s="1080" t="s">
        <v>276</v>
      </c>
      <c r="V25" s="1080" t="s">
        <v>276</v>
      </c>
      <c r="W25" s="1080" t="s">
        <v>276</v>
      </c>
      <c r="X25" s="1080" t="s">
        <v>276</v>
      </c>
      <c r="Y25" s="1080" t="s">
        <v>276</v>
      </c>
      <c r="Z25" s="1080" t="s">
        <v>276</v>
      </c>
      <c r="AA25" s="1080" t="s">
        <v>276</v>
      </c>
      <c r="AB25" s="1080" t="s">
        <v>276</v>
      </c>
      <c r="AC25" s="1080" t="s">
        <v>276</v>
      </c>
      <c r="AD25" s="1080" t="s">
        <v>276</v>
      </c>
      <c r="AE25" s="1080" t="s">
        <v>276</v>
      </c>
      <c r="AF25" s="1080" t="s">
        <v>276</v>
      </c>
      <c r="AG25" s="1080" t="s">
        <v>276</v>
      </c>
      <c r="AH25" s="1080" t="s">
        <v>276</v>
      </c>
      <c r="AI25" s="1080" t="s">
        <v>276</v>
      </c>
      <c r="AJ25" s="1080" t="s">
        <v>276</v>
      </c>
      <c r="AK25" s="1080" t="s">
        <v>276</v>
      </c>
      <c r="AL25" s="1080" t="s">
        <v>276</v>
      </c>
      <c r="AM25" s="1080" t="s">
        <v>276</v>
      </c>
      <c r="AN25" s="1080" t="s">
        <v>276</v>
      </c>
      <c r="AO25" s="1081" t="s">
        <v>276</v>
      </c>
      <c r="AP25" s="79"/>
      <c r="AQ25" s="79"/>
      <c r="AR25" s="79"/>
      <c r="AS25" s="236"/>
      <c r="AT25" s="236"/>
      <c r="AU25" s="236"/>
      <c r="AV25" s="236"/>
      <c r="AW25" s="236"/>
      <c r="AX25" s="236"/>
      <c r="AY25" s="236"/>
      <c r="AZ25" s="236"/>
      <c r="BA25" s="236"/>
      <c r="BB25" s="236"/>
      <c r="BC25" s="236"/>
      <c r="BD25" s="236"/>
      <c r="BE25" s="236"/>
      <c r="BF25" s="236"/>
      <c r="BG25" s="236"/>
      <c r="BH25" s="236"/>
      <c r="BI25" s="236"/>
      <c r="BJ25" s="236"/>
      <c r="BK25" s="236"/>
      <c r="BL25" s="236"/>
      <c r="BM25" s="236"/>
      <c r="BN25" s="236"/>
      <c r="BO25" s="236"/>
      <c r="BP25" s="236"/>
      <c r="BQ25" s="236"/>
      <c r="BR25" s="236"/>
      <c r="BS25" s="236"/>
      <c r="BT25" s="236"/>
      <c r="BU25" s="236"/>
      <c r="BV25" s="236"/>
      <c r="BW25" s="236"/>
    </row>
    <row r="26" s="0" customFormat="1" ht="18" customHeight="1">
      <c r="B26" s="21"/>
      <c r="C26" s="1036">
        <v>58220</v>
      </c>
      <c r="D26" s="1036" t="s">
        <v>243</v>
      </c>
      <c r="E26" s="1036" t="s">
        <v>226</v>
      </c>
      <c r="F26" s="1036" t="s">
        <v>244</v>
      </c>
      <c r="G26" s="1036" t="s">
        <v>245</v>
      </c>
      <c r="H26" s="1037" t="s">
        <v>246</v>
      </c>
      <c r="I26" s="1037"/>
      <c r="J26" s="1037"/>
      <c r="K26" s="1037"/>
      <c r="L26" s="1037" t="s">
        <v>247</v>
      </c>
      <c r="M26" s="1037"/>
      <c r="N26" s="1037"/>
      <c r="O26" s="1037"/>
      <c r="P26" s="80"/>
      <c r="Q26" s="4"/>
      <c r="R26" s="1082" t="s">
        <v>250</v>
      </c>
      <c r="S26" s="1083" t="s">
        <v>250</v>
      </c>
      <c r="T26" s="1083" t="s">
        <v>250</v>
      </c>
      <c r="U26" s="1083" t="s">
        <v>250</v>
      </c>
      <c r="V26" s="1083" t="s">
        <v>250</v>
      </c>
      <c r="W26" s="1083" t="s">
        <v>250</v>
      </c>
      <c r="X26" s="1083" t="s">
        <v>250</v>
      </c>
      <c r="Y26" s="1083" t="s">
        <v>250</v>
      </c>
      <c r="Z26" s="1083" t="s">
        <v>250</v>
      </c>
      <c r="AA26" s="1083" t="s">
        <v>250</v>
      </c>
      <c r="AB26" s="1083" t="s">
        <v>250</v>
      </c>
      <c r="AC26" s="1083" t="s">
        <v>250</v>
      </c>
      <c r="AD26" s="1083" t="s">
        <v>250</v>
      </c>
      <c r="AE26" s="1083" t="s">
        <v>250</v>
      </c>
      <c r="AF26" s="1083" t="s">
        <v>250</v>
      </c>
      <c r="AG26" s="1083" t="s">
        <v>250</v>
      </c>
      <c r="AH26" s="1083" t="s">
        <v>250</v>
      </c>
      <c r="AI26" s="1083" t="s">
        <v>250</v>
      </c>
      <c r="AJ26" s="1083" t="s">
        <v>250</v>
      </c>
      <c r="AK26" s="1083" t="s">
        <v>250</v>
      </c>
      <c r="AL26" s="1083" t="s">
        <v>250</v>
      </c>
      <c r="AM26" s="1083" t="s">
        <v>250</v>
      </c>
      <c r="AN26" s="1083" t="s">
        <v>250</v>
      </c>
      <c r="AO26" s="1084" t="s">
        <v>250</v>
      </c>
      <c r="AP26" s="79"/>
      <c r="AQ26" s="79"/>
      <c r="AR26" s="79"/>
      <c r="AS26" s="236"/>
      <c r="AT26" s="236"/>
      <c r="AU26" s="236"/>
      <c r="AV26" s="236"/>
      <c r="AW26" s="236"/>
      <c r="AX26" s="236"/>
      <c r="AY26" s="236"/>
      <c r="AZ26" s="236"/>
      <c r="BA26" s="236"/>
      <c r="BB26" s="236"/>
      <c r="BC26" s="236"/>
      <c r="BD26" s="236"/>
      <c r="BE26" s="236"/>
      <c r="BF26" s="236"/>
      <c r="BG26" s="236"/>
      <c r="BH26" s="236"/>
      <c r="BI26" s="236"/>
      <c r="BJ26" s="236"/>
      <c r="BK26" s="236"/>
      <c r="BL26" s="236"/>
      <c r="BM26" s="236"/>
      <c r="BN26" s="236"/>
      <c r="BO26" s="236"/>
      <c r="BP26" s="236"/>
      <c r="BQ26" s="236"/>
      <c r="BR26" s="236"/>
      <c r="BS26" s="236"/>
      <c r="BT26" s="236"/>
      <c r="BU26" s="236"/>
      <c r="BV26" s="236"/>
      <c r="BW26" s="236"/>
    </row>
    <row r="27" s="0" customFormat="1" ht="18" customHeight="1">
      <c r="B27" s="21"/>
      <c r="C27" s="1031">
        <v>58900</v>
      </c>
      <c r="D27" s="1031" t="s">
        <v>248</v>
      </c>
      <c r="E27" s="1031" t="s">
        <v>226</v>
      </c>
      <c r="F27" s="1031" t="s">
        <v>249</v>
      </c>
      <c r="G27" s="1031" t="s">
        <v>250</v>
      </c>
      <c r="H27" s="1032" t="s">
        <v>251</v>
      </c>
      <c r="I27" s="1032"/>
      <c r="J27" s="1032"/>
      <c r="K27" s="1032"/>
      <c r="L27" s="1032" t="s">
        <v>252</v>
      </c>
      <c r="M27" s="1032"/>
      <c r="N27" s="1032"/>
      <c r="O27" s="1032"/>
      <c r="P27" s="80"/>
      <c r="Q27" s="4"/>
      <c r="R27" s="1079" t="s">
        <v>250</v>
      </c>
      <c r="S27" s="1080" t="s">
        <v>250</v>
      </c>
      <c r="T27" s="1080" t="s">
        <v>250</v>
      </c>
      <c r="U27" s="1080" t="s">
        <v>250</v>
      </c>
      <c r="V27" s="1080" t="s">
        <v>250</v>
      </c>
      <c r="W27" s="1080" t="s">
        <v>250</v>
      </c>
      <c r="X27" s="1080" t="s">
        <v>250</v>
      </c>
      <c r="Y27" s="1080" t="s">
        <v>250</v>
      </c>
      <c r="Z27" s="1080" t="s">
        <v>250</v>
      </c>
      <c r="AA27" s="1080" t="s">
        <v>250</v>
      </c>
      <c r="AB27" s="1080" t="s">
        <v>250</v>
      </c>
      <c r="AC27" s="1080" t="s">
        <v>250</v>
      </c>
      <c r="AD27" s="1080" t="s">
        <v>250</v>
      </c>
      <c r="AE27" s="1080" t="s">
        <v>250</v>
      </c>
      <c r="AF27" s="1080" t="s">
        <v>250</v>
      </c>
      <c r="AG27" s="1080" t="s">
        <v>250</v>
      </c>
      <c r="AH27" s="1080" t="s">
        <v>250</v>
      </c>
      <c r="AI27" s="1080" t="s">
        <v>250</v>
      </c>
      <c r="AJ27" s="1080" t="s">
        <v>250</v>
      </c>
      <c r="AK27" s="1080" t="s">
        <v>250</v>
      </c>
      <c r="AL27" s="1080" t="s">
        <v>250</v>
      </c>
      <c r="AM27" s="1080" t="s">
        <v>250</v>
      </c>
      <c r="AN27" s="1080" t="s">
        <v>250</v>
      </c>
      <c r="AO27" s="1081" t="s">
        <v>250</v>
      </c>
      <c r="AP27" s="79"/>
      <c r="AQ27" s="79"/>
      <c r="AR27" s="79"/>
      <c r="AS27" s="236"/>
      <c r="AT27" s="236"/>
      <c r="AU27" s="236"/>
      <c r="AV27" s="236"/>
      <c r="AW27" s="236"/>
      <c r="AX27" s="236"/>
      <c r="AY27" s="236"/>
      <c r="AZ27" s="236"/>
      <c r="BA27" s="236"/>
      <c r="BB27" s="236"/>
      <c r="BC27" s="236"/>
      <c r="BD27" s="236"/>
      <c r="BE27" s="236"/>
      <c r="BF27" s="236"/>
      <c r="BG27" s="236"/>
      <c r="BH27" s="236"/>
      <c r="BI27" s="236"/>
      <c r="BJ27" s="236"/>
      <c r="BK27" s="236"/>
      <c r="BL27" s="236"/>
      <c r="BM27" s="236"/>
      <c r="BN27" s="236"/>
      <c r="BO27" s="236"/>
      <c r="BP27" s="236"/>
      <c r="BQ27" s="236"/>
      <c r="BR27" s="236"/>
      <c r="BS27" s="236"/>
      <c r="BT27" s="236"/>
      <c r="BU27" s="236"/>
      <c r="BV27" s="236"/>
      <c r="BW27" s="236"/>
    </row>
    <row r="28" s="0" customFormat="1" ht="18" customHeight="1">
      <c r="B28" s="21"/>
      <c r="C28" s="1036">
        <v>58968</v>
      </c>
      <c r="D28" s="1036" t="s">
        <v>253</v>
      </c>
      <c r="E28" s="1036" t="s">
        <v>226</v>
      </c>
      <c r="F28" s="1036" t="s">
        <v>239</v>
      </c>
      <c r="G28" s="1036" t="s">
        <v>254</v>
      </c>
      <c r="H28" s="1037" t="s">
        <v>255</v>
      </c>
      <c r="I28" s="1037"/>
      <c r="J28" s="1037"/>
      <c r="K28" s="1037"/>
      <c r="L28" s="1037" t="s">
        <v>256</v>
      </c>
      <c r="M28" s="1037"/>
      <c r="N28" s="1037"/>
      <c r="O28" s="1037"/>
      <c r="P28" s="80"/>
      <c r="Q28" s="4"/>
      <c r="R28" s="1082" t="s">
        <v>276</v>
      </c>
      <c r="S28" s="1083" t="s">
        <v>276</v>
      </c>
      <c r="T28" s="1083" t="s">
        <v>276</v>
      </c>
      <c r="U28" s="1083" t="s">
        <v>276</v>
      </c>
      <c r="V28" s="1083" t="s">
        <v>276</v>
      </c>
      <c r="W28" s="1083" t="s">
        <v>276</v>
      </c>
      <c r="X28" s="1083" t="s">
        <v>276</v>
      </c>
      <c r="Y28" s="1083" t="s">
        <v>276</v>
      </c>
      <c r="Z28" s="1083" t="s">
        <v>276</v>
      </c>
      <c r="AA28" s="1083" t="s">
        <v>276</v>
      </c>
      <c r="AB28" s="1083" t="s">
        <v>276</v>
      </c>
      <c r="AC28" s="1083" t="s">
        <v>276</v>
      </c>
      <c r="AD28" s="1083" t="s">
        <v>276</v>
      </c>
      <c r="AE28" s="1083" t="s">
        <v>276</v>
      </c>
      <c r="AF28" s="1083" t="s">
        <v>276</v>
      </c>
      <c r="AG28" s="1083" t="s">
        <v>276</v>
      </c>
      <c r="AH28" s="1083" t="s">
        <v>276</v>
      </c>
      <c r="AI28" s="1083" t="s">
        <v>276</v>
      </c>
      <c r="AJ28" s="1083" t="s">
        <v>276</v>
      </c>
      <c r="AK28" s="1083" t="s">
        <v>276</v>
      </c>
      <c r="AL28" s="1083" t="s">
        <v>276</v>
      </c>
      <c r="AM28" s="1083" t="s">
        <v>276</v>
      </c>
      <c r="AN28" s="1083" t="s">
        <v>276</v>
      </c>
      <c r="AO28" s="1084" t="s">
        <v>276</v>
      </c>
      <c r="AP28" s="79"/>
      <c r="AQ28" s="79"/>
      <c r="AR28" s="79"/>
      <c r="AS28" s="236"/>
      <c r="AT28" s="236"/>
      <c r="AU28" s="236"/>
      <c r="AV28" s="236"/>
      <c r="AW28" s="236"/>
      <c r="AX28" s="236"/>
      <c r="AY28" s="236"/>
      <c r="AZ28" s="236"/>
      <c r="BA28" s="236"/>
      <c r="BB28" s="236"/>
      <c r="BC28" s="236"/>
      <c r="BD28" s="236"/>
      <c r="BE28" s="236"/>
      <c r="BF28" s="236"/>
      <c r="BG28" s="236"/>
      <c r="BH28" s="236"/>
      <c r="BI28" s="236"/>
      <c r="BJ28" s="236"/>
      <c r="BK28" s="236"/>
      <c r="BL28" s="236"/>
      <c r="BM28" s="236"/>
      <c r="BN28" s="236"/>
      <c r="BO28" s="236"/>
      <c r="BP28" s="236"/>
      <c r="BQ28" s="236"/>
      <c r="BR28" s="236"/>
      <c r="BS28" s="236"/>
      <c r="BT28" s="236"/>
      <c r="BU28" s="236"/>
      <c r="BV28" s="236"/>
      <c r="BW28" s="236"/>
    </row>
    <row r="29" s="0" customFormat="1" ht="18" customHeight="1">
      <c r="B29" s="21"/>
      <c r="C29" s="181"/>
      <c r="D29" s="181"/>
      <c r="E29" s="181"/>
      <c r="F29" s="201"/>
      <c r="G29" s="181"/>
      <c r="H29" s="1012">
        <v>694</v>
      </c>
      <c r="I29" s="1012"/>
      <c r="J29" s="1012"/>
      <c r="K29" s="1012"/>
      <c r="L29" s="1085"/>
      <c r="M29" s="1085"/>
      <c r="N29" s="1085"/>
      <c r="O29" s="1085"/>
      <c r="P29" s="80"/>
      <c r="Q29" s="4"/>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c r="AO29" s="182"/>
      <c r="AP29" s="79"/>
      <c r="AQ29" s="79"/>
      <c r="AR29" s="79"/>
      <c r="AS29" s="236"/>
      <c r="AT29" s="236"/>
      <c r="AU29" s="236"/>
      <c r="AV29" s="236"/>
      <c r="AW29" s="236"/>
      <c r="AX29" s="236"/>
      <c r="AY29" s="236"/>
      <c r="AZ29" s="236"/>
      <c r="BA29" s="236"/>
      <c r="BB29" s="236"/>
      <c r="BC29" s="236"/>
      <c r="BD29" s="236"/>
      <c r="BE29" s="236"/>
      <c r="BF29" s="236"/>
      <c r="BG29" s="236"/>
      <c r="BH29" s="236"/>
      <c r="BI29" s="236"/>
      <c r="BJ29" s="236"/>
      <c r="BK29" s="236"/>
      <c r="BL29" s="236"/>
      <c r="BM29" s="236"/>
      <c r="BN29" s="236"/>
      <c r="BO29" s="236"/>
      <c r="BP29" s="236"/>
      <c r="BQ29" s="236"/>
      <c r="BR29" s="236"/>
      <c r="BS29" s="236"/>
      <c r="BT29" s="236"/>
      <c r="BU29" s="236"/>
      <c r="BV29" s="236"/>
      <c r="BW29" s="236"/>
    </row>
    <row r="30" s="0" customFormat="1" ht="18" customHeight="1">
      <c r="B30" s="21"/>
      <c r="C30" s="181"/>
      <c r="D30" s="181"/>
      <c r="E30" s="181"/>
      <c r="F30" s="201"/>
      <c r="G30" s="181"/>
      <c r="H30" s="1011"/>
      <c r="I30" s="1011"/>
      <c r="J30" s="1011"/>
      <c r="K30" s="1011"/>
      <c r="L30" s="1085"/>
      <c r="M30" s="1085"/>
      <c r="N30" s="1085"/>
      <c r="O30" s="1085"/>
      <c r="P30" s="80"/>
      <c r="Q30" s="4"/>
      <c r="R30" s="182"/>
      <c r="S30" s="182"/>
      <c r="T30" s="182"/>
      <c r="U30" s="182"/>
      <c r="V30" s="182"/>
      <c r="W30" s="182"/>
      <c r="X30" s="1041" t="s">
        <v>257</v>
      </c>
      <c r="Y30" s="182"/>
      <c r="Z30" s="182"/>
      <c r="AA30" s="182"/>
      <c r="AB30" s="182"/>
      <c r="AC30" s="182"/>
      <c r="AD30" s="182"/>
      <c r="AE30" s="182"/>
      <c r="AF30" s="182"/>
      <c r="AG30" s="182"/>
      <c r="AH30" s="182"/>
      <c r="AI30" s="182"/>
      <c r="AJ30" s="182"/>
      <c r="AK30" s="182"/>
      <c r="AL30" s="182"/>
      <c r="AM30" s="182"/>
      <c r="AN30" s="182"/>
      <c r="AO30" s="182"/>
      <c r="AP30" s="79"/>
      <c r="AQ30" s="79"/>
      <c r="AR30" s="79"/>
      <c r="AS30" s="236"/>
      <c r="AT30" s="236"/>
      <c r="AU30" s="236"/>
      <c r="AV30" s="236"/>
      <c r="AW30" s="236"/>
      <c r="AX30" s="236"/>
      <c r="AY30" s="236"/>
      <c r="AZ30" s="236"/>
      <c r="BA30" s="236"/>
      <c r="BB30" s="236"/>
      <c r="BC30" s="236"/>
      <c r="BD30" s="236"/>
      <c r="BE30" s="236"/>
      <c r="BF30" s="236"/>
      <c r="BG30" s="236"/>
      <c r="BH30" s="236"/>
      <c r="BI30" s="236"/>
      <c r="BJ30" s="236"/>
      <c r="BK30" s="236"/>
      <c r="BL30" s="236"/>
      <c r="BM30" s="236"/>
      <c r="BN30" s="236"/>
      <c r="BO30" s="236"/>
      <c r="BP30" s="236"/>
      <c r="BQ30" s="236"/>
      <c r="BR30" s="236"/>
      <c r="BS30" s="236"/>
      <c r="BT30" s="236"/>
      <c r="BU30" s="236"/>
      <c r="BV30" s="236"/>
      <c r="BW30" s="236"/>
    </row>
    <row r="31" s="0" customFormat="1" ht="18" customHeight="1">
      <c r="B31" s="21"/>
      <c r="C31" s="181"/>
      <c r="D31" s="181"/>
      <c r="E31" s="181"/>
      <c r="F31" s="201"/>
      <c r="G31" s="181"/>
      <c r="H31" s="1011"/>
      <c r="I31" s="1011"/>
      <c r="J31" s="1011"/>
      <c r="K31" s="1011"/>
      <c r="L31" s="1085"/>
      <c r="M31" s="1085"/>
      <c r="N31" s="1085"/>
      <c r="O31" s="1085"/>
      <c r="P31" s="80"/>
      <c r="Q31" s="4"/>
      <c r="R31" s="182"/>
      <c r="S31" s="182"/>
      <c r="T31" s="182"/>
      <c r="U31" s="182"/>
      <c r="V31" s="182"/>
      <c r="W31" s="182"/>
      <c r="X31" s="182"/>
      <c r="Y31" s="182"/>
      <c r="Z31" s="182"/>
      <c r="AA31" s="1086" t="s">
        <v>276</v>
      </c>
      <c r="AB31" s="1041" t="s">
        <v>277</v>
      </c>
      <c r="AC31" s="182"/>
      <c r="AD31" s="182"/>
      <c r="AE31" s="182"/>
      <c r="AF31" s="182"/>
      <c r="AG31" s="182"/>
      <c r="AH31" s="182"/>
      <c r="AI31" s="182"/>
      <c r="AJ31" s="182"/>
      <c r="AK31" s="182"/>
      <c r="AL31" s="182"/>
      <c r="AM31" s="182"/>
      <c r="AN31" s="182"/>
      <c r="AO31" s="182"/>
      <c r="AP31" s="48"/>
      <c r="AQ31" s="48"/>
      <c r="AR31" s="48"/>
      <c r="AS31" s="236"/>
      <c r="AT31" s="236"/>
      <c r="AU31" s="236"/>
      <c r="AV31" s="236"/>
      <c r="AW31" s="236"/>
      <c r="AX31" s="236"/>
      <c r="AY31" s="236"/>
      <c r="AZ31" s="236"/>
      <c r="BA31" s="236"/>
      <c r="BB31" s="236"/>
      <c r="BC31" s="236"/>
      <c r="BD31" s="236"/>
      <c r="BE31" s="236"/>
      <c r="BF31" s="236"/>
      <c r="BG31" s="236"/>
      <c r="BH31" s="236"/>
      <c r="BI31" s="236"/>
      <c r="BJ31" s="236"/>
      <c r="BK31" s="236"/>
      <c r="BL31" s="236"/>
      <c r="BM31" s="236"/>
      <c r="BN31" s="236"/>
      <c r="BO31" s="236"/>
      <c r="BP31" s="236"/>
      <c r="BQ31" s="236"/>
      <c r="BR31" s="236"/>
      <c r="BS31" s="236"/>
      <c r="BT31" s="236"/>
      <c r="BU31" s="236"/>
      <c r="BV31" s="236"/>
      <c r="BW31" s="236"/>
    </row>
    <row r="32" s="0" customFormat="1" ht="18" customHeight="1">
      <c r="B32" s="21"/>
      <c r="C32" s="181"/>
      <c r="D32" s="181"/>
      <c r="E32" s="181"/>
      <c r="F32" s="201"/>
      <c r="G32" s="181"/>
      <c r="H32" s="1011"/>
      <c r="I32" s="1011"/>
      <c r="J32" s="1011"/>
      <c r="K32" s="1011"/>
      <c r="L32" s="1085"/>
      <c r="M32" s="1085"/>
      <c r="N32" s="1085"/>
      <c r="O32" s="1085"/>
      <c r="P32" s="80"/>
      <c r="Q32" s="4"/>
      <c r="R32" s="182"/>
      <c r="S32" s="182"/>
      <c r="T32" s="182"/>
      <c r="U32" s="182"/>
      <c r="V32" s="182"/>
      <c r="W32" s="182"/>
      <c r="X32" s="182"/>
      <c r="Y32" s="182"/>
      <c r="Z32" s="182"/>
      <c r="AA32" s="1086" t="s">
        <v>278</v>
      </c>
      <c r="AB32" s="1041" t="s">
        <v>279</v>
      </c>
      <c r="AC32" s="182"/>
      <c r="AD32" s="182"/>
      <c r="AE32" s="182"/>
      <c r="AF32" s="182"/>
      <c r="AG32" s="182"/>
      <c r="AH32" s="182"/>
      <c r="AI32" s="182"/>
      <c r="AJ32" s="182"/>
      <c r="AK32" s="182"/>
      <c r="AL32" s="182"/>
      <c r="AM32" s="182"/>
      <c r="AN32" s="182"/>
      <c r="AO32" s="182"/>
      <c r="AP32" s="79"/>
      <c r="AQ32" s="79"/>
      <c r="AR32" s="79"/>
      <c r="AS32" s="236"/>
      <c r="AT32" s="236"/>
      <c r="AU32" s="236"/>
      <c r="AV32" s="236"/>
      <c r="AW32" s="236"/>
      <c r="AX32" s="236"/>
      <c r="AY32" s="236"/>
      <c r="AZ32" s="236"/>
      <c r="BA32" s="236"/>
      <c r="BB32" s="236"/>
      <c r="BC32" s="236"/>
      <c r="BD32" s="236"/>
      <c r="BE32" s="236"/>
      <c r="BF32" s="236"/>
      <c r="BG32" s="236"/>
      <c r="BH32" s="236"/>
      <c r="BI32" s="236"/>
      <c r="BJ32" s="236"/>
      <c r="BK32" s="236"/>
      <c r="BL32" s="236"/>
      <c r="BM32" s="236"/>
      <c r="BN32" s="236"/>
      <c r="BO32" s="236"/>
      <c r="BP32" s="236"/>
      <c r="BQ32" s="236"/>
      <c r="BR32" s="236"/>
      <c r="BS32" s="236"/>
      <c r="BT32" s="236"/>
      <c r="BU32" s="236"/>
      <c r="BV32" s="236"/>
      <c r="BW32" s="236"/>
    </row>
    <row r="33" s="0" customFormat="1" ht="18" customHeight="1">
      <c r="B33" s="21"/>
      <c r="C33" s="181"/>
      <c r="D33" s="181"/>
      <c r="E33" s="181"/>
      <c r="F33" s="201"/>
      <c r="G33" s="181"/>
      <c r="H33" s="1011"/>
      <c r="I33" s="1011"/>
      <c r="J33" s="1011"/>
      <c r="K33" s="1011"/>
      <c r="L33" s="1085"/>
      <c r="M33" s="1085"/>
      <c r="N33" s="1085"/>
      <c r="O33" s="1085"/>
      <c r="P33" s="80"/>
      <c r="Q33" s="4"/>
      <c r="R33" s="182"/>
      <c r="S33" s="182"/>
      <c r="T33" s="182"/>
      <c r="U33" s="182"/>
      <c r="V33" s="182"/>
      <c r="W33" s="182"/>
      <c r="X33" s="182"/>
      <c r="Y33" s="182"/>
      <c r="Z33" s="182"/>
      <c r="AA33" s="1087" t="s">
        <v>275</v>
      </c>
      <c r="AB33" s="1041" t="s">
        <v>280</v>
      </c>
      <c r="AC33" s="182"/>
      <c r="AD33" s="182"/>
      <c r="AE33" s="182"/>
      <c r="AF33" s="182"/>
      <c r="AG33" s="182"/>
      <c r="AH33" s="182"/>
      <c r="AI33" s="182"/>
      <c r="AJ33" s="182"/>
      <c r="AK33" s="182"/>
      <c r="AL33" s="182"/>
      <c r="AM33" s="182"/>
      <c r="AN33" s="182"/>
      <c r="AO33" s="182"/>
      <c r="AP33" s="79"/>
      <c r="AQ33" s="79"/>
      <c r="AR33" s="79"/>
      <c r="AS33" s="236"/>
      <c r="AT33" s="236"/>
      <c r="AU33" s="236"/>
      <c r="AV33" s="236"/>
      <c r="AW33" s="236"/>
      <c r="AX33" s="236"/>
      <c r="AY33" s="236"/>
      <c r="AZ33" s="236"/>
      <c r="BA33" s="236"/>
      <c r="BB33" s="236"/>
      <c r="BC33" s="236"/>
      <c r="BD33" s="236"/>
      <c r="BE33" s="236"/>
      <c r="BF33" s="236"/>
      <c r="BG33" s="236"/>
      <c r="BH33" s="236"/>
      <c r="BI33" s="236"/>
      <c r="BJ33" s="236"/>
      <c r="BK33" s="236"/>
      <c r="BL33" s="236"/>
      <c r="BM33" s="236"/>
      <c r="BN33" s="236"/>
      <c r="BO33" s="236"/>
      <c r="BP33" s="236"/>
      <c r="BQ33" s="236"/>
      <c r="BR33" s="236"/>
      <c r="BS33" s="236"/>
      <c r="BT33" s="236"/>
      <c r="BU33" s="236"/>
      <c r="BV33" s="236"/>
      <c r="BW33" s="236"/>
    </row>
    <row r="34" s="0" customFormat="1" ht="18" customHeight="1">
      <c r="B34" s="21"/>
      <c r="C34" s="181"/>
      <c r="D34" s="181"/>
      <c r="E34" s="181"/>
      <c r="F34" s="201"/>
      <c r="G34" s="181"/>
      <c r="H34" s="1011"/>
      <c r="I34" s="1011"/>
      <c r="J34" s="1011"/>
      <c r="K34" s="1011"/>
      <c r="L34" s="1085"/>
      <c r="M34" s="1085"/>
      <c r="N34" s="1085"/>
      <c r="O34" s="1085"/>
      <c r="P34" s="80"/>
      <c r="Q34" s="4"/>
      <c r="R34" s="182"/>
      <c r="S34" s="182"/>
      <c r="T34" s="182"/>
      <c r="U34" s="182"/>
      <c r="V34" s="182"/>
      <c r="W34" s="182"/>
      <c r="X34" s="182"/>
      <c r="Y34" s="182"/>
      <c r="Z34" s="182"/>
      <c r="AA34" s="182"/>
      <c r="AB34" s="182"/>
      <c r="AC34" s="182"/>
      <c r="AD34" s="182"/>
      <c r="AE34" s="182"/>
      <c r="AF34" s="182"/>
      <c r="AG34" s="182"/>
      <c r="AH34" s="182"/>
      <c r="AI34" s="182"/>
      <c r="AJ34" s="182"/>
      <c r="AK34" s="182"/>
      <c r="AL34" s="182"/>
      <c r="AM34" s="182"/>
      <c r="AN34" s="182"/>
      <c r="AO34" s="182"/>
      <c r="AP34" s="48"/>
      <c r="AQ34" s="48"/>
      <c r="AR34" s="48"/>
      <c r="AS34" s="236"/>
      <c r="AT34" s="236"/>
      <c r="AU34" s="236"/>
      <c r="AV34" s="236"/>
      <c r="AW34" s="236"/>
      <c r="AX34" s="236"/>
      <c r="AY34" s="236"/>
      <c r="AZ34" s="236"/>
      <c r="BA34" s="236"/>
      <c r="BB34" s="236"/>
      <c r="BC34" s="236"/>
      <c r="BD34" s="236"/>
      <c r="BE34" s="236"/>
      <c r="BF34" s="236"/>
      <c r="BG34" s="236"/>
      <c r="BH34" s="236"/>
      <c r="BI34" s="236"/>
      <c r="BJ34" s="236"/>
      <c r="BK34" s="236"/>
      <c r="BL34" s="236"/>
      <c r="BM34" s="236"/>
      <c r="BN34" s="236"/>
      <c r="BO34" s="236"/>
      <c r="BP34" s="236"/>
      <c r="BQ34" s="236"/>
      <c r="BR34" s="236"/>
      <c r="BS34" s="236"/>
      <c r="BT34" s="236"/>
      <c r="BU34" s="236"/>
      <c r="BV34" s="236"/>
      <c r="BW34" s="236"/>
    </row>
    <row r="35" s="0" customFormat="1" ht="18" customHeight="1">
      <c r="B35" s="21"/>
      <c r="C35" s="181"/>
      <c r="D35" s="181"/>
      <c r="E35" s="181"/>
      <c r="F35" s="201"/>
      <c r="G35" s="181"/>
      <c r="H35" s="1011"/>
      <c r="I35" s="1011"/>
      <c r="J35" s="1011"/>
      <c r="K35" s="1011"/>
      <c r="L35" s="1085"/>
      <c r="M35" s="1085"/>
      <c r="N35" s="1085"/>
      <c r="O35" s="1085"/>
      <c r="P35" s="80"/>
      <c r="Q35" s="4"/>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79"/>
      <c r="AQ35" s="79"/>
      <c r="AR35" s="79"/>
      <c r="AS35" s="236"/>
      <c r="AT35" s="236"/>
      <c r="AU35" s="236"/>
      <c r="AV35" s="236"/>
      <c r="AW35" s="236"/>
      <c r="AX35" s="236"/>
      <c r="AY35" s="236"/>
      <c r="AZ35" s="236"/>
      <c r="BA35" s="236"/>
      <c r="BB35" s="236"/>
      <c r="BC35" s="236"/>
      <c r="BD35" s="236"/>
      <c r="BE35" s="236"/>
      <c r="BF35" s="236"/>
      <c r="BG35" s="236"/>
      <c r="BH35" s="236"/>
      <c r="BI35" s="236"/>
      <c r="BJ35" s="236"/>
      <c r="BK35" s="236"/>
      <c r="BL35" s="236"/>
      <c r="BM35" s="236"/>
      <c r="BN35" s="236"/>
      <c r="BO35" s="236"/>
      <c r="BP35" s="236"/>
      <c r="BQ35" s="236"/>
      <c r="BR35" s="236"/>
      <c r="BS35" s="236"/>
      <c r="BT35" s="236"/>
      <c r="BU35" s="236"/>
      <c r="BV35" s="236"/>
      <c r="BW35" s="236"/>
    </row>
    <row r="36" s="0" customFormat="1" ht="18" customHeight="1">
      <c r="B36" s="21"/>
      <c r="C36" s="181"/>
      <c r="D36" s="181"/>
      <c r="E36" s="181"/>
      <c r="F36" s="201"/>
      <c r="G36" s="181"/>
      <c r="H36" s="1011"/>
      <c r="I36" s="1011"/>
      <c r="J36" s="1011"/>
      <c r="K36" s="1011"/>
      <c r="L36" s="1085"/>
      <c r="M36" s="1085"/>
      <c r="N36" s="1085"/>
      <c r="O36" s="1085"/>
      <c r="P36" s="80"/>
      <c r="Q36" s="4"/>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79"/>
      <c r="AQ36" s="79"/>
      <c r="AR36" s="79"/>
      <c r="AS36" s="236"/>
      <c r="AT36" s="236"/>
      <c r="AU36" s="236"/>
      <c r="AV36" s="236"/>
      <c r="AW36" s="236"/>
      <c r="AX36" s="236"/>
      <c r="AY36" s="236"/>
      <c r="AZ36" s="236"/>
      <c r="BA36" s="236"/>
      <c r="BB36" s="236"/>
      <c r="BC36" s="236"/>
      <c r="BD36" s="236"/>
      <c r="BE36" s="236"/>
      <c r="BF36" s="236"/>
      <c r="BG36" s="236"/>
      <c r="BH36" s="236"/>
      <c r="BI36" s="236"/>
      <c r="BJ36" s="236"/>
      <c r="BK36" s="236"/>
      <c r="BL36" s="236"/>
      <c r="BM36" s="236"/>
      <c r="BN36" s="236"/>
      <c r="BO36" s="236"/>
      <c r="BP36" s="236"/>
      <c r="BQ36" s="236"/>
      <c r="BR36" s="236"/>
      <c r="BS36" s="236"/>
      <c r="BT36" s="236"/>
      <c r="BU36" s="236"/>
      <c r="BV36" s="236"/>
      <c r="BW36" s="236"/>
    </row>
    <row r="37" s="0" customFormat="1" ht="18" customHeight="1">
      <c r="B37" s="21"/>
      <c r="C37" s="181"/>
      <c r="D37" s="181"/>
      <c r="E37" s="181"/>
      <c r="F37" s="201"/>
      <c r="G37" s="181"/>
      <c r="H37" s="1011"/>
      <c r="I37" s="1011"/>
      <c r="J37" s="1011"/>
      <c r="K37" s="1011"/>
      <c r="L37" s="1085"/>
      <c r="M37" s="1085"/>
      <c r="N37" s="1085"/>
      <c r="O37" s="1085"/>
      <c r="P37" s="80"/>
      <c r="Q37" s="4"/>
      <c r="R37" s="182"/>
      <c r="S37" s="182"/>
      <c r="T37" s="182"/>
      <c r="U37" s="182"/>
      <c r="V37" s="182"/>
      <c r="W37" s="182"/>
      <c r="X37" s="182"/>
      <c r="Y37" s="182"/>
      <c r="Z37" s="182"/>
      <c r="AA37" s="182"/>
      <c r="AB37" s="182"/>
      <c r="AC37" s="182"/>
      <c r="AD37" s="182"/>
      <c r="AE37" s="182"/>
      <c r="AF37" s="182"/>
      <c r="AG37" s="182"/>
      <c r="AH37" s="182"/>
      <c r="AI37" s="182"/>
      <c r="AJ37" s="182"/>
      <c r="AK37" s="182"/>
      <c r="AL37" s="182"/>
      <c r="AM37" s="182"/>
      <c r="AN37" s="182"/>
      <c r="AO37" s="182"/>
      <c r="AP37" s="79"/>
      <c r="AQ37" s="79"/>
      <c r="AR37" s="79"/>
      <c r="AS37" s="236"/>
      <c r="AT37" s="236"/>
      <c r="AU37" s="236"/>
      <c r="AV37" s="236"/>
      <c r="AW37" s="236"/>
      <c r="AX37" s="236"/>
      <c r="AY37" s="236"/>
      <c r="AZ37" s="236"/>
      <c r="BA37" s="236"/>
      <c r="BB37" s="236"/>
      <c r="BC37" s="236"/>
      <c r="BD37" s="236"/>
      <c r="BE37" s="236"/>
      <c r="BF37" s="236"/>
      <c r="BG37" s="236"/>
      <c r="BH37" s="236"/>
      <c r="BI37" s="236"/>
      <c r="BJ37" s="236"/>
      <c r="BK37" s="236"/>
      <c r="BL37" s="236"/>
      <c r="BM37" s="236"/>
      <c r="BN37" s="236"/>
      <c r="BO37" s="236"/>
      <c r="BP37" s="236"/>
      <c r="BQ37" s="236"/>
      <c r="BR37" s="236"/>
      <c r="BS37" s="236"/>
      <c r="BT37" s="236"/>
      <c r="BU37" s="236"/>
      <c r="BV37" s="236"/>
      <c r="BW37" s="236"/>
    </row>
    <row r="38" s="0" customFormat="1" ht="18" customHeight="1">
      <c r="B38" s="21"/>
      <c r="C38" s="181"/>
      <c r="D38" s="181"/>
      <c r="E38" s="181"/>
      <c r="F38" s="201"/>
      <c r="G38" s="181"/>
      <c r="H38" s="1011"/>
      <c r="I38" s="1011"/>
      <c r="J38" s="1011"/>
      <c r="K38" s="1011"/>
      <c r="L38" s="1085"/>
      <c r="M38" s="1085"/>
      <c r="N38" s="1085"/>
      <c r="O38" s="1085"/>
      <c r="P38" s="80"/>
      <c r="Q38" s="4"/>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79"/>
      <c r="AQ38" s="79"/>
      <c r="AR38" s="79"/>
      <c r="AS38" s="236"/>
      <c r="AT38" s="236"/>
      <c r="AU38" s="236"/>
      <c r="AV38" s="236"/>
      <c r="AW38" s="236"/>
      <c r="AX38" s="236"/>
      <c r="AY38" s="236"/>
      <c r="AZ38" s="236"/>
      <c r="BA38" s="236"/>
      <c r="BB38" s="236"/>
      <c r="BC38" s="236"/>
      <c r="BD38" s="236"/>
      <c r="BE38" s="236"/>
      <c r="BF38" s="236"/>
      <c r="BG38" s="236"/>
      <c r="BH38" s="236"/>
      <c r="BI38" s="236"/>
      <c r="BJ38" s="236"/>
      <c r="BK38" s="236"/>
      <c r="BL38" s="236"/>
      <c r="BM38" s="236"/>
      <c r="BN38" s="236"/>
      <c r="BO38" s="236"/>
      <c r="BP38" s="236"/>
      <c r="BQ38" s="236"/>
      <c r="BR38" s="236"/>
      <c r="BS38" s="236"/>
      <c r="BT38" s="236"/>
      <c r="BU38" s="236"/>
      <c r="BV38" s="236"/>
      <c r="BW38" s="236"/>
    </row>
    <row r="39" ht="18" customHeight="1">
      <c r="C39" s="181"/>
      <c r="D39" s="181"/>
      <c r="E39" s="181"/>
      <c r="F39" s="201"/>
      <c r="G39" s="181"/>
      <c r="H39" s="1011"/>
      <c r="I39" s="1011"/>
      <c r="J39" s="1011"/>
      <c r="K39" s="1011"/>
      <c r="L39" s="1085"/>
      <c r="M39" s="1085"/>
      <c r="N39" s="1085"/>
      <c r="O39" s="1085"/>
      <c r="P39" s="80"/>
      <c r="Q39" s="4"/>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4"/>
      <c r="AQ39" s="79"/>
      <c r="AR39" s="79"/>
    </row>
    <row r="40" ht="18" customHeight="1">
      <c r="C40" s="181"/>
      <c r="D40" s="181"/>
      <c r="E40" s="181"/>
      <c r="F40" s="201"/>
      <c r="G40" s="181"/>
      <c r="H40" s="1011"/>
      <c r="I40" s="1011"/>
      <c r="J40" s="1011"/>
      <c r="K40" s="1011"/>
      <c r="L40" s="1085"/>
      <c r="M40" s="1085"/>
      <c r="N40" s="1085"/>
      <c r="O40" s="1085"/>
      <c r="P40" s="80"/>
      <c r="Q40" s="4"/>
      <c r="R40" s="182"/>
      <c r="S40" s="182"/>
      <c r="T40" s="182"/>
      <c r="U40" s="182"/>
      <c r="V40" s="182"/>
      <c r="W40" s="182"/>
      <c r="X40" s="182"/>
      <c r="Y40" s="182"/>
      <c r="Z40" s="182"/>
      <c r="AA40" s="182"/>
      <c r="AB40" s="182"/>
      <c r="AC40" s="182"/>
      <c r="AD40" s="182"/>
      <c r="AE40" s="182"/>
      <c r="AF40" s="182"/>
      <c r="AG40" s="182"/>
      <c r="AH40" s="182"/>
      <c r="AI40" s="182"/>
      <c r="AJ40" s="182"/>
      <c r="AK40" s="182"/>
      <c r="AL40" s="182"/>
      <c r="AM40" s="182"/>
      <c r="AN40" s="182"/>
      <c r="AO40" s="182"/>
      <c r="AP40" s="4"/>
      <c r="AQ40" s="79"/>
      <c r="AR40" s="79"/>
    </row>
    <row r="41" ht="18" customHeight="1">
      <c r="C41" s="181"/>
      <c r="D41" s="181"/>
      <c r="E41" s="181"/>
      <c r="F41" s="201"/>
      <c r="G41" s="181"/>
      <c r="H41" s="1011"/>
      <c r="I41" s="1011"/>
      <c r="J41" s="1011"/>
      <c r="K41" s="1011"/>
      <c r="L41" s="1085"/>
      <c r="M41" s="1085"/>
      <c r="N41" s="1085"/>
      <c r="O41" s="1085"/>
      <c r="P41" s="80"/>
      <c r="Q41" s="4"/>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182"/>
      <c r="AO41" s="182"/>
      <c r="AP41" s="4"/>
      <c r="AQ41" s="79"/>
      <c r="AR41" s="79"/>
    </row>
    <row r="42" ht="18" customHeight="1">
      <c r="C42" s="181"/>
      <c r="D42" s="181"/>
      <c r="E42" s="181"/>
      <c r="F42" s="201"/>
      <c r="G42" s="181"/>
      <c r="H42" s="1011"/>
      <c r="I42" s="1011"/>
      <c r="J42" s="1011"/>
      <c r="K42" s="1011"/>
      <c r="L42" s="1085"/>
      <c r="M42" s="1085"/>
      <c r="N42" s="1085"/>
      <c r="O42" s="1085"/>
      <c r="P42" s="80"/>
      <c r="Q42" s="4"/>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4"/>
      <c r="AQ42" s="79"/>
      <c r="AR42" s="79"/>
    </row>
    <row r="43" ht="18" customHeight="1">
      <c r="C43" s="181"/>
      <c r="D43" s="181"/>
      <c r="E43" s="181"/>
      <c r="F43" s="201"/>
      <c r="G43" s="181"/>
      <c r="H43" s="1011"/>
      <c r="I43" s="1011"/>
      <c r="J43" s="1011"/>
      <c r="K43" s="1011"/>
      <c r="L43" s="1085"/>
      <c r="M43" s="1085"/>
      <c r="N43" s="1085"/>
      <c r="O43" s="1085"/>
      <c r="P43" s="80"/>
      <c r="Q43" s="4"/>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4"/>
      <c r="AQ43" s="79"/>
      <c r="AR43" s="79"/>
    </row>
    <row r="44" ht="18" customHeight="1">
      <c r="C44" s="181"/>
      <c r="D44" s="181"/>
      <c r="E44" s="181"/>
      <c r="F44" s="201"/>
      <c r="G44" s="181"/>
      <c r="H44" s="1011"/>
      <c r="I44" s="1011"/>
      <c r="J44" s="1011"/>
      <c r="K44" s="1011"/>
      <c r="L44" s="1085"/>
      <c r="M44" s="1085"/>
      <c r="N44" s="1085"/>
      <c r="O44" s="1085"/>
      <c r="P44" s="80"/>
      <c r="Q44" s="4"/>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4"/>
      <c r="AQ44" s="79"/>
      <c r="AR44" s="79"/>
    </row>
    <row r="45" ht="18" customHeight="1">
      <c r="C45" s="181"/>
      <c r="D45" s="181"/>
      <c r="E45" s="181"/>
      <c r="F45" s="201"/>
      <c r="G45" s="181"/>
      <c r="H45" s="1011"/>
      <c r="I45" s="1011"/>
      <c r="J45" s="1011"/>
      <c r="K45" s="1011"/>
      <c r="L45" s="1085"/>
      <c r="M45" s="1085"/>
      <c r="N45" s="1085"/>
      <c r="O45" s="1085"/>
      <c r="P45" s="80"/>
      <c r="Q45" s="4"/>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4"/>
      <c r="AQ45" s="79"/>
      <c r="AR45" s="79"/>
    </row>
    <row r="46" ht="18" customHeight="1">
      <c r="C46" s="181"/>
      <c r="D46" s="181"/>
      <c r="E46" s="181"/>
      <c r="F46" s="201"/>
      <c r="G46" s="181"/>
      <c r="H46" s="1011"/>
      <c r="I46" s="1011"/>
      <c r="J46" s="1011"/>
      <c r="K46" s="1011"/>
      <c r="L46" s="1085"/>
      <c r="M46" s="1085"/>
      <c r="N46" s="1085"/>
      <c r="O46" s="1085"/>
      <c r="P46" s="80"/>
      <c r="Q46" s="4"/>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4"/>
      <c r="AQ46" s="79"/>
      <c r="AR46" s="79"/>
    </row>
    <row r="47" ht="0" hidden="1" customHeight="1">
      <c r="C47" s="181"/>
      <c r="D47" s="181"/>
      <c r="E47" s="181"/>
      <c r="F47" s="201"/>
      <c r="G47" s="181"/>
      <c r="H47" s="1011"/>
      <c r="I47" s="1011"/>
      <c r="J47" s="1011"/>
      <c r="K47" s="1011"/>
      <c r="L47" s="1085"/>
      <c r="M47" s="1085"/>
      <c r="N47" s="1085"/>
      <c r="O47" s="1085"/>
      <c r="P47" s="80"/>
      <c r="Q47" s="4"/>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4"/>
      <c r="AQ47" s="79"/>
      <c r="AR47" s="79"/>
    </row>
    <row r="48" ht="0" hidden="1" customHeight="1">
      <c r="C48" s="181"/>
      <c r="D48" s="181"/>
      <c r="E48" s="181"/>
      <c r="F48" s="201"/>
      <c r="G48" s="181"/>
      <c r="H48" s="1011"/>
      <c r="I48" s="1011"/>
      <c r="J48" s="1011"/>
      <c r="K48" s="1011"/>
      <c r="L48" s="1085"/>
      <c r="M48" s="1085"/>
      <c r="N48" s="1085"/>
      <c r="O48" s="1085"/>
      <c r="P48" s="80"/>
      <c r="Q48" s="4"/>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4"/>
      <c r="AQ48" s="79"/>
      <c r="AR48" s="79"/>
    </row>
    <row r="49" ht="0" hidden="1" customHeight="1">
      <c r="C49" s="181"/>
      <c r="D49" s="181"/>
      <c r="E49" s="181"/>
      <c r="F49" s="201"/>
      <c r="G49" s="181"/>
      <c r="H49" s="1011"/>
      <c r="I49" s="1011"/>
      <c r="J49" s="1011"/>
      <c r="K49" s="1011"/>
      <c r="L49" s="1085"/>
      <c r="M49" s="1085"/>
      <c r="N49" s="1085"/>
      <c r="O49" s="1085"/>
      <c r="P49" s="80"/>
      <c r="Q49" s="4"/>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4"/>
      <c r="AQ49" s="79"/>
      <c r="AR49" s="79"/>
    </row>
    <row r="50" ht="0" hidden="1" customHeight="1">
      <c r="C50" s="181"/>
      <c r="D50" s="181"/>
      <c r="E50" s="181"/>
      <c r="F50" s="201"/>
      <c r="G50" s="181"/>
      <c r="H50" s="1011"/>
      <c r="I50" s="1011"/>
      <c r="J50" s="1011"/>
      <c r="K50" s="1011"/>
      <c r="L50" s="1085"/>
      <c r="M50" s="1085"/>
      <c r="N50" s="1085"/>
      <c r="O50" s="1085"/>
      <c r="P50" s="80"/>
      <c r="Q50" s="4"/>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4"/>
      <c r="AQ50" s="79"/>
      <c r="AR50" s="79"/>
    </row>
    <row r="51" ht="0" hidden="1" customHeight="1">
      <c r="C51" s="181"/>
      <c r="D51" s="181"/>
      <c r="E51" s="181"/>
      <c r="F51" s="201"/>
      <c r="G51" s="181"/>
      <c r="H51" s="1011"/>
      <c r="I51" s="1011"/>
      <c r="J51" s="1011"/>
      <c r="K51" s="1011"/>
      <c r="L51" s="1085"/>
      <c r="M51" s="1085"/>
      <c r="N51" s="1085"/>
      <c r="O51" s="1085"/>
      <c r="P51" s="80"/>
      <c r="Q51" s="4"/>
      <c r="R51" s="182"/>
      <c r="S51" s="182"/>
      <c r="T51" s="182"/>
      <c r="U51" s="182"/>
      <c r="V51" s="182"/>
      <c r="W51" s="182"/>
      <c r="X51" s="182"/>
      <c r="Y51" s="182"/>
      <c r="Z51" s="182"/>
      <c r="AA51" s="182"/>
      <c r="AB51" s="182"/>
      <c r="AC51" s="182"/>
      <c r="AD51" s="182"/>
      <c r="AE51" s="182"/>
      <c r="AF51" s="182"/>
      <c r="AG51" s="182"/>
      <c r="AH51" s="182"/>
      <c r="AI51" s="182"/>
      <c r="AJ51" s="182"/>
      <c r="AK51" s="182"/>
      <c r="AL51" s="182"/>
      <c r="AM51" s="182"/>
      <c r="AN51" s="182"/>
      <c r="AO51" s="182"/>
      <c r="AP51" s="4"/>
      <c r="AQ51" s="79"/>
      <c r="AR51" s="79"/>
    </row>
    <row r="52" s="0" customFormat="1" ht="0" hidden="1" customHeight="1">
      <c r="B52" s="21"/>
      <c r="C52" s="181"/>
      <c r="D52" s="181"/>
      <c r="E52" s="181"/>
      <c r="F52" s="201"/>
      <c r="G52" s="181"/>
      <c r="H52" s="1011"/>
      <c r="I52" s="1011"/>
      <c r="J52" s="1011"/>
      <c r="K52" s="1011"/>
      <c r="L52" s="1085"/>
      <c r="M52" s="1085"/>
      <c r="N52" s="1085"/>
      <c r="O52" s="1085"/>
      <c r="P52" s="80"/>
      <c r="Q52" s="4"/>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82"/>
      <c r="AP52" s="79"/>
      <c r="AQ52" s="79"/>
      <c r="AR52" s="79"/>
      <c r="AS52" s="236"/>
      <c r="AT52" s="236"/>
      <c r="AU52" s="236"/>
      <c r="AV52" s="236"/>
      <c r="AW52" s="236"/>
      <c r="AX52" s="236"/>
      <c r="AY52" s="236"/>
      <c r="AZ52" s="236"/>
      <c r="BA52" s="236"/>
      <c r="BB52" s="236"/>
      <c r="BC52" s="236"/>
      <c r="BD52" s="236"/>
      <c r="BE52" s="236"/>
      <c r="BF52" s="236"/>
      <c r="BG52" s="236"/>
      <c r="BH52" s="236"/>
      <c r="BI52" s="236"/>
      <c r="BJ52" s="236"/>
      <c r="BK52" s="236"/>
      <c r="BL52" s="236"/>
      <c r="BM52" s="236"/>
      <c r="BN52" s="236"/>
      <c r="BO52" s="236"/>
      <c r="BP52" s="236"/>
      <c r="BQ52" s="236"/>
      <c r="BR52" s="236"/>
      <c r="BS52" s="236"/>
      <c r="BT52" s="236"/>
      <c r="BU52" s="236"/>
      <c r="BV52" s="236"/>
      <c r="BW52" s="236"/>
    </row>
    <row r="53" s="0" customFormat="1" ht="0" hidden="1" customHeight="1">
      <c r="B53" s="21"/>
      <c r="C53" s="181"/>
      <c r="D53" s="181"/>
      <c r="E53" s="181"/>
      <c r="F53" s="201"/>
      <c r="G53" s="181"/>
      <c r="H53" s="1011"/>
      <c r="I53" s="1011"/>
      <c r="J53" s="1011"/>
      <c r="K53" s="1011"/>
      <c r="L53" s="1085"/>
      <c r="M53" s="1085"/>
      <c r="N53" s="1085"/>
      <c r="O53" s="1085"/>
      <c r="P53" s="80"/>
      <c r="Q53" s="4"/>
      <c r="R53" s="182"/>
      <c r="S53" s="182"/>
      <c r="T53" s="182"/>
      <c r="U53" s="182"/>
      <c r="V53" s="182"/>
      <c r="W53" s="182"/>
      <c r="X53" s="182"/>
      <c r="Y53" s="182"/>
      <c r="Z53" s="182"/>
      <c r="AA53" s="182"/>
      <c r="AB53" s="182"/>
      <c r="AC53" s="182"/>
      <c r="AD53" s="182"/>
      <c r="AE53" s="182"/>
      <c r="AF53" s="182"/>
      <c r="AG53" s="182"/>
      <c r="AH53" s="182"/>
      <c r="AI53" s="182"/>
      <c r="AJ53" s="182"/>
      <c r="AK53" s="182"/>
      <c r="AL53" s="182"/>
      <c r="AM53" s="182"/>
      <c r="AN53" s="182"/>
      <c r="AO53" s="182"/>
      <c r="AP53" s="79"/>
      <c r="AQ53" s="79"/>
      <c r="AR53" s="79"/>
      <c r="AS53" s="236"/>
      <c r="AT53" s="236"/>
      <c r="AU53" s="236"/>
      <c r="AV53" s="236"/>
      <c r="AW53" s="236"/>
      <c r="AX53" s="236"/>
      <c r="AY53" s="236"/>
      <c r="AZ53" s="236"/>
      <c r="BA53" s="236"/>
      <c r="BB53" s="236"/>
      <c r="BC53" s="236"/>
      <c r="BD53" s="236"/>
      <c r="BE53" s="236"/>
      <c r="BF53" s="236"/>
      <c r="BG53" s="236"/>
      <c r="BH53" s="236"/>
      <c r="BI53" s="236"/>
      <c r="BJ53" s="236"/>
      <c r="BK53" s="236"/>
      <c r="BL53" s="236"/>
      <c r="BM53" s="236"/>
      <c r="BN53" s="236"/>
      <c r="BO53" s="236"/>
      <c r="BP53" s="236"/>
      <c r="BQ53" s="236"/>
      <c r="BR53" s="236"/>
      <c r="BS53" s="236"/>
      <c r="BT53" s="236"/>
      <c r="BU53" s="236"/>
      <c r="BV53" s="236"/>
      <c r="BW53" s="236"/>
    </row>
    <row r="54" s="0" customFormat="1" ht="0" hidden="1" customHeight="1">
      <c r="B54" s="21"/>
      <c r="C54" s="181"/>
      <c r="D54" s="181"/>
      <c r="E54" s="181"/>
      <c r="F54" s="201"/>
      <c r="G54" s="181"/>
      <c r="H54" s="1011"/>
      <c r="I54" s="1011"/>
      <c r="J54" s="1011"/>
      <c r="K54" s="1011"/>
      <c r="L54" s="1085"/>
      <c r="M54" s="1085"/>
      <c r="N54" s="1085"/>
      <c r="O54" s="1085"/>
      <c r="P54" s="80"/>
      <c r="Q54" s="4"/>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48"/>
      <c r="AQ54" s="48"/>
      <c r="AR54" s="48"/>
      <c r="AS54" s="236"/>
      <c r="AT54" s="236"/>
      <c r="AU54" s="236"/>
      <c r="AV54" s="236"/>
      <c r="AW54" s="236"/>
      <c r="AX54" s="236"/>
      <c r="AY54" s="236"/>
      <c r="AZ54" s="236"/>
      <c r="BA54" s="236"/>
      <c r="BB54" s="236"/>
      <c r="BC54" s="236"/>
      <c r="BD54" s="236"/>
      <c r="BE54" s="236"/>
      <c r="BF54" s="236"/>
      <c r="BG54" s="236"/>
      <c r="BH54" s="236"/>
      <c r="BI54" s="236"/>
      <c r="BJ54" s="236"/>
      <c r="BK54" s="236"/>
      <c r="BL54" s="236"/>
      <c r="BM54" s="236"/>
      <c r="BN54" s="236"/>
      <c r="BO54" s="236"/>
      <c r="BP54" s="236"/>
      <c r="BQ54" s="236"/>
      <c r="BR54" s="236"/>
      <c r="BS54" s="236"/>
      <c r="BT54" s="236"/>
      <c r="BU54" s="236"/>
      <c r="BV54" s="236"/>
      <c r="BW54" s="236"/>
    </row>
    <row r="55" s="0" customFormat="1" ht="0" hidden="1" customHeight="1">
      <c r="B55" s="21"/>
      <c r="C55" s="181"/>
      <c r="D55" s="181"/>
      <c r="E55" s="181"/>
      <c r="F55" s="201"/>
      <c r="G55" s="181"/>
      <c r="H55" s="1011"/>
      <c r="I55" s="1011"/>
      <c r="J55" s="1011"/>
      <c r="K55" s="1011"/>
      <c r="L55" s="1085"/>
      <c r="M55" s="1085"/>
      <c r="N55" s="1085"/>
      <c r="O55" s="1085"/>
      <c r="P55" s="80"/>
      <c r="Q55" s="4"/>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82"/>
      <c r="AP55" s="79"/>
      <c r="AQ55" s="79"/>
      <c r="AR55" s="79"/>
      <c r="AS55" s="236"/>
      <c r="AT55" s="236"/>
      <c r="AU55" s="236"/>
      <c r="AV55" s="236"/>
      <c r="AW55" s="236"/>
      <c r="AX55" s="236"/>
      <c r="AY55" s="236"/>
      <c r="AZ55" s="236"/>
      <c r="BA55" s="236"/>
      <c r="BB55" s="236"/>
      <c r="BC55" s="236"/>
      <c r="BD55" s="236"/>
      <c r="BE55" s="236"/>
      <c r="BF55" s="236"/>
      <c r="BG55" s="236"/>
      <c r="BH55" s="236"/>
      <c r="BI55" s="236"/>
      <c r="BJ55" s="236"/>
      <c r="BK55" s="236"/>
      <c r="BL55" s="236"/>
      <c r="BM55" s="236"/>
      <c r="BN55" s="236"/>
      <c r="BO55" s="236"/>
      <c r="BP55" s="236"/>
      <c r="BQ55" s="236"/>
      <c r="BR55" s="236"/>
      <c r="BS55" s="236"/>
      <c r="BT55" s="236"/>
      <c r="BU55" s="236"/>
      <c r="BV55" s="236"/>
      <c r="BW55" s="236"/>
    </row>
    <row r="56" s="0" customFormat="1" ht="0" hidden="1" customHeight="1">
      <c r="B56" s="21"/>
      <c r="C56" s="181"/>
      <c r="D56" s="181"/>
      <c r="E56" s="181"/>
      <c r="F56" s="201"/>
      <c r="G56" s="181"/>
      <c r="H56" s="1011"/>
      <c r="I56" s="1011"/>
      <c r="J56" s="1011"/>
      <c r="K56" s="1011"/>
      <c r="L56" s="1085"/>
      <c r="M56" s="1085"/>
      <c r="N56" s="1085"/>
      <c r="O56" s="1085"/>
      <c r="P56" s="80"/>
      <c r="Q56" s="4"/>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79"/>
      <c r="AQ56" s="79"/>
      <c r="AR56" s="79"/>
      <c r="AS56" s="236"/>
      <c r="AT56" s="236"/>
      <c r="AU56" s="236"/>
      <c r="AV56" s="236"/>
      <c r="AW56" s="236"/>
      <c r="AX56" s="236"/>
      <c r="AY56" s="236"/>
      <c r="AZ56" s="236"/>
      <c r="BA56" s="236"/>
      <c r="BB56" s="236"/>
      <c r="BC56" s="236"/>
      <c r="BD56" s="236"/>
      <c r="BE56" s="236"/>
      <c r="BF56" s="236"/>
      <c r="BG56" s="236"/>
      <c r="BH56" s="236"/>
      <c r="BI56" s="236"/>
      <c r="BJ56" s="236"/>
      <c r="BK56" s="236"/>
      <c r="BL56" s="236"/>
      <c r="BM56" s="236"/>
      <c r="BN56" s="236"/>
      <c r="BO56" s="236"/>
      <c r="BP56" s="236"/>
      <c r="BQ56" s="236"/>
      <c r="BR56" s="236"/>
      <c r="BS56" s="236"/>
      <c r="BT56" s="236"/>
      <c r="BU56" s="236"/>
      <c r="BV56" s="236"/>
      <c r="BW56" s="236"/>
    </row>
    <row r="57" s="0" customFormat="1" ht="0" hidden="1" customHeight="1">
      <c r="B57" s="21"/>
      <c r="C57" s="181"/>
      <c r="D57" s="181"/>
      <c r="E57" s="181"/>
      <c r="F57" s="201"/>
      <c r="G57" s="181"/>
      <c r="H57" s="1011"/>
      <c r="I57" s="1011"/>
      <c r="J57" s="1011"/>
      <c r="K57" s="1011"/>
      <c r="L57" s="1085"/>
      <c r="M57" s="1085"/>
      <c r="N57" s="1085"/>
      <c r="O57" s="1085"/>
      <c r="P57" s="80"/>
      <c r="Q57" s="4"/>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79"/>
      <c r="AQ57" s="79"/>
      <c r="AR57" s="79"/>
      <c r="AS57" s="236"/>
      <c r="AT57" s="236"/>
      <c r="AU57" s="236"/>
      <c r="AV57" s="236"/>
      <c r="AW57" s="236"/>
      <c r="AX57" s="236"/>
      <c r="AY57" s="236"/>
      <c r="AZ57" s="236"/>
      <c r="BA57" s="236"/>
      <c r="BB57" s="236"/>
      <c r="BC57" s="236"/>
      <c r="BD57" s="236"/>
      <c r="BE57" s="236"/>
      <c r="BF57" s="236"/>
      <c r="BG57" s="236"/>
      <c r="BH57" s="236"/>
      <c r="BI57" s="236"/>
      <c r="BJ57" s="236"/>
      <c r="BK57" s="236"/>
      <c r="BL57" s="236"/>
      <c r="BM57" s="236"/>
      <c r="BN57" s="236"/>
      <c r="BO57" s="236"/>
      <c r="BP57" s="236"/>
      <c r="BQ57" s="236"/>
      <c r="BR57" s="236"/>
      <c r="BS57" s="236"/>
      <c r="BT57" s="236"/>
      <c r="BU57" s="236"/>
      <c r="BV57" s="236"/>
      <c r="BW57" s="236"/>
    </row>
    <row r="58" s="0" customFormat="1" ht="0" hidden="1" customHeight="1">
      <c r="B58" s="21"/>
      <c r="C58" s="181"/>
      <c r="D58" s="181"/>
      <c r="E58" s="181"/>
      <c r="F58" s="201"/>
      <c r="G58" s="181"/>
      <c r="H58" s="1011"/>
      <c r="I58" s="1011"/>
      <c r="J58" s="1011"/>
      <c r="K58" s="1011"/>
      <c r="L58" s="1085"/>
      <c r="M58" s="1085"/>
      <c r="N58" s="1085"/>
      <c r="O58" s="1085"/>
      <c r="P58" s="80"/>
      <c r="Q58" s="4"/>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82"/>
      <c r="AP58" s="79"/>
      <c r="AQ58" s="79"/>
      <c r="AR58" s="79"/>
      <c r="AS58" s="236"/>
      <c r="AT58" s="236"/>
      <c r="AU58" s="236"/>
      <c r="AV58" s="236"/>
      <c r="AW58" s="236"/>
      <c r="AX58" s="236"/>
      <c r="AY58" s="236"/>
      <c r="AZ58" s="236"/>
      <c r="BA58" s="236"/>
      <c r="BB58" s="236"/>
      <c r="BC58" s="236"/>
      <c r="BD58" s="236"/>
      <c r="BE58" s="236"/>
      <c r="BF58" s="236"/>
      <c r="BG58" s="236"/>
      <c r="BH58" s="236"/>
      <c r="BI58" s="236"/>
      <c r="BJ58" s="236"/>
      <c r="BK58" s="236"/>
      <c r="BL58" s="236"/>
      <c r="BM58" s="236"/>
      <c r="BN58" s="236"/>
      <c r="BO58" s="236"/>
      <c r="BP58" s="236"/>
      <c r="BQ58" s="236"/>
      <c r="BR58" s="236"/>
      <c r="BS58" s="236"/>
      <c r="BT58" s="236"/>
      <c r="BU58" s="236"/>
      <c r="BV58" s="236"/>
      <c r="BW58" s="236"/>
    </row>
    <row r="59" ht="0" hidden="1" customHeight="1">
      <c r="C59" s="181"/>
      <c r="D59" s="181"/>
      <c r="E59" s="181"/>
      <c r="F59" s="201"/>
      <c r="G59" s="181"/>
      <c r="H59" s="1011"/>
      <c r="I59" s="1011"/>
      <c r="J59" s="1011"/>
      <c r="K59" s="1011"/>
      <c r="L59" s="1085"/>
      <c r="M59" s="1085"/>
      <c r="N59" s="1085"/>
      <c r="O59" s="1085"/>
      <c r="P59" s="80"/>
      <c r="Q59" s="4"/>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4"/>
      <c r="AQ59" s="79"/>
      <c r="AR59" s="79"/>
    </row>
    <row r="60" ht="0" hidden="1" customHeight="1">
      <c r="C60" s="181"/>
      <c r="D60" s="181"/>
      <c r="E60" s="181"/>
      <c r="F60" s="201"/>
      <c r="G60" s="181"/>
      <c r="H60" s="1011"/>
      <c r="I60" s="1011"/>
      <c r="J60" s="1011"/>
      <c r="K60" s="1011"/>
      <c r="L60" s="1085"/>
      <c r="M60" s="1085"/>
      <c r="N60" s="1085"/>
      <c r="O60" s="1085"/>
      <c r="P60" s="80"/>
      <c r="Q60" s="4"/>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4"/>
      <c r="AQ60" s="79"/>
      <c r="AR60" s="79"/>
    </row>
    <row r="61" ht="0" hidden="1" customHeight="1">
      <c r="C61" s="181"/>
      <c r="D61" s="181"/>
      <c r="E61" s="181"/>
      <c r="F61" s="201"/>
      <c r="G61" s="181"/>
      <c r="H61" s="1011"/>
      <c r="I61" s="1011"/>
      <c r="J61" s="1011"/>
      <c r="K61" s="1011"/>
      <c r="L61" s="1085"/>
      <c r="M61" s="1085"/>
      <c r="N61" s="1085"/>
      <c r="O61" s="1085"/>
      <c r="P61" s="80"/>
      <c r="Q61" s="4"/>
      <c r="R61" s="182"/>
      <c r="S61" s="182"/>
      <c r="T61" s="182"/>
      <c r="U61" s="182"/>
      <c r="V61" s="182"/>
      <c r="W61" s="182"/>
      <c r="X61" s="182"/>
      <c r="Y61" s="182"/>
      <c r="Z61" s="182"/>
      <c r="AA61" s="182"/>
      <c r="AB61" s="182"/>
      <c r="AC61" s="182"/>
      <c r="AD61" s="182"/>
      <c r="AE61" s="182"/>
      <c r="AF61" s="182"/>
      <c r="AG61" s="182"/>
      <c r="AH61" s="182"/>
      <c r="AI61" s="182"/>
      <c r="AJ61" s="182"/>
      <c r="AK61" s="182"/>
      <c r="AL61" s="182"/>
      <c r="AM61" s="182"/>
      <c r="AN61" s="182"/>
      <c r="AO61" s="182"/>
      <c r="AP61" s="4"/>
      <c r="AQ61" s="79"/>
      <c r="AR61" s="79"/>
    </row>
    <row r="62" ht="0" hidden="1" customHeight="1">
      <c r="C62" s="181"/>
      <c r="D62" s="181"/>
      <c r="E62" s="181"/>
      <c r="F62" s="201"/>
      <c r="G62" s="181"/>
      <c r="H62" s="1011"/>
      <c r="I62" s="1011"/>
      <c r="J62" s="1011"/>
      <c r="K62" s="1011"/>
      <c r="L62" s="1085"/>
      <c r="M62" s="1085"/>
      <c r="N62" s="1085"/>
      <c r="O62" s="1085"/>
      <c r="P62" s="80"/>
      <c r="Q62" s="4"/>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4"/>
      <c r="AQ62" s="79"/>
      <c r="AR62" s="79"/>
    </row>
    <row r="63" ht="0" hidden="1" customHeight="1">
      <c r="C63" s="181"/>
      <c r="D63" s="181"/>
      <c r="E63" s="181"/>
      <c r="F63" s="201"/>
      <c r="G63" s="181"/>
      <c r="H63" s="1011"/>
      <c r="I63" s="1011"/>
      <c r="J63" s="1011"/>
      <c r="K63" s="1011"/>
      <c r="L63" s="1085"/>
      <c r="M63" s="1085"/>
      <c r="N63" s="1085"/>
      <c r="O63" s="1085"/>
      <c r="P63" s="80"/>
      <c r="Q63" s="4"/>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4"/>
      <c r="AQ63" s="79"/>
      <c r="AR63" s="79"/>
    </row>
    <row r="64" ht="0" hidden="1" customHeight="1">
      <c r="C64" s="181"/>
      <c r="D64" s="181"/>
      <c r="E64" s="181"/>
      <c r="F64" s="201"/>
      <c r="G64" s="181"/>
      <c r="H64" s="1011"/>
      <c r="I64" s="1011"/>
      <c r="J64" s="1011"/>
      <c r="K64" s="1011"/>
      <c r="L64" s="1085"/>
      <c r="M64" s="1085"/>
      <c r="N64" s="1085"/>
      <c r="O64" s="1085"/>
      <c r="P64" s="80"/>
      <c r="Q64" s="4"/>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4"/>
      <c r="AQ64" s="79"/>
      <c r="AR64" s="79"/>
    </row>
    <row r="65" ht="0" hidden="1" customHeight="1">
      <c r="C65" s="181"/>
      <c r="D65" s="181"/>
      <c r="E65" s="181"/>
      <c r="F65" s="201"/>
      <c r="G65" s="181"/>
      <c r="H65" s="1011"/>
      <c r="I65" s="1011"/>
      <c r="J65" s="1011"/>
      <c r="K65" s="1011"/>
      <c r="L65" s="1085"/>
      <c r="M65" s="1085"/>
      <c r="N65" s="1085"/>
      <c r="O65" s="1085"/>
      <c r="P65" s="80"/>
      <c r="Q65" s="4"/>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4"/>
      <c r="AQ65" s="79"/>
      <c r="AR65" s="79"/>
    </row>
    <row r="66" ht="0" hidden="1" customHeight="1">
      <c r="C66" s="181"/>
      <c r="D66" s="181"/>
      <c r="E66" s="181"/>
      <c r="F66" s="201"/>
      <c r="G66" s="181"/>
      <c r="H66" s="1011"/>
      <c r="I66" s="1011"/>
      <c r="J66" s="1011"/>
      <c r="K66" s="1011"/>
      <c r="L66" s="1085"/>
      <c r="M66" s="1085"/>
      <c r="N66" s="1085"/>
      <c r="O66" s="1085"/>
      <c r="P66" s="80"/>
      <c r="Q66" s="4"/>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4"/>
      <c r="AQ66" s="79"/>
      <c r="AR66" s="79"/>
    </row>
    <row r="67" ht="0" hidden="1" customHeight="1">
      <c r="C67" s="181"/>
      <c r="D67" s="181"/>
      <c r="E67" s="181"/>
      <c r="F67" s="201"/>
      <c r="G67" s="181"/>
      <c r="H67" s="1011"/>
      <c r="I67" s="1011"/>
      <c r="J67" s="1011"/>
      <c r="K67" s="1011"/>
      <c r="L67" s="1085"/>
      <c r="M67" s="1085"/>
      <c r="N67" s="1085"/>
      <c r="O67" s="1085"/>
      <c r="P67" s="80"/>
      <c r="Q67" s="4"/>
      <c r="R67" s="182"/>
      <c r="S67" s="182"/>
      <c r="T67" s="182"/>
      <c r="U67" s="182"/>
      <c r="V67" s="182"/>
      <c r="W67" s="182"/>
      <c r="X67" s="182"/>
      <c r="Y67" s="182"/>
      <c r="Z67" s="182"/>
      <c r="AA67" s="182"/>
      <c r="AB67" s="182"/>
      <c r="AC67" s="182"/>
      <c r="AD67" s="182"/>
      <c r="AE67" s="182"/>
      <c r="AF67" s="182"/>
      <c r="AG67" s="182"/>
      <c r="AH67" s="182"/>
      <c r="AI67" s="182"/>
      <c r="AJ67" s="182"/>
      <c r="AK67" s="182"/>
      <c r="AL67" s="182"/>
      <c r="AM67" s="182"/>
      <c r="AN67" s="182"/>
      <c r="AO67" s="182"/>
      <c r="AP67" s="4"/>
      <c r="AQ67" s="79"/>
      <c r="AR67" s="79"/>
    </row>
    <row r="68" ht="0" hidden="1" customHeight="1">
      <c r="C68" s="181"/>
      <c r="D68" s="181"/>
      <c r="E68" s="181"/>
      <c r="F68" s="201"/>
      <c r="G68" s="181"/>
      <c r="H68" s="1011"/>
      <c r="I68" s="1011"/>
      <c r="J68" s="1011"/>
      <c r="K68" s="1011"/>
      <c r="L68" s="1085"/>
      <c r="M68" s="1085"/>
      <c r="N68" s="1085"/>
      <c r="O68" s="1085"/>
      <c r="P68" s="80"/>
      <c r="Q68" s="4"/>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82"/>
      <c r="AP68" s="4"/>
      <c r="AQ68" s="79"/>
      <c r="AR68" s="79"/>
    </row>
    <row r="69" ht="0" hidden="1" customHeight="1">
      <c r="C69" s="181"/>
      <c r="D69" s="181"/>
      <c r="E69" s="181"/>
      <c r="F69" s="201"/>
      <c r="G69" s="181"/>
      <c r="H69" s="1011"/>
      <c r="I69" s="1011"/>
      <c r="J69" s="1011"/>
      <c r="K69" s="1011"/>
      <c r="L69" s="1085"/>
      <c r="M69" s="1085"/>
      <c r="N69" s="1085"/>
      <c r="O69" s="1085"/>
      <c r="P69" s="80"/>
      <c r="Q69" s="4"/>
      <c r="R69" s="182"/>
      <c r="S69" s="182"/>
      <c r="T69" s="182"/>
      <c r="U69" s="182"/>
      <c r="V69" s="182"/>
      <c r="W69" s="182"/>
      <c r="X69" s="182"/>
      <c r="Y69" s="182"/>
      <c r="Z69" s="182"/>
      <c r="AA69" s="182"/>
      <c r="AB69" s="182"/>
      <c r="AC69" s="182"/>
      <c r="AD69" s="182"/>
      <c r="AE69" s="182"/>
      <c r="AF69" s="182"/>
      <c r="AG69" s="182"/>
      <c r="AH69" s="182"/>
      <c r="AI69" s="182"/>
      <c r="AJ69" s="182"/>
      <c r="AK69" s="182"/>
      <c r="AL69" s="182"/>
      <c r="AM69" s="182"/>
      <c r="AN69" s="182"/>
      <c r="AO69" s="182"/>
      <c r="AP69" s="4"/>
      <c r="AQ69" s="79"/>
      <c r="AR69" s="79"/>
    </row>
    <row r="70" ht="0" hidden="1" customHeight="1">
      <c r="C70" s="181"/>
      <c r="D70" s="181"/>
      <c r="E70" s="181"/>
      <c r="F70" s="201"/>
      <c r="G70" s="181"/>
      <c r="H70" s="1011"/>
      <c r="I70" s="1011"/>
      <c r="J70" s="1011"/>
      <c r="K70" s="1011"/>
      <c r="L70" s="1085"/>
      <c r="M70" s="1085"/>
      <c r="N70" s="1085"/>
      <c r="O70" s="1085"/>
      <c r="P70" s="80"/>
      <c r="Q70" s="4"/>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4"/>
      <c r="AQ70" s="79"/>
      <c r="AR70" s="79"/>
    </row>
    <row r="71" ht="0" hidden="1" customHeight="1">
      <c r="C71" s="181"/>
      <c r="D71" s="181"/>
      <c r="E71" s="181"/>
      <c r="F71" s="201"/>
      <c r="G71" s="181"/>
      <c r="H71" s="1011"/>
      <c r="I71" s="1011"/>
      <c r="J71" s="1011"/>
      <c r="K71" s="1011"/>
      <c r="L71" s="1085"/>
      <c r="M71" s="1085"/>
      <c r="N71" s="1085"/>
      <c r="O71" s="1085"/>
      <c r="P71" s="80"/>
      <c r="Q71" s="4"/>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4"/>
      <c r="AQ71" s="79"/>
      <c r="AR71" s="79"/>
    </row>
    <row r="72" ht="0" hidden="1" customHeight="1">
      <c r="C72" s="181"/>
      <c r="D72" s="181"/>
      <c r="E72" s="181"/>
      <c r="F72" s="201"/>
      <c r="G72" s="181"/>
      <c r="H72" s="1011"/>
      <c r="I72" s="1011"/>
      <c r="J72" s="1011"/>
      <c r="K72" s="1011"/>
      <c r="L72" s="1085"/>
      <c r="M72" s="1085"/>
      <c r="N72" s="1085"/>
      <c r="O72" s="1085"/>
      <c r="P72" s="80"/>
      <c r="Q72" s="4"/>
      <c r="R72" s="182"/>
      <c r="S72" s="182"/>
      <c r="T72" s="182"/>
      <c r="U72" s="182"/>
      <c r="V72" s="182"/>
      <c r="W72" s="182"/>
      <c r="X72" s="182"/>
      <c r="Y72" s="182"/>
      <c r="Z72" s="182"/>
      <c r="AA72" s="182"/>
      <c r="AB72" s="182"/>
      <c r="AC72" s="182"/>
      <c r="AD72" s="182"/>
      <c r="AE72" s="182"/>
      <c r="AF72" s="182"/>
      <c r="AG72" s="182"/>
      <c r="AH72" s="182"/>
      <c r="AI72" s="182"/>
      <c r="AJ72" s="182"/>
      <c r="AK72" s="182"/>
      <c r="AL72" s="182"/>
      <c r="AM72" s="182"/>
      <c r="AN72" s="182"/>
      <c r="AO72" s="182"/>
      <c r="AP72" s="4"/>
      <c r="AQ72" s="79"/>
      <c r="AR72" s="79"/>
    </row>
    <row r="73" ht="0" hidden="1" customHeight="1">
      <c r="C73" s="181"/>
      <c r="D73" s="181"/>
      <c r="E73" s="181"/>
      <c r="F73" s="201"/>
      <c r="G73" s="181"/>
      <c r="H73" s="1011"/>
      <c r="I73" s="1011"/>
      <c r="J73" s="1011"/>
      <c r="K73" s="1011"/>
      <c r="L73" s="1085"/>
      <c r="M73" s="1085"/>
      <c r="N73" s="1085"/>
      <c r="O73" s="1085"/>
      <c r="P73" s="80"/>
      <c r="Q73" s="4"/>
      <c r="R73" s="182"/>
      <c r="S73" s="182"/>
      <c r="T73" s="182"/>
      <c r="U73" s="182"/>
      <c r="V73" s="182"/>
      <c r="W73" s="182"/>
      <c r="X73" s="182"/>
      <c r="Y73" s="182"/>
      <c r="Z73" s="182"/>
      <c r="AA73" s="182"/>
      <c r="AB73" s="182"/>
      <c r="AC73" s="182"/>
      <c r="AD73" s="182"/>
      <c r="AE73" s="182"/>
      <c r="AF73" s="182"/>
      <c r="AG73" s="182"/>
      <c r="AH73" s="182"/>
      <c r="AI73" s="182"/>
      <c r="AJ73" s="182"/>
      <c r="AK73" s="182"/>
      <c r="AL73" s="182"/>
      <c r="AM73" s="182"/>
      <c r="AN73" s="182"/>
      <c r="AO73" s="182"/>
      <c r="AP73" s="4"/>
      <c r="AQ73" s="79"/>
      <c r="AR73" s="79"/>
    </row>
    <row r="74" ht="0" hidden="1" customHeight="1">
      <c r="C74" s="181"/>
      <c r="D74" s="181"/>
      <c r="E74" s="181"/>
      <c r="F74" s="201"/>
      <c r="G74" s="181"/>
      <c r="H74" s="1011"/>
      <c r="I74" s="1011"/>
      <c r="J74" s="1011"/>
      <c r="K74" s="1011"/>
      <c r="L74" s="1085"/>
      <c r="M74" s="1085"/>
      <c r="N74" s="1085"/>
      <c r="O74" s="1085"/>
      <c r="P74" s="80"/>
      <c r="Q74" s="4"/>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4"/>
      <c r="AQ74" s="79"/>
      <c r="AR74" s="79"/>
    </row>
    <row r="75" ht="0" hidden="1" customHeight="1">
      <c r="C75" s="181"/>
      <c r="D75" s="181"/>
      <c r="E75" s="181"/>
      <c r="F75" s="201"/>
      <c r="G75" s="181"/>
      <c r="H75" s="1011"/>
      <c r="I75" s="1011"/>
      <c r="J75" s="1011"/>
      <c r="K75" s="1011"/>
      <c r="L75" s="1085"/>
      <c r="M75" s="1085"/>
      <c r="N75" s="1085"/>
      <c r="O75" s="1085"/>
      <c r="P75" s="80"/>
      <c r="Q75" s="4"/>
      <c r="R75" s="182"/>
      <c r="S75" s="182"/>
      <c r="T75" s="182"/>
      <c r="U75" s="182"/>
      <c r="V75" s="182"/>
      <c r="W75" s="182"/>
      <c r="X75" s="182"/>
      <c r="Y75" s="182"/>
      <c r="Z75" s="182"/>
      <c r="AA75" s="182"/>
      <c r="AB75" s="182"/>
      <c r="AC75" s="182"/>
      <c r="AD75" s="182"/>
      <c r="AE75" s="182"/>
      <c r="AF75" s="182"/>
      <c r="AG75" s="182"/>
      <c r="AH75" s="182"/>
      <c r="AI75" s="182"/>
      <c r="AJ75" s="182"/>
      <c r="AK75" s="182"/>
      <c r="AL75" s="182"/>
      <c r="AM75" s="182"/>
      <c r="AN75" s="182"/>
      <c r="AO75" s="182"/>
      <c r="AP75" s="4"/>
      <c r="AQ75" s="79"/>
      <c r="AR75" s="79"/>
    </row>
    <row r="76" ht="0" hidden="1" customHeight="1">
      <c r="C76" s="181"/>
      <c r="D76" s="181"/>
      <c r="E76" s="181"/>
      <c r="F76" s="201"/>
      <c r="G76" s="181"/>
      <c r="H76" s="1011"/>
      <c r="I76" s="1011"/>
      <c r="J76" s="1011"/>
      <c r="K76" s="1011"/>
      <c r="L76" s="1085"/>
      <c r="M76" s="1085"/>
      <c r="N76" s="1085"/>
      <c r="O76" s="1085"/>
      <c r="P76" s="80"/>
      <c r="Q76" s="4"/>
      <c r="R76" s="182"/>
      <c r="S76" s="182"/>
      <c r="T76" s="182"/>
      <c r="U76" s="182"/>
      <c r="V76" s="182"/>
      <c r="W76" s="182"/>
      <c r="X76" s="182"/>
      <c r="Y76" s="182"/>
      <c r="Z76" s="182"/>
      <c r="AA76" s="182"/>
      <c r="AB76" s="182"/>
      <c r="AC76" s="182"/>
      <c r="AD76" s="182"/>
      <c r="AE76" s="182"/>
      <c r="AF76" s="182"/>
      <c r="AG76" s="182"/>
      <c r="AH76" s="182"/>
      <c r="AI76" s="182"/>
      <c r="AJ76" s="182"/>
      <c r="AK76" s="182"/>
      <c r="AL76" s="182"/>
      <c r="AM76" s="182"/>
      <c r="AN76" s="182"/>
      <c r="AO76" s="182"/>
      <c r="AP76" s="4"/>
      <c r="AQ76" s="79"/>
      <c r="AR76" s="79"/>
    </row>
    <row r="77" ht="0" hidden="1" customHeight="1">
      <c r="C77" s="181"/>
      <c r="D77" s="181"/>
      <c r="E77" s="181"/>
      <c r="F77" s="201"/>
      <c r="G77" s="181"/>
      <c r="H77" s="1011"/>
      <c r="I77" s="1011"/>
      <c r="J77" s="1011"/>
      <c r="K77" s="1011"/>
      <c r="L77" s="1085"/>
      <c r="M77" s="1085"/>
      <c r="N77" s="1085"/>
      <c r="O77" s="1085"/>
      <c r="P77" s="80"/>
      <c r="Q77" s="4"/>
      <c r="R77" s="182"/>
      <c r="S77" s="182"/>
      <c r="T77" s="182"/>
      <c r="U77" s="182"/>
      <c r="V77" s="182"/>
      <c r="W77" s="182"/>
      <c r="X77" s="182"/>
      <c r="Y77" s="182"/>
      <c r="Z77" s="182"/>
      <c r="AA77" s="182"/>
      <c r="AB77" s="182"/>
      <c r="AC77" s="182"/>
      <c r="AD77" s="182"/>
      <c r="AE77" s="182"/>
      <c r="AF77" s="182"/>
      <c r="AG77" s="182"/>
      <c r="AH77" s="182"/>
      <c r="AI77" s="182"/>
      <c r="AJ77" s="182"/>
      <c r="AK77" s="182"/>
      <c r="AL77" s="182"/>
      <c r="AM77" s="182"/>
      <c r="AN77" s="182"/>
      <c r="AO77" s="182"/>
      <c r="AP77" s="4"/>
      <c r="AQ77" s="79"/>
      <c r="AR77" s="79"/>
    </row>
    <row r="78" ht="0" hidden="1" customHeight="1">
      <c r="C78" s="181"/>
      <c r="D78" s="181"/>
      <c r="E78" s="181"/>
      <c r="F78" s="201"/>
      <c r="G78" s="181"/>
      <c r="H78" s="1011"/>
      <c r="I78" s="1011"/>
      <c r="J78" s="1011"/>
      <c r="K78" s="1011"/>
      <c r="L78" s="1085"/>
      <c r="M78" s="1085"/>
      <c r="N78" s="1085"/>
      <c r="O78" s="1085"/>
      <c r="P78" s="80"/>
      <c r="Q78" s="4"/>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4"/>
      <c r="AQ78" s="79"/>
      <c r="AR78" s="79"/>
    </row>
    <row r="79" ht="0" hidden="1" customHeight="1">
      <c r="C79" s="181"/>
      <c r="D79" s="181"/>
      <c r="E79" s="181"/>
      <c r="F79" s="201"/>
      <c r="G79" s="181"/>
      <c r="H79" s="1011"/>
      <c r="I79" s="1011"/>
      <c r="J79" s="1011"/>
      <c r="K79" s="1011"/>
      <c r="L79" s="1085"/>
      <c r="M79" s="1085"/>
      <c r="N79" s="1085"/>
      <c r="O79" s="1085"/>
      <c r="P79" s="80"/>
      <c r="Q79" s="4"/>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82"/>
      <c r="AP79" s="4"/>
      <c r="AQ79" s="79"/>
      <c r="AR79" s="79"/>
    </row>
    <row r="80" ht="0" hidden="1" customHeight="1">
      <c r="C80" s="181"/>
      <c r="D80" s="181"/>
      <c r="E80" s="181"/>
      <c r="F80" s="201"/>
      <c r="G80" s="181"/>
      <c r="H80" s="1011"/>
      <c r="I80" s="1011"/>
      <c r="J80" s="1011"/>
      <c r="K80" s="1011"/>
      <c r="L80" s="1085"/>
      <c r="M80" s="1085"/>
      <c r="N80" s="1085"/>
      <c r="O80" s="1085"/>
      <c r="P80" s="80"/>
      <c r="Q80" s="4"/>
      <c r="R80" s="182"/>
      <c r="S80" s="182"/>
      <c r="T80" s="182"/>
      <c r="U80" s="182"/>
      <c r="V80" s="182"/>
      <c r="W80" s="182"/>
      <c r="X80" s="182"/>
      <c r="Y80" s="182"/>
      <c r="Z80" s="182"/>
      <c r="AA80" s="182"/>
      <c r="AB80" s="182"/>
      <c r="AC80" s="182"/>
      <c r="AD80" s="182"/>
      <c r="AE80" s="182"/>
      <c r="AF80" s="182"/>
      <c r="AG80" s="182"/>
      <c r="AH80" s="182"/>
      <c r="AI80" s="182"/>
      <c r="AJ80" s="182"/>
      <c r="AK80" s="182"/>
      <c r="AL80" s="182"/>
      <c r="AM80" s="182"/>
      <c r="AN80" s="182"/>
      <c r="AO80" s="182"/>
      <c r="AP80" s="4"/>
      <c r="AQ80" s="79"/>
      <c r="AR80" s="79"/>
    </row>
    <row r="81" ht="0" hidden="1" customHeight="1">
      <c r="C81" s="181"/>
      <c r="D81" s="181"/>
      <c r="E81" s="181"/>
      <c r="F81" s="201"/>
      <c r="G81" s="181"/>
      <c r="H81" s="1011"/>
      <c r="I81" s="1011"/>
      <c r="J81" s="1011"/>
      <c r="K81" s="1011"/>
      <c r="L81" s="1085"/>
      <c r="M81" s="1085"/>
      <c r="N81" s="1085"/>
      <c r="O81" s="1085"/>
      <c r="P81" s="80"/>
      <c r="Q81" s="4"/>
      <c r="R81" s="182"/>
      <c r="S81" s="182"/>
      <c r="T81" s="182"/>
      <c r="U81" s="182"/>
      <c r="V81" s="182"/>
      <c r="W81" s="182"/>
      <c r="X81" s="182"/>
      <c r="Y81" s="182"/>
      <c r="Z81" s="182"/>
      <c r="AA81" s="182"/>
      <c r="AB81" s="182"/>
      <c r="AC81" s="182"/>
      <c r="AD81" s="182"/>
      <c r="AE81" s="182"/>
      <c r="AF81" s="182"/>
      <c r="AG81" s="182"/>
      <c r="AH81" s="182"/>
      <c r="AI81" s="182"/>
      <c r="AJ81" s="182"/>
      <c r="AK81" s="182"/>
      <c r="AL81" s="182"/>
      <c r="AM81" s="182"/>
      <c r="AN81" s="182"/>
      <c r="AO81" s="182"/>
      <c r="AP81" s="4"/>
      <c r="AQ81" s="79"/>
      <c r="AR81" s="79"/>
    </row>
    <row r="82" ht="0" hidden="1" customHeight="1">
      <c r="C82" s="181"/>
      <c r="D82" s="181"/>
      <c r="E82" s="181"/>
      <c r="F82" s="201"/>
      <c r="G82" s="181"/>
      <c r="H82" s="1011"/>
      <c r="I82" s="1011"/>
      <c r="J82" s="1011"/>
      <c r="K82" s="1011"/>
      <c r="L82" s="1085"/>
      <c r="M82" s="1085"/>
      <c r="N82" s="1085"/>
      <c r="O82" s="1085"/>
      <c r="P82" s="80"/>
      <c r="Q82" s="4"/>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4"/>
      <c r="AQ82" s="79"/>
      <c r="AR82" s="79"/>
    </row>
    <row r="83" ht="0" hidden="1" customHeight="1">
      <c r="C83" s="181"/>
      <c r="D83" s="181"/>
      <c r="E83" s="181"/>
      <c r="F83" s="201"/>
      <c r="G83" s="181"/>
      <c r="H83" s="1011"/>
      <c r="I83" s="1011"/>
      <c r="J83" s="1011"/>
      <c r="K83" s="1011"/>
      <c r="L83" s="1085"/>
      <c r="M83" s="1085"/>
      <c r="N83" s="1085"/>
      <c r="O83" s="1085"/>
      <c r="P83" s="80"/>
      <c r="Q83" s="4"/>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82"/>
      <c r="AP83" s="4"/>
      <c r="AQ83" s="79"/>
      <c r="AR83" s="79"/>
    </row>
    <row r="84" ht="0" hidden="1" customHeight="1">
      <c r="C84" s="181"/>
      <c r="D84" s="181"/>
      <c r="E84" s="181"/>
      <c r="F84" s="201"/>
      <c r="G84" s="181"/>
      <c r="H84" s="1011"/>
      <c r="I84" s="1011"/>
      <c r="J84" s="1011"/>
      <c r="K84" s="1011"/>
      <c r="L84" s="1085"/>
      <c r="M84" s="1085"/>
      <c r="N84" s="1085"/>
      <c r="O84" s="1085"/>
      <c r="P84" s="80"/>
      <c r="Q84" s="4"/>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82"/>
      <c r="AP84" s="4"/>
      <c r="AQ84" s="79"/>
      <c r="AR84" s="79"/>
    </row>
    <row r="85" ht="0" hidden="1" customHeight="1">
      <c r="C85" s="181"/>
      <c r="D85" s="181"/>
      <c r="E85" s="181"/>
      <c r="F85" s="201"/>
      <c r="G85" s="181"/>
      <c r="H85" s="1011"/>
      <c r="I85" s="1011"/>
      <c r="J85" s="1011"/>
      <c r="K85" s="1011"/>
      <c r="L85" s="1085"/>
      <c r="M85" s="1085"/>
      <c r="N85" s="1085"/>
      <c r="O85" s="1085"/>
      <c r="P85" s="80"/>
      <c r="Q85" s="4"/>
      <c r="R85" s="182"/>
      <c r="S85" s="182"/>
      <c r="T85" s="182"/>
      <c r="U85" s="182"/>
      <c r="V85" s="182"/>
      <c r="W85" s="182"/>
      <c r="X85" s="182"/>
      <c r="Y85" s="182"/>
      <c r="Z85" s="182"/>
      <c r="AA85" s="182"/>
      <c r="AB85" s="182"/>
      <c r="AC85" s="182"/>
      <c r="AD85" s="182"/>
      <c r="AE85" s="182"/>
      <c r="AF85" s="182"/>
      <c r="AG85" s="182"/>
      <c r="AH85" s="182"/>
      <c r="AI85" s="182"/>
      <c r="AJ85" s="182"/>
      <c r="AK85" s="182"/>
      <c r="AL85" s="182"/>
      <c r="AM85" s="182"/>
      <c r="AN85" s="182"/>
      <c r="AO85" s="182"/>
      <c r="AP85" s="4"/>
      <c r="AQ85" s="79"/>
      <c r="AR85" s="79"/>
    </row>
    <row r="86" ht="0" hidden="1" customHeight="1">
      <c r="C86" s="181"/>
      <c r="D86" s="181"/>
      <c r="E86" s="181"/>
      <c r="F86" s="201"/>
      <c r="G86" s="181"/>
      <c r="H86" s="1011"/>
      <c r="I86" s="1011"/>
      <c r="J86" s="1011"/>
      <c r="K86" s="1011"/>
      <c r="L86" s="1085"/>
      <c r="M86" s="1085"/>
      <c r="N86" s="1085"/>
      <c r="O86" s="1085"/>
      <c r="P86" s="80"/>
      <c r="Q86" s="4"/>
      <c r="R86" s="182"/>
      <c r="S86" s="182"/>
      <c r="T86" s="182"/>
      <c r="U86" s="182"/>
      <c r="V86" s="182"/>
      <c r="W86" s="182"/>
      <c r="X86" s="182"/>
      <c r="Y86" s="182"/>
      <c r="Z86" s="182"/>
      <c r="AA86" s="182"/>
      <c r="AB86" s="182"/>
      <c r="AC86" s="182"/>
      <c r="AD86" s="182"/>
      <c r="AE86" s="182"/>
      <c r="AF86" s="182"/>
      <c r="AG86" s="182"/>
      <c r="AH86" s="182"/>
      <c r="AI86" s="182"/>
      <c r="AJ86" s="182"/>
      <c r="AK86" s="182"/>
      <c r="AL86" s="182"/>
      <c r="AM86" s="182"/>
      <c r="AN86" s="182"/>
      <c r="AO86" s="182"/>
      <c r="AP86" s="4"/>
      <c r="AQ86" s="79"/>
      <c r="AR86" s="79"/>
    </row>
    <row r="87" ht="0" hidden="1" customHeight="1">
      <c r="C87" s="181"/>
      <c r="D87" s="181"/>
      <c r="E87" s="181"/>
      <c r="F87" s="201"/>
      <c r="G87" s="181"/>
      <c r="H87" s="1011"/>
      <c r="I87" s="1011"/>
      <c r="J87" s="1011"/>
      <c r="K87" s="1011"/>
      <c r="L87" s="1085"/>
      <c r="M87" s="1085"/>
      <c r="N87" s="1085"/>
      <c r="O87" s="1085"/>
      <c r="P87" s="80"/>
      <c r="Q87" s="4"/>
      <c r="R87" s="182"/>
      <c r="S87" s="182"/>
      <c r="T87" s="182"/>
      <c r="U87" s="182"/>
      <c r="V87" s="182"/>
      <c r="W87" s="182"/>
      <c r="X87" s="182"/>
      <c r="Y87" s="182"/>
      <c r="Z87" s="182"/>
      <c r="AA87" s="182"/>
      <c r="AB87" s="182"/>
      <c r="AC87" s="182"/>
      <c r="AD87" s="182"/>
      <c r="AE87" s="182"/>
      <c r="AF87" s="182"/>
      <c r="AG87" s="182"/>
      <c r="AH87" s="182"/>
      <c r="AI87" s="182"/>
      <c r="AJ87" s="182"/>
      <c r="AK87" s="182"/>
      <c r="AL87" s="182"/>
      <c r="AM87" s="182"/>
      <c r="AN87" s="182"/>
      <c r="AO87" s="182"/>
      <c r="AP87" s="4"/>
      <c r="AQ87" s="79"/>
      <c r="AR87" s="79"/>
    </row>
    <row r="88" ht="0" hidden="1" customHeight="1">
      <c r="C88" s="181"/>
      <c r="D88" s="181"/>
      <c r="E88" s="181"/>
      <c r="F88" s="201"/>
      <c r="G88" s="181"/>
      <c r="H88" s="1011"/>
      <c r="I88" s="1011"/>
      <c r="J88" s="1011"/>
      <c r="K88" s="1011"/>
      <c r="L88" s="1085"/>
      <c r="M88" s="1085"/>
      <c r="N88" s="1085"/>
      <c r="O88" s="1085"/>
      <c r="P88" s="80"/>
      <c r="Q88" s="4"/>
      <c r="R88" s="182"/>
      <c r="S88" s="182"/>
      <c r="T88" s="182"/>
      <c r="U88" s="182"/>
      <c r="V88" s="182"/>
      <c r="W88" s="182"/>
      <c r="X88" s="182"/>
      <c r="Y88" s="182"/>
      <c r="Z88" s="182"/>
      <c r="AA88" s="182"/>
      <c r="AB88" s="182"/>
      <c r="AC88" s="182"/>
      <c r="AD88" s="182"/>
      <c r="AE88" s="182"/>
      <c r="AF88" s="182"/>
      <c r="AG88" s="182"/>
      <c r="AH88" s="182"/>
      <c r="AI88" s="182"/>
      <c r="AJ88" s="182"/>
      <c r="AK88" s="182"/>
      <c r="AL88" s="182"/>
      <c r="AM88" s="182"/>
      <c r="AN88" s="182"/>
      <c r="AO88" s="182"/>
      <c r="AP88" s="4"/>
      <c r="AQ88" s="79"/>
      <c r="AR88" s="79"/>
    </row>
    <row r="89" ht="0" hidden="1" customHeight="1">
      <c r="C89" s="181"/>
      <c r="D89" s="181"/>
      <c r="E89" s="181"/>
      <c r="F89" s="201"/>
      <c r="G89" s="181"/>
      <c r="H89" s="1011"/>
      <c r="I89" s="1011"/>
      <c r="J89" s="1011"/>
      <c r="K89" s="1011"/>
      <c r="L89" s="1085"/>
      <c r="M89" s="1085"/>
      <c r="N89" s="1085"/>
      <c r="O89" s="1085"/>
      <c r="P89" s="80"/>
      <c r="Q89" s="4"/>
      <c r="R89" s="182"/>
      <c r="S89" s="182"/>
      <c r="T89" s="182"/>
      <c r="U89" s="182"/>
      <c r="V89" s="182"/>
      <c r="W89" s="182"/>
      <c r="X89" s="182"/>
      <c r="Y89" s="182"/>
      <c r="Z89" s="182"/>
      <c r="AA89" s="182"/>
      <c r="AB89" s="182"/>
      <c r="AC89" s="182"/>
      <c r="AD89" s="182"/>
      <c r="AE89" s="182"/>
      <c r="AF89" s="182"/>
      <c r="AG89" s="182"/>
      <c r="AH89" s="182"/>
      <c r="AI89" s="182"/>
      <c r="AJ89" s="182"/>
      <c r="AK89" s="182"/>
      <c r="AL89" s="182"/>
      <c r="AM89" s="182"/>
      <c r="AN89" s="182"/>
      <c r="AO89" s="182"/>
      <c r="AP89" s="4"/>
      <c r="AQ89" s="79"/>
      <c r="AR89" s="79"/>
    </row>
    <row r="90" ht="0" hidden="1" customHeight="1">
      <c r="C90" s="181"/>
      <c r="D90" s="181"/>
      <c r="E90" s="181"/>
      <c r="F90" s="201"/>
      <c r="G90" s="181"/>
      <c r="H90" s="1011"/>
      <c r="I90" s="1011"/>
      <c r="J90" s="1011"/>
      <c r="K90" s="1011"/>
      <c r="L90" s="1085"/>
      <c r="M90" s="1085"/>
      <c r="N90" s="1085"/>
      <c r="O90" s="1085"/>
      <c r="P90" s="80"/>
      <c r="Q90" s="4"/>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82"/>
      <c r="AP90" s="4"/>
      <c r="AQ90" s="79"/>
      <c r="AR90" s="79"/>
    </row>
    <row r="91" ht="0" hidden="1" customHeight="1">
      <c r="C91" s="181"/>
      <c r="D91" s="181"/>
      <c r="E91" s="181"/>
      <c r="F91" s="201"/>
      <c r="G91" s="181"/>
      <c r="H91" s="1011"/>
      <c r="I91" s="1011"/>
      <c r="J91" s="1011"/>
      <c r="K91" s="1011"/>
      <c r="L91" s="1085"/>
      <c r="M91" s="1085"/>
      <c r="N91" s="1085"/>
      <c r="O91" s="1085"/>
      <c r="P91" s="80"/>
      <c r="Q91" s="4"/>
      <c r="R91" s="182"/>
      <c r="S91" s="182"/>
      <c r="T91" s="182"/>
      <c r="U91" s="182"/>
      <c r="V91" s="182"/>
      <c r="W91" s="182"/>
      <c r="X91" s="182"/>
      <c r="Y91" s="182"/>
      <c r="Z91" s="182"/>
      <c r="AA91" s="182"/>
      <c r="AB91" s="182"/>
      <c r="AC91" s="182"/>
      <c r="AD91" s="182"/>
      <c r="AE91" s="182"/>
      <c r="AF91" s="182"/>
      <c r="AG91" s="182"/>
      <c r="AH91" s="182"/>
      <c r="AI91" s="182"/>
      <c r="AJ91" s="182"/>
      <c r="AK91" s="182"/>
      <c r="AL91" s="182"/>
      <c r="AM91" s="182"/>
      <c r="AN91" s="182"/>
      <c r="AO91" s="182"/>
      <c r="AP91" s="4"/>
      <c r="AQ91" s="79"/>
      <c r="AR91" s="79"/>
    </row>
    <row r="92" ht="0" hidden="1" customHeight="1">
      <c r="C92" s="181"/>
      <c r="D92" s="181"/>
      <c r="E92" s="181"/>
      <c r="F92" s="201"/>
      <c r="G92" s="181"/>
      <c r="H92" s="1011"/>
      <c r="I92" s="1011"/>
      <c r="J92" s="1011"/>
      <c r="K92" s="1011"/>
      <c r="L92" s="1085"/>
      <c r="M92" s="1085"/>
      <c r="N92" s="1085"/>
      <c r="O92" s="1085"/>
      <c r="P92" s="80"/>
      <c r="Q92" s="4"/>
      <c r="R92" s="182"/>
      <c r="S92" s="182"/>
      <c r="T92" s="182"/>
      <c r="U92" s="182"/>
      <c r="V92" s="182"/>
      <c r="W92" s="182"/>
      <c r="X92" s="182"/>
      <c r="Y92" s="182"/>
      <c r="Z92" s="182"/>
      <c r="AA92" s="182"/>
      <c r="AB92" s="182"/>
      <c r="AC92" s="182"/>
      <c r="AD92" s="182"/>
      <c r="AE92" s="182"/>
      <c r="AF92" s="182"/>
      <c r="AG92" s="182"/>
      <c r="AH92" s="182"/>
      <c r="AI92" s="182"/>
      <c r="AJ92" s="182"/>
      <c r="AK92" s="182"/>
      <c r="AL92" s="182"/>
      <c r="AM92" s="182"/>
      <c r="AN92" s="182"/>
      <c r="AO92" s="182"/>
      <c r="AP92" s="4"/>
      <c r="AQ92" s="79"/>
      <c r="AR92" s="79"/>
    </row>
    <row r="93" ht="0" hidden="1" customHeight="1">
      <c r="C93" s="181"/>
      <c r="D93" s="181"/>
      <c r="E93" s="181"/>
      <c r="F93" s="201"/>
      <c r="G93" s="181"/>
      <c r="H93" s="1011"/>
      <c r="I93" s="1011"/>
      <c r="J93" s="1011"/>
      <c r="K93" s="1011"/>
      <c r="L93" s="1085"/>
      <c r="M93" s="1085"/>
      <c r="N93" s="1085"/>
      <c r="O93" s="1085"/>
      <c r="P93" s="80"/>
      <c r="Q93" s="4"/>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4"/>
      <c r="AQ93" s="79"/>
      <c r="AR93" s="79"/>
    </row>
    <row r="94" ht="0" hidden="1" customHeight="1">
      <c r="C94" s="181"/>
      <c r="D94" s="181"/>
      <c r="E94" s="181"/>
      <c r="F94" s="201"/>
      <c r="G94" s="181"/>
      <c r="H94" s="1011"/>
      <c r="I94" s="1011"/>
      <c r="J94" s="1011"/>
      <c r="K94" s="1011"/>
      <c r="L94" s="1085"/>
      <c r="M94" s="1085"/>
      <c r="N94" s="1085"/>
      <c r="O94" s="1085"/>
      <c r="P94" s="80"/>
      <c r="Q94" s="4"/>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4"/>
      <c r="AQ94" s="79"/>
      <c r="AR94" s="79"/>
    </row>
    <row r="95" ht="0" hidden="1" customHeight="1">
      <c r="C95" s="181"/>
      <c r="D95" s="181"/>
      <c r="E95" s="181"/>
      <c r="F95" s="201"/>
      <c r="G95" s="181"/>
      <c r="H95" s="1011"/>
      <c r="I95" s="1011"/>
      <c r="J95" s="1011"/>
      <c r="K95" s="1011"/>
      <c r="L95" s="1085"/>
      <c r="M95" s="1085"/>
      <c r="N95" s="1085"/>
      <c r="O95" s="1085"/>
      <c r="P95" s="80"/>
      <c r="Q95" s="4"/>
      <c r="R95" s="182"/>
      <c r="S95" s="182"/>
      <c r="T95" s="182"/>
      <c r="U95" s="182"/>
      <c r="V95" s="182"/>
      <c r="W95" s="182"/>
      <c r="X95" s="182"/>
      <c r="Y95" s="182"/>
      <c r="Z95" s="182"/>
      <c r="AA95" s="182"/>
      <c r="AB95" s="182"/>
      <c r="AC95" s="182"/>
      <c r="AD95" s="182"/>
      <c r="AE95" s="182"/>
      <c r="AF95" s="182"/>
      <c r="AG95" s="182"/>
      <c r="AH95" s="182"/>
      <c r="AI95" s="182"/>
      <c r="AJ95" s="182"/>
      <c r="AK95" s="182"/>
      <c r="AL95" s="182"/>
      <c r="AM95" s="182"/>
      <c r="AN95" s="182"/>
      <c r="AO95" s="182"/>
      <c r="AP95" s="4"/>
      <c r="AQ95" s="79"/>
      <c r="AR95" s="79"/>
    </row>
    <row r="96" ht="0" hidden="1" customHeight="1">
      <c r="C96" s="181"/>
      <c r="D96" s="181"/>
      <c r="E96" s="181"/>
      <c r="F96" s="201"/>
      <c r="G96" s="181"/>
      <c r="H96" s="1011"/>
      <c r="I96" s="1011"/>
      <c r="J96" s="1011"/>
      <c r="K96" s="1011"/>
      <c r="L96" s="1085"/>
      <c r="M96" s="1085"/>
      <c r="N96" s="1085"/>
      <c r="O96" s="1085"/>
      <c r="P96" s="80"/>
      <c r="Q96" s="4"/>
      <c r="R96" s="182"/>
      <c r="S96" s="182"/>
      <c r="T96" s="182"/>
      <c r="U96" s="182"/>
      <c r="V96" s="182"/>
      <c r="W96" s="182"/>
      <c r="X96" s="182"/>
      <c r="Y96" s="182"/>
      <c r="Z96" s="182"/>
      <c r="AA96" s="182"/>
      <c r="AB96" s="182"/>
      <c r="AC96" s="182"/>
      <c r="AD96" s="182"/>
      <c r="AE96" s="182"/>
      <c r="AF96" s="182"/>
      <c r="AG96" s="182"/>
      <c r="AH96" s="182"/>
      <c r="AI96" s="182"/>
      <c r="AJ96" s="182"/>
      <c r="AK96" s="182"/>
      <c r="AL96" s="182"/>
      <c r="AM96" s="182"/>
      <c r="AN96" s="182"/>
      <c r="AO96" s="182"/>
      <c r="AP96" s="4"/>
      <c r="AQ96" s="79"/>
      <c r="AR96" s="79"/>
    </row>
    <row r="97" ht="0" hidden="1" customHeight="1">
      <c r="C97" s="181"/>
      <c r="D97" s="181"/>
      <c r="E97" s="181"/>
      <c r="F97" s="201"/>
      <c r="G97" s="181"/>
      <c r="H97" s="1011"/>
      <c r="I97" s="1011"/>
      <c r="J97" s="1011"/>
      <c r="K97" s="1011"/>
      <c r="L97" s="1085"/>
      <c r="M97" s="1085"/>
      <c r="N97" s="1085"/>
      <c r="O97" s="1085"/>
      <c r="P97" s="80"/>
      <c r="Q97" s="4"/>
      <c r="R97" s="182"/>
      <c r="S97" s="182"/>
      <c r="T97" s="182"/>
      <c r="U97" s="182"/>
      <c r="V97" s="182"/>
      <c r="W97" s="182"/>
      <c r="X97" s="182"/>
      <c r="Y97" s="182"/>
      <c r="Z97" s="182"/>
      <c r="AA97" s="182"/>
      <c r="AB97" s="182"/>
      <c r="AC97" s="182"/>
      <c r="AD97" s="182"/>
      <c r="AE97" s="182"/>
      <c r="AF97" s="182"/>
      <c r="AG97" s="182"/>
      <c r="AH97" s="182"/>
      <c r="AI97" s="182"/>
      <c r="AJ97" s="182"/>
      <c r="AK97" s="182"/>
      <c r="AL97" s="182"/>
      <c r="AM97" s="182"/>
      <c r="AN97" s="182"/>
      <c r="AO97" s="182"/>
      <c r="AP97" s="4"/>
      <c r="AQ97" s="79"/>
      <c r="AR97" s="79"/>
    </row>
    <row r="98" ht="0" hidden="1" customHeight="1">
      <c r="C98" s="181"/>
      <c r="D98" s="181"/>
      <c r="E98" s="181"/>
      <c r="F98" s="201"/>
      <c r="G98" s="181"/>
      <c r="H98" s="1011"/>
      <c r="I98" s="1011"/>
      <c r="J98" s="1011"/>
      <c r="K98" s="1011"/>
      <c r="L98" s="1085"/>
      <c r="M98" s="1085"/>
      <c r="N98" s="1085"/>
      <c r="O98" s="1085"/>
      <c r="P98" s="80"/>
      <c r="Q98" s="4"/>
      <c r="R98" s="182"/>
      <c r="S98" s="182"/>
      <c r="T98" s="182"/>
      <c r="U98" s="182"/>
      <c r="V98" s="182"/>
      <c r="W98" s="182"/>
      <c r="X98" s="182"/>
      <c r="Y98" s="182"/>
      <c r="Z98" s="182"/>
      <c r="AA98" s="182"/>
      <c r="AB98" s="182"/>
      <c r="AC98" s="182"/>
      <c r="AD98" s="182"/>
      <c r="AE98" s="182"/>
      <c r="AF98" s="182"/>
      <c r="AG98" s="182"/>
      <c r="AH98" s="182"/>
      <c r="AI98" s="182"/>
      <c r="AJ98" s="182"/>
      <c r="AK98" s="182"/>
      <c r="AL98" s="182"/>
      <c r="AM98" s="182"/>
      <c r="AN98" s="182"/>
      <c r="AO98" s="182"/>
      <c r="AP98" s="4"/>
      <c r="AQ98" s="79"/>
      <c r="AR98" s="79"/>
    </row>
    <row r="99" ht="0" hidden="1" customHeight="1">
      <c r="C99" s="181"/>
      <c r="D99" s="181"/>
      <c r="E99" s="181"/>
      <c r="F99" s="201"/>
      <c r="G99" s="181"/>
      <c r="H99" s="1011"/>
      <c r="I99" s="1011"/>
      <c r="J99" s="1011"/>
      <c r="K99" s="1011"/>
      <c r="L99" s="1085"/>
      <c r="M99" s="1085"/>
      <c r="N99" s="1085"/>
      <c r="O99" s="1085"/>
      <c r="P99" s="80"/>
      <c r="Q99" s="4"/>
      <c r="R99" s="182"/>
      <c r="S99" s="182"/>
      <c r="T99" s="182"/>
      <c r="U99" s="182"/>
      <c r="V99" s="182"/>
      <c r="W99" s="182"/>
      <c r="X99" s="182"/>
      <c r="Y99" s="182"/>
      <c r="Z99" s="182"/>
      <c r="AA99" s="182"/>
      <c r="AB99" s="182"/>
      <c r="AC99" s="182"/>
      <c r="AD99" s="182"/>
      <c r="AE99" s="182"/>
      <c r="AF99" s="182"/>
      <c r="AG99" s="182"/>
      <c r="AH99" s="182"/>
      <c r="AI99" s="182"/>
      <c r="AJ99" s="182"/>
      <c r="AK99" s="182"/>
      <c r="AL99" s="182"/>
      <c r="AM99" s="182"/>
      <c r="AN99" s="182"/>
      <c r="AO99" s="182"/>
      <c r="AP99" s="4"/>
      <c r="AQ99" s="79"/>
      <c r="AR99" s="79"/>
    </row>
    <row r="100" ht="0" hidden="1" customHeight="1">
      <c r="C100" s="181"/>
      <c r="D100" s="181"/>
      <c r="E100" s="181"/>
      <c r="F100" s="201"/>
      <c r="G100" s="181"/>
      <c r="H100" s="1011"/>
      <c r="I100" s="1011"/>
      <c r="J100" s="1011"/>
      <c r="K100" s="1011"/>
      <c r="L100" s="1085"/>
      <c r="M100" s="1085"/>
      <c r="N100" s="1085"/>
      <c r="O100" s="1085"/>
      <c r="P100" s="80"/>
      <c r="Q100" s="4"/>
      <c r="R100" s="182"/>
      <c r="S100" s="182"/>
      <c r="T100" s="182"/>
      <c r="U100" s="182"/>
      <c r="V100" s="182"/>
      <c r="W100" s="182"/>
      <c r="X100" s="182"/>
      <c r="Y100" s="182"/>
      <c r="Z100" s="182"/>
      <c r="AA100" s="182"/>
      <c r="AB100" s="182"/>
      <c r="AC100" s="182"/>
      <c r="AD100" s="182"/>
      <c r="AE100" s="182"/>
      <c r="AF100" s="182"/>
      <c r="AG100" s="182"/>
      <c r="AH100" s="182"/>
      <c r="AI100" s="182"/>
      <c r="AJ100" s="182"/>
      <c r="AK100" s="182"/>
      <c r="AL100" s="182"/>
      <c r="AM100" s="182"/>
      <c r="AN100" s="182"/>
      <c r="AO100" s="182"/>
      <c r="AP100" s="4"/>
      <c r="AQ100" s="48"/>
      <c r="AR100" s="48"/>
    </row>
    <row r="101" ht="0" hidden="1" customHeight="1">
      <c r="C101" s="181"/>
      <c r="D101" s="181"/>
      <c r="E101" s="181"/>
      <c r="F101" s="201"/>
      <c r="G101" s="181"/>
      <c r="H101" s="1011"/>
      <c r="I101" s="1011"/>
      <c r="J101" s="1011"/>
      <c r="K101" s="1011"/>
      <c r="L101" s="1085"/>
      <c r="M101" s="1085"/>
      <c r="N101" s="1085"/>
      <c r="O101" s="1085"/>
      <c r="P101" s="80"/>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79"/>
      <c r="AR101" s="79"/>
    </row>
    <row r="102" ht="18" customHeight="1">
      <c r="C102" s="181"/>
      <c r="D102" s="181"/>
      <c r="E102" s="181"/>
      <c r="F102" s="201"/>
      <c r="G102" s="181"/>
      <c r="H102" s="1011"/>
      <c r="I102" s="1011"/>
      <c r="J102" s="1011"/>
      <c r="K102" s="1011"/>
      <c r="L102" s="1085"/>
      <c r="M102" s="1085"/>
      <c r="N102" s="1085"/>
      <c r="O102" s="1085"/>
      <c r="P102" s="80"/>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79"/>
      <c r="AR102" s="79"/>
    </row>
    <row r="103" ht="18" customHeight="1">
      <c r="C103" s="181"/>
      <c r="D103" s="181"/>
      <c r="E103" s="181"/>
      <c r="F103" s="201"/>
      <c r="G103" s="181"/>
      <c r="H103" s="1011"/>
      <c r="I103" s="1011"/>
      <c r="J103" s="1011"/>
      <c r="K103" s="1011"/>
      <c r="L103" s="1085"/>
      <c r="M103" s="1085"/>
      <c r="N103" s="1085"/>
      <c r="O103" s="1085"/>
      <c r="P103" s="80"/>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row>
    <row r="104" ht="9" customHeight="1">
      <c r="E104" s="81"/>
      <c r="F104" s="202"/>
      <c r="R104" s="0"/>
      <c r="S104" s="0"/>
      <c r="T104" s="0"/>
      <c r="U104" s="0"/>
      <c r="V104" s="0"/>
      <c r="W104" s="0"/>
      <c r="X104" s="0"/>
      <c r="Y104" s="0"/>
      <c r="Z104" s="87"/>
      <c r="AA104" s="0"/>
      <c r="AB104" s="0"/>
      <c r="AC104" s="5"/>
      <c r="AD104" s="5"/>
      <c r="AE104" s="5"/>
      <c r="AF104" s="67"/>
      <c r="AG104" s="0"/>
      <c r="AH104" s="0"/>
      <c r="AI104" s="0"/>
      <c r="AJ104" s="5"/>
      <c r="AK104" s="0"/>
      <c r="AL104" s="0"/>
      <c r="AM104" s="0"/>
      <c r="AN104" s="0"/>
      <c r="AO104" s="0"/>
      <c r="AP104" s="0"/>
    </row>
    <row r="105" ht="39.95" customHeight="1">
      <c r="B105" s="0"/>
      <c r="C105" s="1088" t="s">
        <v>129</v>
      </c>
      <c r="D105" s="1088"/>
      <c r="E105" s="1088"/>
      <c r="F105" s="1088"/>
      <c r="G105" s="1088"/>
      <c r="H105" s="1088"/>
      <c r="I105" s="1088"/>
      <c r="J105" s="1088"/>
      <c r="K105" s="1088"/>
      <c r="L105" s="1088"/>
      <c r="M105" s="1088"/>
      <c r="N105" s="1088"/>
      <c r="O105" s="1088"/>
      <c r="P105" s="1088"/>
      <c r="Q105" s="1088"/>
      <c r="R105" s="1088"/>
      <c r="S105" s="1088"/>
      <c r="T105" s="1088"/>
      <c r="U105" s="1088"/>
      <c r="V105" s="1088"/>
      <c r="W105" s="1088"/>
      <c r="X105" s="1088"/>
      <c r="Y105" s="1088"/>
      <c r="Z105" s="1088"/>
      <c r="AA105" s="1088"/>
      <c r="AB105" s="1088"/>
      <c r="AC105" s="1088"/>
      <c r="AD105" s="1088"/>
      <c r="AE105" s="1088"/>
      <c r="AF105" s="1088"/>
      <c r="AG105" s="1088"/>
      <c r="AH105" s="1088"/>
      <c r="AI105" s="1088"/>
      <c r="AJ105" s="1088"/>
      <c r="AK105" s="1088"/>
      <c r="AL105" s="1088"/>
      <c r="AM105" s="1088"/>
      <c r="AN105" s="1088"/>
      <c r="AO105" s="1088"/>
      <c r="AP105" s="233"/>
    </row>
    <row r="106" s="84" customFormat="1" ht="12" customHeight="1">
      <c r="B106" s="84"/>
      <c r="E106" s="46"/>
      <c r="F106" s="202"/>
      <c r="G106"/>
      <c r="H106"/>
      <c r="I106"/>
      <c r="J106"/>
      <c r="K106"/>
      <c r="L106"/>
      <c r="M106"/>
      <c r="N106"/>
      <c r="O106"/>
      <c r="P106"/>
      <c r="Q106"/>
      <c r="R106"/>
      <c r="S106"/>
      <c r="T106"/>
      <c r="U106"/>
      <c r="V106"/>
      <c r="W106"/>
      <c r="X106"/>
      <c r="Y106"/>
      <c r="Z106"/>
      <c r="AA10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36"/>
      <c r="BR106" s="236"/>
      <c r="BS106" s="236"/>
      <c r="BT106" s="236"/>
      <c r="BU106" s="236"/>
      <c r="BV106" s="236"/>
      <c r="BW106" s="236"/>
    </row>
    <row r="107" s="236" customFormat="1" ht="12.75" customHeight="1">
      <c r="A107"/>
    </row>
    <row r="108" s="236" customFormat="1" ht="12.75" customHeight="1"/>
    <row r="109" s="236" customFormat="1" ht="12.75" customHeight="1"/>
    <row r="110" s="236" customFormat="1" ht="12.75" customHeight="1"/>
    <row r="111" s="236" customFormat="1" ht="12.75" customHeight="1"/>
    <row r="112" s="236" customFormat="1" ht="12.75" customHeight="1"/>
    <row r="113" s="236" customFormat="1" ht="12.75" customHeight="1"/>
    <row r="114" s="236" customFormat="1" ht="12.75" customHeight="1"/>
    <row r="115" s="236" customFormat="1" ht="12.75" customHeight="1"/>
    <row r="116" s="236" customFormat="1" ht="12.75" customHeight="1"/>
    <row r="117" s="236" customFormat="1" ht="12.75" customHeight="1"/>
    <row r="118" s="236" customFormat="1" ht="12.75" customHeight="1"/>
    <row r="119" s="236" customFormat="1" ht="12.75" customHeight="1"/>
    <row r="120" s="236" customFormat="1" ht="12.75" customHeight="1"/>
    <row r="121" s="236" customFormat="1" ht="12.75" customHeight="1"/>
    <row r="122" s="236" customFormat="1" ht="12.75" customHeight="1"/>
    <row r="123" s="236" customFormat="1" ht="12.75" customHeight="1"/>
    <row r="124" s="236" customFormat="1" ht="12.75" customHeight="1"/>
    <row r="125" s="236" customFormat="1" ht="12.75" customHeight="1"/>
    <row r="126" s="236" customFormat="1" ht="12.75" customHeight="1"/>
    <row r="127" s="236" customFormat="1" ht="12.75" customHeight="1"/>
    <row r="128" s="236" customFormat="1" ht="12.75" customHeight="1"/>
    <row r="129" s="236" customFormat="1" ht="12.75" customHeight="1"/>
    <row r="130" s="236" customFormat="1" ht="12.75" customHeight="1"/>
    <row r="131" s="236" customFormat="1" ht="12.75" customHeight="1"/>
    <row r="132" s="236" customFormat="1" ht="12.75" customHeight="1"/>
    <row r="133" s="236" customFormat="1" ht="12.75" customHeight="1"/>
    <row r="134" s="236" customFormat="1" ht="12.75" customHeight="1"/>
    <row r="135" s="236" customFormat="1" ht="12.75" customHeight="1"/>
    <row r="136" s="236" customFormat="1" ht="12.75" customHeight="1"/>
    <row r="137" s="236" customFormat="1" ht="12.75" customHeight="1"/>
    <row r="138" s="236" customFormat="1" ht="12.75" customHeight="1"/>
    <row r="139" s="236" customFormat="1" ht="12.75" customHeight="1"/>
    <row r="140" s="236" customFormat="1" ht="12.75" customHeight="1"/>
    <row r="141" s="236" customFormat="1" ht="12.75" customHeight="1"/>
    <row r="142" s="236" customFormat="1" ht="12.75" customHeight="1"/>
    <row r="143" s="236" customFormat="1" ht="12.75" customHeight="1"/>
    <row r="144" s="236" customFormat="1" ht="12.75" customHeight="1"/>
    <row r="145" s="236" customFormat="1" ht="12.75" customHeight="1"/>
    <row r="146" s="236" customFormat="1" ht="12.75" customHeight="1"/>
    <row r="147" s="236" customFormat="1" ht="12.75" customHeight="1"/>
    <row r="148" s="236" customFormat="1" ht="12.75" customHeight="1"/>
    <row r="149" s="236" customFormat="1" ht="12.75" customHeight="1"/>
    <row r="150" s="236" customFormat="1" ht="12.75" customHeight="1"/>
    <row r="151" s="236" customFormat="1" ht="12.75" customHeight="1"/>
    <row r="152" s="236" customFormat="1" ht="12.75" customHeight="1"/>
    <row r="153" s="236" customFormat="1" ht="12.75" customHeight="1"/>
  </sheetData>
  <mergeCells count="273">
    <mergeCell ref="C105:AO105"/>
    <mergeCell ref="AL9:AM9"/>
    <mergeCell ref="H43:K43"/>
    <mergeCell ref="L43:O43"/>
    <mergeCell ref="H38:K38"/>
    <mergeCell ref="L38:O38"/>
    <mergeCell ref="H39:K39"/>
    <mergeCell ref="L39:O39"/>
    <mergeCell ref="H40:K40"/>
    <mergeCell ref="L40:O40"/>
    <mergeCell ref="H41:K41"/>
    <mergeCell ref="AL10:AM10"/>
    <mergeCell ref="AH11:AI11"/>
    <mergeCell ref="AJ11:AK11"/>
    <mergeCell ref="AB10:AC10"/>
    <mergeCell ref="AD10:AE10"/>
    <mergeCell ref="AD12:AE12"/>
    <mergeCell ref="AF12:AG12"/>
    <mergeCell ref="AB12:AC12"/>
    <mergeCell ref="AF10:AG10"/>
    <mergeCell ref="AL11:AM11"/>
    <mergeCell ref="AH10:AI10"/>
    <mergeCell ref="AJ10:AK10"/>
    <mergeCell ref="Z12:AA12"/>
    <mergeCell ref="AL8:AM8"/>
    <mergeCell ref="AJ9:AK9"/>
    <mergeCell ref="AH9:AI9"/>
    <mergeCell ref="Z6:AM6"/>
    <mergeCell ref="Z7:AA7"/>
    <mergeCell ref="AB7:AC7"/>
    <mergeCell ref="AD7:AE7"/>
    <mergeCell ref="AF7:AG7"/>
    <mergeCell ref="AH7:AI7"/>
    <mergeCell ref="AJ7:AK7"/>
    <mergeCell ref="Z9:AA9"/>
    <mergeCell ref="H9:I9"/>
    <mergeCell ref="T9:U9"/>
    <mergeCell ref="R9:S9"/>
    <mergeCell ref="T11:U11"/>
    <mergeCell ref="T10:U10"/>
    <mergeCell ref="R10:S10"/>
    <mergeCell ref="Z8:AA8"/>
    <mergeCell ref="AB8:AC8"/>
    <mergeCell ref="AL7:AM7"/>
    <mergeCell ref="N9:O9"/>
    <mergeCell ref="Z10:AA10"/>
    <mergeCell ref="P9:Q9"/>
    <mergeCell ref="AD8:AE8"/>
    <mergeCell ref="AF8:AG8"/>
    <mergeCell ref="AH8:AI8"/>
    <mergeCell ref="AF11:AG11"/>
    <mergeCell ref="AB11:AC11"/>
    <mergeCell ref="AD11:AE11"/>
    <mergeCell ref="AB9:AC9"/>
    <mergeCell ref="AD9:AE9"/>
    <mergeCell ref="AF9:AG9"/>
    <mergeCell ref="N11:O11"/>
    <mergeCell ref="N10:O10"/>
    <mergeCell ref="AJ8:AK8"/>
    <mergeCell ref="R11:S11"/>
    <mergeCell ref="H23:K23"/>
    <mergeCell ref="H6:U6"/>
    <mergeCell ref="T8:U8"/>
    <mergeCell ref="R8:S8"/>
    <mergeCell ref="P8:Q8"/>
    <mergeCell ref="N8:O8"/>
    <mergeCell ref="L8:M8"/>
    <mergeCell ref="J8:K8"/>
    <mergeCell ref="H8:I8"/>
    <mergeCell ref="T7:U7"/>
    <mergeCell ref="R7:S7"/>
    <mergeCell ref="L10:M10"/>
    <mergeCell ref="H10:I10"/>
    <mergeCell ref="H11:I11"/>
    <mergeCell ref="L9:M9"/>
    <mergeCell ref="J9:K9"/>
    <mergeCell ref="J11:K11"/>
    <mergeCell ref="J7:K7"/>
    <mergeCell ref="H7:I7"/>
    <mergeCell ref="P7:Q7"/>
    <mergeCell ref="N7:O7"/>
    <mergeCell ref="L7:M7"/>
    <mergeCell ref="J10:K10"/>
    <mergeCell ref="L12:M12"/>
    <mergeCell ref="P12:Q12"/>
    <mergeCell ref="L11:M11"/>
    <mergeCell ref="H12:I12"/>
    <mergeCell ref="H13:I13"/>
    <mergeCell ref="J13:K13"/>
    <mergeCell ref="N12:O12"/>
    <mergeCell ref="L13:M13"/>
    <mergeCell ref="P11:Q11"/>
    <mergeCell ref="AJ13:AK13"/>
    <mergeCell ref="H37:K37"/>
    <mergeCell ref="L37:O37"/>
    <mergeCell ref="L30:O30"/>
    <mergeCell ref="H28:K28"/>
    <mergeCell ref="Z13:AA13"/>
    <mergeCell ref="H22:K22"/>
    <mergeCell ref="H35:K35"/>
    <mergeCell ref="L35:O35"/>
    <mergeCell ref="L29:O29"/>
    <mergeCell ref="L22:O22"/>
    <mergeCell ref="L23:O23"/>
    <mergeCell ref="L32:O32"/>
    <mergeCell ref="H25:K25"/>
    <mergeCell ref="L25:O25"/>
    <mergeCell ref="H26:K26"/>
    <mergeCell ref="L31:O31"/>
    <mergeCell ref="H27:K27"/>
    <mergeCell ref="L27:O27"/>
    <mergeCell ref="H30:K30"/>
    <mergeCell ref="L28:O28"/>
    <mergeCell ref="R13:S13"/>
    <mergeCell ref="L26:O26"/>
    <mergeCell ref="L46:O46"/>
    <mergeCell ref="H47:K47"/>
    <mergeCell ref="L41:O41"/>
    <mergeCell ref="H44:K44"/>
    <mergeCell ref="H48:K48"/>
    <mergeCell ref="L42:O42"/>
    <mergeCell ref="L49:O49"/>
    <mergeCell ref="H33:K33"/>
    <mergeCell ref="L33:O33"/>
    <mergeCell ref="H34:K34"/>
    <mergeCell ref="L34:O34"/>
    <mergeCell ref="L59:O59"/>
    <mergeCell ref="H63:K63"/>
    <mergeCell ref="AH12:AI12"/>
    <mergeCell ref="AJ12:AK12"/>
    <mergeCell ref="L24:O24"/>
    <mergeCell ref="AF13:AG13"/>
    <mergeCell ref="AB13:AC13"/>
    <mergeCell ref="AD13:AE13"/>
    <mergeCell ref="P15:V15"/>
    <mergeCell ref="X15:AD15"/>
    <mergeCell ref="AH13:AI13"/>
    <mergeCell ref="AF15:AL15"/>
    <mergeCell ref="AL13:AM13"/>
    <mergeCell ref="N13:O13"/>
    <mergeCell ref="P13:Q13"/>
    <mergeCell ref="L44:O44"/>
    <mergeCell ref="L48:O48"/>
    <mergeCell ref="L50:O50"/>
    <mergeCell ref="L51:O51"/>
    <mergeCell ref="H36:K36"/>
    <mergeCell ref="L36:O36"/>
    <mergeCell ref="H45:K45"/>
    <mergeCell ref="L45:O45"/>
    <mergeCell ref="H46:K46"/>
    <mergeCell ref="L53:O53"/>
    <mergeCell ref="L54:O54"/>
    <mergeCell ref="H64:K64"/>
    <mergeCell ref="H67:K67"/>
    <mergeCell ref="L67:O67"/>
    <mergeCell ref="H68:K68"/>
    <mergeCell ref="L68:O68"/>
    <mergeCell ref="H60:K60"/>
    <mergeCell ref="L61:O61"/>
    <mergeCell ref="H66:K66"/>
    <mergeCell ref="L56:O56"/>
    <mergeCell ref="L57:O57"/>
    <mergeCell ref="H56:K56"/>
    <mergeCell ref="H57:K57"/>
    <mergeCell ref="L66:O66"/>
    <mergeCell ref="L63:O63"/>
    <mergeCell ref="H62:K62"/>
    <mergeCell ref="L62:O62"/>
    <mergeCell ref="H61:K61"/>
    <mergeCell ref="L64:O64"/>
    <mergeCell ref="L58:O58"/>
    <mergeCell ref="H58:K58"/>
    <mergeCell ref="H59:K59"/>
    <mergeCell ref="L60:O60"/>
    <mergeCell ref="H72:K72"/>
    <mergeCell ref="L72:O72"/>
    <mergeCell ref="L69:O69"/>
    <mergeCell ref="L81:O81"/>
    <mergeCell ref="H70:K70"/>
    <mergeCell ref="L70:O70"/>
    <mergeCell ref="H71:K71"/>
    <mergeCell ref="L71:O71"/>
    <mergeCell ref="H65:K65"/>
    <mergeCell ref="L65:O65"/>
    <mergeCell ref="H75:K75"/>
    <mergeCell ref="L75:O75"/>
    <mergeCell ref="H73:K73"/>
    <mergeCell ref="L73:O73"/>
    <mergeCell ref="H74:K74"/>
    <mergeCell ref="L74:O74"/>
    <mergeCell ref="H80:K80"/>
    <mergeCell ref="L80:O80"/>
    <mergeCell ref="H81:K81"/>
    <mergeCell ref="H78:K78"/>
    <mergeCell ref="L78:O78"/>
    <mergeCell ref="H79:K79"/>
    <mergeCell ref="L79:O79"/>
    <mergeCell ref="H69:K69"/>
    <mergeCell ref="H103:K103"/>
    <mergeCell ref="L103:O103"/>
    <mergeCell ref="L99:O99"/>
    <mergeCell ref="H100:K100"/>
    <mergeCell ref="L100:O100"/>
    <mergeCell ref="H101:K101"/>
    <mergeCell ref="L101:O101"/>
    <mergeCell ref="H99:K99"/>
    <mergeCell ref="H102:K102"/>
    <mergeCell ref="L102:O102"/>
    <mergeCell ref="C2:AP2"/>
    <mergeCell ref="H55:K55"/>
    <mergeCell ref="L55:O55"/>
    <mergeCell ref="H31:K31"/>
    <mergeCell ref="H52:K52"/>
    <mergeCell ref="H53:K53"/>
    <mergeCell ref="H54:K54"/>
    <mergeCell ref="H24:K24"/>
    <mergeCell ref="R12:S12"/>
    <mergeCell ref="C4:AP4"/>
    <mergeCell ref="C3:AP3"/>
    <mergeCell ref="T13:U13"/>
    <mergeCell ref="T12:U12"/>
    <mergeCell ref="AL12:AM12"/>
    <mergeCell ref="P10:Q10"/>
    <mergeCell ref="J12:K12"/>
    <mergeCell ref="Z11:AA11"/>
    <mergeCell ref="H50:K50"/>
    <mergeCell ref="H51:K51"/>
    <mergeCell ref="H32:K32"/>
    <mergeCell ref="L47:O47"/>
    <mergeCell ref="L52:O52"/>
    <mergeCell ref="H49:K49"/>
    <mergeCell ref="H42:K42"/>
    <mergeCell ref="H98:K98"/>
    <mergeCell ref="L98:O98"/>
    <mergeCell ref="H96:K96"/>
    <mergeCell ref="L96:O96"/>
    <mergeCell ref="H97:K97"/>
    <mergeCell ref="L97:O97"/>
    <mergeCell ref="H91:K91"/>
    <mergeCell ref="L91:O91"/>
    <mergeCell ref="H76:K76"/>
    <mergeCell ref="L76:O76"/>
    <mergeCell ref="H77:K77"/>
    <mergeCell ref="L77:O77"/>
    <mergeCell ref="H86:K86"/>
    <mergeCell ref="L86:O86"/>
    <mergeCell ref="H87:K87"/>
    <mergeCell ref="L87:O87"/>
    <mergeCell ref="H84:K84"/>
    <mergeCell ref="L84:O84"/>
    <mergeCell ref="H85:K85"/>
    <mergeCell ref="L85:O85"/>
    <mergeCell ref="H82:K82"/>
    <mergeCell ref="L82:O82"/>
    <mergeCell ref="H83:K83"/>
    <mergeCell ref="L83:O83"/>
    <mergeCell ref="H88:K88"/>
    <mergeCell ref="L88:O88"/>
    <mergeCell ref="H89:K89"/>
    <mergeCell ref="L89:O89"/>
    <mergeCell ref="H94:K94"/>
    <mergeCell ref="L94:O94"/>
    <mergeCell ref="H95:K95"/>
    <mergeCell ref="L95:O95"/>
    <mergeCell ref="H92:K92"/>
    <mergeCell ref="L92:O92"/>
    <mergeCell ref="H93:K93"/>
    <mergeCell ref="L93:O93"/>
    <mergeCell ref="H90:K90"/>
    <mergeCell ref="L90:O90"/>
    <mergeCell ref="R21:AC21"/>
    <mergeCell ref="AD21:AO21"/>
    <mergeCell ref="H29:K29"/>
  </mergeCells>
  <phoneticPr fontId="0" type="noConversion"/>
  <printOptions horizontalCentered="1" verticalCentered="1"/>
  <pageMargins left="0.25" right="0.25" top="0.25" bottom="0.25" header="0" footer="0"/>
  <pageSetup scale="31" fitToWidth="1" fitToHeight="1" orientation="landscape" r:id="rId1"/>
  <headerFooter alignWithMargins="0">
    <oddHeader/>
    <oddFooter/>
  </headerFooter>
  <rowBreaks count="1" manualBreakCount="1">
    <brk id="107" max="16383" man="1"/>
  </rowBreaks>
  <colBreaks count="1" manualBreakCount="1">
    <brk id="45" max="1048575" man="1"/>
  </colBreaks>
  <drawing r:id="rId72"/>
</worksheet>
</file>

<file path=xl/worksheets/sheet7.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9">
    <pageSetUpPr fitToPage="1"/>
  </sheetPr>
  <dimension ref="A1:EI109"/>
  <sheetViews>
    <sheetView showGridLines="0" zoomScale="70" workbookViewId="0"/>
  </sheetViews>
  <sheetFormatPr defaultRowHeight="12.75"/>
  <cols>
    <col min="1" max="1" width="1.5703125" style="34" customWidth="1"/>
    <col min="2" max="2" width="15.7109375" style="34" customWidth="1"/>
    <col min="3" max="3" width="18.7109375" customWidth="1"/>
    <col min="4" max="21" width="11.7109375" customWidth="1"/>
    <col min="22" max="22" width="2.7109375" customWidth="1"/>
    <col min="23" max="37" width="9.140625" style="282" customWidth="1"/>
  </cols>
  <sheetData>
    <row r="1" s="2" customFormat="1" ht="23.25">
      <c r="B1" s="658" t="s">
        <v>138</v>
      </c>
      <c r="C1" s="130"/>
      <c r="P1" s="222"/>
      <c r="Q1" s="222"/>
      <c r="R1" s="222"/>
      <c r="S1" s="222"/>
      <c r="T1" s="222"/>
      <c r="U1" s="222"/>
      <c r="W1" s="282"/>
      <c r="X1" s="282"/>
      <c r="Y1" s="282"/>
      <c r="Z1" s="282"/>
      <c r="AA1" s="282"/>
      <c r="AB1" s="282"/>
      <c r="AC1" s="282"/>
      <c r="AD1" s="282"/>
      <c r="AE1" s="282"/>
      <c r="AF1" s="282"/>
      <c r="AG1" s="282"/>
      <c r="AH1" s="282"/>
      <c r="AI1" s="282"/>
      <c r="AJ1" s="282"/>
      <c r="AK1" s="282"/>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row>
    <row r="2" s="2" customFormat="1" ht="15" customHeight="1">
      <c r="B2" s="66" t="s">
        <v>173</v>
      </c>
      <c r="C2" s="130"/>
      <c r="W2" s="282"/>
      <c r="X2" s="282"/>
      <c r="Y2" s="282"/>
      <c r="Z2" s="282"/>
      <c r="AA2" s="282"/>
      <c r="AB2" s="282"/>
      <c r="AC2" s="282"/>
      <c r="AD2" s="282"/>
      <c r="AE2" s="282"/>
      <c r="AF2" s="282"/>
      <c r="AG2" s="282"/>
      <c r="AH2" s="282"/>
      <c r="AI2" s="282"/>
      <c r="AJ2" s="282"/>
      <c r="AK2" s="282"/>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row>
    <row r="3" s="2" customFormat="1" ht="17.1" customHeight="1">
      <c r="B3" s="66" t="s">
        <v>174</v>
      </c>
      <c r="C3" s="130"/>
      <c r="O3" s="976"/>
      <c r="P3" s="976"/>
      <c r="Q3" s="976"/>
      <c r="R3" s="976"/>
      <c r="S3" s="976"/>
      <c r="T3" s="976"/>
      <c r="U3" s="976"/>
      <c r="W3" s="282"/>
      <c r="X3" s="282"/>
      <c r="Y3" s="282"/>
      <c r="Z3" s="282"/>
      <c r="AA3" s="282"/>
      <c r="AB3" s="282"/>
      <c r="AC3" s="282"/>
      <c r="AD3" s="282"/>
      <c r="AE3" s="282"/>
      <c r="AF3" s="282"/>
      <c r="AG3" s="282"/>
      <c r="AH3" s="282"/>
      <c r="AI3" s="282"/>
      <c r="AJ3" s="282"/>
      <c r="AK3" s="282"/>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row>
    <row r="4" s="2" customFormat="1" ht="15.75" customHeight="1">
      <c r="A4" s="9"/>
      <c r="B4" s="66" t="s">
        <v>175</v>
      </c>
      <c r="C4" s="131"/>
      <c r="D4" s="131"/>
      <c r="E4" s="131"/>
      <c r="G4" s="132"/>
      <c r="H4" s="132"/>
      <c r="I4" s="132"/>
      <c r="J4" s="132"/>
      <c r="K4" s="132"/>
      <c r="L4" s="132"/>
      <c r="M4" s="132"/>
      <c r="N4" s="132"/>
      <c r="O4" s="132"/>
      <c r="P4" s="132"/>
      <c r="Q4" s="132"/>
      <c r="R4" s="132"/>
      <c r="S4" s="132"/>
      <c r="T4" s="132"/>
      <c r="U4" s="132"/>
      <c r="V4" s="132"/>
      <c r="W4" s="282"/>
      <c r="X4" s="282"/>
      <c r="Y4" s="282"/>
      <c r="Z4" s="282"/>
      <c r="AA4" s="282"/>
      <c r="AB4" s="282"/>
      <c r="AC4" s="282"/>
      <c r="AD4" s="282"/>
      <c r="AE4" s="282"/>
      <c r="AF4" s="282"/>
      <c r="AG4" s="282"/>
      <c r="AH4" s="282"/>
      <c r="AI4" s="282"/>
      <c r="AJ4" s="282"/>
      <c r="AK4" s="282"/>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row>
    <row r="5" s="2" customFormat="1" ht="20.1" customHeight="1">
      <c r="A5" s="9"/>
      <c r="B5" s="66"/>
      <c r="C5" s="131"/>
      <c r="D5" s="131"/>
      <c r="E5" s="131"/>
      <c r="G5" s="132"/>
      <c r="H5" s="132"/>
      <c r="I5" s="132"/>
      <c r="J5" s="132"/>
      <c r="K5" s="132"/>
      <c r="L5" s="132"/>
      <c r="M5" s="132"/>
      <c r="N5" s="132"/>
      <c r="O5" s="132"/>
      <c r="P5" s="132"/>
      <c r="Q5" s="132"/>
      <c r="R5" s="132"/>
      <c r="S5" s="132"/>
      <c r="T5" s="132"/>
      <c r="U5" s="132"/>
      <c r="V5" s="132"/>
      <c r="W5" s="282"/>
      <c r="X5" s="282"/>
      <c r="Y5" s="282"/>
      <c r="Z5" s="282"/>
      <c r="AA5" s="282"/>
      <c r="AB5" s="282"/>
      <c r="AC5" s="282"/>
      <c r="AD5" s="282"/>
      <c r="AE5" s="282"/>
      <c r="AF5" s="282"/>
      <c r="AG5" s="282"/>
      <c r="AH5" s="282"/>
      <c r="AI5" s="282"/>
      <c r="AJ5" s="282"/>
      <c r="AK5" s="282"/>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row>
    <row r="6" s="2" customFormat="1" ht="20.1" customHeight="1">
      <c r="A6" s="9"/>
      <c r="B6" s="66"/>
      <c r="C6" s="131"/>
      <c r="D6" s="131"/>
      <c r="E6" s="131"/>
      <c r="G6" s="132"/>
      <c r="H6" s="132"/>
      <c r="I6" s="132"/>
      <c r="J6" s="132"/>
      <c r="K6" s="132"/>
      <c r="L6" s="132"/>
      <c r="M6" s="132"/>
      <c r="N6" s="132"/>
      <c r="O6" s="132"/>
      <c r="P6" s="132"/>
      <c r="Q6" s="132"/>
      <c r="R6" s="132"/>
      <c r="S6" s="132"/>
      <c r="T6" s="132"/>
      <c r="U6" s="132"/>
      <c r="V6" s="132"/>
      <c r="W6" s="282"/>
      <c r="X6" s="282"/>
      <c r="Y6" s="282"/>
      <c r="Z6" s="282"/>
      <c r="AA6" s="282"/>
      <c r="AB6" s="282"/>
      <c r="AC6" s="282"/>
      <c r="AD6" s="282"/>
      <c r="AE6" s="282"/>
      <c r="AF6" s="282"/>
      <c r="AG6" s="282"/>
      <c r="AH6" s="282"/>
      <c r="AI6" s="282"/>
      <c r="AJ6" s="282"/>
      <c r="AK6" s="282"/>
      <c r="AL6" s="34"/>
      <c r="AM6" s="34"/>
      <c r="AN6" s="34"/>
      <c r="AO6" s="34"/>
      <c r="AP6" s="34"/>
      <c r="AQ6" s="34"/>
      <c r="AR6" s="34"/>
      <c r="AS6" s="34"/>
      <c r="AT6" s="34"/>
      <c r="AU6" s="34"/>
      <c r="AV6" s="34"/>
      <c r="AW6" s="34"/>
      <c r="AX6" s="34"/>
      <c r="AY6" s="34"/>
      <c r="AZ6" s="34"/>
      <c r="BA6" s="34"/>
      <c r="BB6" s="34"/>
      <c r="BC6" s="34"/>
      <c r="BD6" s="34"/>
      <c r="BE6" s="34"/>
      <c r="BF6" s="34"/>
      <c r="BG6" s="34"/>
      <c r="BH6" s="34"/>
      <c r="BI6" s="34"/>
      <c r="BJ6" s="34"/>
      <c r="BK6" s="34"/>
      <c r="BL6" s="34"/>
      <c r="BM6" s="34"/>
      <c r="BN6" s="34"/>
      <c r="BO6" s="34"/>
      <c r="BP6" s="34"/>
      <c r="BQ6" s="34"/>
      <c r="BR6" s="34"/>
      <c r="BS6" s="34"/>
      <c r="BT6" s="34"/>
      <c r="BU6" s="34"/>
      <c r="BV6" s="34"/>
      <c r="BW6" s="34"/>
      <c r="BX6" s="34"/>
      <c r="BY6" s="34"/>
      <c r="BZ6" s="34"/>
      <c r="CA6" s="34"/>
      <c r="CB6" s="34"/>
      <c r="CC6" s="34"/>
      <c r="CD6" s="34"/>
      <c r="CE6" s="34"/>
      <c r="CF6" s="34"/>
      <c r="CG6" s="34"/>
      <c r="CH6" s="34"/>
      <c r="CI6" s="34"/>
      <c r="CJ6" s="34"/>
      <c r="CK6" s="34"/>
      <c r="CL6" s="34"/>
      <c r="CM6" s="34"/>
      <c r="CN6" s="34"/>
      <c r="CO6" s="34"/>
      <c r="CP6" s="34"/>
      <c r="CQ6" s="34"/>
      <c r="CR6" s="34"/>
      <c r="CS6" s="34"/>
      <c r="CT6" s="34"/>
      <c r="CU6" s="34"/>
      <c r="CV6" s="34"/>
      <c r="CW6" s="34"/>
      <c r="CX6" s="34"/>
      <c r="CY6" s="34"/>
      <c r="CZ6" s="34"/>
      <c r="DA6" s="34"/>
      <c r="DB6" s="34"/>
      <c r="DC6" s="34"/>
      <c r="DD6" s="34"/>
      <c r="DE6" s="34"/>
      <c r="DF6" s="34"/>
      <c r="DG6" s="34"/>
      <c r="DH6" s="34"/>
      <c r="DI6" s="34"/>
      <c r="DJ6" s="34"/>
      <c r="DK6" s="34"/>
      <c r="DL6" s="34"/>
      <c r="DM6" s="34"/>
      <c r="DN6" s="34"/>
      <c r="DO6" s="34"/>
      <c r="DP6" s="34"/>
      <c r="DQ6" s="34"/>
      <c r="DR6" s="34"/>
      <c r="DS6" s="34"/>
      <c r="DT6" s="34"/>
      <c r="DU6" s="34"/>
      <c r="DV6" s="34"/>
      <c r="DW6" s="34"/>
      <c r="DX6" s="34"/>
      <c r="DY6" s="34"/>
      <c r="DZ6" s="34"/>
      <c r="EA6" s="34"/>
      <c r="EB6" s="34"/>
      <c r="EC6" s="34"/>
      <c r="ED6" s="34"/>
      <c r="EE6" s="34"/>
      <c r="EF6" s="34"/>
      <c r="EG6" s="34"/>
      <c r="EH6" s="34"/>
      <c r="EI6" s="34"/>
    </row>
    <row r="7" s="2" customFormat="1" ht="20.1" customHeight="1">
      <c r="A7" s="9"/>
      <c r="B7" s="66"/>
      <c r="C7" s="131"/>
      <c r="D7" s="131"/>
      <c r="E7" s="131"/>
      <c r="G7" s="132"/>
      <c r="H7" s="132"/>
      <c r="I7" s="132"/>
      <c r="J7" s="132"/>
      <c r="K7" s="132"/>
      <c r="L7" s="132"/>
      <c r="M7" s="132"/>
      <c r="N7" s="132"/>
      <c r="O7" s="132"/>
      <c r="P7" s="132"/>
      <c r="Q7" s="132"/>
      <c r="R7" s="132"/>
      <c r="S7" s="132"/>
      <c r="T7" s="132"/>
      <c r="U7" s="132"/>
      <c r="V7" s="132"/>
      <c r="W7" s="282"/>
      <c r="X7" s="282"/>
      <c r="Y7" s="282"/>
      <c r="Z7" s="282"/>
      <c r="AA7" s="282"/>
      <c r="AB7" s="282"/>
      <c r="AC7" s="282"/>
      <c r="AD7" s="282"/>
      <c r="AE7" s="282"/>
      <c r="AF7" s="282"/>
      <c r="AG7" s="282"/>
      <c r="AH7" s="282"/>
      <c r="AI7" s="282"/>
      <c r="AJ7" s="282"/>
      <c r="AK7" s="282"/>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c r="DY7" s="34"/>
      <c r="DZ7" s="34"/>
      <c r="EA7" s="34"/>
      <c r="EB7" s="34"/>
      <c r="EC7" s="34"/>
      <c r="ED7" s="34"/>
      <c r="EE7" s="34"/>
      <c r="EF7" s="34"/>
      <c r="EG7" s="34"/>
      <c r="EH7" s="34"/>
      <c r="EI7" s="34"/>
    </row>
    <row r="8" s="2" customFormat="1" ht="20.1" customHeight="1">
      <c r="A8" s="9"/>
      <c r="B8" s="66"/>
      <c r="C8" s="131"/>
      <c r="D8" s="131"/>
      <c r="E8" s="131"/>
      <c r="G8" s="132"/>
      <c r="H8" s="132"/>
      <c r="I8" s="132"/>
      <c r="J8" s="132"/>
      <c r="K8" s="132"/>
      <c r="L8" s="132"/>
      <c r="M8" s="132"/>
      <c r="N8" s="132"/>
      <c r="O8" s="132"/>
      <c r="P8" s="132"/>
      <c r="Q8" s="132"/>
      <c r="R8" s="132"/>
      <c r="S8" s="132"/>
      <c r="T8" s="132"/>
      <c r="U8" s="132"/>
      <c r="V8" s="132"/>
      <c r="W8" s="282"/>
      <c r="X8" s="282"/>
      <c r="Y8" s="282"/>
      <c r="Z8" s="282"/>
      <c r="AA8" s="282"/>
      <c r="AB8" s="282"/>
      <c r="AC8" s="282"/>
      <c r="AD8" s="282"/>
      <c r="AE8" s="282"/>
      <c r="AF8" s="282"/>
      <c r="AG8" s="282"/>
      <c r="AH8" s="282"/>
      <c r="AI8" s="282"/>
      <c r="AJ8" s="282"/>
      <c r="AK8" s="282"/>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c r="CL8" s="34"/>
      <c r="CM8" s="34"/>
      <c r="CN8" s="34"/>
      <c r="CO8" s="34"/>
      <c r="CP8" s="34"/>
      <c r="CQ8" s="34"/>
      <c r="CR8" s="34"/>
      <c r="CS8" s="34"/>
      <c r="CT8" s="34"/>
      <c r="CU8" s="34"/>
      <c r="CV8" s="34"/>
      <c r="CW8" s="34"/>
      <c r="CX8" s="34"/>
      <c r="CY8" s="34"/>
      <c r="CZ8" s="34"/>
      <c r="DA8" s="34"/>
      <c r="DB8" s="34"/>
      <c r="DC8" s="34"/>
      <c r="DD8" s="34"/>
      <c r="DE8" s="34"/>
      <c r="DF8" s="34"/>
      <c r="DG8" s="34"/>
      <c r="DH8" s="34"/>
      <c r="DI8" s="34"/>
      <c r="DJ8" s="34"/>
      <c r="DK8" s="34"/>
      <c r="DL8" s="34"/>
      <c r="DM8" s="34"/>
      <c r="DN8" s="34"/>
      <c r="DO8" s="34"/>
      <c r="DP8" s="34"/>
      <c r="DQ8" s="34"/>
      <c r="DR8" s="34"/>
      <c r="DS8" s="34"/>
      <c r="DT8" s="34"/>
      <c r="DU8" s="34"/>
      <c r="DV8" s="34"/>
      <c r="DW8" s="34"/>
      <c r="DX8" s="34"/>
      <c r="DY8" s="34"/>
      <c r="DZ8" s="34"/>
      <c r="EA8" s="34"/>
      <c r="EB8" s="34"/>
      <c r="EC8" s="34"/>
      <c r="ED8" s="34"/>
      <c r="EE8" s="34"/>
      <c r="EF8" s="34"/>
      <c r="EG8" s="34"/>
      <c r="EH8" s="34"/>
      <c r="EI8" s="34"/>
    </row>
    <row r="9" s="2" customFormat="1" ht="20.1" customHeight="1">
      <c r="A9" s="9"/>
      <c r="B9" s="66"/>
      <c r="C9" s="131"/>
      <c r="D9" s="131"/>
      <c r="E9" s="131"/>
      <c r="G9" s="132"/>
      <c r="H9" s="132"/>
      <c r="I9" s="132"/>
      <c r="J9" s="132"/>
      <c r="K9" s="132"/>
      <c r="L9" s="132"/>
      <c r="M9" s="132"/>
      <c r="N9" s="132"/>
      <c r="O9" s="132"/>
      <c r="P9" s="132"/>
      <c r="Q9" s="132"/>
      <c r="R9" s="132"/>
      <c r="S9" s="132"/>
      <c r="T9" s="132"/>
      <c r="U9" s="132"/>
      <c r="V9" s="132"/>
      <c r="W9" s="282"/>
      <c r="X9" s="282"/>
      <c r="Y9" s="282"/>
      <c r="Z9" s="282"/>
      <c r="AA9" s="282"/>
      <c r="AB9" s="282"/>
      <c r="AC9" s="282"/>
      <c r="AD9" s="282"/>
      <c r="AE9" s="282"/>
      <c r="AF9" s="282"/>
      <c r="AG9" s="282"/>
      <c r="AH9" s="282"/>
      <c r="AI9" s="282"/>
      <c r="AJ9" s="282"/>
      <c r="AK9" s="282"/>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c r="DW9" s="34"/>
      <c r="DX9" s="34"/>
      <c r="DY9" s="34"/>
      <c r="DZ9" s="34"/>
      <c r="EA9" s="34"/>
      <c r="EB9" s="34"/>
      <c r="EC9" s="34"/>
      <c r="ED9" s="34"/>
      <c r="EE9" s="34"/>
      <c r="EF9" s="34"/>
      <c r="EG9" s="34"/>
      <c r="EH9" s="34"/>
      <c r="EI9" s="34"/>
    </row>
    <row r="10" s="2" customFormat="1" ht="20.1" customHeight="1">
      <c r="A10" s="9"/>
      <c r="B10" s="66"/>
      <c r="C10" s="131"/>
      <c r="D10" s="131"/>
      <c r="E10" s="131"/>
      <c r="G10" s="132"/>
      <c r="H10" s="132"/>
      <c r="I10" s="132"/>
      <c r="J10" s="132"/>
      <c r="K10" s="132"/>
      <c r="L10" s="132"/>
      <c r="M10" s="132"/>
      <c r="N10" s="132"/>
      <c r="O10" s="132"/>
      <c r="P10" s="132"/>
      <c r="Q10" s="132"/>
      <c r="R10" s="132"/>
      <c r="S10" s="132"/>
      <c r="T10" s="132"/>
      <c r="U10" s="132"/>
      <c r="V10" s="132"/>
      <c r="W10" s="282"/>
      <c r="X10" s="282"/>
      <c r="Y10" s="282"/>
      <c r="Z10" s="282"/>
      <c r="AA10" s="282"/>
      <c r="AB10" s="282"/>
      <c r="AC10" s="282"/>
      <c r="AD10" s="282"/>
      <c r="AE10" s="282"/>
      <c r="AF10" s="282"/>
      <c r="AG10" s="282"/>
      <c r="AH10" s="282"/>
      <c r="AI10" s="282"/>
      <c r="AJ10" s="282"/>
      <c r="AK10" s="282"/>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row>
    <row r="11" s="2" customFormat="1" ht="20.1" customHeight="1">
      <c r="A11" s="9"/>
      <c r="B11" s="66"/>
      <c r="C11" s="131"/>
      <c r="D11" s="131"/>
      <c r="E11" s="131"/>
      <c r="G11" s="132"/>
      <c r="H11" s="132"/>
      <c r="I11" s="132"/>
      <c r="J11" s="132"/>
      <c r="K11" s="132"/>
      <c r="L11" s="132"/>
      <c r="M11" s="132"/>
      <c r="N11" s="132"/>
      <c r="O11" s="132"/>
      <c r="P11" s="132"/>
      <c r="Q11" s="132"/>
      <c r="R11" s="132"/>
      <c r="S11" s="132"/>
      <c r="T11" s="132"/>
      <c r="U11" s="132"/>
      <c r="V11" s="132"/>
      <c r="W11" s="282"/>
      <c r="X11" s="282"/>
      <c r="Y11" s="282"/>
      <c r="Z11" s="282"/>
      <c r="AA11" s="282"/>
      <c r="AB11" s="282"/>
      <c r="AC11" s="282"/>
      <c r="AD11" s="282"/>
      <c r="AE11" s="282"/>
      <c r="AF11" s="282"/>
      <c r="AG11" s="282"/>
      <c r="AH11" s="282"/>
      <c r="AI11" s="282"/>
      <c r="AJ11" s="282"/>
      <c r="AK11" s="282"/>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row>
    <row r="12" s="2" customFormat="1" ht="20.1" customHeight="1">
      <c r="A12" s="9"/>
      <c r="B12" s="66"/>
      <c r="C12" s="131"/>
      <c r="D12" s="131"/>
      <c r="E12" s="131"/>
      <c r="G12" s="132"/>
      <c r="H12" s="132"/>
      <c r="I12" s="132"/>
      <c r="J12" s="132"/>
      <c r="K12" s="132"/>
      <c r="L12" s="132"/>
      <c r="M12" s="132"/>
      <c r="N12" s="132"/>
      <c r="O12" s="132"/>
      <c r="P12" s="132"/>
      <c r="Q12" s="132"/>
      <c r="R12" s="132"/>
      <c r="S12" s="132"/>
      <c r="T12" s="132"/>
      <c r="U12" s="132"/>
      <c r="V12" s="132"/>
      <c r="W12" s="282"/>
      <c r="X12" s="282"/>
      <c r="Y12" s="282"/>
      <c r="Z12" s="282"/>
      <c r="AA12" s="282"/>
      <c r="AB12" s="282"/>
      <c r="AC12" s="282"/>
      <c r="AD12" s="282"/>
      <c r="AE12" s="282"/>
      <c r="AF12" s="282"/>
      <c r="AG12" s="282"/>
      <c r="AH12" s="282"/>
      <c r="AI12" s="282"/>
      <c r="AJ12" s="282"/>
      <c r="AK12" s="282"/>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row>
    <row r="13" s="2" customFormat="1" ht="20.1" customHeight="1">
      <c r="A13" s="9"/>
      <c r="B13" s="66"/>
      <c r="C13" s="131"/>
      <c r="D13" s="131"/>
      <c r="E13" s="131"/>
      <c r="G13" s="132"/>
      <c r="H13" s="132"/>
      <c r="I13" s="132"/>
      <c r="J13" s="132"/>
      <c r="K13" s="132"/>
      <c r="L13" s="132"/>
      <c r="M13" s="132"/>
      <c r="N13" s="132"/>
      <c r="O13" s="132"/>
      <c r="P13" s="132"/>
      <c r="Q13" s="132"/>
      <c r="R13" s="132"/>
      <c r="S13" s="132"/>
      <c r="T13" s="132"/>
      <c r="U13" s="132"/>
      <c r="V13" s="132"/>
      <c r="W13" s="282"/>
      <c r="X13" s="1029" t="s">
        <v>43</v>
      </c>
      <c r="Y13" s="1029" t="s">
        <v>46</v>
      </c>
      <c r="Z13" s="1029" t="s">
        <v>47</v>
      </c>
      <c r="AA13" s="1029" t="s">
        <v>48</v>
      </c>
      <c r="AB13" s="1029" t="s">
        <v>49</v>
      </c>
      <c r="AC13" s="1029" t="s">
        <v>50</v>
      </c>
      <c r="AD13" s="1029" t="s">
        <v>51</v>
      </c>
      <c r="AE13" s="1029" t="s">
        <v>40</v>
      </c>
      <c r="AF13" s="1029" t="s">
        <v>52</v>
      </c>
      <c r="AG13" s="282"/>
      <c r="AH13" s="282"/>
      <c r="AI13" s="282"/>
      <c r="AJ13" s="282"/>
      <c r="AK13" s="282"/>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row>
    <row r="14" s="2" customFormat="1" ht="20.1" customHeight="1">
      <c r="A14" s="9"/>
      <c r="B14" s="66"/>
      <c r="C14" s="131"/>
      <c r="D14" s="131"/>
      <c r="E14" s="131"/>
      <c r="G14" s="132"/>
      <c r="H14" s="132"/>
      <c r="I14" s="132"/>
      <c r="J14" s="132"/>
      <c r="K14" s="132"/>
      <c r="L14" s="132"/>
      <c r="M14" s="132"/>
      <c r="N14" s="132"/>
      <c r="O14" s="132"/>
      <c r="P14" s="132"/>
      <c r="Q14" s="132"/>
      <c r="R14" s="132"/>
      <c r="S14" s="132"/>
      <c r="T14" s="132"/>
      <c r="U14" s="132"/>
      <c r="V14" s="132"/>
      <c r="W14" s="282"/>
      <c r="X14" s="1029" t="str">
        <f>D18</f>
      </c>
      <c r="Y14" s="1029" t="str">
        <f>D24</f>
      </c>
      <c r="Z14" s="1029" t="str">
        <f>D30</f>
      </c>
      <c r="AA14" s="1029" t="str">
        <f>D36</f>
      </c>
      <c r="AB14" s="1029" t="str">
        <f>D42</f>
      </c>
      <c r="AC14" s="1029" t="str">
        <f>D48</f>
      </c>
      <c r="AD14" s="1029" t="str">
        <f>D54</f>
      </c>
      <c r="AE14" s="1029" t="str">
        <f>D60</f>
      </c>
      <c r="AF14" s="1029" t="str">
        <f>D66</f>
      </c>
      <c r="AG14" s="282"/>
      <c r="AH14" s="282"/>
      <c r="AI14" s="282"/>
      <c r="AJ14" s="282"/>
      <c r="AK14" s="282"/>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row>
    <row r="15" s="2" customFormat="1" ht="15.95" customHeight="1">
      <c r="D15" s="820" t="s">
        <v>22</v>
      </c>
      <c r="E15" s="820"/>
      <c r="F15" s="820"/>
      <c r="G15" s="820"/>
      <c r="H15" s="820"/>
      <c r="I15" s="977"/>
      <c r="J15" s="820" t="s">
        <v>93</v>
      </c>
      <c r="K15" s="820"/>
      <c r="L15" s="820"/>
      <c r="M15" s="820"/>
      <c r="N15" s="820"/>
      <c r="O15" s="977"/>
      <c r="P15" s="820" t="s">
        <v>10</v>
      </c>
      <c r="Q15" s="820"/>
      <c r="R15" s="820"/>
      <c r="S15" s="820"/>
      <c r="T15" s="820"/>
      <c r="U15" s="977"/>
      <c r="W15" s="282"/>
      <c r="X15" s="1029" t="str">
        <f>F18</f>
      </c>
      <c r="Y15" s="1029" t="str">
        <f>F24</f>
      </c>
      <c r="Z15" s="1029" t="str">
        <f>F30</f>
      </c>
      <c r="AA15" s="1029" t="str">
        <f>F36</f>
      </c>
      <c r="AB15" s="1029" t="str">
        <f>F42</f>
      </c>
      <c r="AC15" s="1029" t="str">
        <f>F48</f>
      </c>
      <c r="AD15" s="1029" t="str">
        <f>F54</f>
      </c>
      <c r="AE15" s="1029" t="str">
        <f>F60</f>
      </c>
      <c r="AF15" s="1029" t="str">
        <f>F66</f>
      </c>
      <c r="AG15" s="282"/>
      <c r="AH15" s="282"/>
      <c r="AI15" s="282"/>
      <c r="AJ15" s="282"/>
      <c r="AK15" s="282"/>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row>
    <row r="16" s="2" customFormat="1" ht="15.95" customHeight="1">
      <c r="D16" s="818" t="s">
        <v>19</v>
      </c>
      <c r="E16" s="819"/>
      <c r="F16" s="818" t="s">
        <v>35</v>
      </c>
      <c r="G16" s="819"/>
      <c r="H16" s="818" t="s">
        <v>100</v>
      </c>
      <c r="I16" s="819"/>
      <c r="J16" s="818" t="s">
        <v>19</v>
      </c>
      <c r="K16" s="819"/>
      <c r="L16" s="818" t="s">
        <v>35</v>
      </c>
      <c r="M16" s="819"/>
      <c r="N16" s="818" t="s">
        <v>101</v>
      </c>
      <c r="O16" s="819"/>
      <c r="P16" s="818" t="s">
        <v>19</v>
      </c>
      <c r="Q16" s="819"/>
      <c r="R16" s="818" t="s">
        <v>35</v>
      </c>
      <c r="S16" s="819"/>
      <c r="T16" s="818" t="s">
        <v>102</v>
      </c>
      <c r="U16" s="819"/>
      <c r="W16" s="282"/>
      <c r="X16" s="1029" t="str">
        <f>J18</f>
      </c>
      <c r="Y16" s="1029" t="str">
        <f>J24</f>
      </c>
      <c r="Z16" s="1029" t="str">
        <f>J30</f>
      </c>
      <c r="AA16" s="1029" t="str">
        <f>J36</f>
      </c>
      <c r="AB16" s="1029" t="str">
        <f>J42</f>
      </c>
      <c r="AC16" s="1029" t="str">
        <f>J48</f>
      </c>
      <c r="AD16" s="1029" t="str">
        <f>J54</f>
      </c>
      <c r="AE16" s="1029" t="str">
        <f>J60</f>
      </c>
      <c r="AF16" s="1029" t="str">
        <f>J66</f>
      </c>
      <c r="AG16" s="282"/>
      <c r="AH16" s="282"/>
      <c r="AI16" s="282"/>
      <c r="AJ16" s="282"/>
      <c r="AK16" s="282"/>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row>
    <row r="17" s="2" customFormat="1" ht="15.95" customHeight="1">
      <c r="B17" s="612" t="s">
        <v>39</v>
      </c>
      <c r="C17" s="612" t="s">
        <v>41</v>
      </c>
      <c r="D17" s="299"/>
      <c r="E17" s="299" t="s">
        <v>24</v>
      </c>
      <c r="F17" s="300"/>
      <c r="G17" s="299" t="s">
        <v>24</v>
      </c>
      <c r="H17" s="300"/>
      <c r="I17" s="299" t="s">
        <v>24</v>
      </c>
      <c r="J17" s="300"/>
      <c r="K17" s="299" t="s">
        <v>24</v>
      </c>
      <c r="L17" s="300"/>
      <c r="M17" s="299" t="s">
        <v>24</v>
      </c>
      <c r="N17" s="300"/>
      <c r="O17" s="299" t="s">
        <v>24</v>
      </c>
      <c r="P17" s="300"/>
      <c r="Q17" s="299" t="s">
        <v>24</v>
      </c>
      <c r="R17" s="300"/>
      <c r="S17" s="299" t="s">
        <v>24</v>
      </c>
      <c r="T17" s="300"/>
      <c r="U17" s="299" t="s">
        <v>24</v>
      </c>
      <c r="W17" s="282"/>
      <c r="X17" s="1029" t="str">
        <f>L18</f>
      </c>
      <c r="Y17" s="1029" t="str">
        <f>L24</f>
      </c>
      <c r="Z17" s="1029" t="str">
        <f>L30</f>
      </c>
      <c r="AA17" s="1029" t="str">
        <f>L36</f>
      </c>
      <c r="AB17" s="1029" t="str">
        <f>L42</f>
      </c>
      <c r="AC17" s="1029" t="str">
        <f>L48</f>
      </c>
      <c r="AD17" s="1029" t="str">
        <f>L54</f>
      </c>
      <c r="AE17" s="1029" t="str">
        <f>L60</f>
      </c>
      <c r="AF17" s="1029" t="str">
        <f>L66</f>
      </c>
      <c r="AG17" s="282"/>
      <c r="AH17" s="282"/>
      <c r="AI17" s="282"/>
      <c r="AJ17" s="282"/>
      <c r="AK17" s="282"/>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row>
    <row r="18" s="2" customFormat="1" ht="15.95" customHeight="1">
      <c r="B18" s="301" t="s">
        <v>43</v>
      </c>
      <c r="C18" s="304" t="s">
        <v>42</v>
      </c>
      <c r="D18" s="308">
        <v>71.455223880597014925373134380</v>
      </c>
      <c r="E18" s="309">
        <v>4.7592997811816192560175055100</v>
      </c>
      <c r="F18" s="309">
        <v>54.464285714285714285714285780</v>
      </c>
      <c r="G18" s="309">
        <v>-21.270005162622612287041817250</v>
      </c>
      <c r="H18" s="309">
        <v>131.19647663322730609248837772</v>
      </c>
      <c r="I18" s="310">
        <v>33.061484377802489507479284070</v>
      </c>
      <c r="J18" s="318">
        <v>105.34986945169712793733681455</v>
      </c>
      <c r="K18" s="309">
        <v>-1.9500123951810393463733364200</v>
      </c>
      <c r="L18" s="319">
        <v>96.32696324714047778313272957</v>
      </c>
      <c r="M18" s="309">
        <v>-13.107748777766433451824441110</v>
      </c>
      <c r="N18" s="309">
        <v>109.36695801507528620205910236</v>
      </c>
      <c r="O18" s="310">
        <v>12.840887680592635857051041620</v>
      </c>
      <c r="P18" s="318">
        <v>75.277985074626865671641791041</v>
      </c>
      <c r="Q18" s="309">
        <v>2.716480450343714251474322100</v>
      </c>
      <c r="R18" s="319">
        <v>52.463792482817581649741933132</v>
      </c>
      <c r="S18" s="309">
        <v>-31.589735098654522980914957520</v>
      </c>
      <c r="T18" s="309">
        <v>143.48559551671976623817981564</v>
      </c>
      <c r="U18" s="310">
        <v>50.147760132885424105725711750</v>
      </c>
      <c r="W18" s="282"/>
      <c r="X18" s="1029"/>
      <c r="Y18" s="1029"/>
      <c r="Z18" s="1029"/>
      <c r="AA18" s="1029"/>
      <c r="AB18" s="1029"/>
      <c r="AC18" s="1029"/>
      <c r="AD18" s="1029"/>
      <c r="AE18" s="1029"/>
      <c r="AF18" s="1029"/>
      <c r="AG18" s="282"/>
      <c r="AH18" s="282"/>
      <c r="AI18" s="282"/>
      <c r="AJ18" s="282"/>
      <c r="AK18" s="282"/>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row>
    <row r="19" s="2" customFormat="1" ht="15.95" customHeight="1">
      <c r="B19" s="302"/>
      <c r="C19" s="305" t="s">
        <v>60</v>
      </c>
      <c r="D19" s="311">
        <v>51.971678453241227604704338720</v>
      </c>
      <c r="E19" s="134">
        <v>-23.502607633674509093878362510</v>
      </c>
      <c r="F19" s="134">
        <v>44.793211082664408349723953400</v>
      </c>
      <c r="G19" s="134">
        <v>-30.005193149341812851647406440</v>
      </c>
      <c r="H19" s="134">
        <v>116.02579318845704571702173046</v>
      </c>
      <c r="I19" s="312">
        <v>9.290097091833260102268743330</v>
      </c>
      <c r="J19" s="320">
        <v>119.4921982641620977666425915</v>
      </c>
      <c r="K19" s="134">
        <v>-5.4890437117047006629296651300</v>
      </c>
      <c r="L19" s="135">
        <v>119.78816894794779305040353216</v>
      </c>
      <c r="M19" s="134">
        <v>3.994635503280945795234612500</v>
      </c>
      <c r="N19" s="134">
        <v>99.75292160621112337010204603</v>
      </c>
      <c r="O19" s="312">
        <v>-9.119392715873737666306726650</v>
      </c>
      <c r="P19" s="320">
        <v>62.102101058559821153660179594</v>
      </c>
      <c r="Q19" s="134">
        <v>-27.701582938976370165380111950</v>
      </c>
      <c r="R19" s="135">
        <v>53.656967368912916244699381935</v>
      </c>
      <c r="S19" s="134">
        <v>-27.209155744432497251913617780</v>
      </c>
      <c r="T19" s="134">
        <v>115.73911852226620221985136808</v>
      </c>
      <c r="U19" s="312">
        <v>-0.6764960615307178232790936700</v>
      </c>
      <c r="W19" s="282"/>
      <c r="X19" s="282"/>
      <c r="Y19" s="282"/>
      <c r="Z19" s="282"/>
      <c r="AA19" s="282"/>
      <c r="AB19" s="282"/>
      <c r="AC19" s="282"/>
      <c r="AD19" s="282"/>
      <c r="AE19" s="282"/>
      <c r="AF19" s="282"/>
      <c r="AG19" s="282"/>
      <c r="AH19" s="282"/>
      <c r="AI19" s="282"/>
      <c r="AJ19" s="282"/>
      <c r="AK19" s="282"/>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row>
    <row r="20" s="2" customFormat="1" ht="15.95" customHeight="1">
      <c r="B20" s="302"/>
      <c r="C20" s="306" t="s">
        <v>44</v>
      </c>
      <c r="D20" s="313">
        <v>61.710677382319173363949483410</v>
      </c>
      <c r="E20" s="159">
        <v>1.7992424242424242424242424200</v>
      </c>
      <c r="F20" s="159">
        <v>48.695590900690926508634630750</v>
      </c>
      <c r="G20" s="159">
        <v>-25.241192685094213828073623950</v>
      </c>
      <c r="H20" s="159">
        <v>126.72744336991622759832203283</v>
      </c>
      <c r="I20" s="314">
        <v>36.170233422042810491335268620</v>
      </c>
      <c r="J20" s="321">
        <v>99.66096522385010068881437242</v>
      </c>
      <c r="K20" s="159">
        <v>-4.3429707049230523225984569100</v>
      </c>
      <c r="L20" s="160">
        <v>91.71046745440178659006868036</v>
      </c>
      <c r="M20" s="159">
        <v>-9.145608438121928568439816130</v>
      </c>
      <c r="N20" s="159">
        <v>108.66912795248948170861941724</v>
      </c>
      <c r="O20" s="314">
        <v>5.2860821041632870167825414100</v>
      </c>
      <c r="P20" s="321">
        <v>61.501456725395441010605884297</v>
      </c>
      <c r="Q20" s="159">
        <v>-2.6218688520760239079482397600</v>
      </c>
      <c r="R20" s="160">
        <v>44.6589540447067899710261022</v>
      </c>
      <c r="S20" s="159">
        <v>-32.078340475125550983505304950</v>
      </c>
      <c r="T20" s="159">
        <v>137.71360758657291369912887680</v>
      </c>
      <c r="U20" s="314">
        <v>43.368303762162790599837053590</v>
      </c>
      <c r="W20" s="282"/>
      <c r="X20" s="282"/>
      <c r="Y20" s="282"/>
      <c r="Z20" s="282"/>
      <c r="AA20" s="282"/>
      <c r="AB20" s="282"/>
      <c r="AC20" s="282"/>
      <c r="AD20" s="282"/>
      <c r="AE20" s="282"/>
      <c r="AF20" s="282"/>
      <c r="AG20" s="282"/>
      <c r="AH20" s="282"/>
      <c r="AI20" s="282"/>
      <c r="AJ20" s="282"/>
      <c r="AK20" s="282"/>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row>
    <row r="21" s="2" customFormat="1" ht="15.95" customHeight="1">
      <c r="B21" s="303"/>
      <c r="C21" s="307" t="s">
        <v>45</v>
      </c>
      <c r="D21" s="315">
        <v>51.971678453241227604704338720</v>
      </c>
      <c r="E21" s="316">
        <v>-23.502607633674509093878362510</v>
      </c>
      <c r="F21" s="316">
        <v>44.793211082664408349723953400</v>
      </c>
      <c r="G21" s="316">
        <v>-30.005193149341812851647406440</v>
      </c>
      <c r="H21" s="316">
        <v>116.02579318845704571702173046</v>
      </c>
      <c r="I21" s="317">
        <v>9.290097091833260102268743330</v>
      </c>
      <c r="J21" s="322">
        <v>119.4921982641620977666425915</v>
      </c>
      <c r="K21" s="316">
        <v>-5.4890437117047006629296651300</v>
      </c>
      <c r="L21" s="323">
        <v>119.78816894794779305040353216</v>
      </c>
      <c r="M21" s="316">
        <v>3.994635503280945795234612500</v>
      </c>
      <c r="N21" s="316">
        <v>99.75292160621112337010204603</v>
      </c>
      <c r="O21" s="317">
        <v>-9.119392715873737666306726650</v>
      </c>
      <c r="P21" s="322">
        <v>62.102101058559821153660179594</v>
      </c>
      <c r="Q21" s="316">
        <v>-27.701582938976370165380111950</v>
      </c>
      <c r="R21" s="323">
        <v>53.656967368912916244699381935</v>
      </c>
      <c r="S21" s="316">
        <v>-27.209155744432497251913617780</v>
      </c>
      <c r="T21" s="316">
        <v>115.73911852226620221985136808</v>
      </c>
      <c r="U21" s="317">
        <v>-0.6764960615307178232790936700</v>
      </c>
      <c r="W21" s="282"/>
      <c r="X21" s="282"/>
      <c r="Y21" s="282"/>
      <c r="Z21" s="282"/>
      <c r="AA21" s="282"/>
      <c r="AB21" s="282"/>
      <c r="AC21" s="282"/>
      <c r="AD21" s="282"/>
      <c r="AE21" s="282"/>
      <c r="AF21" s="282"/>
      <c r="AG21" s="282"/>
      <c r="AH21" s="282"/>
      <c r="AI21" s="282"/>
      <c r="AJ21" s="282"/>
      <c r="AK21" s="282"/>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row>
    <row r="22" s="2" customFormat="1" ht="5.1" customHeight="1">
      <c r="B22" s="298"/>
      <c r="C22" s="298"/>
      <c r="D22" s="159"/>
      <c r="E22" s="159"/>
      <c r="F22" s="159"/>
      <c r="G22" s="159"/>
      <c r="H22" s="159"/>
      <c r="I22" s="159"/>
      <c r="J22" s="160"/>
      <c r="K22" s="159"/>
      <c r="L22" s="160"/>
      <c r="M22" s="159"/>
      <c r="N22" s="159"/>
      <c r="O22" s="159"/>
      <c r="P22" s="160"/>
      <c r="Q22" s="159"/>
      <c r="R22" s="160"/>
      <c r="S22" s="159"/>
      <c r="T22" s="159"/>
      <c r="U22" s="159"/>
      <c r="W22" s="282"/>
      <c r="X22" s="282"/>
      <c r="Y22" s="282"/>
      <c r="Z22" s="282"/>
      <c r="AA22" s="282"/>
      <c r="AB22" s="282"/>
      <c r="AC22" s="282"/>
      <c r="AD22" s="282"/>
      <c r="AE22" s="282"/>
      <c r="AF22" s="282"/>
      <c r="AG22" s="282"/>
      <c r="AH22" s="282"/>
      <c r="AI22" s="282"/>
      <c r="AJ22" s="282"/>
      <c r="AK22" s="282"/>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row>
    <row r="23" s="9" customFormat="1" ht="5.1" customHeight="1">
      <c r="B23" s="298"/>
      <c r="C23" s="298"/>
      <c r="D23" s="159"/>
      <c r="E23" s="159"/>
      <c r="F23" s="159"/>
      <c r="G23" s="159"/>
      <c r="H23" s="159"/>
      <c r="I23" s="159"/>
      <c r="J23" s="160"/>
      <c r="K23" s="159"/>
      <c r="L23" s="160"/>
      <c r="M23" s="159"/>
      <c r="N23" s="159"/>
      <c r="O23" s="159"/>
      <c r="P23" s="160"/>
      <c r="Q23" s="159"/>
      <c r="R23" s="160"/>
      <c r="S23" s="159"/>
      <c r="T23" s="159"/>
      <c r="U23" s="159"/>
      <c r="W23" s="282"/>
      <c r="X23" s="282"/>
      <c r="Y23" s="282"/>
      <c r="Z23" s="282"/>
      <c r="AA23" s="282"/>
      <c r="AB23" s="282"/>
      <c r="AC23" s="282"/>
      <c r="AD23" s="282"/>
      <c r="AE23" s="282"/>
      <c r="AF23" s="282"/>
      <c r="AG23" s="282"/>
      <c r="AH23" s="282"/>
      <c r="AI23" s="282"/>
      <c r="AJ23" s="282"/>
      <c r="AK23" s="282"/>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c r="BM23" s="54"/>
      <c r="BN23" s="54"/>
      <c r="BO23" s="54"/>
      <c r="BP23" s="54"/>
      <c r="BQ23" s="54"/>
      <c r="BR23" s="54"/>
      <c r="BS23" s="54"/>
      <c r="BT23" s="54"/>
      <c r="BU23" s="54"/>
      <c r="BV23" s="54"/>
      <c r="BW23" s="54"/>
      <c r="BX23" s="54"/>
      <c r="BY23" s="54"/>
      <c r="BZ23" s="54"/>
      <c r="CA23" s="54"/>
      <c r="CB23" s="54"/>
      <c r="CC23" s="54"/>
      <c r="CD23" s="54"/>
      <c r="CE23" s="54"/>
      <c r="CF23" s="54"/>
      <c r="CG23" s="54"/>
      <c r="CH23" s="54"/>
      <c r="CI23" s="54"/>
      <c r="CJ23" s="54"/>
      <c r="CK23" s="54"/>
      <c r="CL23" s="54"/>
      <c r="CM23" s="54"/>
      <c r="CN23" s="54"/>
      <c r="CO23" s="54"/>
      <c r="CP23" s="54"/>
      <c r="CQ23" s="54"/>
      <c r="CR23" s="54"/>
      <c r="CS23" s="54"/>
      <c r="CT23" s="54"/>
      <c r="CU23" s="54"/>
      <c r="CV23" s="54"/>
      <c r="CW23" s="54"/>
      <c r="CX23" s="54"/>
      <c r="CY23" s="54"/>
      <c r="CZ23" s="54"/>
      <c r="DA23" s="54"/>
      <c r="DB23" s="54"/>
      <c r="DC23" s="54"/>
      <c r="DD23" s="54"/>
      <c r="DE23" s="54"/>
      <c r="DF23" s="54"/>
      <c r="DG23" s="54"/>
      <c r="DH23" s="54"/>
      <c r="DI23" s="54"/>
      <c r="DJ23" s="54"/>
      <c r="DK23" s="54"/>
      <c r="DL23" s="54"/>
      <c r="DM23" s="54"/>
      <c r="DN23" s="54"/>
      <c r="DO23" s="54"/>
      <c r="DP23" s="54"/>
      <c r="DQ23" s="54"/>
      <c r="DR23" s="54"/>
      <c r="DS23" s="54"/>
      <c r="DT23" s="54"/>
      <c r="DU23" s="54"/>
      <c r="DV23" s="54"/>
      <c r="DW23" s="54"/>
      <c r="DX23" s="54"/>
      <c r="DY23" s="54"/>
      <c r="DZ23" s="54"/>
      <c r="EA23" s="54"/>
      <c r="EB23" s="54"/>
      <c r="EC23" s="54"/>
      <c r="ED23" s="54"/>
      <c r="EE23" s="54"/>
      <c r="EF23" s="54"/>
      <c r="EG23" s="54"/>
      <c r="EH23" s="54"/>
      <c r="EI23" s="54"/>
    </row>
    <row r="24" s="2" customFormat="1" ht="15.95" customHeight="1">
      <c r="B24" s="324" t="s">
        <v>46</v>
      </c>
      <c r="C24" s="304" t="s">
        <v>42</v>
      </c>
      <c r="D24" s="308">
        <v>77.611940298507462686567164260</v>
      </c>
      <c r="E24" s="309">
        <v>-10.344827586206896551724137930</v>
      </c>
      <c r="F24" s="309">
        <v>64.017857142857142857142857190</v>
      </c>
      <c r="G24" s="309">
        <v>-20.120320855614973262032085640</v>
      </c>
      <c r="H24" s="309">
        <v>121.23483003393076458710630949</v>
      </c>
      <c r="I24" s="310">
        <v>12.237772327225508584619824080</v>
      </c>
      <c r="J24" s="318">
        <v>105.72596153846153846153846155</v>
      </c>
      <c r="K24" s="309">
        <v>-10.275772908383741006054740490</v>
      </c>
      <c r="L24" s="319">
        <v>98.52428126818838465290512946</v>
      </c>
      <c r="M24" s="309">
        <v>-10.097783711632937320281815960</v>
      </c>
      <c r="N24" s="309">
        <v>107.30954864889579185230639339</v>
      </c>
      <c r="O24" s="310">
        <v>-0.1979808775568914168863060600</v>
      </c>
      <c r="P24" s="318">
        <v>82.05597014925373134328358219</v>
      </c>
      <c r="Q24" s="309">
        <v>-19.557589504068181591635284570</v>
      </c>
      <c r="R24" s="319">
        <v>63.073133633295599817975873105</v>
      </c>
      <c r="S24" s="309">
        <v>-28.186398085161336963727787550</v>
      </c>
      <c r="T24" s="309">
        <v>130.09654891466706046084065766</v>
      </c>
      <c r="U24" s="310">
        <v>12.015563000621761692361571020</v>
      </c>
      <c r="W24" s="282"/>
      <c r="X24" s="282"/>
      <c r="Y24" s="282"/>
      <c r="Z24" s="282"/>
      <c r="AA24" s="282"/>
      <c r="AB24" s="282"/>
      <c r="AC24" s="282"/>
      <c r="AD24" s="282"/>
      <c r="AE24" s="282"/>
      <c r="AF24" s="282"/>
      <c r="AG24" s="282"/>
      <c r="AH24" s="282"/>
      <c r="AI24" s="282"/>
      <c r="AJ24" s="282"/>
      <c r="AK24" s="282"/>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row>
    <row r="25" s="2" customFormat="1" ht="15.95" customHeight="1">
      <c r="B25" s="325"/>
      <c r="C25" s="305" t="s">
        <v>60</v>
      </c>
      <c r="D25" s="311">
        <v>59.898491543574950071877200990</v>
      </c>
      <c r="E25" s="134">
        <v>-36.044638511242682791780518510</v>
      </c>
      <c r="F25" s="134">
        <v>49.278808864775126159988543080</v>
      </c>
      <c r="G25" s="134">
        <v>-36.983373804804120650229976340</v>
      </c>
      <c r="H25" s="134">
        <v>121.55020164537876087695252636</v>
      </c>
      <c r="I25" s="312">
        <v>1.4896628877808806921817584200</v>
      </c>
      <c r="J25" s="320">
        <v>133.02905583518774655495366246</v>
      </c>
      <c r="K25" s="134">
        <v>-3.7809140737283016664538501400</v>
      </c>
      <c r="L25" s="135">
        <v>126.01372467949080848882207128</v>
      </c>
      <c r="M25" s="134">
        <v>3.3640788678107483345149045400</v>
      </c>
      <c r="N25" s="134">
        <v>105.56711673553024395212748266</v>
      </c>
      <c r="O25" s="312">
        <v>-6.9124525848835448382970582100</v>
      </c>
      <c r="P25" s="320">
        <v>79.68239775993753104053316713</v>
      </c>
      <c r="Q25" s="134">
        <v>-38.462735774674918474432543040</v>
      </c>
      <c r="R25" s="135">
        <v>62.09806252819023746882158743</v>
      </c>
      <c r="S25" s="134">
        <v>-34.863444799764243656424512320</v>
      </c>
      <c r="T25" s="134">
        <v>128.31704326324939982089236399</v>
      </c>
      <c r="U25" s="312">
        <v>-5.5257619378951244933329897200</v>
      </c>
      <c r="W25" s="282"/>
      <c r="X25" s="282"/>
      <c r="Y25" s="282"/>
      <c r="Z25" s="282"/>
      <c r="AA25" s="282"/>
      <c r="AB25" s="282"/>
      <c r="AC25" s="282"/>
      <c r="AD25" s="282"/>
      <c r="AE25" s="282"/>
      <c r="AF25" s="282"/>
      <c r="AG25" s="282"/>
      <c r="AH25" s="282"/>
      <c r="AI25" s="282"/>
      <c r="AJ25" s="282"/>
      <c r="AK25" s="282"/>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34"/>
      <c r="CD25" s="34"/>
      <c r="CE25" s="34"/>
      <c r="CF25" s="34"/>
      <c r="CG25" s="34"/>
      <c r="CH25" s="34"/>
      <c r="CI25" s="34"/>
      <c r="CJ25" s="34"/>
      <c r="CK25" s="34"/>
      <c r="CL25" s="34"/>
      <c r="CM25" s="34"/>
      <c r="CN25" s="34"/>
      <c r="CO25" s="34"/>
      <c r="CP25" s="34"/>
      <c r="CQ25" s="34"/>
      <c r="CR25" s="34"/>
      <c r="CS25" s="34"/>
      <c r="CT25" s="34"/>
      <c r="CU25" s="34"/>
      <c r="CV25" s="34"/>
      <c r="CW25" s="34"/>
      <c r="CX25" s="34"/>
      <c r="CY25" s="34"/>
      <c r="CZ25" s="34"/>
      <c r="DA25" s="34"/>
      <c r="DB25" s="34"/>
      <c r="DC25" s="34"/>
      <c r="DD25" s="34"/>
      <c r="DE25" s="34"/>
      <c r="DF25" s="34"/>
      <c r="DG25" s="34"/>
      <c r="DH25" s="34"/>
      <c r="DI25" s="34"/>
      <c r="DJ25" s="34"/>
      <c r="DK25" s="34"/>
      <c r="DL25" s="34"/>
      <c r="DM25" s="34"/>
      <c r="DN25" s="34"/>
      <c r="DO25" s="34"/>
      <c r="DP25" s="34"/>
      <c r="DQ25" s="34"/>
      <c r="DR25" s="34"/>
      <c r="DS25" s="34"/>
      <c r="DT25" s="34"/>
      <c r="DU25" s="34"/>
      <c r="DV25" s="34"/>
      <c r="DW25" s="34"/>
      <c r="DX25" s="34"/>
      <c r="DY25" s="34"/>
      <c r="DZ25" s="34"/>
      <c r="EA25" s="34"/>
      <c r="EB25" s="34"/>
      <c r="EC25" s="34"/>
      <c r="ED25" s="34"/>
      <c r="EE25" s="34"/>
      <c r="EF25" s="34"/>
      <c r="EG25" s="34"/>
      <c r="EH25" s="34"/>
      <c r="EI25" s="34"/>
    </row>
    <row r="26" s="2" customFormat="1" ht="15.95" customHeight="1">
      <c r="B26" s="325"/>
      <c r="C26" s="306" t="s">
        <v>44</v>
      </c>
      <c r="D26" s="313">
        <v>68.714121699196326061997703850</v>
      </c>
      <c r="E26" s="159">
        <v>-24.144486692015209125475285180</v>
      </c>
      <c r="F26" s="159">
        <v>54.018378541088886956832902600</v>
      </c>
      <c r="G26" s="159">
        <v>-30.963436135253951665012936380</v>
      </c>
      <c r="H26" s="159">
        <v>127.20508011348244096371788122</v>
      </c>
      <c r="I26" s="314">
        <v>9.877301333534187638602146470</v>
      </c>
      <c r="J26" s="321">
        <v>102.12572097695973080329935094</v>
      </c>
      <c r="K26" s="159">
        <v>-14.69821965756506665999458400</v>
      </c>
      <c r="L26" s="160">
        <v>93.76994292868970460639136468</v>
      </c>
      <c r="M26" s="159">
        <v>-10.263664813482127386343202950</v>
      </c>
      <c r="N26" s="159">
        <v>108.91093434345421304090555524</v>
      </c>
      <c r="O26" s="314">
        <v>-4.9417605865736243383620352800</v>
      </c>
      <c r="P26" s="321">
        <v>70.174792198289780580682734316</v>
      </c>
      <c r="Q26" s="159">
        <v>-35.293896660396314823836195860</v>
      </c>
      <c r="R26" s="160">
        <v>50.653002728982615574268463273</v>
      </c>
      <c r="S26" s="159">
        <v>-38.049117649077008920761232230</v>
      </c>
      <c r="T26" s="159">
        <v>138.54024128393319323139831438</v>
      </c>
      <c r="U26" s="314">
        <v>4.4474281626428598102578762300</v>
      </c>
      <c r="W26" s="282"/>
      <c r="X26" s="282"/>
      <c r="Y26" s="282"/>
      <c r="Z26" s="282"/>
      <c r="AA26" s="282"/>
      <c r="AB26" s="282"/>
      <c r="AC26" s="282"/>
      <c r="AD26" s="282"/>
      <c r="AE26" s="282"/>
      <c r="AF26" s="282"/>
      <c r="AG26" s="282"/>
      <c r="AH26" s="282"/>
      <c r="AI26" s="282"/>
      <c r="AJ26" s="282"/>
      <c r="AK26" s="282"/>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34"/>
      <c r="CD26" s="34"/>
      <c r="CE26" s="34"/>
      <c r="CF26" s="34"/>
      <c r="CG26" s="34"/>
      <c r="CH26" s="34"/>
      <c r="CI26" s="34"/>
      <c r="CJ26" s="34"/>
      <c r="CK26" s="34"/>
      <c r="CL26" s="34"/>
      <c r="CM26" s="34"/>
      <c r="CN26" s="34"/>
      <c r="CO26" s="34"/>
      <c r="CP26" s="34"/>
      <c r="CQ26" s="34"/>
      <c r="CR26" s="34"/>
      <c r="CS26" s="34"/>
      <c r="CT26" s="34"/>
      <c r="CU26" s="34"/>
      <c r="CV26" s="34"/>
      <c r="CW26" s="34"/>
      <c r="CX26" s="34"/>
      <c r="CY26" s="34"/>
      <c r="CZ26" s="34"/>
      <c r="DA26" s="34"/>
      <c r="DB26" s="34"/>
      <c r="DC26" s="34"/>
      <c r="DD26" s="34"/>
      <c r="DE26" s="34"/>
      <c r="DF26" s="34"/>
      <c r="DG26" s="34"/>
      <c r="DH26" s="34"/>
      <c r="DI26" s="34"/>
      <c r="DJ26" s="34"/>
      <c r="DK26" s="34"/>
      <c r="DL26" s="34"/>
      <c r="DM26" s="34"/>
      <c r="DN26" s="34"/>
      <c r="DO26" s="34"/>
      <c r="DP26" s="34"/>
      <c r="DQ26" s="34"/>
      <c r="DR26" s="34"/>
      <c r="DS26" s="34"/>
      <c r="DT26" s="34"/>
      <c r="DU26" s="34"/>
      <c r="DV26" s="34"/>
      <c r="DW26" s="34"/>
      <c r="DX26" s="34"/>
      <c r="DY26" s="34"/>
      <c r="DZ26" s="34"/>
      <c r="EA26" s="34"/>
      <c r="EB26" s="34"/>
      <c r="EC26" s="34"/>
      <c r="ED26" s="34"/>
      <c r="EE26" s="34"/>
      <c r="EF26" s="34"/>
      <c r="EG26" s="34"/>
      <c r="EH26" s="34"/>
      <c r="EI26" s="34"/>
    </row>
    <row r="27" s="2" customFormat="1" ht="15.95" customHeight="1">
      <c r="B27" s="326"/>
      <c r="C27" s="307" t="s">
        <v>45</v>
      </c>
      <c r="D27" s="315">
        <v>59.898491543574950071877200990</v>
      </c>
      <c r="E27" s="316">
        <v>-36.044638511242682791780518510</v>
      </c>
      <c r="F27" s="316">
        <v>49.278808864775126159988543080</v>
      </c>
      <c r="G27" s="316">
        <v>-36.983373804804120650229976340</v>
      </c>
      <c r="H27" s="316">
        <v>121.55020164537876087695252636</v>
      </c>
      <c r="I27" s="317">
        <v>1.4896628877808806921817584200</v>
      </c>
      <c r="J27" s="322">
        <v>133.02905583518774655495366246</v>
      </c>
      <c r="K27" s="316">
        <v>-3.7809140737283016664538501400</v>
      </c>
      <c r="L27" s="323">
        <v>126.01372467949080848882207128</v>
      </c>
      <c r="M27" s="316">
        <v>3.3640788678107483345149045400</v>
      </c>
      <c r="N27" s="316">
        <v>105.56711673553024395212748266</v>
      </c>
      <c r="O27" s="317">
        <v>-6.9124525848835448382970582100</v>
      </c>
      <c r="P27" s="322">
        <v>79.68239775993753104053316713</v>
      </c>
      <c r="Q27" s="316">
        <v>-38.462735774674918474432543040</v>
      </c>
      <c r="R27" s="323">
        <v>62.09806252819023746882158743</v>
      </c>
      <c r="S27" s="316">
        <v>-34.863444799764243656424512320</v>
      </c>
      <c r="T27" s="316">
        <v>128.31704326324939982089236399</v>
      </c>
      <c r="U27" s="317">
        <v>-5.5257619378951244933329897200</v>
      </c>
      <c r="W27" s="282"/>
      <c r="X27" s="282"/>
      <c r="Y27" s="282"/>
      <c r="Z27" s="282"/>
      <c r="AA27" s="282"/>
      <c r="AB27" s="282"/>
      <c r="AC27" s="282"/>
      <c r="AD27" s="282"/>
      <c r="AE27" s="282"/>
      <c r="AF27" s="282"/>
      <c r="AG27" s="282"/>
      <c r="AH27" s="282"/>
      <c r="AI27" s="282"/>
      <c r="AJ27" s="282"/>
      <c r="AK27" s="282"/>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CY27" s="34"/>
      <c r="CZ27" s="34"/>
      <c r="DA27" s="34"/>
      <c r="DB27" s="34"/>
      <c r="DC27" s="34"/>
      <c r="DD27" s="34"/>
      <c r="DE27" s="34"/>
      <c r="DF27" s="34"/>
      <c r="DG27" s="34"/>
      <c r="DH27" s="34"/>
      <c r="DI27" s="34"/>
      <c r="DJ27" s="34"/>
      <c r="DK27" s="34"/>
      <c r="DL27" s="34"/>
      <c r="DM27" s="34"/>
      <c r="DN27" s="34"/>
      <c r="DO27" s="34"/>
      <c r="DP27" s="34"/>
      <c r="DQ27" s="34"/>
      <c r="DR27" s="34"/>
      <c r="DS27" s="34"/>
      <c r="DT27" s="34"/>
      <c r="DU27" s="34"/>
      <c r="DV27" s="34"/>
      <c r="DW27" s="34"/>
      <c r="DX27" s="34"/>
      <c r="DY27" s="34"/>
      <c r="DZ27" s="34"/>
      <c r="EA27" s="34"/>
      <c r="EB27" s="34"/>
      <c r="EC27" s="34"/>
      <c r="ED27" s="34"/>
      <c r="EE27" s="34"/>
      <c r="EF27" s="34"/>
      <c r="EG27" s="34"/>
      <c r="EH27" s="34"/>
      <c r="EI27" s="34"/>
    </row>
    <row r="28" s="2" customFormat="1" ht="5.1" customHeight="1">
      <c r="B28" s="54"/>
      <c r="C28" s="298"/>
      <c r="D28" s="159"/>
      <c r="E28" s="159"/>
      <c r="F28" s="159"/>
      <c r="G28" s="159"/>
      <c r="H28" s="159"/>
      <c r="I28" s="159"/>
      <c r="J28" s="160"/>
      <c r="K28" s="159"/>
      <c r="L28" s="160"/>
      <c r="M28" s="159"/>
      <c r="N28" s="159"/>
      <c r="O28" s="159"/>
      <c r="P28" s="160"/>
      <c r="Q28" s="159"/>
      <c r="R28" s="160"/>
      <c r="S28" s="159"/>
      <c r="T28" s="159"/>
      <c r="U28" s="159"/>
      <c r="W28" s="282"/>
      <c r="X28" s="282"/>
      <c r="Y28" s="282"/>
      <c r="Z28" s="282"/>
      <c r="AA28" s="282"/>
      <c r="AB28" s="282"/>
      <c r="AC28" s="282"/>
      <c r="AD28" s="282"/>
      <c r="AE28" s="282"/>
      <c r="AF28" s="282"/>
      <c r="AG28" s="282"/>
      <c r="AH28" s="282"/>
      <c r="AI28" s="282"/>
      <c r="AJ28" s="282"/>
      <c r="AK28" s="282"/>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34"/>
      <c r="DF28" s="34"/>
      <c r="DG28" s="34"/>
      <c r="DH28" s="34"/>
      <c r="DI28" s="34"/>
      <c r="DJ28" s="34"/>
      <c r="DK28" s="34"/>
      <c r="DL28" s="34"/>
      <c r="DM28" s="34"/>
      <c r="DN28" s="34"/>
      <c r="DO28" s="34"/>
      <c r="DP28" s="34"/>
      <c r="DQ28" s="34"/>
      <c r="DR28" s="34"/>
      <c r="DS28" s="34"/>
      <c r="DT28" s="34"/>
      <c r="DU28" s="34"/>
      <c r="DV28" s="34"/>
      <c r="DW28" s="34"/>
      <c r="DX28" s="34"/>
      <c r="DY28" s="34"/>
      <c r="DZ28" s="34"/>
      <c r="EA28" s="34"/>
      <c r="EB28" s="34"/>
      <c r="EC28" s="34"/>
      <c r="ED28" s="34"/>
      <c r="EE28" s="34"/>
      <c r="EF28" s="34"/>
      <c r="EG28" s="34"/>
      <c r="EH28" s="34"/>
      <c r="EI28" s="34"/>
    </row>
    <row r="29" s="9" customFormat="1" ht="5.1" customHeight="1">
      <c r="B29" s="54"/>
      <c r="C29" s="298"/>
      <c r="D29" s="159"/>
      <c r="E29" s="159"/>
      <c r="F29" s="159"/>
      <c r="G29" s="159"/>
      <c r="H29" s="159"/>
      <c r="I29" s="159"/>
      <c r="J29" s="160"/>
      <c r="K29" s="159"/>
      <c r="L29" s="160"/>
      <c r="M29" s="159"/>
      <c r="N29" s="159"/>
      <c r="O29" s="159"/>
      <c r="P29" s="160"/>
      <c r="Q29" s="159"/>
      <c r="R29" s="160"/>
      <c r="S29" s="159"/>
      <c r="T29" s="159"/>
      <c r="U29" s="159"/>
      <c r="W29" s="282"/>
      <c r="X29" s="282"/>
      <c r="Y29" s="282"/>
      <c r="Z29" s="282"/>
      <c r="AA29" s="282"/>
      <c r="AB29" s="282"/>
      <c r="AC29" s="282"/>
      <c r="AD29" s="282"/>
      <c r="AE29" s="282"/>
      <c r="AF29" s="282"/>
      <c r="AG29" s="282"/>
      <c r="AH29" s="282"/>
      <c r="AI29" s="282"/>
      <c r="AJ29" s="282"/>
      <c r="AK29" s="282"/>
      <c r="AL29" s="54"/>
      <c r="AM29" s="54"/>
      <c r="AN29" s="54"/>
      <c r="AO29" s="54"/>
      <c r="AP29" s="54"/>
      <c r="AQ29" s="54"/>
      <c r="AR29" s="54"/>
      <c r="AS29" s="54"/>
      <c r="AT29" s="54"/>
      <c r="AU29" s="54"/>
      <c r="AV29" s="54"/>
      <c r="AW29" s="54"/>
      <c r="AX29" s="54"/>
      <c r="AY29" s="54"/>
      <c r="AZ29" s="54"/>
      <c r="BA29" s="54"/>
      <c r="BB29" s="54"/>
      <c r="BC29" s="54"/>
      <c r="BD29" s="54"/>
      <c r="BE29" s="54"/>
      <c r="BF29" s="54"/>
      <c r="BG29" s="54"/>
      <c r="BH29" s="54"/>
      <c r="BI29" s="54"/>
      <c r="BJ29" s="54"/>
      <c r="BK29" s="54"/>
      <c r="BL29" s="54"/>
      <c r="BM29" s="54"/>
      <c r="BN29" s="54"/>
      <c r="BO29" s="54"/>
      <c r="BP29" s="54"/>
      <c r="BQ29" s="54"/>
      <c r="BR29" s="54"/>
      <c r="BS29" s="54"/>
      <c r="BT29" s="54"/>
      <c r="BU29" s="54"/>
      <c r="BV29" s="54"/>
      <c r="BW29" s="54"/>
      <c r="BX29" s="54"/>
      <c r="BY29" s="54"/>
      <c r="BZ29" s="54"/>
      <c r="CA29" s="54"/>
      <c r="CB29" s="54"/>
      <c r="CC29" s="54"/>
      <c r="CD29" s="54"/>
      <c r="CE29" s="54"/>
      <c r="CF29" s="54"/>
      <c r="CG29" s="54"/>
      <c r="CH29" s="54"/>
      <c r="CI29" s="54"/>
      <c r="CJ29" s="54"/>
      <c r="CK29" s="54"/>
      <c r="CL29" s="54"/>
      <c r="CM29" s="54"/>
      <c r="CN29" s="54"/>
      <c r="CO29" s="54"/>
      <c r="CP29" s="54"/>
      <c r="CQ29" s="54"/>
      <c r="CR29" s="54"/>
      <c r="CS29" s="54"/>
      <c r="CT29" s="54"/>
      <c r="CU29" s="54"/>
      <c r="CV29" s="54"/>
      <c r="CW29" s="54"/>
      <c r="CX29" s="54"/>
      <c r="CY29" s="54"/>
      <c r="CZ29" s="54"/>
      <c r="DA29" s="54"/>
      <c r="DB29" s="54"/>
      <c r="DC29" s="54"/>
      <c r="DD29" s="54"/>
      <c r="DE29" s="54"/>
      <c r="DF29" s="54"/>
      <c r="DG29" s="54"/>
      <c r="DH29" s="54"/>
      <c r="DI29" s="54"/>
      <c r="DJ29" s="54"/>
      <c r="DK29" s="54"/>
      <c r="DL29" s="54"/>
      <c r="DM29" s="54"/>
      <c r="DN29" s="54"/>
      <c r="DO29" s="54"/>
      <c r="DP29" s="54"/>
      <c r="DQ29" s="54"/>
      <c r="DR29" s="54"/>
      <c r="DS29" s="54"/>
      <c r="DT29" s="54"/>
      <c r="DU29" s="54"/>
      <c r="DV29" s="54"/>
      <c r="DW29" s="54"/>
      <c r="DX29" s="54"/>
      <c r="DY29" s="54"/>
      <c r="DZ29" s="54"/>
      <c r="EA29" s="54"/>
      <c r="EB29" s="54"/>
      <c r="EC29" s="54"/>
      <c r="ED29" s="54"/>
      <c r="EE29" s="54"/>
      <c r="EF29" s="54"/>
      <c r="EG29" s="54"/>
      <c r="EH29" s="54"/>
      <c r="EI29" s="54"/>
    </row>
    <row r="30" s="2" customFormat="1" ht="15.95" customHeight="1">
      <c r="B30" s="324" t="s">
        <v>47</v>
      </c>
      <c r="C30" s="304" t="s">
        <v>42</v>
      </c>
      <c r="D30" s="308">
        <v>81.49253731343283582089552244</v>
      </c>
      <c r="E30" s="309">
        <v>-8.080808080808080808080808050</v>
      </c>
      <c r="F30" s="309">
        <v>65.964285714285714285714285810</v>
      </c>
      <c r="G30" s="309">
        <v>-19.097678493210687691633815170</v>
      </c>
      <c r="H30" s="309">
        <v>123.54039224559390378912152815</v>
      </c>
      <c r="I30" s="309">
        <v>13.617496021394234713130219410</v>
      </c>
      <c r="J30" s="318">
        <v>107.13919413919413919413919422</v>
      </c>
      <c r="K30" s="309">
        <v>-13.440477607275204449979871980</v>
      </c>
      <c r="L30" s="319">
        <v>97.5654845417199891425217282</v>
      </c>
      <c r="M30" s="309">
        <v>-12.06100854571955569831772400</v>
      </c>
      <c r="N30" s="309">
        <v>109.81259883292060614317328104</v>
      </c>
      <c r="O30" s="310">
        <v>-1.5686660021258441179924688700</v>
      </c>
      <c r="P30" s="318">
        <v>87.31044776119402985074626878</v>
      </c>
      <c r="Q30" s="309">
        <v>-20.435186487495389948971397460</v>
      </c>
      <c r="R30" s="319">
        <v>64.358374981627435695084868657</v>
      </c>
      <c r="S30" s="309">
        <v>-28.855314403830056668766025520</v>
      </c>
      <c r="T30" s="309">
        <v>135.66291533327059020410937618</v>
      </c>
      <c r="U30" s="310">
        <v>11.835216988839939771044011450</v>
      </c>
      <c r="W30" s="282"/>
      <c r="X30" s="282"/>
      <c r="Y30" s="282"/>
      <c r="Z30" s="282"/>
      <c r="AA30" s="282"/>
      <c r="AB30" s="282"/>
      <c r="AC30" s="282"/>
      <c r="AD30" s="282"/>
      <c r="AE30" s="282"/>
      <c r="AF30" s="282"/>
      <c r="AG30" s="282"/>
      <c r="AH30" s="282"/>
      <c r="AI30" s="282"/>
      <c r="AJ30" s="282"/>
      <c r="AK30" s="282"/>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row>
    <row r="31" s="2" customFormat="1" ht="15.95" customHeight="1">
      <c r="B31" s="325"/>
      <c r="C31" s="305" t="s">
        <v>60</v>
      </c>
      <c r="D31" s="311">
        <v>61.191979662128915860259143890</v>
      </c>
      <c r="E31" s="134">
        <v>-35.967962345596057103350458290</v>
      </c>
      <c r="F31" s="134">
        <v>52.147524282060501156458614910</v>
      </c>
      <c r="G31" s="134">
        <v>-38.467884492522991666117392010</v>
      </c>
      <c r="H31" s="134">
        <v>117.34397846223322536417500715</v>
      </c>
      <c r="I31" s="134">
        <v>4.0627924561169349560795071200</v>
      </c>
      <c r="J31" s="320">
        <v>134.78191440763647568608957234</v>
      </c>
      <c r="K31" s="134">
        <v>-7.1375125241138319991418167100</v>
      </c>
      <c r="L31" s="135">
        <v>127.99492734794503349053669137</v>
      </c>
      <c r="M31" s="134">
        <v>4.3493709669294645143226696400</v>
      </c>
      <c r="N31" s="134">
        <v>105.30254378069335862191554191</v>
      </c>
      <c r="O31" s="312">
        <v>-11.008100369559232180209835250</v>
      </c>
      <c r="P31" s="320">
        <v>82.47572165254891524115785363</v>
      </c>
      <c r="Q31" s="134">
        <v>-40.538257052624423313701876560</v>
      </c>
      <c r="R31" s="135">
        <v>66.74618581857533337874452402</v>
      </c>
      <c r="S31" s="134">
        <v>-35.791624525303283927964066240</v>
      </c>
      <c r="T31" s="134">
        <v>123.56619429420052749678306192</v>
      </c>
      <c r="U31" s="312">
        <v>-7.3925441848185301469317498100</v>
      </c>
      <c r="W31" s="282"/>
      <c r="X31" s="282"/>
      <c r="Y31" s="282"/>
      <c r="Z31" s="282"/>
      <c r="AA31" s="282"/>
      <c r="AB31" s="282"/>
      <c r="AC31" s="282"/>
      <c r="AD31" s="282"/>
      <c r="AE31" s="282"/>
      <c r="AF31" s="282"/>
      <c r="AG31" s="282"/>
      <c r="AH31" s="282"/>
      <c r="AI31" s="282"/>
      <c r="AJ31" s="282"/>
      <c r="AK31" s="282"/>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row>
    <row r="32" s="2" customFormat="1" ht="15.95" customHeight="1">
      <c r="B32" s="325"/>
      <c r="C32" s="306" t="s">
        <v>44</v>
      </c>
      <c r="D32" s="313">
        <v>71.010332950631458094144661370</v>
      </c>
      <c r="E32" s="159">
        <v>-23.439434129089301503094606500</v>
      </c>
      <c r="F32" s="159">
        <v>57.239980090397216127009574330</v>
      </c>
      <c r="G32" s="159">
        <v>-30.978011627265896827466567280</v>
      </c>
      <c r="H32" s="159">
        <v>124.05722859876466944352711485</v>
      </c>
      <c r="I32" s="159">
        <v>10.921994100585162173246657950</v>
      </c>
      <c r="J32" s="321">
        <v>105.17744572293067912883573272</v>
      </c>
      <c r="K32" s="159">
        <v>-16.275904618393999700579712460</v>
      </c>
      <c r="L32" s="160">
        <v>94.0701491364415176995861137</v>
      </c>
      <c r="M32" s="159">
        <v>-11.733230873074321335072594810</v>
      </c>
      <c r="N32" s="159">
        <v>111.80746144069452025399959729</v>
      </c>
      <c r="O32" s="314">
        <v>-5.1465277252727049774826200500</v>
      </c>
      <c r="P32" s="321">
        <v>74.686854396822761241314466983</v>
      </c>
      <c r="Q32" s="159">
        <v>-35.900358805541436198702009710</v>
      </c>
      <c r="R32" s="160">
        <v>53.845734636706093468808821024</v>
      </c>
      <c r="S32" s="159">
        <v>-39.076520876225302998358199610</v>
      </c>
      <c r="T32" s="159">
        <v>138.70523802995806268358404293</v>
      </c>
      <c r="U32" s="314">
        <v>5.2133629207731926157290322500</v>
      </c>
      <c r="W32" s="282"/>
      <c r="X32" s="282"/>
      <c r="Y32" s="282"/>
      <c r="Z32" s="282"/>
      <c r="AA32" s="282"/>
      <c r="AB32" s="282"/>
      <c r="AC32" s="282"/>
      <c r="AD32" s="282"/>
      <c r="AE32" s="282"/>
      <c r="AF32" s="282"/>
      <c r="AG32" s="282"/>
      <c r="AH32" s="282"/>
      <c r="AI32" s="282"/>
      <c r="AJ32" s="282"/>
      <c r="AK32" s="282"/>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row>
    <row r="33" s="2" customFormat="1" ht="15.95" customHeight="1">
      <c r="B33" s="326"/>
      <c r="C33" s="307" t="s">
        <v>45</v>
      </c>
      <c r="D33" s="315">
        <v>61.191979662128915860259143890</v>
      </c>
      <c r="E33" s="316">
        <v>-35.967962345596057103350458290</v>
      </c>
      <c r="F33" s="316">
        <v>52.147524282060501156458614910</v>
      </c>
      <c r="G33" s="316">
        <v>-38.467884492522991666117392010</v>
      </c>
      <c r="H33" s="316">
        <v>117.34397846223322536417500715</v>
      </c>
      <c r="I33" s="316">
        <v>4.0627924561169349560795071200</v>
      </c>
      <c r="J33" s="322">
        <v>134.78191440763647568608957234</v>
      </c>
      <c r="K33" s="316">
        <v>-7.1375125241138319991418167100</v>
      </c>
      <c r="L33" s="323">
        <v>127.99492734794503349053669137</v>
      </c>
      <c r="M33" s="316">
        <v>4.3493709669294645143226696400</v>
      </c>
      <c r="N33" s="316">
        <v>105.30254378069335862191554191</v>
      </c>
      <c r="O33" s="317">
        <v>-11.008100369559232180209835250</v>
      </c>
      <c r="P33" s="322">
        <v>82.47572165254891524115785363</v>
      </c>
      <c r="Q33" s="316">
        <v>-40.538257052624423313701876560</v>
      </c>
      <c r="R33" s="323">
        <v>66.74618581857533337874452402</v>
      </c>
      <c r="S33" s="316">
        <v>-35.791624525303283927964066240</v>
      </c>
      <c r="T33" s="316">
        <v>123.56619429420052749678306192</v>
      </c>
      <c r="U33" s="317">
        <v>-7.3925441848185301469317498100</v>
      </c>
      <c r="W33" s="282"/>
      <c r="X33" s="282"/>
      <c r="Y33" s="282"/>
      <c r="Z33" s="282"/>
      <c r="AA33" s="282"/>
      <c r="AB33" s="282"/>
      <c r="AC33" s="282"/>
      <c r="AD33" s="282"/>
      <c r="AE33" s="282"/>
      <c r="AF33" s="282"/>
      <c r="AG33" s="282"/>
      <c r="AH33" s="282"/>
      <c r="AI33" s="282"/>
      <c r="AJ33" s="282"/>
      <c r="AK33" s="282"/>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row>
    <row r="34" s="2" customFormat="1" ht="5.1" customHeight="1">
      <c r="B34" s="54"/>
      <c r="C34" s="298"/>
      <c r="D34" s="159"/>
      <c r="E34" s="159"/>
      <c r="F34" s="159"/>
      <c r="G34" s="159"/>
      <c r="H34" s="159"/>
      <c r="I34" s="159"/>
      <c r="J34" s="160"/>
      <c r="K34" s="159"/>
      <c r="L34" s="160"/>
      <c r="M34" s="159"/>
      <c r="N34" s="159"/>
      <c r="O34" s="159"/>
      <c r="P34" s="160"/>
      <c r="Q34" s="159"/>
      <c r="R34" s="160"/>
      <c r="S34" s="159"/>
      <c r="T34" s="159"/>
      <c r="U34" s="159"/>
      <c r="W34" s="282"/>
      <c r="X34" s="282"/>
      <c r="Y34" s="282"/>
      <c r="Z34" s="282"/>
      <c r="AA34" s="282"/>
      <c r="AB34" s="282"/>
      <c r="AC34" s="282"/>
      <c r="AD34" s="282"/>
      <c r="AE34" s="282"/>
      <c r="AF34" s="282"/>
      <c r="AG34" s="282"/>
      <c r="AH34" s="282"/>
      <c r="AI34" s="282"/>
      <c r="AJ34" s="282"/>
      <c r="AK34" s="282"/>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row>
    <row r="35" s="9" customFormat="1" ht="5.1" customHeight="1">
      <c r="B35" s="54"/>
      <c r="C35" s="298"/>
      <c r="D35" s="159"/>
      <c r="E35" s="159"/>
      <c r="F35" s="159"/>
      <c r="G35" s="159"/>
      <c r="H35" s="159"/>
      <c r="I35" s="159"/>
      <c r="J35" s="160"/>
      <c r="K35" s="159"/>
      <c r="L35" s="160"/>
      <c r="M35" s="159"/>
      <c r="N35" s="159"/>
      <c r="O35" s="159"/>
      <c r="P35" s="160"/>
      <c r="Q35" s="159"/>
      <c r="R35" s="160"/>
      <c r="S35" s="159"/>
      <c r="T35" s="159"/>
      <c r="U35" s="159"/>
      <c r="W35" s="282"/>
      <c r="X35" s="282"/>
      <c r="Y35" s="282"/>
      <c r="Z35" s="282"/>
      <c r="AA35" s="282"/>
      <c r="AB35" s="282"/>
      <c r="AC35" s="282"/>
      <c r="AD35" s="282"/>
      <c r="AE35" s="282"/>
      <c r="AF35" s="282"/>
      <c r="AG35" s="282"/>
      <c r="AH35" s="282"/>
      <c r="AI35" s="282"/>
      <c r="AJ35" s="282"/>
      <c r="AK35" s="282"/>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4"/>
      <c r="CW35" s="54"/>
      <c r="CX35" s="54"/>
      <c r="CY35" s="54"/>
      <c r="CZ35" s="54"/>
      <c r="DA35" s="54"/>
      <c r="DB35" s="54"/>
      <c r="DC35" s="54"/>
      <c r="DD35" s="54"/>
      <c r="DE35" s="54"/>
      <c r="DF35" s="54"/>
      <c r="DG35" s="54"/>
      <c r="DH35" s="54"/>
      <c r="DI35" s="54"/>
      <c r="DJ35" s="54"/>
      <c r="DK35" s="54"/>
      <c r="DL35" s="54"/>
      <c r="DM35" s="54"/>
      <c r="DN35" s="54"/>
      <c r="DO35" s="54"/>
      <c r="DP35" s="54"/>
      <c r="DQ35" s="54"/>
      <c r="DR35" s="54"/>
      <c r="DS35" s="54"/>
      <c r="DT35" s="54"/>
      <c r="DU35" s="54"/>
      <c r="DV35" s="54"/>
      <c r="DW35" s="54"/>
      <c r="DX35" s="54"/>
      <c r="DY35" s="54"/>
      <c r="DZ35" s="54"/>
      <c r="EA35" s="54"/>
      <c r="EB35" s="54"/>
      <c r="EC35" s="54"/>
      <c r="ED35" s="54"/>
      <c r="EE35" s="54"/>
      <c r="EF35" s="54"/>
      <c r="EG35" s="54"/>
      <c r="EH35" s="54"/>
      <c r="EI35" s="54"/>
    </row>
    <row r="36" s="2" customFormat="1" ht="15.95" customHeight="1">
      <c r="B36" s="324" t="s">
        <v>48</v>
      </c>
      <c r="C36" s="304" t="s">
        <v>42</v>
      </c>
      <c r="D36" s="308">
        <v>81.34328358208955223880597024</v>
      </c>
      <c r="E36" s="309">
        <v>-10.472279260780287474332648840</v>
      </c>
      <c r="F36" s="309">
        <v>60.678571428571428571428571440</v>
      </c>
      <c r="G36" s="309">
        <v>-28.688352570828961175236096560</v>
      </c>
      <c r="H36" s="309">
        <v>134.05602944664552458425939766</v>
      </c>
      <c r="I36" s="309">
        <v>25.544317046021756970219225560</v>
      </c>
      <c r="J36" s="318">
        <v>103.34678899082568807339449544</v>
      </c>
      <c r="K36" s="309">
        <v>-16.700604096736741098687383130</v>
      </c>
      <c r="L36" s="319">
        <v>92.9127733946307240006923475</v>
      </c>
      <c r="M36" s="309">
        <v>-14.276625745452360743716075490</v>
      </c>
      <c r="N36" s="309">
        <v>111.22990436619334477059251075</v>
      </c>
      <c r="O36" s="310">
        <v>-2.8276749163963152097144323100</v>
      </c>
      <c r="P36" s="318">
        <v>84.0656716417910447761194031</v>
      </c>
      <c r="Q36" s="309">
        <v>-25.423949458269443776237575010</v>
      </c>
      <c r="R36" s="319">
        <v>56.378143570527714313277249443</v>
      </c>
      <c r="S36" s="309">
        <v>-38.869249587208210242843069160</v>
      </c>
      <c r="T36" s="309">
        <v>149.11039335061980631268979255</v>
      </c>
      <c r="U36" s="310">
        <v>21.99433188395033634908436200</v>
      </c>
      <c r="W36" s="282"/>
      <c r="X36" s="282"/>
      <c r="Y36" s="282"/>
      <c r="Z36" s="282"/>
      <c r="AA36" s="282"/>
      <c r="AB36" s="282"/>
      <c r="AC36" s="282"/>
      <c r="AD36" s="282"/>
      <c r="AE36" s="282"/>
      <c r="AF36" s="282"/>
      <c r="AG36" s="282"/>
      <c r="AH36" s="282"/>
      <c r="AI36" s="282"/>
      <c r="AJ36" s="282"/>
      <c r="AK36" s="282"/>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34"/>
      <c r="CD36" s="34"/>
      <c r="CE36" s="34"/>
      <c r="CF36" s="34"/>
      <c r="CG36" s="34"/>
      <c r="CH36" s="34"/>
      <c r="CI36" s="34"/>
      <c r="CJ36" s="34"/>
      <c r="CK36" s="34"/>
      <c r="CL36" s="34"/>
      <c r="CM36" s="34"/>
      <c r="CN36" s="34"/>
      <c r="CO36" s="34"/>
      <c r="CP36" s="34"/>
      <c r="CQ36" s="34"/>
      <c r="CR36" s="34"/>
      <c r="CS36" s="34"/>
      <c r="CT36" s="34"/>
      <c r="CU36" s="34"/>
      <c r="CV36" s="34"/>
      <c r="CW36" s="34"/>
      <c r="CX36" s="34"/>
      <c r="CY36" s="34"/>
      <c r="CZ36" s="34"/>
      <c r="DA36" s="34"/>
      <c r="DB36" s="34"/>
      <c r="DC36" s="34"/>
      <c r="DD36" s="34"/>
      <c r="DE36" s="34"/>
      <c r="DF36" s="34"/>
      <c r="DG36" s="34"/>
      <c r="DH36" s="34"/>
      <c r="DI36" s="34"/>
      <c r="DJ36" s="34"/>
      <c r="DK36" s="34"/>
      <c r="DL36" s="34"/>
      <c r="DM36" s="34"/>
      <c r="DN36" s="34"/>
      <c r="DO36" s="34"/>
      <c r="DP36" s="34"/>
      <c r="DQ36" s="34"/>
      <c r="DR36" s="34"/>
      <c r="DS36" s="34"/>
      <c r="DT36" s="34"/>
      <c r="DU36" s="34"/>
      <c r="DV36" s="34"/>
      <c r="DW36" s="34"/>
      <c r="DX36" s="34"/>
      <c r="DY36" s="34"/>
      <c r="DZ36" s="34"/>
      <c r="EA36" s="34"/>
      <c r="EB36" s="34"/>
      <c r="EC36" s="34"/>
      <c r="ED36" s="34"/>
      <c r="EE36" s="34"/>
      <c r="EF36" s="34"/>
      <c r="EG36" s="34"/>
      <c r="EH36" s="34"/>
      <c r="EI36" s="34"/>
    </row>
    <row r="37" s="2" customFormat="1" ht="15.95" customHeight="1">
      <c r="B37" s="325"/>
      <c r="C37" s="305" t="s">
        <v>60</v>
      </c>
      <c r="D37" s="311">
        <v>62.886179535176503718919277130</v>
      </c>
      <c r="E37" s="134">
        <v>-34.037197199893138956280366900</v>
      </c>
      <c r="F37" s="134">
        <v>53.047251739691277277633616280</v>
      </c>
      <c r="G37" s="134">
        <v>-37.194711874826295584518221570</v>
      </c>
      <c r="H37" s="134">
        <v>118.54747884728492953009921198</v>
      </c>
      <c r="I37" s="134">
        <v>5.0274662678723658786553865600</v>
      </c>
      <c r="J37" s="320">
        <v>135.62155897485065976341702879</v>
      </c>
      <c r="K37" s="134">
        <v>-6.0624322442777757230039776400</v>
      </c>
      <c r="L37" s="135">
        <v>127.46697055545186598401610586</v>
      </c>
      <c r="M37" s="134">
        <v>3.9904402755680308404190661300</v>
      </c>
      <c r="N37" s="134">
        <v>106.39741290144752357697721058</v>
      </c>
      <c r="O37" s="312">
        <v>-9.667112181856655174020215470</v>
      </c>
      <c r="P37" s="320">
        <v>85.28721706532986849220135105</v>
      </c>
      <c r="Q37" s="134">
        <v>-38.036147426076180819042785710</v>
      </c>
      <c r="R37" s="135">
        <v>67.61772475550870814145170409</v>
      </c>
      <c r="S37" s="134">
        <v>-34.688504362292818263848343210</v>
      </c>
      <c r="T37" s="134">
        <v>126.13145055340190961784020924</v>
      </c>
      <c r="U37" s="312">
        <v>-5.1256567180045129166590611300</v>
      </c>
      <c r="W37" s="282"/>
      <c r="X37" s="282"/>
      <c r="Y37" s="282"/>
      <c r="Z37" s="282"/>
      <c r="AA37" s="282"/>
      <c r="AB37" s="282"/>
      <c r="AC37" s="282"/>
      <c r="AD37" s="282"/>
      <c r="AE37" s="282"/>
      <c r="AF37" s="282"/>
      <c r="AG37" s="282"/>
      <c r="AH37" s="282"/>
      <c r="AI37" s="282"/>
      <c r="AJ37" s="282"/>
      <c r="AK37" s="282"/>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34"/>
      <c r="CD37" s="34"/>
      <c r="CE37" s="34"/>
      <c r="CF37" s="34"/>
      <c r="CG37" s="34"/>
      <c r="CH37" s="34"/>
      <c r="CI37" s="34"/>
      <c r="CJ37" s="34"/>
      <c r="CK37" s="34"/>
      <c r="CL37" s="34"/>
      <c r="CM37" s="34"/>
      <c r="CN37" s="34"/>
      <c r="CO37" s="34"/>
      <c r="CP37" s="34"/>
      <c r="CQ37" s="34"/>
      <c r="CR37" s="34"/>
      <c r="CS37" s="34"/>
      <c r="CT37" s="34"/>
      <c r="CU37" s="34"/>
      <c r="CV37" s="34"/>
      <c r="CW37" s="34"/>
      <c r="CX37" s="34"/>
      <c r="CY37" s="34"/>
      <c r="CZ37" s="34"/>
      <c r="DA37" s="34"/>
      <c r="DB37" s="34"/>
      <c r="DC37" s="34"/>
      <c r="DD37" s="34"/>
      <c r="DE37" s="34"/>
      <c r="DF37" s="34"/>
      <c r="DG37" s="34"/>
      <c r="DH37" s="34"/>
      <c r="DI37" s="34"/>
      <c r="DJ37" s="34"/>
      <c r="DK37" s="34"/>
      <c r="DL37" s="34"/>
      <c r="DM37" s="34"/>
      <c r="DN37" s="34"/>
      <c r="DO37" s="34"/>
      <c r="DP37" s="34"/>
      <c r="DQ37" s="34"/>
      <c r="DR37" s="34"/>
      <c r="DS37" s="34"/>
      <c r="DT37" s="34"/>
      <c r="DU37" s="34"/>
      <c r="DV37" s="34"/>
      <c r="DW37" s="34"/>
      <c r="DX37" s="34"/>
      <c r="DY37" s="34"/>
      <c r="DZ37" s="34"/>
      <c r="EA37" s="34"/>
      <c r="EB37" s="34"/>
      <c r="EC37" s="34"/>
      <c r="ED37" s="34"/>
      <c r="EE37" s="34"/>
      <c r="EF37" s="34"/>
      <c r="EG37" s="34"/>
      <c r="EH37" s="34"/>
      <c r="EI37" s="34"/>
    </row>
    <row r="38" s="2" customFormat="1" ht="15.95" customHeight="1">
      <c r="B38" s="325"/>
      <c r="C38" s="306" t="s">
        <v>44</v>
      </c>
      <c r="D38" s="313">
        <v>75.373134328358208955223880670</v>
      </c>
      <c r="E38" s="159">
        <v>-18.244084682440846824408468230</v>
      </c>
      <c r="F38" s="159">
        <v>58.714526467101534487476122460</v>
      </c>
      <c r="G38" s="159">
        <v>-29.892931052473006210106582250</v>
      </c>
      <c r="H38" s="159">
        <v>128.37220848675445878270694485</v>
      </c>
      <c r="I38" s="159">
        <v>16.615794305636948199265791180</v>
      </c>
      <c r="J38" s="321">
        <v>101.99957840587336500928754056</v>
      </c>
      <c r="K38" s="159">
        <v>-19.431037742954966538254251320</v>
      </c>
      <c r="L38" s="160">
        <v>92.34904873135883196584296665</v>
      </c>
      <c r="M38" s="159">
        <v>-12.132292286481835896519610400</v>
      </c>
      <c r="N38" s="159">
        <v>110.45005856269044246087430825</v>
      </c>
      <c r="O38" s="314">
        <v>-8.306516291821098842804944110</v>
      </c>
      <c r="P38" s="321">
        <v>76.880279246217984074164489603</v>
      </c>
      <c r="Q38" s="159">
        <v>-34.130107444894066665459422150</v>
      </c>
      <c r="R38" s="160">
        <v>54.222306659490175256645384818</v>
      </c>
      <c r="S38" s="159">
        <v>-38.398525570672326089632458500</v>
      </c>
      <c r="T38" s="159">
        <v>141.78717945183936997400061797</v>
      </c>
      <c r="U38" s="314">
        <v>6.9290843528026338282071682100</v>
      </c>
      <c r="W38" s="282"/>
      <c r="X38" s="282"/>
      <c r="Y38" s="282"/>
      <c r="Z38" s="282"/>
      <c r="AA38" s="282"/>
      <c r="AB38" s="282"/>
      <c r="AC38" s="282"/>
      <c r="AD38" s="282"/>
      <c r="AE38" s="282"/>
      <c r="AF38" s="282"/>
      <c r="AG38" s="282"/>
      <c r="AH38" s="282"/>
      <c r="AI38" s="282"/>
      <c r="AJ38" s="282"/>
      <c r="AK38" s="282"/>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c r="CM38" s="34"/>
      <c r="CN38" s="34"/>
      <c r="CO38" s="34"/>
      <c r="CP38" s="34"/>
      <c r="CQ38" s="34"/>
      <c r="CR38" s="34"/>
      <c r="CS38" s="34"/>
      <c r="CT38" s="34"/>
      <c r="CU38" s="34"/>
      <c r="CV38" s="34"/>
      <c r="CW38" s="34"/>
      <c r="CX38" s="34"/>
      <c r="CY38" s="34"/>
      <c r="CZ38" s="34"/>
      <c r="DA38" s="34"/>
      <c r="DB38" s="34"/>
      <c r="DC38" s="34"/>
      <c r="DD38" s="34"/>
      <c r="DE38" s="34"/>
      <c r="DF38" s="34"/>
      <c r="DG38" s="34"/>
      <c r="DH38" s="34"/>
      <c r="DI38" s="34"/>
      <c r="DJ38" s="34"/>
      <c r="DK38" s="34"/>
      <c r="DL38" s="34"/>
      <c r="DM38" s="34"/>
      <c r="DN38" s="34"/>
      <c r="DO38" s="34"/>
      <c r="DP38" s="34"/>
      <c r="DQ38" s="34"/>
      <c r="DR38" s="34"/>
      <c r="DS38" s="34"/>
      <c r="DT38" s="34"/>
      <c r="DU38" s="34"/>
      <c r="DV38" s="34"/>
      <c r="DW38" s="34"/>
      <c r="DX38" s="34"/>
      <c r="DY38" s="34"/>
      <c r="DZ38" s="34"/>
      <c r="EA38" s="34"/>
      <c r="EB38" s="34"/>
      <c r="EC38" s="34"/>
      <c r="ED38" s="34"/>
      <c r="EE38" s="34"/>
      <c r="EF38" s="34"/>
      <c r="EG38" s="34"/>
      <c r="EH38" s="34"/>
      <c r="EI38" s="34"/>
    </row>
    <row r="39" s="2" customFormat="1" ht="15.95" customHeight="1">
      <c r="B39" s="326"/>
      <c r="C39" s="307" t="s">
        <v>45</v>
      </c>
      <c r="D39" s="315">
        <v>62.886179535176503718919277130</v>
      </c>
      <c r="E39" s="316">
        <v>-34.037197199893138956280366900</v>
      </c>
      <c r="F39" s="316">
        <v>53.047251739691277277633616280</v>
      </c>
      <c r="G39" s="316">
        <v>-37.194711874826295584518221570</v>
      </c>
      <c r="H39" s="316">
        <v>118.54747884728492953009921198</v>
      </c>
      <c r="I39" s="316">
        <v>5.0274662678723658786553865600</v>
      </c>
      <c r="J39" s="322">
        <v>135.62155897485065976341702879</v>
      </c>
      <c r="K39" s="316">
        <v>-6.0624322442777757230039776400</v>
      </c>
      <c r="L39" s="323">
        <v>127.46697055545186598401610586</v>
      </c>
      <c r="M39" s="316">
        <v>3.9904402755680308404190661300</v>
      </c>
      <c r="N39" s="316">
        <v>106.39741290144752357697721058</v>
      </c>
      <c r="O39" s="317">
        <v>-9.667112181856655174020215470</v>
      </c>
      <c r="P39" s="322">
        <v>85.28721706532986849220135105</v>
      </c>
      <c r="Q39" s="316">
        <v>-38.036147426076180819042785710</v>
      </c>
      <c r="R39" s="323">
        <v>67.61772475550870814145170409</v>
      </c>
      <c r="S39" s="316">
        <v>-34.688504362292818263848343210</v>
      </c>
      <c r="T39" s="316">
        <v>126.13145055340190961784020924</v>
      </c>
      <c r="U39" s="317">
        <v>-5.1256567180045129166590611300</v>
      </c>
      <c r="W39" s="282"/>
      <c r="X39" s="282"/>
      <c r="Y39" s="282"/>
      <c r="Z39" s="282"/>
      <c r="AA39" s="282"/>
      <c r="AB39" s="282"/>
      <c r="AC39" s="282"/>
      <c r="AD39" s="282"/>
      <c r="AE39" s="282"/>
      <c r="AF39" s="282"/>
      <c r="AG39" s="282"/>
      <c r="AH39" s="282"/>
      <c r="AI39" s="282"/>
      <c r="AJ39" s="282"/>
      <c r="AK39" s="282"/>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34"/>
      <c r="CD39" s="34"/>
      <c r="CE39" s="34"/>
      <c r="CF39" s="34"/>
      <c r="CG39" s="34"/>
      <c r="CH39" s="34"/>
      <c r="CI39" s="34"/>
      <c r="CJ39" s="34"/>
      <c r="CK39" s="34"/>
      <c r="CL39" s="34"/>
      <c r="CM39" s="34"/>
      <c r="CN39" s="34"/>
      <c r="CO39" s="34"/>
      <c r="CP39" s="34"/>
      <c r="CQ39" s="34"/>
      <c r="CR39" s="34"/>
      <c r="CS39" s="34"/>
      <c r="CT39" s="34"/>
      <c r="CU39" s="34"/>
      <c r="CV39" s="34"/>
      <c r="CW39" s="34"/>
      <c r="CX39" s="34"/>
      <c r="CY39" s="34"/>
      <c r="CZ39" s="34"/>
      <c r="DA39" s="34"/>
      <c r="DB39" s="34"/>
      <c r="DC39" s="34"/>
      <c r="DD39" s="34"/>
      <c r="DE39" s="34"/>
      <c r="DF39" s="34"/>
      <c r="DG39" s="34"/>
      <c r="DH39" s="34"/>
      <c r="DI39" s="34"/>
      <c r="DJ39" s="34"/>
      <c r="DK39" s="34"/>
      <c r="DL39" s="34"/>
      <c r="DM39" s="34"/>
      <c r="DN39" s="34"/>
      <c r="DO39" s="34"/>
      <c r="DP39" s="34"/>
      <c r="DQ39" s="34"/>
      <c r="DR39" s="34"/>
      <c r="DS39" s="34"/>
      <c r="DT39" s="34"/>
      <c r="DU39" s="34"/>
      <c r="DV39" s="34"/>
      <c r="DW39" s="34"/>
      <c r="DX39" s="34"/>
      <c r="DY39" s="34"/>
      <c r="DZ39" s="34"/>
      <c r="EA39" s="34"/>
      <c r="EB39" s="34"/>
      <c r="EC39" s="34"/>
      <c r="ED39" s="34"/>
      <c r="EE39" s="34"/>
      <c r="EF39" s="34"/>
      <c r="EG39" s="34"/>
      <c r="EH39" s="34"/>
      <c r="EI39" s="34"/>
    </row>
    <row r="40" s="2" customFormat="1" ht="5.1" customHeight="1">
      <c r="B40" s="54"/>
      <c r="C40" s="298"/>
      <c r="D40" s="159"/>
      <c r="E40" s="159"/>
      <c r="F40" s="159"/>
      <c r="G40" s="159"/>
      <c r="H40" s="159"/>
      <c r="I40" s="159"/>
      <c r="J40" s="160"/>
      <c r="K40" s="159"/>
      <c r="L40" s="160"/>
      <c r="M40" s="159"/>
      <c r="N40" s="159"/>
      <c r="O40" s="159"/>
      <c r="P40" s="160"/>
      <c r="Q40" s="159"/>
      <c r="R40" s="160"/>
      <c r="S40" s="159"/>
      <c r="T40" s="159"/>
      <c r="U40" s="159"/>
      <c r="W40" s="282"/>
      <c r="X40" s="282"/>
      <c r="Y40" s="282"/>
      <c r="Z40" s="282"/>
      <c r="AA40" s="282"/>
      <c r="AB40" s="282"/>
      <c r="AC40" s="282"/>
      <c r="AD40" s="282"/>
      <c r="AE40" s="282"/>
      <c r="AF40" s="282"/>
      <c r="AG40" s="282"/>
      <c r="AH40" s="282"/>
      <c r="AI40" s="282"/>
      <c r="AJ40" s="282"/>
      <c r="AK40" s="282"/>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row>
    <row r="41" s="9" customFormat="1" ht="5.1" customHeight="1">
      <c r="B41" s="54"/>
      <c r="C41" s="298"/>
      <c r="D41" s="159"/>
      <c r="E41" s="159"/>
      <c r="F41" s="159"/>
      <c r="G41" s="159"/>
      <c r="H41" s="159"/>
      <c r="I41" s="159"/>
      <c r="J41" s="160"/>
      <c r="K41" s="159"/>
      <c r="L41" s="160"/>
      <c r="M41" s="159"/>
      <c r="N41" s="159"/>
      <c r="O41" s="159"/>
      <c r="P41" s="160"/>
      <c r="Q41" s="159"/>
      <c r="R41" s="160"/>
      <c r="S41" s="159"/>
      <c r="T41" s="159"/>
      <c r="U41" s="159"/>
      <c r="W41" s="282"/>
      <c r="X41" s="282"/>
      <c r="Y41" s="282"/>
      <c r="Z41" s="282"/>
      <c r="AA41" s="282"/>
      <c r="AB41" s="282"/>
      <c r="AC41" s="282"/>
      <c r="AD41" s="282"/>
      <c r="AE41" s="282"/>
      <c r="AF41" s="282"/>
      <c r="AG41" s="282"/>
      <c r="AH41" s="282"/>
      <c r="AI41" s="282"/>
      <c r="AJ41" s="282"/>
      <c r="AK41" s="282"/>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c r="DL41" s="54"/>
      <c r="DM41" s="54"/>
      <c r="DN41" s="54"/>
      <c r="DO41" s="54"/>
      <c r="DP41" s="54"/>
      <c r="DQ41" s="54"/>
      <c r="DR41" s="54"/>
      <c r="DS41" s="54"/>
      <c r="DT41" s="54"/>
      <c r="DU41" s="54"/>
      <c r="DV41" s="54"/>
      <c r="DW41" s="54"/>
      <c r="DX41" s="54"/>
      <c r="DY41" s="54"/>
      <c r="DZ41" s="54"/>
      <c r="EA41" s="54"/>
      <c r="EB41" s="54"/>
      <c r="EC41" s="54"/>
      <c r="ED41" s="54"/>
      <c r="EE41" s="54"/>
      <c r="EF41" s="54"/>
      <c r="EG41" s="54"/>
      <c r="EH41" s="54"/>
      <c r="EI41" s="54"/>
    </row>
    <row r="42" s="2" customFormat="1" ht="15.95" customHeight="1">
      <c r="B42" s="324" t="s">
        <v>49</v>
      </c>
      <c r="C42" s="304" t="s">
        <v>42</v>
      </c>
      <c r="D42" s="308">
        <v>69.402985074626865671641791140</v>
      </c>
      <c r="E42" s="309">
        <v>-26.915520628683693516699410620</v>
      </c>
      <c r="F42" s="309">
        <v>54.285714285714285714285714320</v>
      </c>
      <c r="G42" s="309">
        <v>-36.501305483028720626631853810</v>
      </c>
      <c r="H42" s="309">
        <v>127.84760408483896307934014149</v>
      </c>
      <c r="I42" s="309">
        <v>15.096034536242374108158411760</v>
      </c>
      <c r="J42" s="318">
        <v>104.43655913978494623655913979</v>
      </c>
      <c r="K42" s="309">
        <v>-9.901271040630396387769268870</v>
      </c>
      <c r="L42" s="319">
        <v>92.61142571276602748482903511</v>
      </c>
      <c r="M42" s="309">
        <v>-20.691429894459586321541851090</v>
      </c>
      <c r="N42" s="309">
        <v>112.76854700811379748715063982</v>
      </c>
      <c r="O42" s="310">
        <v>13.605287347218734854726298490</v>
      </c>
      <c r="P42" s="318">
        <v>72.482089552238805970149253837</v>
      </c>
      <c r="Q42" s="309">
        <v>-34.151813019871330955304848770</v>
      </c>
      <c r="R42" s="319">
        <v>50.274773958358700634621476234</v>
      </c>
      <c r="S42" s="309">
        <v>-49.640093342904886144644851680</v>
      </c>
      <c r="T42" s="309">
        <v>144.17188551115884164205629729</v>
      </c>
      <c r="U42" s="310">
        <v>30.755180760152263105886672360</v>
      </c>
      <c r="W42" s="282"/>
      <c r="X42" s="282"/>
      <c r="Y42" s="282"/>
      <c r="Z42" s="282"/>
      <c r="AA42" s="282"/>
      <c r="AB42" s="282"/>
      <c r="AC42" s="282"/>
      <c r="AD42" s="282"/>
      <c r="AE42" s="282"/>
      <c r="AF42" s="282"/>
      <c r="AG42" s="282"/>
      <c r="AH42" s="282"/>
      <c r="AI42" s="282"/>
      <c r="AJ42" s="282"/>
      <c r="AK42" s="282"/>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row>
    <row r="43" s="2" customFormat="1" ht="15.95" customHeight="1">
      <c r="B43" s="325"/>
      <c r="C43" s="305" t="s">
        <v>60</v>
      </c>
      <c r="D43" s="311">
        <v>62.741410278558057973964015380</v>
      </c>
      <c r="E43" s="134">
        <v>-26.868158778689771167182793770</v>
      </c>
      <c r="F43" s="134">
        <v>52.952572391799320167161899140</v>
      </c>
      <c r="G43" s="134">
        <v>-33.592326848112878130918694540</v>
      </c>
      <c r="H43" s="134">
        <v>118.48604788135792135246186890</v>
      </c>
      <c r="I43" s="134">
        <v>10.125589032525866717150301120</v>
      </c>
      <c r="J43" s="320">
        <v>128.80259020178579050120924764</v>
      </c>
      <c r="K43" s="134">
        <v>-2.2701823702982736769093615800</v>
      </c>
      <c r="L43" s="135">
        <v>123.68472362500053425220402857</v>
      </c>
      <c r="M43" s="134">
        <v>2.6438773201376307895499733500</v>
      </c>
      <c r="N43" s="134">
        <v>104.13783240709831366819645520</v>
      </c>
      <c r="O43" s="312">
        <v>-4.7874844742169716526623194800</v>
      </c>
      <c r="P43" s="320">
        <v>80.81256156791224402636250579</v>
      </c>
      <c r="Q43" s="134">
        <v>-28.528384945170481696954384940</v>
      </c>
      <c r="R43" s="135">
        <v>65.494242815125324213668175974</v>
      </c>
      <c r="S43" s="134">
        <v>-31.836589438819007958940585890</v>
      </c>
      <c r="T43" s="134">
        <v>123.38880196848277431381878007</v>
      </c>
      <c r="U43" s="312">
        <v>4.8533435554537027275048115400</v>
      </c>
      <c r="W43" s="282"/>
      <c r="X43" s="282"/>
      <c r="Y43" s="282"/>
      <c r="Z43" s="282"/>
      <c r="AA43" s="282"/>
      <c r="AB43" s="282"/>
      <c r="AC43" s="282"/>
      <c r="AD43" s="282"/>
      <c r="AE43" s="282"/>
      <c r="AF43" s="282"/>
      <c r="AG43" s="282"/>
      <c r="AH43" s="282"/>
      <c r="AI43" s="282"/>
      <c r="AJ43" s="282"/>
      <c r="AK43" s="282"/>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row>
    <row r="44" s="2" customFormat="1" ht="15.95" customHeight="1">
      <c r="B44" s="325"/>
      <c r="C44" s="306" t="s">
        <v>44</v>
      </c>
      <c r="D44" s="313">
        <v>72.441364605543710021321961710</v>
      </c>
      <c r="E44" s="159">
        <v>-17.843191964285714285714285700</v>
      </c>
      <c r="F44" s="159">
        <v>56.401394992269661924506897880</v>
      </c>
      <c r="G44" s="159">
        <v>-30.965859160608227220519429680</v>
      </c>
      <c r="H44" s="159">
        <v>128.43895902835820953516862776</v>
      </c>
      <c r="I44" s="159">
        <v>19.008952725076212536253138090</v>
      </c>
      <c r="J44" s="321">
        <v>103.16872111073392350859538107</v>
      </c>
      <c r="K44" s="159">
        <v>-10.610464242330701264829518570</v>
      </c>
      <c r="L44" s="160">
        <v>93.34908767952013837361102747</v>
      </c>
      <c r="M44" s="159">
        <v>-12.094242766914967151004499560</v>
      </c>
      <c r="N44" s="159">
        <v>110.51926020415528396097561207</v>
      </c>
      <c r="O44" s="314">
        <v>1.6879196212939476562579884800</v>
      </c>
      <c r="P44" s="321">
        <v>74.73682941870330599583215514</v>
      </c>
      <c r="Q44" s="159">
        <v>-26.560410703555454764031952400</v>
      </c>
      <c r="R44" s="160">
        <v>52.650187663806287280631545801</v>
      </c>
      <c r="S44" s="159">
        <v>-39.315015745778258089959532310</v>
      </c>
      <c r="T44" s="159">
        <v>141.94978733205960484838363275</v>
      </c>
      <c r="U44" s="314">
        <v>21.017728189219212142128755590</v>
      </c>
      <c r="W44" s="282"/>
      <c r="X44" s="282"/>
      <c r="Y44" s="282"/>
      <c r="Z44" s="282"/>
      <c r="AA44" s="282"/>
      <c r="AB44" s="282"/>
      <c r="AC44" s="282"/>
      <c r="AD44" s="282"/>
      <c r="AE44" s="282"/>
      <c r="AF44" s="282"/>
      <c r="AG44" s="282"/>
      <c r="AH44" s="282"/>
      <c r="AI44" s="282"/>
      <c r="AJ44" s="282"/>
      <c r="AK44" s="282"/>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row>
    <row r="45" s="2" customFormat="1" ht="15.95" customHeight="1">
      <c r="B45" s="326"/>
      <c r="C45" s="307" t="s">
        <v>45</v>
      </c>
      <c r="D45" s="315">
        <v>62.741410278558057973964015380</v>
      </c>
      <c r="E45" s="316">
        <v>-26.868158778689771167182793770</v>
      </c>
      <c r="F45" s="316">
        <v>52.952572391799320167161899140</v>
      </c>
      <c r="G45" s="316">
        <v>-33.592326848112878130918694540</v>
      </c>
      <c r="H45" s="316">
        <v>118.48604788135792135246186890</v>
      </c>
      <c r="I45" s="316">
        <v>10.125589032525866717150301120</v>
      </c>
      <c r="J45" s="322">
        <v>128.80259020178579050120924764</v>
      </c>
      <c r="K45" s="316">
        <v>-2.2701823702982736769093615800</v>
      </c>
      <c r="L45" s="323">
        <v>123.68472362500053425220402857</v>
      </c>
      <c r="M45" s="316">
        <v>2.6438773201376307895499733500</v>
      </c>
      <c r="N45" s="316">
        <v>104.13783240709831366819645520</v>
      </c>
      <c r="O45" s="317">
        <v>-4.7874844742169716526623194800</v>
      </c>
      <c r="P45" s="322">
        <v>80.81256156791224402636250579</v>
      </c>
      <c r="Q45" s="316">
        <v>-28.528384945170481696954384940</v>
      </c>
      <c r="R45" s="323">
        <v>65.494242815125324213668175974</v>
      </c>
      <c r="S45" s="316">
        <v>-31.836589438819007958940585890</v>
      </c>
      <c r="T45" s="316">
        <v>123.38880196848277431381878007</v>
      </c>
      <c r="U45" s="317">
        <v>4.8533435554537027275048115400</v>
      </c>
      <c r="W45" s="282"/>
      <c r="X45" s="282"/>
      <c r="Y45" s="282"/>
      <c r="Z45" s="282"/>
      <c r="AA45" s="282"/>
      <c r="AB45" s="282"/>
      <c r="AC45" s="282"/>
      <c r="AD45" s="282"/>
      <c r="AE45" s="282"/>
      <c r="AF45" s="282"/>
      <c r="AG45" s="282"/>
      <c r="AH45" s="282"/>
      <c r="AI45" s="282"/>
      <c r="AJ45" s="282"/>
      <c r="AK45" s="282"/>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34"/>
      <c r="CO45" s="34"/>
      <c r="CP45" s="34"/>
      <c r="CQ45" s="34"/>
      <c r="CR45" s="34"/>
      <c r="CS45" s="34"/>
      <c r="CT45" s="34"/>
      <c r="CU45" s="34"/>
      <c r="CV45" s="34"/>
      <c r="CW45" s="34"/>
      <c r="CX45" s="34"/>
      <c r="CY45" s="34"/>
      <c r="CZ45" s="34"/>
      <c r="DA45" s="34"/>
      <c r="DB45" s="34"/>
      <c r="DC45" s="34"/>
      <c r="DD45" s="34"/>
      <c r="DE45" s="34"/>
      <c r="DF45" s="34"/>
      <c r="DG45" s="34"/>
      <c r="DH45" s="34"/>
      <c r="DI45" s="34"/>
      <c r="DJ45" s="34"/>
      <c r="DK45" s="34"/>
      <c r="DL45" s="34"/>
      <c r="DM45" s="34"/>
      <c r="DN45" s="34"/>
      <c r="DO45" s="34"/>
      <c r="DP45" s="34"/>
      <c r="DQ45" s="34"/>
      <c r="DR45" s="34"/>
      <c r="DS45" s="34"/>
      <c r="DT45" s="34"/>
      <c r="DU45" s="34"/>
      <c r="DV45" s="34"/>
      <c r="DW45" s="34"/>
      <c r="DX45" s="34"/>
      <c r="DY45" s="34"/>
      <c r="DZ45" s="34"/>
      <c r="EA45" s="34"/>
      <c r="EB45" s="34"/>
      <c r="EC45" s="34"/>
      <c r="ED45" s="34"/>
      <c r="EE45" s="34"/>
      <c r="EF45" s="34"/>
      <c r="EG45" s="34"/>
      <c r="EH45" s="34"/>
      <c r="EI45" s="34"/>
    </row>
    <row r="46" s="2" customFormat="1" ht="5.1" customHeight="1">
      <c r="A46" s="54"/>
      <c r="B46" s="54"/>
      <c r="C46" s="298"/>
      <c r="D46" s="159"/>
      <c r="E46" s="159"/>
      <c r="F46" s="159"/>
      <c r="G46" s="159"/>
      <c r="H46" s="159"/>
      <c r="I46" s="159"/>
      <c r="J46" s="160"/>
      <c r="K46" s="159"/>
      <c r="L46" s="160"/>
      <c r="M46" s="159"/>
      <c r="N46" s="159"/>
      <c r="O46" s="159"/>
      <c r="P46" s="160"/>
      <c r="Q46" s="159"/>
      <c r="R46" s="160"/>
      <c r="S46" s="159"/>
      <c r="T46" s="159"/>
      <c r="U46" s="159"/>
      <c r="W46" s="282"/>
      <c r="X46" s="282"/>
      <c r="Y46" s="282"/>
      <c r="Z46" s="282"/>
      <c r="AA46" s="282"/>
      <c r="AB46" s="282"/>
      <c r="AC46" s="282"/>
      <c r="AD46" s="282"/>
      <c r="AE46" s="282"/>
      <c r="AF46" s="282"/>
      <c r="AG46" s="282"/>
      <c r="AH46" s="282"/>
      <c r="AI46" s="282"/>
      <c r="AJ46" s="282"/>
      <c r="AK46" s="282"/>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c r="DU46" s="34"/>
      <c r="DV46" s="34"/>
      <c r="DW46" s="34"/>
      <c r="DX46" s="34"/>
      <c r="DY46" s="34"/>
      <c r="DZ46" s="34"/>
      <c r="EA46" s="34"/>
      <c r="EB46" s="34"/>
      <c r="EC46" s="34"/>
      <c r="ED46" s="34"/>
      <c r="EE46" s="34"/>
      <c r="EF46" s="34"/>
      <c r="EG46" s="34"/>
      <c r="EH46" s="34"/>
      <c r="EI46" s="34"/>
    </row>
    <row r="47" s="9" customFormat="1" ht="5.1" customHeight="1">
      <c r="A47" s="54"/>
      <c r="B47" s="54"/>
      <c r="C47" s="298"/>
      <c r="D47" s="159"/>
      <c r="E47" s="159"/>
      <c r="F47" s="159"/>
      <c r="G47" s="159"/>
      <c r="H47" s="159"/>
      <c r="I47" s="159"/>
      <c r="J47" s="160"/>
      <c r="K47" s="159"/>
      <c r="L47" s="160"/>
      <c r="M47" s="159"/>
      <c r="N47" s="159"/>
      <c r="O47" s="159"/>
      <c r="P47" s="160"/>
      <c r="Q47" s="159"/>
      <c r="R47" s="160"/>
      <c r="S47" s="159"/>
      <c r="T47" s="159"/>
      <c r="U47" s="159"/>
      <c r="W47" s="282"/>
      <c r="X47" s="282"/>
      <c r="Y47" s="282"/>
      <c r="Z47" s="282"/>
      <c r="AA47" s="282"/>
      <c r="AB47" s="282"/>
      <c r="AC47" s="282"/>
      <c r="AD47" s="282"/>
      <c r="AE47" s="282"/>
      <c r="AF47" s="282"/>
      <c r="AG47" s="282"/>
      <c r="AH47" s="282"/>
      <c r="AI47" s="282"/>
      <c r="AJ47" s="282"/>
      <c r="AK47" s="282"/>
      <c r="AL47" s="54"/>
      <c r="AM47" s="54"/>
      <c r="AN47" s="54"/>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4"/>
      <c r="DD47" s="54"/>
      <c r="DE47" s="54"/>
      <c r="DF47" s="54"/>
      <c r="DG47" s="54"/>
      <c r="DH47" s="54"/>
      <c r="DI47" s="54"/>
      <c r="DJ47" s="54"/>
      <c r="DK47" s="54"/>
      <c r="DL47" s="54"/>
      <c r="DM47" s="54"/>
      <c r="DN47" s="54"/>
      <c r="DO47" s="54"/>
      <c r="DP47" s="54"/>
      <c r="DQ47" s="54"/>
      <c r="DR47" s="54"/>
      <c r="DS47" s="54"/>
      <c r="DT47" s="54"/>
      <c r="DU47" s="54"/>
      <c r="DV47" s="54"/>
      <c r="DW47" s="54"/>
      <c r="DX47" s="54"/>
      <c r="DY47" s="54"/>
      <c r="DZ47" s="54"/>
      <c r="EA47" s="54"/>
      <c r="EB47" s="54"/>
      <c r="EC47" s="54"/>
      <c r="ED47" s="54"/>
      <c r="EE47" s="54"/>
      <c r="EF47" s="54"/>
      <c r="EG47" s="54"/>
      <c r="EH47" s="54"/>
      <c r="EI47" s="54"/>
    </row>
    <row r="48" s="2" customFormat="1" ht="15.95" customHeight="1">
      <c r="B48" s="324" t="s">
        <v>50</v>
      </c>
      <c r="C48" s="304" t="s">
        <v>42</v>
      </c>
      <c r="D48" s="308">
        <v>80.03731343283582089552238811</v>
      </c>
      <c r="E48" s="309">
        <v>-12.804878048780487804878048730</v>
      </c>
      <c r="F48" s="309">
        <v>62.633928571428571428571428590</v>
      </c>
      <c r="G48" s="309">
        <v>-20.193401592718998862343572280</v>
      </c>
      <c r="H48" s="309">
        <v>127.78587461835512388166083344</v>
      </c>
      <c r="I48" s="309">
        <v>9.258035916068355266589016690</v>
      </c>
      <c r="J48" s="318">
        <v>100.7599067599067599067599068</v>
      </c>
      <c r="K48" s="309">
        <v>-12.095539262383825880813616100</v>
      </c>
      <c r="L48" s="319">
        <v>91.13884570739369921028893858</v>
      </c>
      <c r="M48" s="309">
        <v>-17.722645217230254736761558450</v>
      </c>
      <c r="N48" s="309">
        <v>110.55648771699611919432635227</v>
      </c>
      <c r="O48" s="310">
        <v>6.839191621684025012310378400</v>
      </c>
      <c r="P48" s="318">
        <v>80.64552238805970149253731352</v>
      </c>
      <c r="Q48" s="309">
        <v>-23.351598259273701835099677410</v>
      </c>
      <c r="R48" s="319">
        <v>57.083839521193464282158652176</v>
      </c>
      <c r="S48" s="309">
        <v>-34.337241888381141863297193720</v>
      </c>
      <c r="T48" s="309">
        <v>141.27557477649784404019618344</v>
      </c>
      <c r="U48" s="310">
        <v>16.730402354456625106239049150</v>
      </c>
      <c r="W48" s="282"/>
      <c r="X48" s="282"/>
      <c r="Y48" s="282"/>
      <c r="Z48" s="282"/>
      <c r="AA48" s="282"/>
      <c r="AB48" s="282"/>
      <c r="AC48" s="282"/>
      <c r="AD48" s="282"/>
      <c r="AE48" s="282"/>
      <c r="AF48" s="282"/>
      <c r="AG48" s="282"/>
      <c r="AH48" s="282"/>
      <c r="AI48" s="282"/>
      <c r="AJ48" s="282"/>
      <c r="AK48" s="282"/>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c r="CM48" s="34"/>
      <c r="CN48" s="34"/>
      <c r="CO48" s="34"/>
      <c r="CP48" s="34"/>
      <c r="CQ48" s="34"/>
      <c r="CR48" s="34"/>
      <c r="CS48" s="34"/>
      <c r="CT48" s="34"/>
      <c r="CU48" s="34"/>
      <c r="CV48" s="34"/>
      <c r="CW48" s="34"/>
      <c r="CX48" s="34"/>
      <c r="CY48" s="34"/>
      <c r="CZ48" s="34"/>
      <c r="DA48" s="34"/>
      <c r="DB48" s="34"/>
      <c r="DC48" s="34"/>
      <c r="DD48" s="34"/>
      <c r="DE48" s="34"/>
      <c r="DF48" s="34"/>
      <c r="DG48" s="34"/>
      <c r="DH48" s="34"/>
      <c r="DI48" s="34"/>
      <c r="DJ48" s="34"/>
      <c r="DK48" s="34"/>
      <c r="DL48" s="34"/>
      <c r="DM48" s="34"/>
      <c r="DN48" s="34"/>
      <c r="DO48" s="34"/>
      <c r="DP48" s="34"/>
      <c r="DQ48" s="34"/>
      <c r="DR48" s="34"/>
      <c r="DS48" s="34"/>
      <c r="DT48" s="34"/>
      <c r="DU48" s="34"/>
      <c r="DV48" s="34"/>
      <c r="DW48" s="34"/>
      <c r="DX48" s="34"/>
      <c r="DY48" s="34"/>
      <c r="DZ48" s="34"/>
      <c r="EA48" s="34"/>
      <c r="EB48" s="34"/>
      <c r="EC48" s="34"/>
      <c r="ED48" s="34"/>
      <c r="EE48" s="34"/>
      <c r="EF48" s="34"/>
      <c r="EG48" s="34"/>
      <c r="EH48" s="34"/>
      <c r="EI48" s="34"/>
    </row>
    <row r="49" s="2" customFormat="1" ht="15.95" customHeight="1">
      <c r="B49" s="325"/>
      <c r="C49" s="305" t="s">
        <v>60</v>
      </c>
      <c r="D49" s="311">
        <v>64.937131569045528659224884030</v>
      </c>
      <c r="E49" s="134">
        <v>-20.393748632457909272083217520</v>
      </c>
      <c r="F49" s="134">
        <v>56.025673103980949681879787320</v>
      </c>
      <c r="G49" s="134">
        <v>-26.935907291100414599042178090</v>
      </c>
      <c r="H49" s="134">
        <v>115.90602659699481247666137787</v>
      </c>
      <c r="I49" s="134">
        <v>8.953999722829154456638114520</v>
      </c>
      <c r="J49" s="320">
        <v>123.82199060201692699260515168</v>
      </c>
      <c r="K49" s="134">
        <v>-2.6456270231542846226494634500</v>
      </c>
      <c r="L49" s="135">
        <v>121.16825658703262344209275392</v>
      </c>
      <c r="M49" s="134">
        <v>1.4837436829849638901507164100</v>
      </c>
      <c r="N49" s="134">
        <v>102.19012313103488613204617139</v>
      </c>
      <c r="O49" s="312">
        <v>-4.0689972169715984359933104600</v>
      </c>
      <c r="P49" s="320">
        <v>80.40644894864292154098534246</v>
      </c>
      <c r="Q49" s="134">
        <v>-22.499833130757730079807956980</v>
      </c>
      <c r="R49" s="135">
        <v>67.885331341243761925161613779</v>
      </c>
      <c r="S49" s="134">
        <v>-25.851823431001839419082368730</v>
      </c>
      <c r="T49" s="134">
        <v>118.44451129575904314507091082</v>
      </c>
      <c r="U49" s="312">
        <v>4.5206645063279930881020058300</v>
      </c>
      <c r="W49" s="282"/>
      <c r="X49" s="282"/>
      <c r="Y49" s="282"/>
      <c r="Z49" s="282"/>
      <c r="AA49" s="282"/>
      <c r="AB49" s="282"/>
      <c r="AC49" s="282"/>
      <c r="AD49" s="282"/>
      <c r="AE49" s="282"/>
      <c r="AF49" s="282"/>
      <c r="AG49" s="282"/>
      <c r="AH49" s="282"/>
      <c r="AI49" s="282"/>
      <c r="AJ49" s="282"/>
      <c r="AK49" s="282"/>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34"/>
      <c r="BM49" s="34"/>
      <c r="BN49" s="34"/>
      <c r="BO49" s="34"/>
      <c r="BP49" s="34"/>
      <c r="BQ49" s="34"/>
      <c r="BR49" s="34"/>
      <c r="BS49" s="34"/>
      <c r="BT49" s="34"/>
      <c r="BU49" s="34"/>
      <c r="BV49" s="34"/>
      <c r="BW49" s="34"/>
      <c r="BX49" s="34"/>
      <c r="BY49" s="34"/>
      <c r="BZ49" s="34"/>
      <c r="CA49" s="34"/>
      <c r="CB49" s="34"/>
      <c r="CC49" s="34"/>
      <c r="CD49" s="34"/>
      <c r="CE49" s="34"/>
      <c r="CF49" s="34"/>
      <c r="CG49" s="34"/>
      <c r="CH49" s="34"/>
      <c r="CI49" s="34"/>
      <c r="CJ49" s="34"/>
      <c r="CK49" s="34"/>
      <c r="CL49" s="34"/>
      <c r="CM49" s="34"/>
      <c r="CN49" s="34"/>
      <c r="CO49" s="34"/>
      <c r="CP49" s="34"/>
      <c r="CQ49" s="34"/>
      <c r="CR49" s="34"/>
      <c r="CS49" s="34"/>
      <c r="CT49" s="34"/>
      <c r="CU49" s="34"/>
      <c r="CV49" s="34"/>
      <c r="CW49" s="34"/>
      <c r="CX49" s="34"/>
      <c r="CY49" s="34"/>
      <c r="CZ49" s="34"/>
      <c r="DA49" s="34"/>
      <c r="DB49" s="34"/>
      <c r="DC49" s="34"/>
      <c r="DD49" s="34"/>
      <c r="DE49" s="34"/>
      <c r="DF49" s="34"/>
      <c r="DG49" s="34"/>
      <c r="DH49" s="34"/>
      <c r="DI49" s="34"/>
      <c r="DJ49" s="34"/>
      <c r="DK49" s="34"/>
      <c r="DL49" s="34"/>
      <c r="DM49" s="34"/>
      <c r="DN49" s="34"/>
      <c r="DO49" s="34"/>
      <c r="DP49" s="34"/>
      <c r="DQ49" s="34"/>
      <c r="DR49" s="34"/>
      <c r="DS49" s="34"/>
      <c r="DT49" s="34"/>
      <c r="DU49" s="34"/>
      <c r="DV49" s="34"/>
      <c r="DW49" s="34"/>
      <c r="DX49" s="34"/>
      <c r="DY49" s="34"/>
      <c r="DZ49" s="34"/>
      <c r="EA49" s="34"/>
      <c r="EB49" s="34"/>
      <c r="EC49" s="34"/>
      <c r="ED49" s="34"/>
      <c r="EE49" s="34"/>
      <c r="EF49" s="34"/>
      <c r="EG49" s="34"/>
      <c r="EH49" s="34"/>
      <c r="EI49" s="34"/>
    </row>
    <row r="50" s="2" customFormat="1" ht="15.95" customHeight="1">
      <c r="B50" s="325"/>
      <c r="C50" s="306" t="s">
        <v>44</v>
      </c>
      <c r="D50" s="313">
        <v>71.756601607347876004592422530</v>
      </c>
      <c r="E50" s="159">
        <v>-17.600527356624917600527356610</v>
      </c>
      <c r="F50" s="159">
        <v>60.483959804062645102893837340</v>
      </c>
      <c r="G50" s="159">
        <v>-21.276166704567005352703283100</v>
      </c>
      <c r="H50" s="159">
        <v>118.63740707421087069086334464</v>
      </c>
      <c r="I50" s="159">
        <v>4.6690299418579285563574011900</v>
      </c>
      <c r="J50" s="321">
        <v>100.95388670855857763679319736</v>
      </c>
      <c r="K50" s="159">
        <v>-7.2151640046365100323504869400</v>
      </c>
      <c r="L50" s="160">
        <v>92.13394244018226502753784457</v>
      </c>
      <c r="M50" s="159">
        <v>-9.888394075765749092385093940</v>
      </c>
      <c r="N50" s="159">
        <v>109.57295871074076709554624225</v>
      </c>
      <c r="O50" s="314">
        <v>2.9665768839775070245465395700</v>
      </c>
      <c r="P50" s="321">
        <v>72.441078292593698074621984358</v>
      </c>
      <c r="Q50" s="159">
        <v>-23.545784446800024746498423640</v>
      </c>
      <c r="R50" s="160">
        <v>55.726256711418055326634540487</v>
      </c>
      <c r="S50" s="159">
        <v>-29.060689572368305879952171350</v>
      </c>
      <c r="T50" s="159">
        <v>129.99451706891852327504618838</v>
      </c>
      <c r="U50" s="314">
        <v>7.7741171887965813258193375300</v>
      </c>
      <c r="W50" s="282"/>
      <c r="X50" s="282"/>
      <c r="Y50" s="282"/>
      <c r="Z50" s="282"/>
      <c r="AA50" s="282"/>
      <c r="AB50" s="282"/>
      <c r="AC50" s="282"/>
      <c r="AD50" s="282"/>
      <c r="AE50" s="282"/>
      <c r="AF50" s="282"/>
      <c r="AG50" s="282"/>
      <c r="AH50" s="282"/>
      <c r="AI50" s="282"/>
      <c r="AJ50" s="282"/>
      <c r="AK50" s="282"/>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row>
    <row r="51" s="2" customFormat="1" ht="15.95" customHeight="1">
      <c r="B51" s="326"/>
      <c r="C51" s="307" t="s">
        <v>45</v>
      </c>
      <c r="D51" s="315">
        <v>64.937131569045528659224884030</v>
      </c>
      <c r="E51" s="316">
        <v>-20.393748632457909272083217520</v>
      </c>
      <c r="F51" s="316">
        <v>56.025673103980949681879787320</v>
      </c>
      <c r="G51" s="316">
        <v>-26.935907291100414599042178090</v>
      </c>
      <c r="H51" s="316">
        <v>115.90602659699481247666137787</v>
      </c>
      <c r="I51" s="316">
        <v>8.953999722829154456638114520</v>
      </c>
      <c r="J51" s="322">
        <v>123.82199060201692699260515168</v>
      </c>
      <c r="K51" s="316">
        <v>-2.6456270231542846226494634500</v>
      </c>
      <c r="L51" s="323">
        <v>121.16825658703262344209275392</v>
      </c>
      <c r="M51" s="316">
        <v>1.4837436829849638901507164100</v>
      </c>
      <c r="N51" s="316">
        <v>102.19012313103488613204617139</v>
      </c>
      <c r="O51" s="317">
        <v>-4.0689972169715984359933104600</v>
      </c>
      <c r="P51" s="322">
        <v>80.40644894864292154098534246</v>
      </c>
      <c r="Q51" s="316">
        <v>-22.499833130757730079807956980</v>
      </c>
      <c r="R51" s="323">
        <v>67.885331341243761925161613779</v>
      </c>
      <c r="S51" s="316">
        <v>-25.851823431001839419082368730</v>
      </c>
      <c r="T51" s="316">
        <v>118.44451129575904314507091082</v>
      </c>
      <c r="U51" s="317">
        <v>4.5206645063279930881020058300</v>
      </c>
      <c r="W51" s="282"/>
      <c r="X51" s="282"/>
      <c r="Y51" s="282"/>
      <c r="Z51" s="282"/>
      <c r="AA51" s="282"/>
      <c r="AB51" s="282"/>
      <c r="AC51" s="282"/>
      <c r="AD51" s="282"/>
      <c r="AE51" s="282"/>
      <c r="AF51" s="282"/>
      <c r="AG51" s="282"/>
      <c r="AH51" s="282"/>
      <c r="AI51" s="282"/>
      <c r="AJ51" s="282"/>
      <c r="AK51" s="282"/>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row>
    <row r="52" s="2" customFormat="1" ht="5.1" customHeight="1">
      <c r="B52" s="54"/>
      <c r="C52" s="298"/>
      <c r="D52" s="159"/>
      <c r="E52" s="159"/>
      <c r="F52" s="159"/>
      <c r="G52" s="159"/>
      <c r="H52" s="159"/>
      <c r="I52" s="159"/>
      <c r="J52" s="160"/>
      <c r="K52" s="159"/>
      <c r="L52" s="160"/>
      <c r="M52" s="159"/>
      <c r="N52" s="159"/>
      <c r="O52" s="159"/>
      <c r="P52" s="160"/>
      <c r="Q52" s="159"/>
      <c r="R52" s="160"/>
      <c r="S52" s="159"/>
      <c r="T52" s="159"/>
      <c r="U52" s="159"/>
      <c r="W52" s="282"/>
      <c r="X52" s="282"/>
      <c r="Y52" s="282"/>
      <c r="Z52" s="282"/>
      <c r="AA52" s="282"/>
      <c r="AB52" s="282"/>
      <c r="AC52" s="282"/>
      <c r="AD52" s="282"/>
      <c r="AE52" s="282"/>
      <c r="AF52" s="282"/>
      <c r="AG52" s="282"/>
      <c r="AH52" s="282"/>
      <c r="AI52" s="282"/>
      <c r="AJ52" s="282"/>
      <c r="AK52" s="282"/>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row>
    <row r="53" s="9" customFormat="1" ht="5.1" customHeight="1">
      <c r="B53" s="54"/>
      <c r="C53" s="298"/>
      <c r="D53" s="159"/>
      <c r="E53" s="159"/>
      <c r="F53" s="159"/>
      <c r="G53" s="159"/>
      <c r="H53" s="159"/>
      <c r="I53" s="159"/>
      <c r="J53" s="160"/>
      <c r="K53" s="159"/>
      <c r="L53" s="160"/>
      <c r="M53" s="159"/>
      <c r="N53" s="159"/>
      <c r="O53" s="159"/>
      <c r="P53" s="160"/>
      <c r="Q53" s="159"/>
      <c r="R53" s="160"/>
      <c r="S53" s="159"/>
      <c r="T53" s="159"/>
      <c r="U53" s="159"/>
      <c r="W53" s="282"/>
      <c r="X53" s="282"/>
      <c r="Y53" s="282"/>
      <c r="Z53" s="282"/>
      <c r="AA53" s="282"/>
      <c r="AB53" s="282"/>
      <c r="AC53" s="282"/>
      <c r="AD53" s="282"/>
      <c r="AE53" s="282"/>
      <c r="AF53" s="282"/>
      <c r="AG53" s="282"/>
      <c r="AH53" s="282"/>
      <c r="AI53" s="282"/>
      <c r="AJ53" s="282"/>
      <c r="AK53" s="282"/>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c r="BK53" s="54"/>
      <c r="BL53" s="54"/>
      <c r="BM53" s="54"/>
      <c r="BN53" s="54"/>
      <c r="BO53" s="54"/>
      <c r="BP53" s="54"/>
      <c r="BQ53" s="54"/>
      <c r="BR53" s="54"/>
      <c r="BS53" s="54"/>
      <c r="BT53" s="54"/>
      <c r="BU53" s="54"/>
      <c r="BV53" s="54"/>
      <c r="BW53" s="54"/>
      <c r="BX53" s="54"/>
      <c r="BY53" s="54"/>
      <c r="BZ53" s="54"/>
      <c r="CA53" s="54"/>
      <c r="CB53" s="54"/>
      <c r="CC53" s="54"/>
      <c r="CD53" s="54"/>
      <c r="CE53" s="54"/>
      <c r="CF53" s="54"/>
      <c r="CG53" s="54"/>
      <c r="CH53" s="54"/>
      <c r="CI53" s="54"/>
      <c r="CJ53" s="54"/>
      <c r="CK53" s="54"/>
      <c r="CL53" s="54"/>
      <c r="CM53" s="54"/>
      <c r="CN53" s="54"/>
      <c r="CO53" s="54"/>
      <c r="CP53" s="54"/>
      <c r="CQ53" s="54"/>
      <c r="CR53" s="54"/>
      <c r="CS53" s="54"/>
      <c r="CT53" s="54"/>
      <c r="CU53" s="54"/>
      <c r="CV53" s="54"/>
      <c r="CW53" s="54"/>
      <c r="CX53" s="54"/>
      <c r="CY53" s="54"/>
      <c r="CZ53" s="54"/>
      <c r="DA53" s="54"/>
      <c r="DB53" s="54"/>
      <c r="DC53" s="54"/>
      <c r="DD53" s="54"/>
      <c r="DE53" s="54"/>
      <c r="DF53" s="54"/>
      <c r="DG53" s="54"/>
      <c r="DH53" s="54"/>
      <c r="DI53" s="54"/>
      <c r="DJ53" s="54"/>
      <c r="DK53" s="54"/>
      <c r="DL53" s="54"/>
      <c r="DM53" s="54"/>
      <c r="DN53" s="54"/>
      <c r="DO53" s="54"/>
      <c r="DP53" s="54"/>
      <c r="DQ53" s="54"/>
      <c r="DR53" s="54"/>
      <c r="DS53" s="54"/>
      <c r="DT53" s="54"/>
      <c r="DU53" s="54"/>
      <c r="DV53" s="54"/>
      <c r="DW53" s="54"/>
      <c r="DX53" s="54"/>
      <c r="DY53" s="54"/>
      <c r="DZ53" s="54"/>
      <c r="EA53" s="54"/>
      <c r="EB53" s="54"/>
      <c r="EC53" s="54"/>
      <c r="ED53" s="54"/>
      <c r="EE53" s="54"/>
      <c r="EF53" s="54"/>
      <c r="EG53" s="54"/>
      <c r="EH53" s="54"/>
      <c r="EI53" s="54"/>
    </row>
    <row r="54" s="2" customFormat="1" ht="15.95" customHeight="1">
      <c r="B54" s="324" t="s">
        <v>51</v>
      </c>
      <c r="C54" s="304" t="s">
        <v>42</v>
      </c>
      <c r="D54" s="308">
        <v>92.53731343283582089552238813</v>
      </c>
      <c r="E54" s="309">
        <v>-0.9980039920159680638722554700</v>
      </c>
      <c r="F54" s="309">
        <v>69.821428571428571428571428640</v>
      </c>
      <c r="G54" s="309">
        <v>-19.999999999999999999999999930</v>
      </c>
      <c r="H54" s="309">
        <v>132.53425964805130358437989080</v>
      </c>
      <c r="I54" s="309">
        <v>23.752495009980039920159680540</v>
      </c>
      <c r="J54" s="318">
        <v>103.95766129032258064516129035</v>
      </c>
      <c r="K54" s="309">
        <v>-16.600331688304369035917207660</v>
      </c>
      <c r="L54" s="319">
        <v>92.7567940811984218158073336</v>
      </c>
      <c r="M54" s="309">
        <v>-16.449286281849440304872801070</v>
      </c>
      <c r="N54" s="309">
        <v>112.07552214376773891365435466</v>
      </c>
      <c r="O54" s="310">
        <v>-0.180782903859402486661010200</v>
      </c>
      <c r="P54" s="318">
        <v>96.19962686567164179104477622</v>
      </c>
      <c r="Q54" s="309">
        <v>-17.432663707383167748133602780</v>
      </c>
      <c r="R54" s="319">
        <v>64.764118724551040946394049062</v>
      </c>
      <c r="S54" s="309">
        <v>-33.159429025479552243898240800</v>
      </c>
      <c r="T54" s="309">
        <v>148.53846351993036970195362801</v>
      </c>
      <c r="U54" s="310">
        <v>23.528771655902535844850645960</v>
      </c>
      <c r="W54" s="282"/>
      <c r="X54" s="282"/>
      <c r="Y54" s="282"/>
      <c r="Z54" s="282"/>
      <c r="AA54" s="282"/>
      <c r="AB54" s="282"/>
      <c r="AC54" s="282"/>
      <c r="AD54" s="282"/>
      <c r="AE54" s="282"/>
      <c r="AF54" s="282"/>
      <c r="AG54" s="282"/>
      <c r="AH54" s="282"/>
      <c r="AI54" s="282"/>
      <c r="AJ54" s="282"/>
      <c r="AK54" s="282"/>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row>
    <row r="55" s="2" customFormat="1" ht="15.95" customHeight="1">
      <c r="B55" s="325"/>
      <c r="C55" s="305" t="s">
        <v>60</v>
      </c>
      <c r="D55" s="311">
        <v>66.491656938320678443593281220</v>
      </c>
      <c r="E55" s="134">
        <v>-19.339508087357505676365253610</v>
      </c>
      <c r="F55" s="134">
        <v>56.873466320510065054473858500</v>
      </c>
      <c r="G55" s="134">
        <v>-26.814936745659730704691435200</v>
      </c>
      <c r="H55" s="134">
        <v>116.91156041660510033999293332</v>
      </c>
      <c r="I55" s="134">
        <v>10.214418524614572574558819120</v>
      </c>
      <c r="J55" s="320">
        <v>123.42087344098209106413611261</v>
      </c>
      <c r="K55" s="134">
        <v>-2.5641329733260052912251221900</v>
      </c>
      <c r="L55" s="135">
        <v>119.17151880011874227321529141</v>
      </c>
      <c r="M55" s="134">
        <v>1.3067880204370189419509270100</v>
      </c>
      <c r="N55" s="134">
        <v>103.56574681907898512248443784</v>
      </c>
      <c r="O55" s="312">
        <v>-3.8209887702511385855309184500</v>
      </c>
      <c r="P55" s="320">
        <v>82.0645837586567520244039123</v>
      </c>
      <c r="Q55" s="134">
        <v>-21.407750356936527700490651780</v>
      </c>
      <c r="R55" s="135">
        <v>67.776973608425853279049851325</v>
      </c>
      <c r="S55" s="134">
        <v>-25.858563106302757346404369930</v>
      </c>
      <c r="T55" s="134">
        <v>121.08033066329580259235151261</v>
      </c>
      <c r="U55" s="312">
        <v>6.0031379695914591389675831600</v>
      </c>
      <c r="W55" s="282"/>
      <c r="X55" s="282"/>
      <c r="Y55" s="282"/>
      <c r="Z55" s="282"/>
      <c r="AA55" s="282"/>
      <c r="AB55" s="282"/>
      <c r="AC55" s="282"/>
      <c r="AD55" s="282"/>
      <c r="AE55" s="282"/>
      <c r="AF55" s="282"/>
      <c r="AG55" s="282"/>
      <c r="AH55" s="282"/>
      <c r="AI55" s="282"/>
      <c r="AJ55" s="282"/>
      <c r="AK55" s="282"/>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c r="BL55" s="34"/>
      <c r="BM55" s="34"/>
      <c r="BN55" s="34"/>
      <c r="BO55" s="34"/>
      <c r="BP55" s="34"/>
      <c r="BQ55" s="34"/>
      <c r="BR55" s="34"/>
      <c r="BS55" s="34"/>
      <c r="BT55" s="34"/>
      <c r="BU55" s="34"/>
      <c r="BV55" s="34"/>
      <c r="BW55" s="34"/>
      <c r="BX55" s="34"/>
      <c r="BY55" s="34"/>
      <c r="BZ55" s="34"/>
      <c r="CA55" s="34"/>
      <c r="CB55" s="34"/>
      <c r="CC55" s="34"/>
      <c r="CD55" s="34"/>
      <c r="CE55" s="34"/>
      <c r="CF55" s="34"/>
      <c r="CG55" s="34"/>
      <c r="CH55" s="34"/>
      <c r="CI55" s="34"/>
      <c r="CJ55" s="34"/>
      <c r="CK55" s="34"/>
      <c r="CL55" s="34"/>
      <c r="CM55" s="34"/>
      <c r="CN55" s="34"/>
      <c r="CO55" s="34"/>
      <c r="CP55" s="34"/>
      <c r="CQ55" s="34"/>
      <c r="CR55" s="34"/>
      <c r="CS55" s="34"/>
      <c r="CT55" s="34"/>
      <c r="CU55" s="34"/>
      <c r="CV55" s="34"/>
      <c r="CW55" s="34"/>
      <c r="CX55" s="34"/>
      <c r="CY55" s="34"/>
      <c r="CZ55" s="34"/>
      <c r="DA55" s="34"/>
      <c r="DB55" s="34"/>
      <c r="DC55" s="34"/>
      <c r="DD55" s="34"/>
      <c r="DE55" s="34"/>
      <c r="DF55" s="34"/>
      <c r="DG55" s="34"/>
      <c r="DH55" s="34"/>
      <c r="DI55" s="34"/>
      <c r="DJ55" s="34"/>
      <c r="DK55" s="34"/>
      <c r="DL55" s="34"/>
      <c r="DM55" s="34"/>
      <c r="DN55" s="34"/>
      <c r="DO55" s="34"/>
      <c r="DP55" s="34"/>
      <c r="DQ55" s="34"/>
      <c r="DR55" s="34"/>
      <c r="DS55" s="34"/>
      <c r="DT55" s="34"/>
      <c r="DU55" s="34"/>
      <c r="DV55" s="34"/>
      <c r="DW55" s="34"/>
      <c r="DX55" s="34"/>
      <c r="DY55" s="34"/>
      <c r="DZ55" s="34"/>
      <c r="EA55" s="34"/>
      <c r="EB55" s="34"/>
      <c r="EC55" s="34"/>
      <c r="ED55" s="34"/>
      <c r="EE55" s="34"/>
      <c r="EF55" s="34"/>
      <c r="EG55" s="34"/>
      <c r="EH55" s="34"/>
      <c r="EI55" s="34"/>
    </row>
    <row r="56" s="2" customFormat="1" ht="15.95" customHeight="1">
      <c r="B56" s="325"/>
      <c r="C56" s="306" t="s">
        <v>44</v>
      </c>
      <c r="D56" s="313">
        <v>75.832376578645235361653272160</v>
      </c>
      <c r="E56" s="159">
        <v>-14.220779220779220779220779220</v>
      </c>
      <c r="F56" s="159">
        <v>63.926281677511242810541108830</v>
      </c>
      <c r="G56" s="159">
        <v>-20.363075625854089266848862370</v>
      </c>
      <c r="H56" s="159">
        <v>118.62472615128256707675170770</v>
      </c>
      <c r="I56" s="159">
        <v>7.7128749676688444120898603200</v>
      </c>
      <c r="J56" s="321">
        <v>100.68083057803008444681170687</v>
      </c>
      <c r="K56" s="159">
        <v>-11.025322688964531563648857900</v>
      </c>
      <c r="L56" s="160">
        <v>94.33146505920036264749352193</v>
      </c>
      <c r="M56" s="159">
        <v>-8.465214800883078261258478060</v>
      </c>
      <c r="N56" s="159">
        <v>106.73090947420884323286196212</v>
      </c>
      <c r="O56" s="314">
        <v>-2.7968688433718549253143471900</v>
      </c>
      <c r="P56" s="321">
        <v>76.348666586439576093133332312</v>
      </c>
      <c r="Q56" s="159">
        <v>-23.678215111767627399727364460</v>
      </c>
      <c r="R56" s="160">
        <v>60.302598064267521463035463396</v>
      </c>
      <c r="S56" s="159">
        <v>-27.104512334942352642909297800</v>
      </c>
      <c r="T56" s="159">
        <v>126.60924908255354066969918118</v>
      </c>
      <c r="U56" s="314">
        <v>4.7002871273980325485450113500</v>
      </c>
      <c r="W56" s="282"/>
      <c r="X56" s="282"/>
      <c r="Y56" s="282"/>
      <c r="Z56" s="282"/>
      <c r="AA56" s="282"/>
      <c r="AB56" s="282"/>
      <c r="AC56" s="282"/>
      <c r="AD56" s="282"/>
      <c r="AE56" s="282"/>
      <c r="AF56" s="282"/>
      <c r="AG56" s="282"/>
      <c r="AH56" s="282"/>
      <c r="AI56" s="282"/>
      <c r="AJ56" s="282"/>
      <c r="AK56" s="282"/>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c r="BM56" s="34"/>
      <c r="BN56" s="34"/>
      <c r="BO56" s="34"/>
      <c r="BP56" s="34"/>
      <c r="BQ56" s="34"/>
      <c r="BR56" s="34"/>
      <c r="BS56" s="34"/>
      <c r="BT56" s="34"/>
      <c r="BU56" s="34"/>
      <c r="BV56" s="34"/>
      <c r="BW56" s="34"/>
      <c r="BX56" s="34"/>
      <c r="BY56" s="34"/>
      <c r="BZ56" s="34"/>
      <c r="CA56" s="34"/>
      <c r="CB56" s="34"/>
      <c r="CC56" s="34"/>
      <c r="CD56" s="34"/>
      <c r="CE56" s="34"/>
      <c r="CF56" s="34"/>
      <c r="CG56" s="34"/>
      <c r="CH56" s="34"/>
      <c r="CI56" s="34"/>
      <c r="CJ56" s="34"/>
      <c r="CK56" s="34"/>
      <c r="CL56" s="34"/>
      <c r="CM56" s="34"/>
      <c r="CN56" s="34"/>
      <c r="CO56" s="34"/>
      <c r="CP56" s="34"/>
      <c r="CQ56" s="34"/>
      <c r="CR56" s="34"/>
      <c r="CS56" s="34"/>
      <c r="CT56" s="34"/>
      <c r="CU56" s="34"/>
      <c r="CV56" s="34"/>
      <c r="CW56" s="34"/>
      <c r="CX56" s="34"/>
      <c r="CY56" s="34"/>
      <c r="CZ56" s="34"/>
      <c r="DA56" s="34"/>
      <c r="DB56" s="34"/>
      <c r="DC56" s="34"/>
      <c r="DD56" s="34"/>
      <c r="DE56" s="34"/>
      <c r="DF56" s="34"/>
      <c r="DG56" s="34"/>
      <c r="DH56" s="34"/>
      <c r="DI56" s="34"/>
      <c r="DJ56" s="34"/>
      <c r="DK56" s="34"/>
      <c r="DL56" s="34"/>
      <c r="DM56" s="34"/>
      <c r="DN56" s="34"/>
      <c r="DO56" s="34"/>
      <c r="DP56" s="34"/>
      <c r="DQ56" s="34"/>
      <c r="DR56" s="34"/>
      <c r="DS56" s="34"/>
      <c r="DT56" s="34"/>
      <c r="DU56" s="34"/>
      <c r="DV56" s="34"/>
      <c r="DW56" s="34"/>
      <c r="DX56" s="34"/>
      <c r="DY56" s="34"/>
      <c r="DZ56" s="34"/>
      <c r="EA56" s="34"/>
      <c r="EB56" s="34"/>
      <c r="EC56" s="34"/>
      <c r="ED56" s="34"/>
      <c r="EE56" s="34"/>
      <c r="EF56" s="34"/>
      <c r="EG56" s="34"/>
      <c r="EH56" s="34"/>
      <c r="EI56" s="34"/>
    </row>
    <row r="57" s="2" customFormat="1" ht="15.95" customHeight="1">
      <c r="B57" s="326"/>
      <c r="C57" s="307" t="s">
        <v>45</v>
      </c>
      <c r="D57" s="315">
        <v>66.491656938320678443593281220</v>
      </c>
      <c r="E57" s="316">
        <v>-19.339508087357505676365253610</v>
      </c>
      <c r="F57" s="316">
        <v>56.873466320510065054473858500</v>
      </c>
      <c r="G57" s="316">
        <v>-26.814936745659730704691435200</v>
      </c>
      <c r="H57" s="316">
        <v>116.91156041660510033999293332</v>
      </c>
      <c r="I57" s="316">
        <v>10.214418524614572574558819120</v>
      </c>
      <c r="J57" s="322">
        <v>123.42087344098209106413611261</v>
      </c>
      <c r="K57" s="316">
        <v>-2.5641329733260052912251221900</v>
      </c>
      <c r="L57" s="323">
        <v>119.17151880011874227321529141</v>
      </c>
      <c r="M57" s="316">
        <v>1.3067880204370189419509270100</v>
      </c>
      <c r="N57" s="316">
        <v>103.56574681907898512248443784</v>
      </c>
      <c r="O57" s="317">
        <v>-3.8209887702511385855309184500</v>
      </c>
      <c r="P57" s="322">
        <v>82.0645837586567520244039123</v>
      </c>
      <c r="Q57" s="316">
        <v>-21.407750356936527700490651780</v>
      </c>
      <c r="R57" s="323">
        <v>67.776973608425853279049851325</v>
      </c>
      <c r="S57" s="316">
        <v>-25.858563106302757346404369930</v>
      </c>
      <c r="T57" s="316">
        <v>121.08033066329580259235151261</v>
      </c>
      <c r="U57" s="317">
        <v>6.0031379695914591389675831600</v>
      </c>
      <c r="W57" s="282"/>
      <c r="X57" s="282"/>
      <c r="Y57" s="282"/>
      <c r="Z57" s="282"/>
      <c r="AA57" s="282"/>
      <c r="AB57" s="282"/>
      <c r="AC57" s="282"/>
      <c r="AD57" s="282"/>
      <c r="AE57" s="282"/>
      <c r="AF57" s="282"/>
      <c r="AG57" s="282"/>
      <c r="AH57" s="282"/>
      <c r="AI57" s="282"/>
      <c r="AJ57" s="282"/>
      <c r="AK57" s="282"/>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4"/>
      <c r="CD57" s="34"/>
      <c r="CE57" s="34"/>
      <c r="CF57" s="34"/>
      <c r="CG57" s="34"/>
      <c r="CH57" s="34"/>
      <c r="CI57" s="34"/>
      <c r="CJ57" s="34"/>
      <c r="CK57" s="34"/>
      <c r="CL57" s="34"/>
      <c r="CM57" s="34"/>
      <c r="CN57" s="34"/>
      <c r="CO57" s="34"/>
      <c r="CP57" s="34"/>
      <c r="CQ57" s="34"/>
      <c r="CR57" s="34"/>
      <c r="CS57" s="34"/>
      <c r="CT57" s="34"/>
      <c r="CU57" s="34"/>
      <c r="CV57" s="34"/>
      <c r="CW57" s="34"/>
      <c r="CX57" s="34"/>
      <c r="CY57" s="34"/>
      <c r="CZ57" s="34"/>
      <c r="DA57" s="34"/>
      <c r="DB57" s="34"/>
      <c r="DC57" s="34"/>
      <c r="DD57" s="34"/>
      <c r="DE57" s="34"/>
      <c r="DF57" s="34"/>
      <c r="DG57" s="34"/>
      <c r="DH57" s="34"/>
      <c r="DI57" s="34"/>
      <c r="DJ57" s="34"/>
      <c r="DK57" s="34"/>
      <c r="DL57" s="34"/>
      <c r="DM57" s="34"/>
      <c r="DN57" s="34"/>
      <c r="DO57" s="34"/>
      <c r="DP57" s="34"/>
      <c r="DQ57" s="34"/>
      <c r="DR57" s="34"/>
      <c r="DS57" s="34"/>
      <c r="DT57" s="34"/>
      <c r="DU57" s="34"/>
      <c r="DV57" s="34"/>
      <c r="DW57" s="34"/>
      <c r="DX57" s="34"/>
      <c r="DY57" s="34"/>
      <c r="DZ57" s="34"/>
      <c r="EA57" s="34"/>
      <c r="EB57" s="34"/>
      <c r="EC57" s="34"/>
      <c r="ED57" s="34"/>
      <c r="EE57" s="34"/>
      <c r="EF57" s="34"/>
      <c r="EG57" s="34"/>
      <c r="EH57" s="34"/>
      <c r="EI57" s="34"/>
    </row>
    <row r="58" s="2" customFormat="1" ht="5.1" customHeight="1">
      <c r="B58" s="54"/>
      <c r="C58" s="298"/>
      <c r="D58" s="159"/>
      <c r="E58" s="159"/>
      <c r="F58" s="159"/>
      <c r="G58" s="159"/>
      <c r="H58" s="159"/>
      <c r="I58" s="159"/>
      <c r="J58" s="160"/>
      <c r="K58" s="159"/>
      <c r="L58" s="160"/>
      <c r="M58" s="159"/>
      <c r="N58" s="159"/>
      <c r="O58" s="159"/>
      <c r="P58" s="160"/>
      <c r="Q58" s="159"/>
      <c r="R58" s="160"/>
      <c r="S58" s="159"/>
      <c r="T58" s="159"/>
      <c r="U58" s="159"/>
      <c r="W58" s="282"/>
      <c r="X58" s="282"/>
      <c r="Y58" s="282"/>
      <c r="Z58" s="282"/>
      <c r="AA58" s="282"/>
      <c r="AB58" s="282"/>
      <c r="AC58" s="282"/>
      <c r="AD58" s="282"/>
      <c r="AE58" s="282"/>
      <c r="AF58" s="282"/>
      <c r="AG58" s="282"/>
      <c r="AH58" s="282"/>
      <c r="AI58" s="282"/>
      <c r="AJ58" s="282"/>
      <c r="AK58" s="282"/>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4"/>
      <c r="CD58" s="34"/>
      <c r="CE58" s="34"/>
      <c r="CF58" s="34"/>
      <c r="CG58" s="34"/>
      <c r="CH58" s="34"/>
      <c r="CI58" s="34"/>
      <c r="CJ58" s="34"/>
      <c r="CK58" s="34"/>
      <c r="CL58" s="34"/>
      <c r="CM58" s="34"/>
      <c r="CN58" s="34"/>
      <c r="CO58" s="34"/>
      <c r="CP58" s="34"/>
      <c r="CQ58" s="34"/>
      <c r="CR58" s="34"/>
      <c r="CS58" s="34"/>
      <c r="CT58" s="34"/>
      <c r="CU58" s="34"/>
      <c r="CV58" s="34"/>
      <c r="CW58" s="34"/>
      <c r="CX58" s="34"/>
      <c r="CY58" s="34"/>
      <c r="CZ58" s="34"/>
      <c r="DA58" s="34"/>
      <c r="DB58" s="34"/>
      <c r="DC58" s="34"/>
      <c r="DD58" s="34"/>
      <c r="DE58" s="34"/>
      <c r="DF58" s="34"/>
      <c r="DG58" s="34"/>
      <c r="DH58" s="34"/>
      <c r="DI58" s="34"/>
      <c r="DJ58" s="34"/>
      <c r="DK58" s="34"/>
      <c r="DL58" s="34"/>
      <c r="DM58" s="34"/>
      <c r="DN58" s="34"/>
      <c r="DO58" s="34"/>
      <c r="DP58" s="34"/>
      <c r="DQ58" s="34"/>
      <c r="DR58" s="34"/>
      <c r="DS58" s="34"/>
      <c r="DT58" s="34"/>
      <c r="DU58" s="34"/>
      <c r="DV58" s="34"/>
      <c r="DW58" s="34"/>
      <c r="DX58" s="34"/>
      <c r="DY58" s="34"/>
      <c r="DZ58" s="34"/>
      <c r="EA58" s="34"/>
      <c r="EB58" s="34"/>
      <c r="EC58" s="34"/>
      <c r="ED58" s="34"/>
      <c r="EE58" s="34"/>
      <c r="EF58" s="34"/>
      <c r="EG58" s="34"/>
      <c r="EH58" s="34"/>
      <c r="EI58" s="34"/>
    </row>
    <row r="59" s="2" customFormat="1" ht="15.95" customHeight="1">
      <c r="B59" s="816" t="s">
        <v>59</v>
      </c>
      <c r="C59" s="612"/>
      <c r="D59" s="527"/>
      <c r="E59" s="528"/>
      <c r="F59" s="528"/>
      <c r="G59" s="528"/>
      <c r="H59" s="528"/>
      <c r="I59" s="528"/>
      <c r="J59" s="528"/>
      <c r="K59" s="528"/>
      <c r="L59" s="528"/>
      <c r="M59" s="528"/>
      <c r="N59" s="528"/>
      <c r="O59" s="528"/>
      <c r="P59" s="528"/>
      <c r="Q59" s="528"/>
      <c r="R59" s="528"/>
      <c r="S59" s="528"/>
      <c r="T59" s="528"/>
      <c r="U59" s="529"/>
      <c r="W59" s="282"/>
      <c r="X59" s="282"/>
      <c r="Y59" s="282"/>
      <c r="Z59" s="282"/>
      <c r="AA59" s="282"/>
      <c r="AB59" s="282"/>
      <c r="AC59" s="282"/>
      <c r="AD59" s="282"/>
      <c r="AE59" s="282"/>
      <c r="AF59" s="282"/>
      <c r="AG59" s="282"/>
      <c r="AH59" s="282"/>
      <c r="AI59" s="282"/>
      <c r="AJ59" s="282"/>
      <c r="AK59" s="282"/>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4"/>
      <c r="CD59" s="34"/>
      <c r="CE59" s="34"/>
      <c r="CF59" s="34"/>
      <c r="CG59" s="34"/>
      <c r="CH59" s="34"/>
      <c r="CI59" s="34"/>
      <c r="CJ59" s="34"/>
      <c r="CK59" s="34"/>
      <c r="CL59" s="34"/>
      <c r="CM59" s="34"/>
      <c r="CN59" s="34"/>
      <c r="CO59" s="34"/>
      <c r="CP59" s="34"/>
      <c r="CQ59" s="34"/>
      <c r="CR59" s="34"/>
      <c r="CS59" s="34"/>
      <c r="CT59" s="34"/>
      <c r="CU59" s="34"/>
      <c r="CV59" s="34"/>
      <c r="CW59" s="34"/>
      <c r="CX59" s="34"/>
      <c r="CY59" s="34"/>
      <c r="CZ59" s="34"/>
      <c r="DA59" s="34"/>
      <c r="DB59" s="34"/>
      <c r="DC59" s="34"/>
      <c r="DD59" s="34"/>
      <c r="DE59" s="34"/>
      <c r="DF59" s="34"/>
      <c r="DG59" s="34"/>
      <c r="DH59" s="34"/>
      <c r="DI59" s="34"/>
      <c r="DJ59" s="34"/>
      <c r="DK59" s="34"/>
      <c r="DL59" s="34"/>
      <c r="DM59" s="34"/>
      <c r="DN59" s="34"/>
      <c r="DO59" s="34"/>
      <c r="DP59" s="34"/>
      <c r="DQ59" s="34"/>
      <c r="DR59" s="34"/>
      <c r="DS59" s="34"/>
      <c r="DT59" s="34"/>
      <c r="DU59" s="34"/>
      <c r="DV59" s="34"/>
      <c r="DW59" s="34"/>
      <c r="DX59" s="34"/>
      <c r="DY59" s="34"/>
      <c r="DZ59" s="34"/>
      <c r="EA59" s="34"/>
      <c r="EB59" s="34"/>
      <c r="EC59" s="34"/>
      <c r="ED59" s="34"/>
      <c r="EE59" s="34"/>
      <c r="EF59" s="34"/>
      <c r="EG59" s="34"/>
      <c r="EH59" s="34"/>
      <c r="EI59" s="34"/>
    </row>
    <row r="60" ht="15.95" customHeight="1">
      <c r="B60" s="345" t="s">
        <v>40</v>
      </c>
      <c r="C60" s="349" t="s">
        <v>42</v>
      </c>
      <c r="D60" s="238">
        <v>76.411421155094094743672939710</v>
      </c>
      <c r="E60" s="328">
        <v>-10.354015987818804720213170910</v>
      </c>
      <c r="F60" s="328">
        <v>59.937888198757763975155279540</v>
      </c>
      <c r="G60" s="328">
        <v>-24.939231891103548857559552780</v>
      </c>
      <c r="H60" s="328">
        <v>127.48433995823988863970303923</v>
      </c>
      <c r="I60" s="239">
        <v>19.431210565451242675208230250</v>
      </c>
      <c r="J60" s="327">
        <v>105.18726114649681528662420384</v>
      </c>
      <c r="K60" s="328">
        <v>-10.974046959439232387192501760</v>
      </c>
      <c r="L60" s="329">
        <v>95.54848879916221609948729916</v>
      </c>
      <c r="M60" s="328">
        <v>-14.109561375106740634748251250</v>
      </c>
      <c r="N60" s="328">
        <v>110.08783338017493943986538123</v>
      </c>
      <c r="O60" s="239">
        <v>3.6505977450658349327540625500</v>
      </c>
      <c r="P60" s="327">
        <v>80.37508111615833874107722266</v>
      </c>
      <c r="Q60" s="328">
        <v>-20.191808370566955565983380900</v>
      </c>
      <c r="R60" s="329">
        <v>57.269746392044433873295182446</v>
      </c>
      <c r="S60" s="328">
        <v>-35.529977036054840807025425370</v>
      </c>
      <c r="T60" s="328">
        <v>140.34474775904291057661285361</v>
      </c>
      <c r="U60" s="239">
        <v>23.791163645258434946546987250</v>
      </c>
    </row>
    <row r="61" ht="15.95" customHeight="1">
      <c r="B61" s="346" t="s">
        <v>69</v>
      </c>
      <c r="C61" s="305" t="s">
        <v>60</v>
      </c>
      <c r="D61" s="240">
        <v>59.761427642721666540605076500</v>
      </c>
      <c r="E61" s="121">
        <v>-31.847653241928147724301488690</v>
      </c>
      <c r="F61" s="121">
        <v>50.463436911420314004327378800</v>
      </c>
      <c r="G61" s="121">
        <v>-35.517551173910978786612991740</v>
      </c>
      <c r="H61" s="121">
        <v>118.42520307846320409615660777</v>
      </c>
      <c r="I61" s="241">
        <v>5.6913129057499801884232383300</v>
      </c>
      <c r="J61" s="330">
        <v>130.70303381018188852239867328</v>
      </c>
      <c r="K61" s="121">
        <v>-5.3016863545572168771706612700</v>
      </c>
      <c r="L61" s="136">
        <v>125.13795819229515674875834017</v>
      </c>
      <c r="M61" s="121">
        <v>3.5586373170414938821063658600</v>
      </c>
      <c r="N61" s="121">
        <v>104.44715232554383957454360492</v>
      </c>
      <c r="O61" s="241">
        <v>-8.555851931957263960377016940</v>
      </c>
      <c r="P61" s="330">
        <v>78.109998977313885000466209238</v>
      </c>
      <c r="Q61" s="121">
        <v>-35.460876910311360888241083510</v>
      </c>
      <c r="R61" s="136">
        <v>63.148914584608394851829780702</v>
      </c>
      <c r="S61" s="121">
        <v>-33.222854687043590174778160400</v>
      </c>
      <c r="T61" s="121">
        <v>123.69175225119709517196264599</v>
      </c>
      <c r="U61" s="241">
        <v>-3.3514793314076265492561362400</v>
      </c>
    </row>
    <row r="62" ht="15.95" customHeight="1">
      <c r="B62" s="346"/>
      <c r="C62" s="306" t="s">
        <v>44</v>
      </c>
      <c r="D62" s="342">
        <v>69.889190411578471279963817330</v>
      </c>
      <c r="E62" s="156">
        <v>-17.762107503991484832357637040</v>
      </c>
      <c r="F62" s="156">
        <v>55.034995725490857575492250930</v>
      </c>
      <c r="G62" s="156">
        <v>-29.846064929281604734605454830</v>
      </c>
      <c r="H62" s="156">
        <v>126.99045305677659162020894060</v>
      </c>
      <c r="I62" s="332">
        <v>17.224917480550356404404367590</v>
      </c>
      <c r="J62" s="331">
        <v>102.51031619814334839019094619</v>
      </c>
      <c r="K62" s="156">
        <v>-14.213634085372553216639204060</v>
      </c>
      <c r="L62" s="186">
        <v>93.08244243480753489455747416</v>
      </c>
      <c r="M62" s="156">
        <v>-11.233353150128972913007661190</v>
      </c>
      <c r="N62" s="156">
        <v>110.12851996222471852057878923</v>
      </c>
      <c r="O62" s="332">
        <v>-3.3574332713998540355182467600</v>
      </c>
      <c r="P62" s="331">
        <v>71.643630079231573541358009832</v>
      </c>
      <c r="Q62" s="156">
        <v>-29.451100622896188322518217170</v>
      </c>
      <c r="R62" s="186">
        <v>51.227918215178814961342055572</v>
      </c>
      <c r="S62" s="156">
        <v>-37.726704204487583890430312580</v>
      </c>
      <c r="T62" s="156">
        <v>139.85270644475181896359051257</v>
      </c>
      <c r="U62" s="332">
        <v>13.289169098687335221394900770</v>
      </c>
    </row>
    <row r="63" ht="15.95" customHeight="1">
      <c r="B63" s="347"/>
      <c r="C63" s="350" t="s">
        <v>45</v>
      </c>
      <c r="D63" s="244">
        <v>59.761427642721666540605076500</v>
      </c>
      <c r="E63" s="334">
        <v>-31.847653241928147724301488690</v>
      </c>
      <c r="F63" s="334">
        <v>50.463436911420314004327378800</v>
      </c>
      <c r="G63" s="334">
        <v>-35.517551173910978786612991740</v>
      </c>
      <c r="H63" s="334">
        <v>118.42520307846320409615660777</v>
      </c>
      <c r="I63" s="245">
        <v>5.6913129057499801884232383300</v>
      </c>
      <c r="J63" s="333">
        <v>130.70303381018188852239867328</v>
      </c>
      <c r="K63" s="334">
        <v>-5.3016863545572168771706612700</v>
      </c>
      <c r="L63" s="335">
        <v>125.13795819229515674875834017</v>
      </c>
      <c r="M63" s="334">
        <v>3.5586373170414938821063658600</v>
      </c>
      <c r="N63" s="334">
        <v>104.44715232554383957454360492</v>
      </c>
      <c r="O63" s="245">
        <v>-8.555851931957263960377016940</v>
      </c>
      <c r="P63" s="333">
        <v>78.109998977313885000466209238</v>
      </c>
      <c r="Q63" s="334">
        <v>-35.460876910311360888241083510</v>
      </c>
      <c r="R63" s="335">
        <v>63.148914584608394851829780702</v>
      </c>
      <c r="S63" s="334">
        <v>-33.222854687043590174778160400</v>
      </c>
      <c r="T63" s="334">
        <v>123.69175225119709517196264599</v>
      </c>
      <c r="U63" s="245">
        <v>-3.3514793314076265492561362400</v>
      </c>
    </row>
    <row r="64" ht="5.1" customHeight="1">
      <c r="B64" s="54"/>
      <c r="C64" s="54"/>
      <c r="D64" s="156"/>
      <c r="E64" s="156"/>
      <c r="F64" s="156"/>
      <c r="G64" s="156"/>
      <c r="H64" s="156"/>
      <c r="I64" s="156"/>
      <c r="J64" s="156"/>
      <c r="K64" s="156"/>
      <c r="L64" s="156"/>
      <c r="M64" s="156"/>
      <c r="N64" s="156"/>
      <c r="O64" s="156"/>
      <c r="P64" s="156"/>
      <c r="Q64" s="156"/>
      <c r="R64" s="156"/>
      <c r="S64" s="156"/>
      <c r="T64" s="156"/>
      <c r="U64" s="156"/>
    </row>
    <row r="65" s="4" customFormat="1" ht="5.1" customHeight="1">
      <c r="A65" s="54"/>
      <c r="B65" s="54"/>
      <c r="C65" s="54"/>
      <c r="D65" s="156"/>
      <c r="E65" s="156"/>
      <c r="F65" s="156"/>
      <c r="G65" s="156"/>
      <c r="H65" s="156"/>
      <c r="I65" s="156"/>
      <c r="J65" s="156"/>
      <c r="K65" s="156"/>
      <c r="L65" s="156"/>
      <c r="M65" s="156"/>
      <c r="N65" s="156"/>
      <c r="O65" s="156"/>
      <c r="P65" s="156"/>
      <c r="Q65" s="156"/>
      <c r="R65" s="156"/>
      <c r="S65" s="156"/>
      <c r="T65" s="156"/>
      <c r="U65" s="156"/>
      <c r="W65" s="282"/>
      <c r="X65" s="282"/>
      <c r="Y65" s="282"/>
      <c r="Z65" s="282"/>
      <c r="AA65" s="282"/>
      <c r="AB65" s="282"/>
      <c r="AC65" s="282"/>
      <c r="AD65" s="282"/>
      <c r="AE65" s="282"/>
      <c r="AF65" s="282"/>
      <c r="AG65" s="282"/>
      <c r="AH65" s="282"/>
      <c r="AI65" s="282"/>
      <c r="AJ65" s="282"/>
      <c r="AK65" s="282"/>
    </row>
    <row r="66" ht="15.95" customHeight="1">
      <c r="B66" s="348" t="s">
        <v>52</v>
      </c>
      <c r="C66" s="349" t="s">
        <v>42</v>
      </c>
      <c r="D66" s="238">
        <v>86.28731343283582089552238811</v>
      </c>
      <c r="E66" s="328">
        <v>-6.8479355488418932527693856700</v>
      </c>
      <c r="F66" s="328">
        <v>66.227678571428571428571428610</v>
      </c>
      <c r="G66" s="328">
        <v>-20.091570158901158093186102870</v>
      </c>
      <c r="H66" s="328">
        <v>130.28889928517171473270653809</v>
      </c>
      <c r="I66" s="239">
        <v>16.573513753673761493922234900</v>
      </c>
      <c r="J66" s="327">
        <v>102.47459459459459459459459464</v>
      </c>
      <c r="K66" s="328">
        <v>-14.378025499973464890331289360</v>
      </c>
      <c r="L66" s="329">
        <v>91.99171771839153748296530185</v>
      </c>
      <c r="M66" s="328">
        <v>-17.050594596995780244946306160</v>
      </c>
      <c r="N66" s="328">
        <v>111.39545726093910878036402346</v>
      </c>
      <c r="O66" s="239">
        <v>3.2219267685377785651266907800</v>
      </c>
      <c r="P66" s="327">
        <v>88.42257462686567164179104487</v>
      </c>
      <c r="Q66" s="328">
        <v>-20.241363129381122883742641120</v>
      </c>
      <c r="R66" s="329">
        <v>60.923979122872252614276350619</v>
      </c>
      <c r="S66" s="328">
        <v>-33.716432579931720976772337820</v>
      </c>
      <c r="T66" s="328">
        <v>145.13591511896145749570792184</v>
      </c>
      <c r="U66" s="239">
        <v>20.329426998328445368469664350</v>
      </c>
    </row>
    <row r="67" ht="15.95" customHeight="1">
      <c r="B67" s="346" t="s">
        <v>55</v>
      </c>
      <c r="C67" s="305" t="s">
        <v>60</v>
      </c>
      <c r="D67" s="240">
        <v>65.714394253683103551409082610</v>
      </c>
      <c r="E67" s="121">
        <v>-19.863860840100828570840306710</v>
      </c>
      <c r="F67" s="121">
        <v>56.449428742305944828207984520</v>
      </c>
      <c r="G67" s="121">
        <v>-26.875200457573482446676588630</v>
      </c>
      <c r="H67" s="121">
        <v>116.41285964765404858018229136</v>
      </c>
      <c r="I67" s="241">
        <v>9.588183025930514477916751580</v>
      </c>
      <c r="J67" s="330">
        <v>123.61905983649361387766001084</v>
      </c>
      <c r="K67" s="121">
        <v>-2.6057885593959587363281695700</v>
      </c>
      <c r="L67" s="136">
        <v>120.16272264165526652474959251</v>
      </c>
      <c r="M67" s="121">
        <v>1.3949158539669282525936503200</v>
      </c>
      <c r="N67" s="121">
        <v>102.87638056033875464489119716</v>
      </c>
      <c r="O67" s="241">
        <v>-3.9456656970107493428470598200</v>
      </c>
      <c r="P67" s="330">
        <v>81.23551635364983678269462736</v>
      </c>
      <c r="Q67" s="121">
        <v>-21.952039186271105939836866990</v>
      </c>
      <c r="R67" s="136">
        <v>67.831170492415921321534750137</v>
      </c>
      <c r="S67" s="121">
        <v>-25.855171035574639146021258300</v>
      </c>
      <c r="T67" s="121">
        <v>119.76133651229360809890270903</v>
      </c>
      <c r="U67" s="241">
        <v>5.2641996802990175435926509900</v>
      </c>
    </row>
    <row r="68" ht="15.95" customHeight="1">
      <c r="B68" s="346"/>
      <c r="C68" s="306" t="s">
        <v>44</v>
      </c>
      <c r="D68" s="343">
        <v>73.794489092996555683122847340</v>
      </c>
      <c r="E68" s="161">
        <v>-15.897939156035328753680078510</v>
      </c>
      <c r="F68" s="161">
        <v>62.205120740786943956717473070</v>
      </c>
      <c r="G68" s="161">
        <v>-20.809619748824982082251037530</v>
      </c>
      <c r="H68" s="161">
        <v>118.63089117775900494811802360</v>
      </c>
      <c r="I68" s="337">
        <v>6.2023702591285061630968318600</v>
      </c>
      <c r="J68" s="336">
        <v>100.81358832332787382350438021</v>
      </c>
      <c r="K68" s="161">
        <v>-9.174397014062550030054006460</v>
      </c>
      <c r="L68" s="162">
        <v>93.26310550797406911711583831</v>
      </c>
      <c r="M68" s="161">
        <v>-9.152238685097583915799828700</v>
      </c>
      <c r="N68" s="161">
        <v>108.09589469944064050859450275</v>
      </c>
      <c r="O68" s="337">
        <v>-0.0243906163941227719759170800</v>
      </c>
      <c r="P68" s="336">
        <v>74.394872439516637083877658338</v>
      </c>
      <c r="Q68" s="161">
        <v>-23.613796114869092616051308670</v>
      </c>
      <c r="R68" s="162">
        <v>58.01442738784278839483500193</v>
      </c>
      <c r="S68" s="161">
        <v>-28.057312365048899313160810360</v>
      </c>
      <c r="T68" s="161">
        <v>128.23512320851839065894372674</v>
      </c>
      <c r="U68" s="337">
        <v>6.1764668463971361986426503400</v>
      </c>
    </row>
    <row r="69" ht="15.95" customHeight="1">
      <c r="B69" s="347"/>
      <c r="C69" s="350" t="s">
        <v>45</v>
      </c>
      <c r="D69" s="344">
        <v>65.714394253683103551409082610</v>
      </c>
      <c r="E69" s="339">
        <v>-19.863860840100828570840306710</v>
      </c>
      <c r="F69" s="339">
        <v>56.449428742305944828207984520</v>
      </c>
      <c r="G69" s="339">
        <v>-26.875200457573482446676588630</v>
      </c>
      <c r="H69" s="339">
        <v>116.41285964765404858018229136</v>
      </c>
      <c r="I69" s="341">
        <v>9.588183025930514477916751580</v>
      </c>
      <c r="J69" s="338">
        <v>123.61905983649361387766001084</v>
      </c>
      <c r="K69" s="339">
        <v>-2.6057885593959587363281695700</v>
      </c>
      <c r="L69" s="340">
        <v>120.16272264165526652474959251</v>
      </c>
      <c r="M69" s="339">
        <v>1.3949158539669282525936503200</v>
      </c>
      <c r="N69" s="339">
        <v>102.87638056033875464489119716</v>
      </c>
      <c r="O69" s="341">
        <v>-3.9456656970107493428470598200</v>
      </c>
      <c r="P69" s="338">
        <v>81.23551635364983678269462736</v>
      </c>
      <c r="Q69" s="339">
        <v>-21.952039186271105939836866990</v>
      </c>
      <c r="R69" s="340">
        <v>67.831170492415921321534750137</v>
      </c>
      <c r="S69" s="339">
        <v>-25.855171035574639146021258300</v>
      </c>
      <c r="T69" s="339">
        <v>119.76133651229360809890270903</v>
      </c>
      <c r="U69" s="341">
        <v>5.2641996802990175435926509900</v>
      </c>
    </row>
    <row r="70" ht="5.1" customHeight="1">
      <c r="B70" s="54"/>
      <c r="C70" s="54"/>
      <c r="D70" s="161"/>
      <c r="E70" s="161"/>
      <c r="F70" s="161"/>
      <c r="G70" s="161"/>
      <c r="H70" s="161"/>
      <c r="I70" s="161"/>
      <c r="J70" s="162"/>
      <c r="K70" s="161"/>
      <c r="L70" s="162"/>
      <c r="M70" s="161"/>
      <c r="N70" s="161"/>
      <c r="O70" s="161"/>
      <c r="P70" s="162"/>
      <c r="Q70" s="161"/>
      <c r="R70" s="162"/>
      <c r="S70" s="161"/>
      <c r="T70" s="161"/>
      <c r="U70" s="161"/>
    </row>
    <row r="71" s="4" customFormat="1" ht="5.1" customHeight="1">
      <c r="A71" s="54"/>
      <c r="B71" s="54"/>
      <c r="C71" s="54"/>
      <c r="D71" s="161"/>
      <c r="E71" s="161"/>
      <c r="F71" s="161"/>
      <c r="G71" s="161"/>
      <c r="H71" s="161"/>
      <c r="I71" s="161"/>
      <c r="J71" s="162"/>
      <c r="K71" s="161"/>
      <c r="L71" s="162"/>
      <c r="M71" s="161"/>
      <c r="N71" s="161"/>
      <c r="O71" s="161"/>
      <c r="P71" s="162"/>
      <c r="Q71" s="161"/>
      <c r="R71" s="162"/>
      <c r="S71" s="161"/>
      <c r="T71" s="161"/>
      <c r="U71" s="161"/>
      <c r="W71" s="282"/>
      <c r="X71" s="282"/>
      <c r="Y71" s="282"/>
      <c r="Z71" s="282"/>
      <c r="AA71" s="282"/>
      <c r="AB71" s="282"/>
      <c r="AC71" s="282"/>
      <c r="AD71" s="282"/>
      <c r="AE71" s="282"/>
      <c r="AF71" s="282"/>
      <c r="AG71" s="282"/>
      <c r="AH71" s="282"/>
      <c r="AI71" s="282"/>
      <c r="AJ71" s="282"/>
      <c r="AK71" s="282"/>
    </row>
    <row r="72" ht="15.95" customHeight="1">
      <c r="B72" s="348" t="s">
        <v>12</v>
      </c>
      <c r="C72" s="349" t="s">
        <v>42</v>
      </c>
      <c r="D72" s="238">
        <v>78.960038517091959557053442470</v>
      </c>
      <c r="E72" s="328">
        <v>-9.392265193370165745856353590</v>
      </c>
      <c r="F72" s="328">
        <v>61.561059907834101382488479260</v>
      </c>
      <c r="G72" s="328">
        <v>-23.653379054150592941848835550</v>
      </c>
      <c r="H72" s="328">
        <v>128.26296141636721417707941998</v>
      </c>
      <c r="I72" s="239">
        <v>18.679430319379097959156242390</v>
      </c>
      <c r="J72" s="327">
        <v>104.42225609756097560975609756</v>
      </c>
      <c r="K72" s="328">
        <v>-11.934150819093843519544800</v>
      </c>
      <c r="L72" s="329">
        <v>94.56103303078506596799850285</v>
      </c>
      <c r="M72" s="328">
        <v>-14.927502839984851119036112500</v>
      </c>
      <c r="N72" s="328">
        <v>110.42842146570618915945961378</v>
      </c>
      <c r="O72" s="239">
        <v>3.5185895804383539416302754600</v>
      </c>
      <c r="P72" s="327">
        <v>82.45185363505055368319691863</v>
      </c>
      <c r="Q72" s="328">
        <v>-20.205528918957957664117940330</v>
      </c>
      <c r="R72" s="329">
        <v>58.212774193548387096774193548</v>
      </c>
      <c r="S72" s="328">
        <v>-35.050023064074732383850473940</v>
      </c>
      <c r="T72" s="328">
        <v>141.63876361726209989266874567</v>
      </c>
      <c r="U72" s="239">
        <v>22.855272388720367581354461070</v>
      </c>
    </row>
    <row r="73" ht="15.95" customHeight="1">
      <c r="B73" s="346"/>
      <c r="C73" s="305" t="s">
        <v>60</v>
      </c>
      <c r="D73" s="240">
        <v>61.452980996656063942582171110</v>
      </c>
      <c r="E73" s="121">
        <v>-28.599741055053969796852575330</v>
      </c>
      <c r="F73" s="121">
        <v>52.163944935555702940313111550</v>
      </c>
      <c r="G73" s="121">
        <v>-33.085275060849926932055698960</v>
      </c>
      <c r="H73" s="121">
        <v>117.80738798144236792597024598</v>
      </c>
      <c r="I73" s="241">
        <v>6.7033586551763397053063550400</v>
      </c>
      <c r="J73" s="330">
        <v>128.55051594279836756362188526</v>
      </c>
      <c r="K73" s="121">
        <v>-4.783544583515252932688425600</v>
      </c>
      <c r="L73" s="136">
        <v>123.60847279007266657873204203</v>
      </c>
      <c r="M73" s="121">
        <v>2.8527683380637670928579453600</v>
      </c>
      <c r="N73" s="121">
        <v>103.99814271722205918483495702</v>
      </c>
      <c r="O73" s="241">
        <v>-7.4245088829106141390719627100</v>
      </c>
      <c r="P73" s="330">
        <v>78.998124133431204632574830764</v>
      </c>
      <c r="Q73" s="121">
        <v>-32.015204274430800505069742200</v>
      </c>
      <c r="R73" s="136">
        <v>64.479055681894859858386497065</v>
      </c>
      <c r="S73" s="121">
        <v>-31.176352974283394306481932170</v>
      </c>
      <c r="T73" s="121">
        <v>122.51749548437194139618171539</v>
      </c>
      <c r="U73" s="241">
        <v>-1.2188416865411992596553105300</v>
      </c>
    </row>
    <row r="74" ht="15.95" customHeight="1">
      <c r="B74" s="346"/>
      <c r="C74" s="306" t="s">
        <v>44</v>
      </c>
      <c r="D74" s="342">
        <v>70.992861778066190785204412720</v>
      </c>
      <c r="E74" s="156">
        <v>-17.223115482833632838361865130</v>
      </c>
      <c r="F74" s="156">
        <v>57.061335403726708074534161490</v>
      </c>
      <c r="G74" s="156">
        <v>-27.290029436433674996819633880</v>
      </c>
      <c r="H74" s="156">
        <v>124.41500234049833829694983820</v>
      </c>
      <c r="I74" s="332">
        <v>13.845300548979171176842319530</v>
      </c>
      <c r="J74" s="331">
        <v>102.01188299817184643510054845</v>
      </c>
      <c r="K74" s="156">
        <v>-12.838540266592836962867878240</v>
      </c>
      <c r="L74" s="186">
        <v>93.13810191169467310701408259</v>
      </c>
      <c r="M74" s="156">
        <v>-10.646542716565037323749746960</v>
      </c>
      <c r="N74" s="156">
        <v>109.52755199466112081806344817</v>
      </c>
      <c r="O74" s="332">
        <v>-2.4531759784902795871697167800</v>
      </c>
      <c r="P74" s="331">
        <v>72.421155094094743672939649578</v>
      </c>
      <c r="Q74" s="156">
        <v>-27.850459133001088536746398410</v>
      </c>
      <c r="R74" s="186">
        <v>53.145844720496894409937888199</v>
      </c>
      <c r="S74" s="156">
        <v>-35.031127511685628193046223880</v>
      </c>
      <c r="T74" s="156">
        <v>136.26870637764816787816490894</v>
      </c>
      <c r="U74" s="332">
        <v>11.052474983271551755764865450</v>
      </c>
    </row>
    <row r="75" ht="15.95" customHeight="1">
      <c r="B75" s="347"/>
      <c r="C75" s="350" t="s">
        <v>45</v>
      </c>
      <c r="D75" s="244">
        <v>61.452980996656063942582171110</v>
      </c>
      <c r="E75" s="334">
        <v>-28.599741055053969796852575330</v>
      </c>
      <c r="F75" s="334">
        <v>52.163944935555702940313111550</v>
      </c>
      <c r="G75" s="334">
        <v>-33.085275060849926932055698960</v>
      </c>
      <c r="H75" s="334">
        <v>117.80738798144236792597024598</v>
      </c>
      <c r="I75" s="245">
        <v>6.7033586551763397053063550400</v>
      </c>
      <c r="J75" s="333">
        <v>128.55051594279836756362188526</v>
      </c>
      <c r="K75" s="334">
        <v>-4.783544583515252932688425600</v>
      </c>
      <c r="L75" s="335">
        <v>123.60847279007266657873204203</v>
      </c>
      <c r="M75" s="334">
        <v>2.8527683380637670928579453600</v>
      </c>
      <c r="N75" s="334">
        <v>103.99814271722205918483495702</v>
      </c>
      <c r="O75" s="245">
        <v>-7.4245088829106141390719627100</v>
      </c>
      <c r="P75" s="333">
        <v>78.998124133431204632574830764</v>
      </c>
      <c r="Q75" s="334">
        <v>-32.015204274430800505069742200</v>
      </c>
      <c r="R75" s="335">
        <v>64.479055681894859858386497065</v>
      </c>
      <c r="S75" s="334">
        <v>-31.176352974283394306481932170</v>
      </c>
      <c r="T75" s="334">
        <v>122.51749548437194139618171539</v>
      </c>
      <c r="U75" s="245">
        <v>-1.2188416865411992596553105300</v>
      </c>
    </row>
    <row r="76" ht="9.95" customHeight="1"/>
    <row r="77" ht="24" customHeight="1">
      <c r="B77" s="826" t="s">
        <v>129</v>
      </c>
      <c r="C77" s="826"/>
      <c r="D77" s="826"/>
      <c r="E77" s="826"/>
      <c r="F77" s="826"/>
      <c r="G77" s="826"/>
      <c r="H77" s="826"/>
      <c r="I77" s="826"/>
      <c r="J77" s="826"/>
      <c r="K77" s="826"/>
      <c r="L77" s="826"/>
      <c r="M77" s="826"/>
      <c r="N77" s="826"/>
      <c r="O77" s="826"/>
      <c r="P77" s="826"/>
      <c r="Q77" s="826"/>
      <c r="R77" s="826"/>
      <c r="S77" s="826"/>
      <c r="T77" s="826"/>
      <c r="U77" s="826"/>
    </row>
    <row r="78" ht="9.95" customHeight="1">
      <c r="S78" s="55"/>
    </row>
    <row r="79" s="235" customFormat="1">
      <c r="A79" s="235"/>
    </row>
    <row r="80" s="235" customFormat="1"/>
    <row r="81" s="235" customFormat="1"/>
    <row r="82" s="235" customFormat="1"/>
    <row r="83" s="235" customFormat="1"/>
    <row r="84" s="235" customFormat="1"/>
    <row r="85" s="235" customFormat="1"/>
    <row r="86" s="235" customFormat="1"/>
    <row r="87" s="235" customFormat="1"/>
    <row r="88" s="235" customFormat="1"/>
    <row r="89" s="235" customFormat="1"/>
    <row r="90" s="235" customFormat="1"/>
    <row r="91" s="235" customFormat="1"/>
    <row r="92" s="235" customFormat="1"/>
    <row r="93" s="235" customFormat="1"/>
    <row r="94" s="235" customFormat="1"/>
    <row r="95" s="235" customFormat="1"/>
    <row r="96" s="235" customFormat="1"/>
    <row r="97" s="235" customFormat="1"/>
    <row r="98" s="235" customFormat="1"/>
    <row r="99" s="235" customFormat="1"/>
    <row r="100" s="235" customFormat="1"/>
    <row r="101" s="235" customFormat="1"/>
    <row r="102" s="235" customFormat="1"/>
    <row r="103" s="235" customFormat="1"/>
    <row r="104" s="235" customFormat="1"/>
    <row r="105" s="235" customFormat="1"/>
    <row r="106" s="235" customFormat="1"/>
    <row r="107" s="235" customFormat="1"/>
    <row r="108" s="235" customFormat="1"/>
    <row r="109" s="235" customFormat="1"/>
  </sheetData>
  <mergeCells count="15">
    <mergeCell ref="B77:U77"/>
    <mergeCell ref="J16:K16"/>
    <mergeCell ref="T16:U16"/>
    <mergeCell ref="L16:M16"/>
    <mergeCell ref="N16:O16"/>
    <mergeCell ref="O3:U3"/>
    <mergeCell ref="B59:C59"/>
    <mergeCell ref="P16:Q16"/>
    <mergeCell ref="R16:S16"/>
    <mergeCell ref="D15:I15"/>
    <mergeCell ref="J15:O15"/>
    <mergeCell ref="P15:U15"/>
    <mergeCell ref="D16:E16"/>
    <mergeCell ref="F16:G16"/>
    <mergeCell ref="H16:I16"/>
  </mergeCells>
  <phoneticPr fontId="12" type="noConversion"/>
  <printOptions horizontalCentered="1" verticalCentered="1"/>
  <pageMargins left="0.25" right="0.25" top="0.25" bottom="0.25" header="0" footer="0"/>
  <pageSetup scale="53" fitToWidth="1" fitToHeight="1" orientation="landscape" r:id="rId1"/>
  <headerFooter alignWithMargins="0">
    <oddHeader/>
    <oddFooter/>
  </headerFooter>
  <rowBreaks count="1" manualBreakCount="1">
    <brk id="79" max="16383" man="1"/>
  </rowBreaks>
  <colBreaks count="1" manualBreakCount="1">
    <brk id="23" max="1048575" man="1"/>
  </colBreaks>
  <drawing r:id="rId78"/>
</worksheet>
</file>

<file path=xl/worksheets/sheet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8">
    <pageSetUpPr fitToPage="1"/>
  </sheetPr>
  <dimension ref="A1:AW94"/>
  <sheetViews>
    <sheetView showGridLines="0" zoomScale="55" zoomScaleNormal="75" workbookViewId="0"/>
  </sheetViews>
  <sheetFormatPr defaultRowHeight="12.75"/>
  <cols>
    <col min="1" max="1" width="2.140625" customWidth="1"/>
    <col min="2" max="2" width="23" customWidth="1"/>
    <col min="3" max="30" width="10.28515625" customWidth="1"/>
    <col min="31" max="33" width="10.28515625" style="34" customWidth="1"/>
    <col min="34" max="34" width="2.7109375" customWidth="1"/>
    <col min="35" max="38" width="9.28515625" style="236" customWidth="1"/>
    <col min="39" max="49" width="9.140625" style="236" customWidth="1"/>
  </cols>
  <sheetData>
    <row r="1" ht="39.95" customHeight="1">
      <c r="A1" s="7"/>
      <c r="B1" s="657" t="s">
        <v>140</v>
      </c>
      <c r="AA1" s="968"/>
      <c r="AB1" s="968"/>
      <c r="AC1" s="968"/>
      <c r="AD1" s="968"/>
      <c r="AE1" s="968"/>
      <c r="AF1" s="968"/>
      <c r="AG1" s="968"/>
      <c r="AH1"/>
    </row>
    <row r="2" ht="21.95" customHeight="1">
      <c r="A2" s="6"/>
      <c r="B2" s="945" t="s">
        <v>173</v>
      </c>
      <c r="C2" s="945"/>
      <c r="D2" s="945"/>
      <c r="E2" s="945"/>
      <c r="F2" s="945"/>
      <c r="G2" s="945"/>
      <c r="H2" s="945"/>
      <c r="I2" s="945"/>
      <c r="J2" s="945"/>
      <c r="K2" s="945"/>
      <c r="L2" s="945"/>
      <c r="M2" s="945"/>
      <c r="N2" s="945"/>
      <c r="O2" s="945"/>
      <c r="P2" s="945"/>
      <c r="Q2" s="945"/>
      <c r="R2" s="945"/>
      <c r="S2" s="945"/>
      <c r="T2" s="945"/>
      <c r="U2" s="945"/>
      <c r="V2" s="945"/>
      <c r="W2" s="945"/>
      <c r="X2" s="945"/>
      <c r="Y2" s="945"/>
      <c r="Z2" s="945"/>
      <c r="AA2" s="945"/>
      <c r="AB2" s="945"/>
      <c r="AC2" s="945"/>
      <c r="AD2" s="945"/>
      <c r="AE2" s="945"/>
      <c r="AF2" s="945"/>
      <c r="AG2" s="945"/>
    </row>
    <row r="3" ht="21.95" customHeight="1">
      <c r="A3" s="6"/>
      <c r="B3" s="945" t="s">
        <v>174</v>
      </c>
      <c r="C3" s="945"/>
      <c r="D3" s="945"/>
      <c r="E3" s="945"/>
      <c r="F3" s="945"/>
      <c r="G3" s="945"/>
      <c r="H3" s="945"/>
      <c r="I3" s="945"/>
      <c r="J3" s="945"/>
      <c r="K3" s="945"/>
      <c r="L3" s="945"/>
      <c r="M3" s="945"/>
      <c r="N3" s="945"/>
      <c r="O3" s="945"/>
      <c r="P3" s="945"/>
      <c r="Q3" s="945"/>
      <c r="R3" s="945"/>
      <c r="S3" s="945"/>
      <c r="T3" s="945"/>
      <c r="U3" s="971"/>
      <c r="V3" s="971"/>
      <c r="W3" s="971"/>
      <c r="X3" s="971"/>
      <c r="Y3" s="971"/>
      <c r="Z3" s="971"/>
      <c r="AA3" s="971"/>
      <c r="AB3" s="971"/>
      <c r="AC3" s="971"/>
      <c r="AD3" s="971"/>
      <c r="AE3" s="971"/>
      <c r="AF3" s="971"/>
      <c r="AG3" s="971"/>
    </row>
    <row r="4" ht="21.95" customHeight="1">
      <c r="A4" s="6"/>
      <c r="B4" s="945" t="s">
        <v>261</v>
      </c>
      <c r="C4" s="945"/>
      <c r="D4" s="945"/>
      <c r="E4" s="945"/>
      <c r="F4" s="945"/>
      <c r="G4" s="945"/>
      <c r="H4" s="945"/>
      <c r="I4" s="945"/>
      <c r="J4" s="945"/>
      <c r="K4" s="945"/>
      <c r="L4" s="945"/>
      <c r="M4" s="945"/>
      <c r="N4" s="945"/>
      <c r="O4" s="945"/>
      <c r="P4" s="945"/>
      <c r="Q4" s="945"/>
      <c r="R4" s="945"/>
      <c r="S4" s="945"/>
      <c r="T4" s="945"/>
      <c r="U4" s="945"/>
      <c r="V4" s="945"/>
      <c r="W4" s="945"/>
      <c r="X4" s="945"/>
      <c r="Y4" s="945"/>
      <c r="Z4" s="945"/>
      <c r="AA4" s="945"/>
      <c r="AB4" s="945"/>
      <c r="AC4" s="945"/>
      <c r="AD4" s="945"/>
      <c r="AE4" s="945"/>
      <c r="AF4" s="945"/>
      <c r="AG4" s="945"/>
      <c r="AH4" s="4"/>
    </row>
    <row r="5" ht="21.95" customHeight="1">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row>
    <row r="6" ht="21.95" customHeight="1">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row>
    <row r="7" ht="21.95" customHeight="1">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row>
    <row r="8" ht="21.95" customHeight="1">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row>
    <row r="9" ht="21.95" customHeight="1">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row>
    <row r="10" ht="21.95" customHeight="1">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row>
    <row r="11" ht="21.95" customHeight="1">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row>
    <row r="12" ht="21.95" customHeight="1">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row>
    <row r="13" ht="21.95" customHeight="1">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row>
    <row r="14" ht="21.95" customHeight="1">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row>
    <row r="15" ht="21.95" customHeight="1">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row>
    <row r="16" ht="21.95" customHeight="1">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row>
    <row r="17" ht="21.95" customHeight="1">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row>
    <row r="18" ht="21.95" customHeight="1">
      <c r="AE18"/>
      <c r="AF18"/>
      <c r="AG18"/>
    </row>
    <row r="19" ht="21.95" customHeight="1">
      <c r="AE19"/>
      <c r="AF19"/>
      <c r="AG19"/>
    </row>
    <row r="20" ht="30" customHeight="1">
      <c r="AE20"/>
      <c r="AF20"/>
      <c r="AG20"/>
    </row>
    <row r="21" ht="31.5" customHeight="1">
      <c r="AE21"/>
      <c r="AF21"/>
      <c r="AG21"/>
    </row>
    <row r="22" ht="30" customHeight="1">
      <c r="A22" s="8"/>
      <c r="B22" s="25"/>
      <c r="X22" s="787"/>
      <c r="Y22" s="787"/>
      <c r="Z22" s="787"/>
      <c r="AA22" s="787"/>
      <c r="AB22" s="787"/>
      <c r="AC22" s="787"/>
      <c r="AD22" s="787"/>
      <c r="AE22"/>
      <c r="AF22"/>
      <c r="AG22"/>
    </row>
    <row r="23" s="82" customFormat="1" ht="21.95" customHeight="1">
      <c r="B23" s="25"/>
      <c r="C23" s="41" t="s">
        <v>262</v>
      </c>
      <c r="D23" s="41" t="s">
        <v>264</v>
      </c>
      <c r="E23" s="41" t="s">
        <v>265</v>
      </c>
      <c r="F23" s="41" t="s">
        <v>266</v>
      </c>
      <c r="G23" s="41" t="s">
        <v>267</v>
      </c>
      <c r="H23" s="41" t="s">
        <v>268</v>
      </c>
      <c r="I23" s="41" t="s">
        <v>269</v>
      </c>
      <c r="J23" s="41" t="s">
        <v>262</v>
      </c>
      <c r="K23" s="41" t="s">
        <v>264</v>
      </c>
      <c r="L23" s="41" t="s">
        <v>265</v>
      </c>
      <c r="M23" s="41" t="s">
        <v>266</v>
      </c>
      <c r="N23" s="41" t="s">
        <v>267</v>
      </c>
      <c r="O23" s="41" t="s">
        <v>268</v>
      </c>
      <c r="P23" s="41" t="s">
        <v>269</v>
      </c>
      <c r="Q23" s="41" t="s">
        <v>262</v>
      </c>
      <c r="R23" s="41" t="s">
        <v>264</v>
      </c>
      <c r="S23" s="41" t="s">
        <v>265</v>
      </c>
      <c r="T23" s="41" t="s">
        <v>266</v>
      </c>
      <c r="U23" s="41" t="s">
        <v>267</v>
      </c>
      <c r="V23" s="41" t="s">
        <v>268</v>
      </c>
      <c r="W23" s="41" t="s">
        <v>269</v>
      </c>
      <c r="X23" s="42" t="s">
        <v>262</v>
      </c>
      <c r="Y23" s="42" t="s">
        <v>264</v>
      </c>
      <c r="Z23" s="42" t="s">
        <v>265</v>
      </c>
      <c r="AA23" s="42" t="s">
        <v>266</v>
      </c>
      <c r="AB23" s="42" t="s">
        <v>267</v>
      </c>
      <c r="AC23" s="42" t="s">
        <v>268</v>
      </c>
      <c r="AD23" s="42" t="s">
        <v>269</v>
      </c>
      <c r="AE23" s="42" t="s">
        <v>262</v>
      </c>
      <c r="AF23" s="42" t="s">
        <v>264</v>
      </c>
      <c r="AG23" s="42" t="s">
        <v>265</v>
      </c>
      <c r="AH23" s="96"/>
      <c r="AI23" s="236"/>
      <c r="AJ23" s="236"/>
      <c r="AK23" s="236"/>
      <c r="AL23" s="236"/>
      <c r="AM23" s="236"/>
      <c r="AN23" s="236"/>
      <c r="AO23" s="236"/>
      <c r="AP23" s="236"/>
      <c r="AQ23" s="236"/>
      <c r="AR23" s="236"/>
      <c r="AS23" s="236"/>
      <c r="AT23" s="236"/>
      <c r="AU23" s="236"/>
      <c r="AV23" s="236"/>
      <c r="AW23" s="236"/>
    </row>
    <row r="24" s="35" customFormat="1" ht="20.1" customHeight="1">
      <c r="B24" s="798" t="s">
        <v>22</v>
      </c>
      <c r="C24" s="351" t="s">
        <v>263</v>
      </c>
      <c r="D24" s="352"/>
      <c r="E24" s="352"/>
      <c r="F24" s="352"/>
      <c r="G24" s="352"/>
      <c r="H24" s="352"/>
      <c r="I24" s="352"/>
      <c r="J24" s="352"/>
      <c r="K24" s="352"/>
      <c r="L24" s="352"/>
      <c r="M24" s="352"/>
      <c r="N24" s="352"/>
      <c r="O24" s="352"/>
      <c r="P24" s="352"/>
      <c r="Q24" s="352"/>
      <c r="R24" s="352"/>
      <c r="S24" s="353"/>
      <c r="T24" s="353"/>
      <c r="U24" s="353"/>
      <c r="V24" s="353"/>
      <c r="W24" s="353"/>
      <c r="X24" s="353"/>
      <c r="Y24" s="353"/>
      <c r="Z24" s="353"/>
      <c r="AA24" s="353"/>
      <c r="AB24" s="353"/>
      <c r="AC24" s="353"/>
      <c r="AD24" s="353"/>
      <c r="AE24" s="353"/>
      <c r="AF24" s="353"/>
      <c r="AG24" s="354"/>
      <c r="AH24" s="530"/>
      <c r="AI24" s="236"/>
      <c r="AJ24" s="236"/>
      <c r="AK24" s="236"/>
      <c r="AL24" s="236"/>
      <c r="AM24" s="236"/>
      <c r="AN24" s="236"/>
      <c r="AO24" s="236"/>
      <c r="AP24" s="236"/>
      <c r="AQ24" s="236"/>
      <c r="AR24" s="236"/>
      <c r="AS24" s="236"/>
      <c r="AT24" s="236"/>
      <c r="AU24" s="236"/>
      <c r="AV24" s="236"/>
      <c r="AW24" s="236"/>
    </row>
    <row r="25" s="36" customFormat="1" ht="20.1" customHeight="1">
      <c r="B25" s="979"/>
      <c r="C25" s="355">
        <v>1</v>
      </c>
      <c r="D25" s="356">
        <v>2</v>
      </c>
      <c r="E25" s="356">
        <v>3</v>
      </c>
      <c r="F25" s="356">
        <v>4</v>
      </c>
      <c r="G25" s="356">
        <v>5</v>
      </c>
      <c r="H25" s="356">
        <v>6</v>
      </c>
      <c r="I25" s="356">
        <v>7</v>
      </c>
      <c r="J25" s="356">
        <v>8</v>
      </c>
      <c r="K25" s="356">
        <v>9</v>
      </c>
      <c r="L25" s="356">
        <v>10</v>
      </c>
      <c r="M25" s="356">
        <v>11</v>
      </c>
      <c r="N25" s="356">
        <v>12</v>
      </c>
      <c r="O25" s="356">
        <v>13</v>
      </c>
      <c r="P25" s="356">
        <v>14</v>
      </c>
      <c r="Q25" s="356">
        <v>15</v>
      </c>
      <c r="R25" s="356">
        <v>16</v>
      </c>
      <c r="S25" s="356">
        <v>17</v>
      </c>
      <c r="T25" s="356">
        <v>18</v>
      </c>
      <c r="U25" s="356">
        <v>19</v>
      </c>
      <c r="V25" s="356">
        <v>20</v>
      </c>
      <c r="W25" s="356">
        <v>21</v>
      </c>
      <c r="X25" s="356">
        <v>22</v>
      </c>
      <c r="Y25" s="356">
        <v>23</v>
      </c>
      <c r="Z25" s="356">
        <v>24</v>
      </c>
      <c r="AA25" s="356">
        <v>25</v>
      </c>
      <c r="AB25" s="356">
        <v>26</v>
      </c>
      <c r="AC25" s="356">
        <v>27</v>
      </c>
      <c r="AD25" s="356">
        <v>28</v>
      </c>
      <c r="AE25" s="356">
        <v>29</v>
      </c>
      <c r="AF25" s="356">
        <v>30</v>
      </c>
      <c r="AG25" s="357">
        <v>31</v>
      </c>
      <c r="AH25" s="530"/>
      <c r="AI25" s="236"/>
      <c r="AJ25" s="236"/>
      <c r="AK25" s="236"/>
      <c r="AL25" s="236"/>
      <c r="AM25" s="236"/>
      <c r="AN25" s="236"/>
      <c r="AO25" s="236"/>
      <c r="AP25" s="236"/>
      <c r="AQ25" s="236"/>
      <c r="AR25" s="236"/>
      <c r="AS25" s="236"/>
      <c r="AT25" s="236"/>
      <c r="AU25" s="236"/>
      <c r="AV25" s="236"/>
      <c r="AW25" s="236"/>
    </row>
    <row r="26" ht="24.95" customHeight="1">
      <c r="B26" s="264" t="s">
        <v>19</v>
      </c>
      <c r="C26" s="574">
        <v>74.626865671641791044776119400</v>
      </c>
      <c r="D26" s="575">
        <v>81.34328358208955223880597015</v>
      </c>
      <c r="E26" s="575">
        <v>70.149253731343283582089552240</v>
      </c>
      <c r="F26" s="575">
        <v>79.85074626865671641791044776</v>
      </c>
      <c r="G26" s="575">
        <v>94.77611940298507462686567164</v>
      </c>
      <c r="H26" s="575">
        <v>60.447761194029850746268656720</v>
      </c>
      <c r="I26" s="575">
        <v>65.671641791044776119402985070</v>
      </c>
      <c r="J26" s="575">
        <v>82.08955223880597014925373134</v>
      </c>
      <c r="K26" s="575">
        <v>83.58208955223880597014925373</v>
      </c>
      <c r="L26" s="575">
        <v>71.641791044776119402985074630</v>
      </c>
      <c r="M26" s="575">
        <v>76.865671641791044776119402990</v>
      </c>
      <c r="N26" s="575">
        <v>83.58208955223880597014925373</v>
      </c>
      <c r="O26" s="575">
        <v>56.716417910447761194029850750</v>
      </c>
      <c r="P26" s="575">
        <v>66.417910447761194029850746270</v>
      </c>
      <c r="Q26" s="575">
        <v>83.58208955223880597014925373</v>
      </c>
      <c r="R26" s="575">
        <v>73.134328358208955223880597010</v>
      </c>
      <c r="S26" s="575">
        <v>73.134328358208955223880597010</v>
      </c>
      <c r="T26" s="575">
        <v>91.04477611940298507462686567</v>
      </c>
      <c r="U26" s="575">
        <v>98.50746268656716417910447761</v>
      </c>
      <c r="V26" s="575">
        <v>70.149253731343283582089552240</v>
      </c>
      <c r="W26" s="575">
        <v>79.85074626865671641791044776</v>
      </c>
      <c r="X26" s="575">
        <v>68.656716417910447761194029850</v>
      </c>
      <c r="Y26" s="575">
        <v>82.83582089552238805970149254</v>
      </c>
      <c r="Z26" s="575">
        <v>58.955223880597014925373134330</v>
      </c>
      <c r="AA26" s="575">
        <v>72.388059701492537313432835820</v>
      </c>
      <c r="AB26" s="575">
        <v>93.28358208955223880597014925</v>
      </c>
      <c r="AC26" s="575">
        <v>98.50746268656716417910447761</v>
      </c>
      <c r="AD26" s="575">
        <v>98.50746268656716417910447761</v>
      </c>
      <c r="AE26" s="575">
        <v>98.50746268656716417910447761</v>
      </c>
      <c r="AF26" s="575">
        <v>85.82089552238805970149253731</v>
      </c>
      <c r="AG26" s="576">
        <v>73.134328358208955223880597010</v>
      </c>
      <c r="AH26" s="531"/>
    </row>
    <row r="27" ht="24.95" customHeight="1">
      <c r="B27" s="38" t="s">
        <v>35</v>
      </c>
      <c r="C27" s="272">
        <v>60.357142857142857142857142860</v>
      </c>
      <c r="D27" s="97">
        <v>62.142857142857142857142857140</v>
      </c>
      <c r="E27" s="97">
        <v>55.178571428571428571428571430</v>
      </c>
      <c r="F27" s="97">
        <v>57.857142857142857142857142860</v>
      </c>
      <c r="G27" s="97">
        <v>59.464285714285714285714285710</v>
      </c>
      <c r="H27" s="97">
        <v>42.500</v>
      </c>
      <c r="I27" s="97">
        <v>51.428571428571428571428571430</v>
      </c>
      <c r="J27" s="97">
        <v>58.035714285714285714285714290</v>
      </c>
      <c r="K27" s="97">
        <v>55.892857142857142857142857140</v>
      </c>
      <c r="L27" s="97">
        <v>48.392857142857142857142857140</v>
      </c>
      <c r="M27" s="97">
        <v>50.892857142857142857142857140</v>
      </c>
      <c r="N27" s="97">
        <v>54.821428571428571428571428570</v>
      </c>
      <c r="O27" s="97">
        <v>39.464285714285714285714285710</v>
      </c>
      <c r="P27" s="97">
        <v>52.500</v>
      </c>
      <c r="Q27" s="97">
        <v>58.928571428571428571428571430</v>
      </c>
      <c r="R27" s="97">
        <v>62.321428571428571428571428570</v>
      </c>
      <c r="S27" s="97">
        <v>71.607142857142857142857142860</v>
      </c>
      <c r="T27" s="97">
        <v>84.82142857142857142857142857</v>
      </c>
      <c r="U27" s="97">
        <v>94.28571428571428571428571429</v>
      </c>
      <c r="V27" s="97">
        <v>53.571428571428571428571428570</v>
      </c>
      <c r="W27" s="97">
        <v>57.142857142857142857142857140</v>
      </c>
      <c r="X27" s="97">
        <v>55.357142857142857142857142860</v>
      </c>
      <c r="Y27" s="97">
        <v>50.892857142857142857142857140</v>
      </c>
      <c r="Z27" s="97">
        <v>41.071428571428571428571428570</v>
      </c>
      <c r="AA27" s="97">
        <v>56.964285714285714285714285710</v>
      </c>
      <c r="AB27" s="97">
        <v>70.714285714285714285714285710</v>
      </c>
      <c r="AC27" s="97">
        <v>82.32142857142857142857142857</v>
      </c>
      <c r="AD27" s="97">
        <v>95.00</v>
      </c>
      <c r="AE27" s="97">
        <v>97.14285714285714285714285714</v>
      </c>
      <c r="AF27" s="97">
        <v>72.142857142857142857142857140</v>
      </c>
      <c r="AG27" s="273">
        <v>55.178571428571428571428571430</v>
      </c>
      <c r="AH27" s="531"/>
    </row>
    <row r="28" ht="24.95" customHeight="1">
      <c r="A28" s="23"/>
      <c r="B28" s="40" t="s">
        <v>100</v>
      </c>
      <c r="C28" s="582">
        <v>123.64214430804557096175925107</v>
      </c>
      <c r="D28" s="583">
        <v>130.89723794819008406244638875</v>
      </c>
      <c r="E28" s="583">
        <v>127.13133362314640390281601700</v>
      </c>
      <c r="F28" s="583">
        <v>138.01363552607333701861065044</v>
      </c>
      <c r="G28" s="583">
        <v>159.38326386087580117430863700</v>
      </c>
      <c r="H28" s="583">
        <v>142.23002633889376646180860405</v>
      </c>
      <c r="I28" s="583">
        <v>127.69485903814262023217247097</v>
      </c>
      <c r="J28" s="583">
        <v>141.44661308840413318025258322</v>
      </c>
      <c r="K28" s="583">
        <v>149.53984073244003624052262649</v>
      </c>
      <c r="L28" s="583">
        <v>148.04207743569973013162967452</v>
      </c>
      <c r="M28" s="583">
        <v>151.03430217334380727939251115</v>
      </c>
      <c r="N28" s="583">
        <v>152.46244348291117701395303612</v>
      </c>
      <c r="O28" s="583">
        <v>143.71581008982238130613898834</v>
      </c>
      <c r="P28" s="583">
        <v>126.51030561478322672352523099</v>
      </c>
      <c r="Q28" s="583">
        <v>141.83627317955676164631388511</v>
      </c>
      <c r="R28" s="583">
        <v>117.35021169225505709275969721</v>
      </c>
      <c r="S28" s="583">
        <v>102.13272788178806714556891353</v>
      </c>
      <c r="T28" s="583">
        <v>107.33699921445404556166535742</v>
      </c>
      <c r="U28" s="583">
        <v>104.47761194029850746268656716</v>
      </c>
      <c r="V28" s="583">
        <v>130.94527363184079601990049752</v>
      </c>
      <c r="W28" s="583">
        <v>139.73880597014925373134328359</v>
      </c>
      <c r="X28" s="583">
        <v>124.02503610977371208473760230</v>
      </c>
      <c r="Y28" s="583">
        <v>162.76512175962293794186959939</v>
      </c>
      <c r="Z28" s="583">
        <v>143.54315379623621025308241403</v>
      </c>
      <c r="AA28" s="583">
        <v>127.07621765779254199223319142</v>
      </c>
      <c r="AB28" s="583">
        <v>131.91617669229609528116990804</v>
      </c>
      <c r="AC28" s="583">
        <v>119.66199371904037297244795545</v>
      </c>
      <c r="AD28" s="583">
        <v>103.69206598586017282010997643</v>
      </c>
      <c r="AE28" s="583">
        <v>101.40474100087796312554872695</v>
      </c>
      <c r="AF28" s="583">
        <v>118.95965715974582532880153687</v>
      </c>
      <c r="AG28" s="584">
        <v>132.54117760711008066463797516</v>
      </c>
      <c r="AH28" s="532"/>
    </row>
    <row r="29" ht="24.95" customHeight="1">
      <c r="B29" s="25" t="s">
        <v>70</v>
      </c>
      <c r="R29" s="4"/>
      <c r="S29" s="4"/>
      <c r="T29" s="4"/>
      <c r="U29" s="4"/>
      <c r="V29" s="4"/>
      <c r="W29" s="4"/>
      <c r="X29" s="4"/>
      <c r="Y29" s="4"/>
      <c r="Z29" s="4"/>
      <c r="AA29" s="4"/>
      <c r="AB29" s="4"/>
      <c r="AC29" s="4"/>
      <c r="AD29" s="4"/>
      <c r="AE29" s="4"/>
      <c r="AF29" s="4"/>
      <c r="AG29" s="4"/>
      <c r="AH29" s="4"/>
    </row>
    <row r="30" ht="24.95" customHeight="1">
      <c r="B30" s="37" t="s">
        <v>19</v>
      </c>
      <c r="C30" s="574">
        <v>-25.373134328358208955223880600</v>
      </c>
      <c r="D30" s="575">
        <v>-18.656716417910447761194029850</v>
      </c>
      <c r="E30" s="575">
        <v>-28.244274809160305343511450380</v>
      </c>
      <c r="F30" s="575">
        <v>-20.149253731343283582089552240</v>
      </c>
      <c r="G30" s="575">
        <v>-5.2238805970149253731343283600</v>
      </c>
      <c r="H30" s="575">
        <v>2.5316455696202531645569620300</v>
      </c>
      <c r="I30" s="575">
        <v>-32.824427480916030534351145040</v>
      </c>
      <c r="J30" s="575">
        <v>-17.293233082706766917293233090</v>
      </c>
      <c r="K30" s="575">
        <v>-15.789473684210526315789473690</v>
      </c>
      <c r="L30" s="575">
        <v>-22.580645161290322580645161290</v>
      </c>
      <c r="M30" s="575">
        <v>-18.253968253968253968253968250</v>
      </c>
      <c r="N30" s="575">
        <v>-15.789473684210526315789473690</v>
      </c>
      <c r="O30" s="575">
        <v>-10.588235294117647058823529400</v>
      </c>
      <c r="P30" s="575">
        <v>-29.921259842519685039370078740</v>
      </c>
      <c r="Q30" s="575">
        <v>-16.417910447761194029850746270</v>
      </c>
      <c r="R30" s="575">
        <v>-16.949152542372881355932203400</v>
      </c>
      <c r="S30" s="575">
        <v>-21.600</v>
      </c>
      <c r="T30" s="575">
        <v>24.489795918367346938775510210</v>
      </c>
      <c r="U30" s="575">
        <v>32.00</v>
      </c>
      <c r="V30" s="575">
        <v>3.2967032967032967032967032900</v>
      </c>
      <c r="W30" s="575">
        <v>28.915662650602409638554216870</v>
      </c>
      <c r="X30" s="575">
        <v>-5.154639175257731958762886600</v>
      </c>
      <c r="Y30" s="575">
        <v>8.823529411764705882352941180</v>
      </c>
      <c r="Z30" s="575">
        <v>-38.759689922480620155038759690</v>
      </c>
      <c r="AA30" s="575">
        <v>-27.611940298507462686567164180</v>
      </c>
      <c r="AB30" s="575">
        <v>-6.7164179104477611940298507500</v>
      </c>
      <c r="AC30" s="575">
        <v>-1.4925373134328358208955223900</v>
      </c>
      <c r="AD30" s="575">
        <v>21.100917431192660550458715590</v>
      </c>
      <c r="AE30" s="575">
        <v>37.499999999999999999999999990</v>
      </c>
      <c r="AF30" s="575">
        <v>40.243902439024390243902439020</v>
      </c>
      <c r="AG30" s="576">
        <v>-24.031007751937984496124031010</v>
      </c>
      <c r="AH30" s="531"/>
    </row>
    <row r="31" ht="24.95" customHeight="1">
      <c r="B31" s="38" t="s">
        <v>35</v>
      </c>
      <c r="C31" s="272">
        <v>-28.541226215644820295983086670</v>
      </c>
      <c r="D31" s="97">
        <v>-33.714285714285714285714285720</v>
      </c>
      <c r="E31" s="97">
        <v>-36.157024793388429752066115700</v>
      </c>
      <c r="F31" s="97">
        <v>-27.516778523489932885906040260</v>
      </c>
      <c r="G31" s="97">
        <v>-36.931818181818181818181818190</v>
      </c>
      <c r="H31" s="97">
        <v>-34.972677595628415300546448090</v>
      </c>
      <c r="I31" s="97">
        <v>-39.112050739957716701902748410</v>
      </c>
      <c r="J31" s="97">
        <v>-40.257352941176470588235294110</v>
      </c>
      <c r="K31" s="97">
        <v>-40.152963671128107074569789680</v>
      </c>
      <c r="L31" s="97">
        <v>-48.964218455743879472693032020</v>
      </c>
      <c r="M31" s="97">
        <v>-30.825242718446601941747572820</v>
      </c>
      <c r="N31" s="97">
        <v>-41.074856046065259117082533590</v>
      </c>
      <c r="O31" s="97">
        <v>-40.909090909090909090909090920</v>
      </c>
      <c r="P31" s="97">
        <v>-34.521158129175946547884187080</v>
      </c>
      <c r="Q31" s="97">
        <v>-30.379746835443037974683544300</v>
      </c>
      <c r="R31" s="97">
        <v>-24.458874458874458874458874460</v>
      </c>
      <c r="S31" s="97">
        <v>-2.4330900243309002433090024300</v>
      </c>
      <c r="T31" s="97">
        <v>36.103151862464183381088825220</v>
      </c>
      <c r="U31" s="97">
        <v>50.0</v>
      </c>
      <c r="V31" s="97">
        <v>-11.764705882352941176470588230</v>
      </c>
      <c r="W31" s="97">
        <v>-17.312661498708010335917312670</v>
      </c>
      <c r="X31" s="97">
        <v>-13.649025069637883008356545960</v>
      </c>
      <c r="Y31" s="97">
        <v>-28.030303030303030303030303030</v>
      </c>
      <c r="Z31" s="97">
        <v>-52.965235173824130879345603270</v>
      </c>
      <c r="AA31" s="97">
        <v>-42.00</v>
      </c>
      <c r="AB31" s="97">
        <v>-28.519855595667870036101083040</v>
      </c>
      <c r="AC31" s="97">
        <v>-15.257352941176470588235294120</v>
      </c>
      <c r="AD31" s="97">
        <v>3.703703703703703703703703700</v>
      </c>
      <c r="AE31" s="97">
        <v>25.635103926096997690531177830</v>
      </c>
      <c r="AF31" s="97">
        <v>14.447592067988668555240793190</v>
      </c>
      <c r="AG31" s="273">
        <v>-18.469656992084432717678100260</v>
      </c>
      <c r="AH31" s="531"/>
    </row>
    <row r="32" ht="24.95" customHeight="1">
      <c r="A32" s="23"/>
      <c r="B32" s="40" t="s">
        <v>100</v>
      </c>
      <c r="C32" s="582">
        <v>4.4334540316170626159145102800</v>
      </c>
      <c r="D32" s="583">
        <v>22.716160576428203808543489450</v>
      </c>
      <c r="E32" s="583">
        <v>12.394080881444699720842906200</v>
      </c>
      <c r="F32" s="583">
        <v>10.164455500276395798783858470</v>
      </c>
      <c r="G32" s="583">
        <v>50.275648783111469678633857740</v>
      </c>
      <c r="H32" s="583">
        <v>57.674715455802574194234655900</v>
      </c>
      <c r="I32" s="583">
        <v>10.326547921967769296013570810</v>
      </c>
      <c r="J32" s="583">
        <v>38.438403701561596298438403680</v>
      </c>
      <c r="K32" s="583">
        <v>40.709601479737682865310240450</v>
      </c>
      <c r="L32" s="583">
        <v>51.696226639685751696226639700</v>
      </c>
      <c r="M32" s="583">
        <v>18.173210804789752158173210820</v>
      </c>
      <c r="N32" s="583">
        <v>42.911023487056403223041316650</v>
      </c>
      <c r="O32" s="583">
        <v>51.312217194570135746606334880</v>
      </c>
      <c r="P32" s="583">
        <v>7.0250147303015694466763083300</v>
      </c>
      <c r="Q32" s="583">
        <v>20.054274084124830393487109890</v>
      </c>
      <c r="R32" s="583">
        <v>9.941236462532174250886309540</v>
      </c>
      <c r="S32" s="583">
        <v>-19.644887780548628428927680810</v>
      </c>
      <c r="T32" s="583">
        <v>-8.532760472610096670247046190</v>
      </c>
      <c r="U32" s="583">
        <v>-11.999999999999999999999999990</v>
      </c>
      <c r="V32" s="583">
        <v>17.069597069597069597069597070</v>
      </c>
      <c r="W32" s="583">
        <v>55.907379518072289156626506060</v>
      </c>
      <c r="X32" s="583">
        <v>9.837046890588626538077818420</v>
      </c>
      <c r="Y32" s="583">
        <v>51.207430340557275541795665650</v>
      </c>
      <c r="Z32" s="583">
        <v>30.202224469160768452982810930</v>
      </c>
      <c r="AA32" s="583">
        <v>24.806999485331960885229027290</v>
      </c>
      <c r="AB32" s="583">
        <v>30.502789084878637117443087590</v>
      </c>
      <c r="AC32" s="583">
        <v>16.243079612782076601806585290</v>
      </c>
      <c r="AD32" s="583">
        <v>16.775884665792922673656618600</v>
      </c>
      <c r="AE32" s="583">
        <v>9.443933823529411764705882340</v>
      </c>
      <c r="AF32" s="583">
        <v>22.539845447959430089350398460</v>
      </c>
      <c r="AG32" s="584">
        <v>-6.8212036827977220842427435400</v>
      </c>
      <c r="AH32" s="532"/>
    </row>
    <row r="33" ht="30" customHeight="1">
      <c r="A33" s="8"/>
      <c r="B33" s="25"/>
      <c r="X33" s="787"/>
      <c r="Y33" s="787"/>
      <c r="Z33" s="787"/>
      <c r="AA33" s="787"/>
      <c r="AB33" s="787"/>
      <c r="AC33" s="787"/>
      <c r="AD33" s="787"/>
      <c r="AE33"/>
      <c r="AF33"/>
      <c r="AG33" s="4"/>
      <c r="AH33" s="4"/>
    </row>
    <row r="34" s="35" customFormat="1" ht="20.1" customHeight="1">
      <c r="B34" s="798" t="s">
        <v>9</v>
      </c>
      <c r="C34" s="351" t="s">
        <v>263</v>
      </c>
      <c r="D34" s="352"/>
      <c r="E34" s="352"/>
      <c r="F34" s="352"/>
      <c r="G34" s="352"/>
      <c r="H34" s="352"/>
      <c r="I34" s="352"/>
      <c r="J34" s="352"/>
      <c r="K34" s="352"/>
      <c r="L34" s="352"/>
      <c r="M34" s="352"/>
      <c r="N34" s="352"/>
      <c r="O34" s="352"/>
      <c r="P34" s="352"/>
      <c r="Q34" s="352"/>
      <c r="R34" s="352"/>
      <c r="S34" s="353"/>
      <c r="T34" s="353"/>
      <c r="U34" s="353"/>
      <c r="V34" s="353"/>
      <c r="W34" s="353"/>
      <c r="X34" s="353"/>
      <c r="Y34" s="353"/>
      <c r="Z34" s="353"/>
      <c r="AA34" s="353"/>
      <c r="AB34" s="353"/>
      <c r="AC34" s="353"/>
      <c r="AD34" s="353"/>
      <c r="AE34" s="353"/>
      <c r="AF34" s="353"/>
      <c r="AG34" s="354"/>
      <c r="AH34" s="530"/>
      <c r="AI34" s="236"/>
      <c r="AJ34" s="236"/>
      <c r="AK34" s="236"/>
      <c r="AL34" s="236"/>
      <c r="AM34" s="236"/>
      <c r="AN34" s="236"/>
      <c r="AO34" s="236"/>
      <c r="AP34" s="236"/>
      <c r="AQ34" s="236"/>
      <c r="AR34" s="236"/>
      <c r="AS34" s="236"/>
      <c r="AT34" s="236"/>
      <c r="AU34" s="236"/>
      <c r="AV34" s="236"/>
      <c r="AW34" s="236"/>
    </row>
    <row r="35" s="36" customFormat="1" ht="20.1" customHeight="1">
      <c r="B35" s="979"/>
      <c r="C35" s="355">
        <v>1</v>
      </c>
      <c r="D35" s="356">
        <v>2</v>
      </c>
      <c r="E35" s="356">
        <v>3</v>
      </c>
      <c r="F35" s="356">
        <v>4</v>
      </c>
      <c r="G35" s="356">
        <v>5</v>
      </c>
      <c r="H35" s="356">
        <v>6</v>
      </c>
      <c r="I35" s="356">
        <v>7</v>
      </c>
      <c r="J35" s="356">
        <v>8</v>
      </c>
      <c r="K35" s="356">
        <v>9</v>
      </c>
      <c r="L35" s="356">
        <v>10</v>
      </c>
      <c r="M35" s="356">
        <v>11</v>
      </c>
      <c r="N35" s="356">
        <v>12</v>
      </c>
      <c r="O35" s="356">
        <v>13</v>
      </c>
      <c r="P35" s="356">
        <v>14</v>
      </c>
      <c r="Q35" s="356">
        <v>15</v>
      </c>
      <c r="R35" s="356">
        <v>16</v>
      </c>
      <c r="S35" s="356">
        <v>17</v>
      </c>
      <c r="T35" s="356">
        <v>18</v>
      </c>
      <c r="U35" s="356">
        <v>19</v>
      </c>
      <c r="V35" s="356">
        <v>20</v>
      </c>
      <c r="W35" s="356">
        <v>21</v>
      </c>
      <c r="X35" s="356">
        <v>22</v>
      </c>
      <c r="Y35" s="356">
        <v>23</v>
      </c>
      <c r="Z35" s="356">
        <v>24</v>
      </c>
      <c r="AA35" s="356">
        <v>25</v>
      </c>
      <c r="AB35" s="356">
        <v>26</v>
      </c>
      <c r="AC35" s="356">
        <v>27</v>
      </c>
      <c r="AD35" s="356">
        <v>28</v>
      </c>
      <c r="AE35" s="356">
        <v>29</v>
      </c>
      <c r="AF35" s="356">
        <v>30</v>
      </c>
      <c r="AG35" s="357">
        <v>31</v>
      </c>
      <c r="AH35" s="530"/>
      <c r="AI35" s="236"/>
      <c r="AJ35" s="236"/>
      <c r="AK35" s="236"/>
      <c r="AL35" s="236"/>
      <c r="AM35" s="236"/>
      <c r="AN35" s="236"/>
      <c r="AO35" s="236"/>
      <c r="AP35" s="236"/>
      <c r="AQ35" s="236"/>
      <c r="AR35" s="236"/>
      <c r="AS35" s="236"/>
      <c r="AT35" s="236"/>
      <c r="AU35" s="236"/>
      <c r="AV35" s="236"/>
      <c r="AW35" s="236"/>
    </row>
    <row r="36" ht="24.95" customHeight="1">
      <c r="B36" s="264" t="s">
        <v>19</v>
      </c>
      <c r="C36" s="579">
        <v>99.190000000</v>
      </c>
      <c r="D36" s="580">
        <v>99.97247706422018348623853211</v>
      </c>
      <c r="E36" s="580">
        <v>99.55319148936170212765957447</v>
      </c>
      <c r="F36" s="580">
        <v>87.39252336448598130841121495</v>
      </c>
      <c r="G36" s="580">
        <v>101.22834645669291338582677165</v>
      </c>
      <c r="H36" s="580">
        <v>99.55555555555555555555555556</v>
      </c>
      <c r="I36" s="580">
        <v>101.22727272727272727272727273</v>
      </c>
      <c r="J36" s="580">
        <v>102.07272727272727272727272727</v>
      </c>
      <c r="K36" s="580">
        <v>106.58928571428571428571428571</v>
      </c>
      <c r="L36" s="580">
        <v>100.86458333333333333333333333</v>
      </c>
      <c r="M36" s="580">
        <v>101.7281553398058252427184466</v>
      </c>
      <c r="N36" s="580">
        <v>104.750000000</v>
      </c>
      <c r="O36" s="580">
        <v>99.10526315789473684210526316</v>
      </c>
      <c r="P36" s="580">
        <v>97.41573033707865168539325843</v>
      </c>
      <c r="Q36" s="580">
        <v>102.55357142857142857142857143</v>
      </c>
      <c r="R36" s="580">
        <v>104.31632653061224489795918367</v>
      </c>
      <c r="S36" s="580">
        <v>99.92857142857142857142857143</v>
      </c>
      <c r="T36" s="580">
        <v>105.9672131147540983606557377</v>
      </c>
      <c r="U36" s="580">
        <v>107.22727272727272727272727273</v>
      </c>
      <c r="V36" s="580">
        <v>102.79787234042553191489361702</v>
      </c>
      <c r="W36" s="580">
        <v>101.47663551401869158878504673</v>
      </c>
      <c r="X36" s="580">
        <v>105.92391304347826086956521739</v>
      </c>
      <c r="Y36" s="580">
        <v>99.11711711711711711711711712</v>
      </c>
      <c r="Z36" s="580">
        <v>103.7468354430379746835443038</v>
      </c>
      <c r="AA36" s="580">
        <v>107.92783505154639175257731959</v>
      </c>
      <c r="AB36" s="580">
        <v>102.568000000</v>
      </c>
      <c r="AC36" s="580">
        <v>114.31818181818181818181818182</v>
      </c>
      <c r="AD36" s="580">
        <v>117.77272727272727272727272727</v>
      </c>
      <c r="AE36" s="580">
        <v>122.12121212121212121212121212</v>
      </c>
      <c r="AF36" s="580">
        <v>106.64347826086956521739130435</v>
      </c>
      <c r="AG36" s="581">
        <v>117.68367346938775510204081633</v>
      </c>
      <c r="AH36" s="531"/>
    </row>
    <row r="37" ht="24.95" customHeight="1">
      <c r="B37" s="38" t="s">
        <v>35</v>
      </c>
      <c r="C37" s="277">
        <v>92.19165680473372781065088757</v>
      </c>
      <c r="D37" s="101">
        <v>90.1632471264367816091954023</v>
      </c>
      <c r="E37" s="101">
        <v>88.47029126213592233009708738</v>
      </c>
      <c r="F37" s="101">
        <v>90.54203703703703703703703703</v>
      </c>
      <c r="G37" s="101">
        <v>91.52807807807807807807807808</v>
      </c>
      <c r="H37" s="101">
        <v>88.64907563025210084033613445</v>
      </c>
      <c r="I37" s="101">
        <v>86.46541666666666666666666666</v>
      </c>
      <c r="J37" s="101">
        <v>89.86667692307692307692307692</v>
      </c>
      <c r="K37" s="101">
        <v>85.48447284345047923322683707</v>
      </c>
      <c r="L37" s="101">
        <v>86.05564575645756457564575646</v>
      </c>
      <c r="M37" s="101">
        <v>92.62361403508771929824561404</v>
      </c>
      <c r="N37" s="101">
        <v>88.54462540716612377850162867</v>
      </c>
      <c r="O37" s="101">
        <v>86.14963800904977375565610861</v>
      </c>
      <c r="P37" s="101">
        <v>89.16843537414965986394557823</v>
      </c>
      <c r="Q37" s="101">
        <v>89.30712121212121212121212121</v>
      </c>
      <c r="R37" s="101">
        <v>91.80446991404011461318051576</v>
      </c>
      <c r="S37" s="101">
        <v>92.80845386533665835411471321</v>
      </c>
      <c r="T37" s="101">
        <v>91.59122105263157894736842105</v>
      </c>
      <c r="U37" s="101">
        <v>93.26445075757575757575757575</v>
      </c>
      <c r="V37" s="101">
        <v>92.9202</v>
      </c>
      <c r="W37" s="101">
        <v>90.85490625000000000000000001</v>
      </c>
      <c r="X37" s="101">
        <v>91.25541935483870967741935483</v>
      </c>
      <c r="Y37" s="101">
        <v>88.31196491228070175438596492</v>
      </c>
      <c r="Z37" s="101">
        <v>89.22956521739130434782608696</v>
      </c>
      <c r="AA37" s="101">
        <v>89.74313479623824451410658308</v>
      </c>
      <c r="AB37" s="101">
        <v>96.37704545454545454545454546</v>
      </c>
      <c r="AC37" s="101">
        <v>107.38561822125813449023861172</v>
      </c>
      <c r="AD37" s="101">
        <v>114.83471804511278195488721804</v>
      </c>
      <c r="AE37" s="101">
        <v>114.10786764705882352941176471</v>
      </c>
      <c r="AF37" s="101">
        <v>105.237599009900990099009901</v>
      </c>
      <c r="AG37" s="278">
        <v>104.76168284789644012944983818</v>
      </c>
      <c r="AH37" s="531"/>
    </row>
    <row r="38" ht="24.95" customHeight="1">
      <c r="A38" s="23"/>
      <c r="B38" s="40" t="s">
        <v>101</v>
      </c>
      <c r="C38" s="582">
        <v>107.59108083943983430453281337</v>
      </c>
      <c r="D38" s="583">
        <v>110.87941068052687272291545627</v>
      </c>
      <c r="E38" s="583">
        <v>112.52725640338104085348091368</v>
      </c>
      <c r="F38" s="583">
        <v>96.52149015460882689346682854</v>
      </c>
      <c r="G38" s="583">
        <v>110.59813401778197063695091829</v>
      </c>
      <c r="H38" s="583">
        <v>112.30298212109224087338150532</v>
      </c>
      <c r="I38" s="583">
        <v>117.07255528243688249856419212</v>
      </c>
      <c r="J38" s="583">
        <v>113.58239869056062754283058070</v>
      </c>
      <c r="K38" s="583">
        <v>124.68847519184557018903932416</v>
      </c>
      <c r="L38" s="583">
        <v>117.20856016673899036122397990</v>
      </c>
      <c r="M38" s="583">
        <v>109.82961137887485095943763831</v>
      </c>
      <c r="N38" s="583">
        <v>118.30192913269960858177109390</v>
      </c>
      <c r="O38" s="583">
        <v>115.03851373987666856682213551</v>
      </c>
      <c r="P38" s="583">
        <v>109.24911929689406731396370539</v>
      </c>
      <c r="Q38" s="583">
        <v>114.83246804584306938288008039</v>
      </c>
      <c r="R38" s="583">
        <v>113.62880982623987654522928730</v>
      </c>
      <c r="S38" s="583">
        <v>107.67184159060114121607520046</v>
      </c>
      <c r="T38" s="583">
        <v>115.69581876614742603764018617</v>
      </c>
      <c r="U38" s="583">
        <v>114.97121556635853205785194959</v>
      </c>
      <c r="V38" s="583">
        <v>110.63027451557953159258548413</v>
      </c>
      <c r="W38" s="583">
        <v>111.69087031446768081254285232</v>
      </c>
      <c r="X38" s="583">
        <v>116.07410693232628471226531626</v>
      </c>
      <c r="Y38" s="583">
        <v>112.23520755717422160267718537</v>
      </c>
      <c r="Z38" s="583">
        <v>116.26957409271022558917491703</v>
      </c>
      <c r="AA38" s="583">
        <v>120.26305443485621788228809408</v>
      </c>
      <c r="AB38" s="583">
        <v>106.42368161034195713332342905</v>
      </c>
      <c r="AC38" s="583">
        <v>106.45576541044795922053204533</v>
      </c>
      <c r="AD38" s="583">
        <v>102.55846775054587132324881267</v>
      </c>
      <c r="AE38" s="583">
        <v>107.02260469798538460350329537</v>
      </c>
      <c r="AF38" s="583">
        <v>101.33590965985104509580063161</v>
      </c>
      <c r="AG38" s="584">
        <v>112.33465353955106095799068142</v>
      </c>
      <c r="AH38" s="532"/>
    </row>
    <row r="39" ht="24.95" customHeight="1">
      <c r="B39" s="25" t="s">
        <v>70</v>
      </c>
      <c r="S39" s="4"/>
      <c r="T39" s="4"/>
      <c r="U39" s="4"/>
      <c r="V39" s="4"/>
      <c r="W39" s="4"/>
      <c r="X39" s="4"/>
      <c r="Y39" s="4"/>
      <c r="Z39" s="4"/>
      <c r="AA39" s="4"/>
      <c r="AB39" s="4"/>
      <c r="AC39" s="4"/>
      <c r="AD39" s="4"/>
      <c r="AE39" s="4"/>
      <c r="AF39" s="4"/>
      <c r="AG39" s="4"/>
      <c r="AH39" s="4"/>
    </row>
    <row r="40" ht="24.95" customHeight="1">
      <c r="B40" s="37" t="s">
        <v>19</v>
      </c>
      <c r="C40" s="574">
        <v>-21.630542452830188679245283020</v>
      </c>
      <c r="D40" s="575">
        <v>-17.723179421413188876329914610</v>
      </c>
      <c r="E40" s="575">
        <v>-13.849464360507444981348895130</v>
      </c>
      <c r="F40" s="575">
        <v>-19.415096815021184315117652060</v>
      </c>
      <c r="G40" s="575">
        <v>-7.7677403603940273767540123700</v>
      </c>
      <c r="H40" s="575">
        <v>-3.9696106362773029439696106400</v>
      </c>
      <c r="I40" s="575">
        <v>-19.767831998591921147584264720</v>
      </c>
      <c r="J40" s="575">
        <v>-22.636923140684253061731976710</v>
      </c>
      <c r="K40" s="575">
        <v>-21.686139653077008065407137340</v>
      </c>
      <c r="L40" s="575">
        <v>-16.317353584013559926847763060</v>
      </c>
      <c r="M40" s="575">
        <v>-2.7632561613144137415982076200</v>
      </c>
      <c r="N40" s="575">
        <v>-11.426346239430351579884290160</v>
      </c>
      <c r="O40" s="575">
        <v>-5.3701711028864004540670931400</v>
      </c>
      <c r="P40" s="575">
        <v>-18.213804767574609876082872870</v>
      </c>
      <c r="Q40" s="575">
        <v>-25.208563342611454073302337150</v>
      </c>
      <c r="R40" s="575">
        <v>-20.032959588044923679859782540</v>
      </c>
      <c r="S40" s="575">
        <v>-16.150423383423316295706709880</v>
      </c>
      <c r="T40" s="575">
        <v>6.8283806732424816309460168200</v>
      </c>
      <c r="U40" s="575">
        <v>6.9492047948062310719402281400</v>
      </c>
      <c r="V40" s="575">
        <v>2.8317729249062702457438622500</v>
      </c>
      <c r="W40" s="575">
        <v>5.1112036398795881925515896500</v>
      </c>
      <c r="X40" s="575">
        <v>3.1691893284204368344997096800</v>
      </c>
      <c r="Y40" s="575">
        <v>-4.4338222332361665001801120500</v>
      </c>
      <c r="Z40" s="575">
        <v>-4.1033120367447783449611981200</v>
      </c>
      <c r="AA40" s="575">
        <v>-23.479735995199912725685921560</v>
      </c>
      <c r="AB40" s="575">
        <v>-37.301619451667350942019068470</v>
      </c>
      <c r="AC40" s="575">
        <v>-5.9225181868429427233087492200</v>
      </c>
      <c r="AD40" s="575">
        <v>0.040736227612786216277488100</v>
      </c>
      <c r="AE40" s="575">
        <v>10.569049925835741171023638250</v>
      </c>
      <c r="AF40" s="575">
        <v>-13.606350351795056828432256900</v>
      </c>
      <c r="AG40" s="576">
        <v>-11.20031657960329662983583700</v>
      </c>
      <c r="AH40" s="531"/>
    </row>
    <row r="41" ht="24.95" customHeight="1">
      <c r="B41" s="38" t="s">
        <v>35</v>
      </c>
      <c r="C41" s="272">
        <v>-16.063732421520875470986024010</v>
      </c>
      <c r="D41" s="97">
        <v>-19.460858166141923142918418380</v>
      </c>
      <c r="E41" s="97">
        <v>-18.334596588267338493378234520</v>
      </c>
      <c r="F41" s="97">
        <v>-7.1879717751008719168909121300</v>
      </c>
      <c r="G41" s="97">
        <v>-7.933016201986047067884047750</v>
      </c>
      <c r="H41" s="97">
        <v>-16.418735066860585649766364950</v>
      </c>
      <c r="I41" s="97">
        <v>-23.749591075400848649051089850</v>
      </c>
      <c r="J41" s="97">
        <v>-21.785500649628528067728149140</v>
      </c>
      <c r="K41" s="97">
        <v>-24.354414366508110345077798340</v>
      </c>
      <c r="L41" s="97">
        <v>-21.453948455226852114714025540</v>
      </c>
      <c r="M41" s="97">
        <v>-1.8752555720792005011100657600</v>
      </c>
      <c r="N41" s="97">
        <v>-15.139602591126638644729227720</v>
      </c>
      <c r="O41" s="97">
        <v>-13.455706126777012863162403360</v>
      </c>
      <c r="P41" s="97">
        <v>-14.431776177515595440839432960</v>
      </c>
      <c r="Q41" s="97">
        <v>-15.527908068439893557841782550</v>
      </c>
      <c r="R41" s="97">
        <v>-13.793766613923282571464811690</v>
      </c>
      <c r="S41" s="97">
        <v>-28.690734482292052593305967290</v>
      </c>
      <c r="T41" s="97">
        <v>-10.057535145514710699702026840</v>
      </c>
      <c r="U41" s="97">
        <v>-5.8028097348412572025936749700</v>
      </c>
      <c r="V41" s="97">
        <v>-8.036437435523646957181879790</v>
      </c>
      <c r="W41" s="97">
        <v>-12.238143590132071416858006680</v>
      </c>
      <c r="X41" s="97">
        <v>-10.755174582471672931214708010</v>
      </c>
      <c r="Y41" s="97">
        <v>-12.720511761090938394829742340</v>
      </c>
      <c r="Z41" s="97">
        <v>-27.430180020083944147053172550</v>
      </c>
      <c r="AA41" s="97">
        <v>-36.084394428099774006966384530</v>
      </c>
      <c r="AB41" s="97">
        <v>-29.676613946751539492987971140</v>
      </c>
      <c r="AC41" s="97">
        <v>-20.682519751898152094831303040</v>
      </c>
      <c r="AD41" s="97">
        <v>-4.0599383726258019657347444200</v>
      </c>
      <c r="AE41" s="97">
        <v>-6.2438973138363785321267857800</v>
      </c>
      <c r="AF41" s="97">
        <v>-12.877020715271938642569896200</v>
      </c>
      <c r="AG41" s="273">
        <v>-8.823663466793906259582460030</v>
      </c>
      <c r="AH41" s="531"/>
    </row>
    <row r="42" ht="24.95" customHeight="1">
      <c r="A42" s="23"/>
      <c r="B42" s="40" t="s">
        <v>101</v>
      </c>
      <c r="C42" s="582">
        <v>-6.6321867673046470599249110900</v>
      </c>
      <c r="D42" s="583">
        <v>2.1575580583082729110609068800</v>
      </c>
      <c r="E42" s="583">
        <v>5.4920836001350431504325469900</v>
      </c>
      <c r="F42" s="583">
        <v>-13.174073742136025105643633130</v>
      </c>
      <c r="G42" s="583">
        <v>0.1795169503484755001377444300</v>
      </c>
      <c r="H42" s="583">
        <v>14.894635108169184768278373330</v>
      </c>
      <c r="I42" s="583">
        <v>5.2219511120869174039694947100</v>
      </c>
      <c r="J42" s="583">
        <v>-1.0885737275408146534967598600</v>
      </c>
      <c r="K42" s="583">
        <v>3.527336976884650452907836600</v>
      </c>
      <c r="L42" s="583">
        <v>6.5395965426541001322296812600</v>
      </c>
      <c r="M42" s="583">
        <v>-0.9049711104088624471647597200</v>
      </c>
      <c r="N42" s="583">
        <v>4.3757235000976006586245086700</v>
      </c>
      <c r="O42" s="583">
        <v>9.342655260131825293985936580</v>
      </c>
      <c r="P42" s="583">
        <v>-4.4198984402259224981587333100</v>
      </c>
      <c r="Q42" s="583">
        <v>-11.460181762770710965032125940</v>
      </c>
      <c r="R42" s="583">
        <v>-7.2375195262032425177193619700</v>
      </c>
      <c r="S42" s="583">
        <v>17.585808811555702424402630680</v>
      </c>
      <c r="T42" s="583">
        <v>18.774130602353753772533734740</v>
      </c>
      <c r="U42" s="583">
        <v>13.537574203382740728867000580</v>
      </c>
      <c r="V42" s="583">
        <v>11.817952738412164353543527790</v>
      </c>
      <c r="W42" s="583">
        <v>19.768664816052024491497497580</v>
      </c>
      <c r="X42" s="583">
        <v>15.602432797361116596801067700</v>
      </c>
      <c r="Y42" s="583">
        <v>9.494429556199641474946708830</v>
      </c>
      <c r="Z42" s="583">
        <v>32.144034517096715605902249400</v>
      </c>
      <c r="AA42" s="583">
        <v>19.720783868222249904885824400</v>
      </c>
      <c r="AB42" s="583">
        <v>-10.842773553512058500033664600</v>
      </c>
      <c r="AC42" s="583">
        <v>18.608762556357722909141760180</v>
      </c>
      <c r="AD42" s="583">
        <v>4.2742046760042511058936021900</v>
      </c>
      <c r="AE42" s="583">
        <v>17.932643057861819673794249160</v>
      </c>
      <c r="AF42" s="583">
        <v>-0.8371266025460215717896358400</v>
      </c>
      <c r="AG42" s="584">
        <v>-2.6066556336619445737981771500</v>
      </c>
      <c r="AH42" s="532"/>
    </row>
    <row r="43" ht="30" customHeight="1">
      <c r="A43" s="8"/>
      <c r="B43" s="25"/>
      <c r="X43" s="787"/>
      <c r="Y43" s="787"/>
      <c r="Z43" s="787"/>
      <c r="AA43" s="787"/>
      <c r="AB43" s="787"/>
      <c r="AC43" s="787"/>
      <c r="AD43" s="787"/>
      <c r="AE43"/>
      <c r="AF43"/>
      <c r="AG43" s="4"/>
      <c r="AH43" s="4"/>
    </row>
    <row r="44" s="35" customFormat="1" ht="20.1" customHeight="1">
      <c r="B44" s="798" t="s">
        <v>10</v>
      </c>
      <c r="C44" s="351" t="s">
        <v>263</v>
      </c>
      <c r="D44" s="352"/>
      <c r="E44" s="352"/>
      <c r="F44" s="352"/>
      <c r="G44" s="352"/>
      <c r="H44" s="352"/>
      <c r="I44" s="352"/>
      <c r="J44" s="352"/>
      <c r="K44" s="352"/>
      <c r="L44" s="352"/>
      <c r="M44" s="352"/>
      <c r="N44" s="352"/>
      <c r="O44" s="352"/>
      <c r="P44" s="352"/>
      <c r="Q44" s="352"/>
      <c r="R44" s="352"/>
      <c r="S44" s="353"/>
      <c r="T44" s="353"/>
      <c r="U44" s="353"/>
      <c r="V44" s="353"/>
      <c r="W44" s="353"/>
      <c r="X44" s="353"/>
      <c r="Y44" s="353"/>
      <c r="Z44" s="353"/>
      <c r="AA44" s="353"/>
      <c r="AB44" s="353"/>
      <c r="AC44" s="353"/>
      <c r="AD44" s="353"/>
      <c r="AE44" s="353"/>
      <c r="AF44" s="353"/>
      <c r="AG44" s="354"/>
      <c r="AH44" s="530"/>
      <c r="AI44" s="236"/>
      <c r="AJ44" s="236"/>
      <c r="AK44" s="236"/>
      <c r="AL44" s="236"/>
      <c r="AM44" s="236"/>
      <c r="AN44" s="236"/>
      <c r="AO44" s="236"/>
      <c r="AP44" s="236"/>
      <c r="AQ44" s="236"/>
      <c r="AR44" s="236"/>
      <c r="AS44" s="236"/>
      <c r="AT44" s="236"/>
      <c r="AU44" s="236"/>
      <c r="AV44" s="236"/>
      <c r="AW44" s="236"/>
    </row>
    <row r="45" s="36" customFormat="1" ht="20.1" customHeight="1">
      <c r="B45" s="979"/>
      <c r="C45" s="355">
        <v>1</v>
      </c>
      <c r="D45" s="356">
        <v>2</v>
      </c>
      <c r="E45" s="356">
        <v>3</v>
      </c>
      <c r="F45" s="356">
        <v>4</v>
      </c>
      <c r="G45" s="356">
        <v>5</v>
      </c>
      <c r="H45" s="356">
        <v>6</v>
      </c>
      <c r="I45" s="356">
        <v>7</v>
      </c>
      <c r="J45" s="356">
        <v>8</v>
      </c>
      <c r="K45" s="356">
        <v>9</v>
      </c>
      <c r="L45" s="356">
        <v>10</v>
      </c>
      <c r="M45" s="356">
        <v>11</v>
      </c>
      <c r="N45" s="356">
        <v>12</v>
      </c>
      <c r="O45" s="356">
        <v>13</v>
      </c>
      <c r="P45" s="356">
        <v>14</v>
      </c>
      <c r="Q45" s="356">
        <v>15</v>
      </c>
      <c r="R45" s="356">
        <v>16</v>
      </c>
      <c r="S45" s="356">
        <v>17</v>
      </c>
      <c r="T45" s="356">
        <v>18</v>
      </c>
      <c r="U45" s="356">
        <v>19</v>
      </c>
      <c r="V45" s="356">
        <v>20</v>
      </c>
      <c r="W45" s="356">
        <v>21</v>
      </c>
      <c r="X45" s="356">
        <v>22</v>
      </c>
      <c r="Y45" s="356">
        <v>23</v>
      </c>
      <c r="Z45" s="356">
        <v>24</v>
      </c>
      <c r="AA45" s="356">
        <v>25</v>
      </c>
      <c r="AB45" s="356">
        <v>26</v>
      </c>
      <c r="AC45" s="356">
        <v>27</v>
      </c>
      <c r="AD45" s="356">
        <v>28</v>
      </c>
      <c r="AE45" s="356">
        <v>29</v>
      </c>
      <c r="AF45" s="356">
        <v>30</v>
      </c>
      <c r="AG45" s="357">
        <v>31</v>
      </c>
      <c r="AH45" s="530"/>
      <c r="AI45" s="236"/>
      <c r="AJ45" s="236"/>
      <c r="AK45" s="236"/>
      <c r="AL45" s="236"/>
      <c r="AM45" s="236"/>
      <c r="AN45" s="236"/>
      <c r="AO45" s="236"/>
      <c r="AP45" s="236"/>
      <c r="AQ45" s="236"/>
      <c r="AR45" s="236"/>
      <c r="AS45" s="236"/>
      <c r="AT45" s="236"/>
      <c r="AU45" s="236"/>
      <c r="AV45" s="236"/>
      <c r="AW45" s="236"/>
    </row>
    <row r="46" ht="24.95" customHeight="1">
      <c r="B46" s="264" t="s">
        <v>19</v>
      </c>
      <c r="C46" s="579">
        <v>74.022388059701492537313432836</v>
      </c>
      <c r="D46" s="580">
        <v>81.32089552238805970149253731</v>
      </c>
      <c r="E46" s="580">
        <v>69.835820895522388059701492537</v>
      </c>
      <c r="F46" s="580">
        <v>69.783582089552238805970149254</v>
      </c>
      <c r="G46" s="580">
        <v>95.9402985074626865671641791</v>
      </c>
      <c r="H46" s="580">
        <v>60.179104477611940298507462687</v>
      </c>
      <c r="I46" s="580">
        <v>66.477611940298507462686567164</v>
      </c>
      <c r="J46" s="580">
        <v>83.79104477611940298507462687</v>
      </c>
      <c r="K46" s="580">
        <v>89.08955223880597014925373134</v>
      </c>
      <c r="L46" s="580">
        <v>72.261194029850746268656716418</v>
      </c>
      <c r="M46" s="580">
        <v>78.19402985074626865671641791</v>
      </c>
      <c r="N46" s="580">
        <v>87.55223880597014925373134328</v>
      </c>
      <c r="O46" s="580">
        <v>56.208955223880597014925373134</v>
      </c>
      <c r="P46" s="580">
        <v>64.701492537313432835820895522</v>
      </c>
      <c r="Q46" s="580">
        <v>85.71641791044776119402985075</v>
      </c>
      <c r="R46" s="580">
        <v>76.291044776119402985074626866</v>
      </c>
      <c r="S46" s="580">
        <v>73.082089552238805970149253731</v>
      </c>
      <c r="T46" s="580">
        <v>96.47761194029850746268656716</v>
      </c>
      <c r="U46" s="580">
        <v>105.6268656716417910447761194</v>
      </c>
      <c r="V46" s="580">
        <v>72.111940298507462686567164179</v>
      </c>
      <c r="W46" s="580">
        <v>81.02985074626865671641791045</v>
      </c>
      <c r="X46" s="580">
        <v>72.723880597014925373134328358</v>
      </c>
      <c r="Y46" s="580">
        <v>82.10447761194029850746268657</v>
      </c>
      <c r="Z46" s="580">
        <v>61.164179104477611940298507463</v>
      </c>
      <c r="AA46" s="580">
        <v>78.126865671641791044776119403</v>
      </c>
      <c r="AB46" s="580">
        <v>95.67910447761194029850746269</v>
      </c>
      <c r="AC46" s="580">
        <v>112.61194029850746268656716418</v>
      </c>
      <c r="AD46" s="580">
        <v>116.01492537313432835820895522</v>
      </c>
      <c r="AE46" s="580">
        <v>120.29850746268656716417910448</v>
      </c>
      <c r="AF46" s="580">
        <v>91.52238805970149253731343284</v>
      </c>
      <c r="AG46" s="581">
        <v>86.06716417910447761194029851</v>
      </c>
      <c r="AH46" s="531"/>
    </row>
    <row r="47" ht="24.95" customHeight="1">
      <c r="B47" s="38" t="s">
        <v>35</v>
      </c>
      <c r="C47" s="277">
        <v>55.644250000</v>
      </c>
      <c r="D47" s="101">
        <v>56.030017857142857142857142857</v>
      </c>
      <c r="E47" s="101">
        <v>48.816642857142857142857142857</v>
      </c>
      <c r="F47" s="101">
        <v>52.385035714285714285714285714</v>
      </c>
      <c r="G47" s="101">
        <v>54.426517857142857142857142857</v>
      </c>
      <c r="H47" s="101">
        <v>37.675857142857142857142857143</v>
      </c>
      <c r="I47" s="101">
        <v>44.467928571428571428571428571</v>
      </c>
      <c r="J47" s="101">
        <v>52.154767857142857142857142857</v>
      </c>
      <c r="K47" s="101">
        <v>47.779714285714285714285714286</v>
      </c>
      <c r="L47" s="101">
        <v>41.644785714285714285714285714</v>
      </c>
      <c r="M47" s="101">
        <v>47.138803571428571428571428571</v>
      </c>
      <c r="N47" s="101">
        <v>48.541428571428571428571428571</v>
      </c>
      <c r="O47" s="101">
        <v>33.998339285714285714285714286</v>
      </c>
      <c r="P47" s="101">
        <v>46.813428571428571428571428571</v>
      </c>
      <c r="Q47" s="101">
        <v>52.627410714285714285714285714</v>
      </c>
      <c r="R47" s="101">
        <v>57.213857142857142857142857143</v>
      </c>
      <c r="S47" s="101">
        <v>66.457482142857142857142857143</v>
      </c>
      <c r="T47" s="101">
        <v>77.688982142857142857142857143</v>
      </c>
      <c r="U47" s="101">
        <v>87.93505357142857142857142857</v>
      </c>
      <c r="V47" s="101">
        <v>49.778678571428571428571428571</v>
      </c>
      <c r="W47" s="101">
        <v>51.917089285714285714285714286</v>
      </c>
      <c r="X47" s="101">
        <v>50.516392857142857142857142857</v>
      </c>
      <c r="Y47" s="101">
        <v>44.944482142857142857142857143</v>
      </c>
      <c r="Z47" s="101">
        <v>36.647857142857142857142857143</v>
      </c>
      <c r="AA47" s="101">
        <v>51.121535714285714285714285714</v>
      </c>
      <c r="AB47" s="101">
        <v>68.152339285714285714285714286</v>
      </c>
      <c r="AC47" s="101">
        <v>88.401375000</v>
      </c>
      <c r="AD47" s="101">
        <v>109.09298214285714285714285714</v>
      </c>
      <c r="AE47" s="101">
        <v>110.84764285714285714285714286</v>
      </c>
      <c r="AF47" s="101">
        <v>75.921410714285714285714285714</v>
      </c>
      <c r="AG47" s="278">
        <v>57.806000000</v>
      </c>
      <c r="AH47" s="531"/>
    </row>
    <row r="48" ht="24.95" customHeight="1">
      <c r="A48" s="23"/>
      <c r="B48" s="40" t="s">
        <v>102</v>
      </c>
      <c r="C48" s="582">
        <v>133.02791943408616799995225533</v>
      </c>
      <c r="D48" s="583">
        <v>145.13808603404015077643591204</v>
      </c>
      <c r="E48" s="583">
        <v>143.05740175515572599447508322</v>
      </c>
      <c r="F48" s="583">
        <v>133.21281762631658622297153966</v>
      </c>
      <c r="G48" s="583">
        <v>176.27491576676647733629037938</v>
      </c>
      <c r="H48" s="583">
        <v>159.72856105019265163729415154</v>
      </c>
      <c r="I48" s="583">
        <v>149.49563444025936902801729341</v>
      </c>
      <c r="J48" s="583">
        <v>160.65845601236589337860766410</v>
      </c>
      <c r="K48" s="583">
        <v>186.45894721359387159068586172</v>
      </c>
      <c r="L48" s="583">
        <v>173.51798740331244483723635953</v>
      </c>
      <c r="M48" s="583">
        <v>165.88038712577903648442950977</v>
      </c>
      <c r="N48" s="583">
        <v>180.36601184313577350013814502</v>
      </c>
      <c r="O48" s="583">
        <v>165.32853193655537969217093563</v>
      </c>
      <c r="P48" s="583">
        <v>138.21139470395980086627959885</v>
      </c>
      <c r="Q48" s="583">
        <v>162.87409307632920198313520222</v>
      </c>
      <c r="R48" s="583">
        <v>133.34364887448241082842627737</v>
      </c>
      <c r="S48" s="583">
        <v>109.96818897703857203889915139</v>
      </c>
      <c r="T48" s="583">
        <v>124.18442008017583891424316605</v>
      </c>
      <c r="U48" s="583">
        <v>120.11918044246413797089009658</v>
      </c>
      <c r="V48" s="583">
        <v>144.86511568408225231427114140</v>
      </c>
      <c r="W48" s="583">
        <v>156.07548855510502412051230672</v>
      </c>
      <c r="X48" s="583">
        <v>143.96095303691502620067186069</v>
      </c>
      <c r="Y48" s="583">
        <v>182.67977223760014702336773614</v>
      </c>
      <c r="Z48" s="583">
        <v>166.89701355812785139731013399</v>
      </c>
      <c r="AA48" s="583">
        <v>152.82574081554741391863307142</v>
      </c>
      <c r="AB48" s="583">
        <v>140.39005187554532261670134241</v>
      </c>
      <c r="AC48" s="583">
        <v>127.38709131900659088907515769</v>
      </c>
      <c r="AD48" s="583">
        <v>106.34499405398315015450780261</v>
      </c>
      <c r="AE48" s="583">
        <v>108.52599510638553048028648477</v>
      </c>
      <c r="AF48" s="583">
        <v>120.54885071106855519745752690</v>
      </c>
      <c r="AG48" s="584">
        <v>148.88967266218814242801836922</v>
      </c>
      <c r="AH48" s="532"/>
    </row>
    <row r="49" ht="24.95" customHeight="1">
      <c r="B49" s="25" t="s">
        <v>70</v>
      </c>
      <c r="S49" s="4"/>
      <c r="T49" s="4"/>
      <c r="U49" s="4"/>
      <c r="V49" s="4"/>
      <c r="W49" s="4"/>
      <c r="X49" s="4"/>
      <c r="Y49" s="4"/>
      <c r="Z49" s="4"/>
      <c r="AA49" s="4"/>
      <c r="AB49" s="4"/>
      <c r="AC49" s="4"/>
      <c r="AD49" s="4"/>
      <c r="AE49" s="4"/>
      <c r="AF49" s="4"/>
      <c r="AG49" s="4"/>
      <c r="AH49" s="4"/>
    </row>
    <row r="50" ht="24.95" customHeight="1">
      <c r="B50" s="37" t="s">
        <v>19</v>
      </c>
      <c r="C50" s="574">
        <v>-41.515330188679245283018867930</v>
      </c>
      <c r="D50" s="575">
        <v>-33.073332514433116324775826070</v>
      </c>
      <c r="E50" s="575">
        <v>-38.182058396089311666006077420</v>
      </c>
      <c r="F50" s="575">
        <v>-35.652353426919900908340214700</v>
      </c>
      <c r="G50" s="575">
        <v>-12.585843475895831916774325160</v>
      </c>
      <c r="H50" s="575">
        <v>-1.5384615384615384615384615400</v>
      </c>
      <c r="I50" s="575">
        <v>-46.103581800580832526621490800</v>
      </c>
      <c r="J50" s="575">
        <v>-36.015500341919307043537725090</v>
      </c>
      <c r="K50" s="575">
        <v>-34.051486023643796265606010390</v>
      </c>
      <c r="L50" s="575">
        <v>-35.213435032784691556269235920</v>
      </c>
      <c r="M50" s="575">
        <v>-20.512820512820512820512820520</v>
      </c>
      <c r="N50" s="575">
        <v>-25.411659991099243435692033830</v>
      </c>
      <c r="O50" s="575">
        <v>-15.389800044933722758930577400</v>
      </c>
      <c r="P50" s="575">
        <v>-42.685264758379057314735241620</v>
      </c>
      <c r="Q50" s="575">
        <v>-37.487754435615543703058669860</v>
      </c>
      <c r="R50" s="575">
        <v>-33.586695251088156954459819400</v>
      </c>
      <c r="S50" s="575">
        <v>-34.261931932603879975834060550</v>
      </c>
      <c r="T50" s="575">
        <v>32.990433083016150601789939300</v>
      </c>
      <c r="U50" s="575">
        <v>41.172950329144225014961101130</v>
      </c>
      <c r="V50" s="575">
        <v>6.2218313729801033307683851800</v>
      </c>
      <c r="W50" s="575">
        <v>35.504804692374890802446025210</v>
      </c>
      <c r="X50" s="575">
        <v>-2.1488101214981423837734712300</v>
      </c>
      <c r="Y50" s="575">
        <v>3.9984875697135835145098780600</v>
      </c>
      <c r="Z50" s="575">
        <v>-41.272570937231298366294067070</v>
      </c>
      <c r="AA50" s="575">
        <v>-44.608465608465608465608465610</v>
      </c>
      <c r="AB50" s="575">
        <v>-41.512704712376260207107339990</v>
      </c>
      <c r="AC50" s="575">
        <v>-7.3266597064423017871399619200</v>
      </c>
      <c r="AD50" s="575">
        <v>21.150249376558603491271820440</v>
      </c>
      <c r="AE50" s="575">
        <v>52.032443648024144110157502600</v>
      </c>
      <c r="AF50" s="575">
        <v>21.161825726141078838174273860</v>
      </c>
      <c r="AG50" s="576">
        <v>-32.539775386055217594759007950</v>
      </c>
      <c r="AH50" s="531"/>
    </row>
    <row r="51" ht="24.95" customHeight="1">
      <c r="B51" s="38" t="s">
        <v>35</v>
      </c>
      <c r="C51" s="272">
        <v>-40.020172428063543148400160920</v>
      </c>
      <c r="D51" s="97">
        <v>-46.614054555842646197591637330</v>
      </c>
      <c r="E51" s="97">
        <v>-47.862376747468197509202219970</v>
      </c>
      <c r="F51" s="97">
        <v>-32.726852024905329980028312140</v>
      </c>
      <c r="G51" s="97">
        <v>-41.935027263752563775767780120</v>
      </c>
      <c r="H51" s="97">
        <v>-45.649341382275462799574849340</v>
      </c>
      <c r="I51" s="97">
        <v>-53.572689703415315879337661470</v>
      </c>
      <c r="J51" s="97">
        <v>-53.272587704281749305168471450</v>
      </c>
      <c r="K51" s="97">
        <v>-54.728358884736211353746368800</v>
      </c>
      <c r="L51" s="97">
        <v>-59.913408721970766333498118490</v>
      </c>
      <c r="M51" s="97">
        <v>-32.122446208841194521398953260</v>
      </c>
      <c r="N51" s="97">
        <v>-49.995888666940264997949852040</v>
      </c>
      <c r="O51" s="97">
        <v>-48.860189984004598510050511090</v>
      </c>
      <c r="P51" s="97">
        <v>-43.970918031602639330972813560</v>
      </c>
      <c r="Q51" s="97">
        <v>-41.190315743850558806092380250</v>
      </c>
      <c r="R51" s="97">
        <v>-34.878841013548107397058916190</v>
      </c>
      <c r="S51" s="97">
        <v>-30.425753108027039148213364670</v>
      </c>
      <c r="T51" s="97">
        <v>22.414529529743588589230765770</v>
      </c>
      <c r="U51" s="97">
        <v>41.295785397738114196109487550</v>
      </c>
      <c r="V51" s="97">
        <v>-18.855680090167923785748717460</v>
      </c>
      <c r="W51" s="97">
        <v>-27.43205671535468437569654300</v>
      </c>
      <c r="X51" s="97">
        <v>-22.936223177064675790185402460</v>
      </c>
      <c r="Y51" s="97">
        <v>-37.185216797754842026582011530</v>
      </c>
      <c r="Z51" s="97">
        <v>-65.866955837667294793092494250</v>
      </c>
      <c r="AA51" s="97">
        <v>-62.928948768297868924040503030</v>
      </c>
      <c r="AB51" s="97">
        <v>-49.732742099122039059969741110</v>
      </c>
      <c r="AC51" s="97">
        <v>-32.784267657398985506833144670</v>
      </c>
      <c r="AD51" s="97">
        <v>-0.5066027567971279644656608800</v>
      </c>
      <c r="AE51" s="97">
        <v>17.790577046819884707905377670</v>
      </c>
      <c r="AF51" s="97">
        <v>-0.2898480707361564067938755500</v>
      </c>
      <c r="AG51" s="273">
        <v>-25.663620082425638612693879020</v>
      </c>
      <c r="AH51" s="531"/>
    </row>
    <row r="52" ht="24.95" customHeight="1">
      <c r="A52" s="23"/>
      <c r="B52" s="40" t="s">
        <v>102</v>
      </c>
      <c r="C52" s="582">
        <v>-2.4927676873070256542976308200</v>
      </c>
      <c r="D52" s="583">
        <v>25.363832987791450448950514580</v>
      </c>
      <c r="E52" s="583">
        <v>18.566857765057040025002573130</v>
      </c>
      <c r="F52" s="583">
        <v>-4.3486911049526429145437011600</v>
      </c>
      <c r="G52" s="583">
        <v>50.545419044923297322783303980</v>
      </c>
      <c r="H52" s="583">
        <v>81.15978898078840823531436315</v>
      </c>
      <c r="I52" s="583">
        <v>16.087746318106071088391280950</v>
      </c>
      <c r="J52" s="583">
        <v>36.931399610039506099126752800</v>
      </c>
      <c r="K52" s="583">
        <v>45.672903282759501427599256240</v>
      </c>
      <c r="L52" s="583">
        <v>61.616547832351369132857404840</v>
      </c>
      <c r="M52" s="583">
        <v>17.103777386763840523311508120</v>
      </c>
      <c r="N52" s="583">
        <v>49.164414726009531817297086280</v>
      </c>
      <c r="O52" s="583">
        <v>65.448796013520734743479172840</v>
      </c>
      <c r="P52" s="583">
        <v>2.294617773585406584473695900</v>
      </c>
      <c r="Q52" s="583">
        <v>6.2958360601091925890631953400</v>
      </c>
      <c r="R52" s="583">
        <v>1.9842180062071291284478210700</v>
      </c>
      <c r="S52" s="583">
        <v>-5.5137913753248761645867499600</v>
      </c>
      <c r="T52" s="583">
        <v>8.639418534629820153102929270</v>
      </c>
      <c r="U52" s="583">
        <v>-0.0869347010231881585970394900</v>
      </c>
      <c r="V52" s="583">
        <v>30.904826722331603397042166590</v>
      </c>
      <c r="W52" s="583">
        <v>86.72818679849014616597966410</v>
      </c>
      <c r="X52" s="583">
        <v>26.974298318298734917164804240</v>
      </c>
      <c r="Y52" s="583">
        <v>65.563713297981129710105178320</v>
      </c>
      <c r="Z52" s="583">
        <v>72.054472444555551755025608240</v>
      </c>
      <c r="AA52" s="583">
        <v>49.419918106247532691378344910</v>
      </c>
      <c r="AB52" s="583">
        <v>16.352667183387794905636000430</v>
      </c>
      <c r="AC52" s="583">
        <v>37.874478286122565588429622730</v>
      </c>
      <c r="AD52" s="583">
        <v>21.767124988623575013566447640</v>
      </c>
      <c r="AE52" s="583">
        <v>29.070123824585442809347888040</v>
      </c>
      <c r="AF52" s="583">
        <v>21.514031802995781643721315310</v>
      </c>
      <c r="AG52" s="584">
        <v>-9.250054026378463795690321260</v>
      </c>
      <c r="AH52" s="532"/>
    </row>
    <row r="53" ht="16.5" customHeight="1">
      <c r="B53" s="99"/>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4"/>
    </row>
    <row r="54" ht="0" hidden="1" customHeight="1">
      <c r="B54" s="223" t="s">
        <v>92</v>
      </c>
      <c r="C54" s="358"/>
      <c r="D54" s="359"/>
      <c r="E54" s="359"/>
      <c r="F54" s="359"/>
      <c r="G54" s="359"/>
      <c r="H54" s="359"/>
      <c r="I54" s="359"/>
      <c r="J54" s="359"/>
      <c r="K54" s="359"/>
      <c r="L54" s="359"/>
      <c r="M54" s="359"/>
      <c r="N54" s="359"/>
      <c r="O54" s="359"/>
      <c r="P54" s="359"/>
      <c r="Q54" s="359"/>
      <c r="R54" s="359"/>
      <c r="S54" s="359"/>
      <c r="T54" s="359"/>
      <c r="U54" s="359"/>
      <c r="V54" s="359"/>
      <c r="W54" s="359"/>
      <c r="X54" s="359"/>
      <c r="Y54" s="359"/>
      <c r="Z54" s="359"/>
      <c r="AA54" s="359"/>
      <c r="AB54" s="359"/>
      <c r="AC54" s="359"/>
      <c r="AD54" s="359"/>
      <c r="AE54" s="359"/>
      <c r="AF54" s="359"/>
      <c r="AG54" s="360"/>
      <c r="AH54" s="533"/>
    </row>
    <row r="55" ht="0" hidden="1" customHeight="1">
      <c r="B55" s="99"/>
      <c r="C55" s="100"/>
      <c r="D55" s="100"/>
      <c r="E55" s="100"/>
      <c r="F55" s="100"/>
      <c r="G55" s="100"/>
      <c r="H55" s="100"/>
      <c r="I55" s="100"/>
      <c r="J55" s="100"/>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4"/>
    </row>
    <row r="56" ht="24" customHeight="1">
      <c r="B56" s="826" t="s">
        <v>129</v>
      </c>
      <c r="C56" s="826"/>
      <c r="D56" s="826"/>
      <c r="E56" s="826"/>
      <c r="F56" s="826"/>
      <c r="G56" s="826"/>
      <c r="H56" s="826"/>
      <c r="I56" s="826"/>
      <c r="J56" s="826"/>
      <c r="K56" s="826"/>
      <c r="L56" s="826"/>
      <c r="M56" s="826"/>
      <c r="N56" s="826"/>
      <c r="O56" s="826"/>
      <c r="P56" s="826"/>
      <c r="Q56" s="826"/>
      <c r="R56" s="826"/>
      <c r="S56" s="826"/>
      <c r="T56" s="826"/>
      <c r="U56" s="826"/>
      <c r="V56" s="826"/>
      <c r="W56" s="826"/>
      <c r="X56" s="826"/>
      <c r="Y56" s="826"/>
      <c r="Z56" s="826"/>
      <c r="AA56" s="826"/>
      <c r="AB56" s="826"/>
      <c r="AC56" s="826"/>
      <c r="AD56" s="826"/>
      <c r="AE56" s="826"/>
      <c r="AF56" s="826"/>
      <c r="AG56" s="826"/>
    </row>
    <row r="57" ht="15" customHeight="1">
      <c r="A57"/>
      <c r="AE57"/>
      <c r="AF57"/>
      <c r="AG57"/>
    </row>
    <row r="58" s="283" customFormat="1"/>
    <row r="59" s="283" customFormat="1"/>
    <row r="60" s="283" customFormat="1">
      <c r="C60" s="283">
        <v>100</v>
      </c>
      <c r="D60" s="283">
        <v>100</v>
      </c>
      <c r="E60" s="283">
        <v>100</v>
      </c>
      <c r="F60" s="283">
        <v>100</v>
      </c>
      <c r="G60" s="283">
        <v>100</v>
      </c>
      <c r="H60" s="283">
        <v>100</v>
      </c>
      <c r="I60" s="283">
        <v>100</v>
      </c>
      <c r="J60" s="283">
        <v>100</v>
      </c>
      <c r="K60" s="283">
        <v>100</v>
      </c>
      <c r="L60" s="283">
        <v>100</v>
      </c>
      <c r="M60" s="283">
        <v>100</v>
      </c>
      <c r="N60" s="283">
        <v>100</v>
      </c>
      <c r="O60" s="283">
        <v>100</v>
      </c>
      <c r="P60" s="283">
        <v>100</v>
      </c>
      <c r="Q60" s="283">
        <v>100</v>
      </c>
      <c r="R60" s="283">
        <v>100</v>
      </c>
      <c r="S60" s="283">
        <v>100</v>
      </c>
      <c r="T60" s="283">
        <v>100</v>
      </c>
      <c r="U60" s="283">
        <v>100</v>
      </c>
      <c r="V60" s="283">
        <v>100</v>
      </c>
      <c r="W60" s="283">
        <v>100</v>
      </c>
      <c r="X60" s="283">
        <v>100</v>
      </c>
      <c r="Y60" s="283">
        <v>100</v>
      </c>
      <c r="Z60" s="283">
        <v>100</v>
      </c>
      <c r="AA60" s="283">
        <v>100</v>
      </c>
      <c r="AB60" s="283">
        <v>100</v>
      </c>
      <c r="AC60" s="283">
        <v>100</v>
      </c>
      <c r="AD60" s="283">
        <v>100</v>
      </c>
      <c r="AE60" s="283">
        <v>100</v>
      </c>
      <c r="AF60" s="283">
        <v>100</v>
      </c>
      <c r="AG60" s="283">
        <v>100</v>
      </c>
    </row>
    <row r="61" s="283" customFormat="1"/>
    <row r="62" s="283" customFormat="1"/>
    <row r="63" s="283" customFormat="1"/>
    <row r="64" s="283" customFormat="1"/>
    <row r="65" s="283" customFormat="1" ht="10.5" customHeight="1">
      <c r="B65" s="1029"/>
      <c r="C65" s="1029"/>
      <c r="D65" s="1029"/>
      <c r="E65" s="1029"/>
      <c r="F65" s="1029"/>
      <c r="G65" s="1029"/>
      <c r="H65" s="1029"/>
      <c r="I65" s="1029"/>
      <c r="J65" s="1029"/>
      <c r="K65" s="1029"/>
      <c r="L65" s="1029"/>
      <c r="M65" s="1029"/>
      <c r="N65" s="1029"/>
      <c r="O65" s="1029"/>
      <c r="P65" s="1029"/>
      <c r="Q65" s="1029"/>
      <c r="R65" s="1029"/>
      <c r="S65" s="1029"/>
      <c r="T65" s="1029"/>
      <c r="U65" s="1029"/>
      <c r="V65" s="1029"/>
      <c r="W65" s="1029"/>
      <c r="X65" s="1029"/>
      <c r="Y65" s="1029"/>
      <c r="Z65" s="1029"/>
      <c r="AA65" s="1029"/>
      <c r="AB65" s="1029"/>
      <c r="AC65" s="1029"/>
      <c r="AD65" s="1029"/>
      <c r="AE65" s="1029"/>
      <c r="AF65" s="1029"/>
      <c r="AG65" s="1029"/>
      <c r="AH65" s="1029"/>
      <c r="AI65" s="1029"/>
    </row>
    <row r="66" s="283" customFormat="1">
      <c r="B66" s="1029"/>
      <c r="C66" s="1029"/>
      <c r="D66" s="1029"/>
      <c r="E66" s="1029"/>
      <c r="F66" s="1029"/>
      <c r="G66" s="1029"/>
      <c r="H66" s="1029"/>
      <c r="I66" s="1029"/>
      <c r="J66" s="1029"/>
      <c r="K66" s="1029"/>
      <c r="L66" s="1029"/>
      <c r="M66" s="1029"/>
      <c r="N66" s="1029"/>
      <c r="O66" s="1029"/>
      <c r="P66" s="1029"/>
      <c r="Q66" s="1029"/>
      <c r="R66" s="1029"/>
      <c r="S66" s="1029"/>
      <c r="T66" s="1029"/>
      <c r="U66" s="1029"/>
      <c r="V66" s="1029"/>
      <c r="W66" s="1029"/>
      <c r="X66" s="1029"/>
      <c r="Y66" s="1029"/>
      <c r="Z66" s="1029"/>
      <c r="AA66" s="1029"/>
      <c r="AB66" s="1029"/>
      <c r="AC66" s="1029"/>
      <c r="AD66" s="1029"/>
      <c r="AE66" s="1029"/>
      <c r="AF66" s="1029"/>
      <c r="AG66" s="1029"/>
      <c r="AH66" s="1029"/>
      <c r="AI66" s="1029"/>
    </row>
    <row r="67" s="283" customFormat="1">
      <c r="B67" s="1029"/>
      <c r="C67" s="1029"/>
      <c r="D67" s="1029"/>
      <c r="E67" s="1029"/>
      <c r="F67" s="1029"/>
      <c r="G67" s="1029"/>
      <c r="H67" s="1029"/>
      <c r="I67" s="1029"/>
      <c r="J67" s="1029"/>
      <c r="K67" s="1029"/>
      <c r="L67" s="1029"/>
      <c r="M67" s="1029"/>
      <c r="N67" s="1029"/>
      <c r="O67" s="1029"/>
      <c r="P67" s="1029"/>
      <c r="Q67" s="1029"/>
      <c r="R67" s="1029"/>
      <c r="S67" s="1029"/>
      <c r="T67" s="1029"/>
      <c r="U67" s="1029"/>
      <c r="V67" s="1029"/>
      <c r="W67" s="1029"/>
      <c r="X67" s="1029"/>
      <c r="Y67" s="1029"/>
      <c r="Z67" s="1029"/>
      <c r="AA67" s="1029"/>
      <c r="AB67" s="1029"/>
      <c r="AC67" s="1029"/>
      <c r="AD67" s="1029"/>
      <c r="AE67" s="1029"/>
      <c r="AF67" s="1029"/>
      <c r="AG67" s="1029"/>
      <c r="AH67" s="1029"/>
      <c r="AI67" s="1029"/>
    </row>
    <row r="68" s="283" customFormat="1">
      <c r="B68" s="1029"/>
      <c r="C68" s="1029"/>
      <c r="D68" s="1029"/>
      <c r="E68" s="1029"/>
      <c r="F68" s="1029"/>
      <c r="G68" s="1029"/>
      <c r="H68" s="1029"/>
      <c r="I68" s="1029"/>
      <c r="J68" s="1029"/>
      <c r="K68" s="1029"/>
      <c r="L68" s="1029"/>
      <c r="M68" s="1029"/>
      <c r="N68" s="1029"/>
      <c r="O68" s="1029"/>
      <c r="P68" s="1029"/>
      <c r="Q68" s="1029"/>
      <c r="R68" s="1029"/>
      <c r="S68" s="1029"/>
      <c r="T68" s="1029"/>
      <c r="U68" s="1029"/>
      <c r="V68" s="1029"/>
      <c r="W68" s="1029"/>
      <c r="X68" s="1029"/>
      <c r="Y68" s="1029"/>
      <c r="Z68" s="1029"/>
      <c r="AA68" s="1029"/>
      <c r="AB68" s="1029"/>
      <c r="AC68" s="1029"/>
      <c r="AD68" s="1029"/>
      <c r="AE68" s="1029"/>
      <c r="AF68" s="1029"/>
      <c r="AG68" s="1029"/>
      <c r="AH68" s="1029"/>
      <c r="AI68" s="1029"/>
    </row>
    <row r="69" s="283" customFormat="1">
      <c r="B69" s="1029"/>
      <c r="C69" s="1029"/>
      <c r="D69" s="1029"/>
      <c r="E69" s="1029"/>
      <c r="F69" s="1029"/>
      <c r="G69" s="1029"/>
      <c r="H69" s="1029"/>
      <c r="I69" s="1029"/>
      <c r="J69" s="1029"/>
      <c r="K69" s="1029"/>
      <c r="L69" s="1029"/>
      <c r="M69" s="1029"/>
      <c r="N69" s="1029"/>
      <c r="O69" s="1029"/>
      <c r="P69" s="1029"/>
      <c r="Q69" s="1029"/>
      <c r="R69" s="1029"/>
      <c r="S69" s="1029"/>
      <c r="T69" s="1029"/>
      <c r="U69" s="1029"/>
      <c r="V69" s="1029"/>
      <c r="W69" s="1029"/>
      <c r="X69" s="1029"/>
      <c r="Y69" s="1029"/>
      <c r="Z69" s="1029"/>
      <c r="AA69" s="1029"/>
      <c r="AB69" s="1029"/>
      <c r="AC69" s="1029"/>
      <c r="AD69" s="1029"/>
      <c r="AE69" s="1029"/>
      <c r="AF69" s="1029"/>
      <c r="AG69" s="1029"/>
      <c r="AH69" s="1029"/>
      <c r="AI69" s="1029"/>
    </row>
    <row r="70" s="283" customFormat="1">
      <c r="B70" s="1029"/>
      <c r="C70" s="1029"/>
      <c r="D70" s="1029"/>
      <c r="E70" s="1029"/>
      <c r="F70" s="1029"/>
      <c r="G70" s="1029"/>
      <c r="H70" s="1029"/>
      <c r="I70" s="1029"/>
      <c r="J70" s="1029"/>
      <c r="K70" s="1029"/>
      <c r="L70" s="1029"/>
      <c r="M70" s="1029"/>
      <c r="N70" s="1029"/>
      <c r="O70" s="1029"/>
      <c r="P70" s="1029"/>
      <c r="Q70" s="1029"/>
      <c r="R70" s="1029"/>
      <c r="S70" s="1029"/>
      <c r="T70" s="1029"/>
      <c r="U70" s="1029"/>
      <c r="V70" s="1029"/>
      <c r="W70" s="1029"/>
      <c r="X70" s="1029"/>
      <c r="Y70" s="1029"/>
      <c r="Z70" s="1029"/>
      <c r="AA70" s="1029"/>
      <c r="AB70" s="1029"/>
      <c r="AC70" s="1029"/>
      <c r="AD70" s="1029"/>
      <c r="AE70" s="1029"/>
      <c r="AF70" s="1029"/>
      <c r="AG70" s="1029"/>
      <c r="AH70" s="1029"/>
      <c r="AI70" s="1029"/>
    </row>
    <row r="71" s="283" customFormat="1"/>
    <row r="72" s="283" customFormat="1"/>
    <row r="73" s="283" customFormat="1"/>
    <row r="74" s="283" customFormat="1"/>
    <row r="75" s="283" customFormat="1"/>
    <row r="76" s="283" customFormat="1"/>
    <row r="77" s="283" customFormat="1"/>
    <row r="78" s="283" customFormat="1"/>
    <row r="79" s="283" customFormat="1"/>
    <row r="80" s="283" customFormat="1"/>
    <row r="81" s="283" customFormat="1"/>
    <row r="82" s="283" customFormat="1"/>
    <row r="83" s="283" customFormat="1"/>
    <row r="84" s="283" customFormat="1"/>
    <row r="85" s="283" customFormat="1"/>
    <row r="86" s="283" customFormat="1"/>
    <row r="87" s="283" customFormat="1"/>
    <row r="88" s="283" customFormat="1"/>
    <row r="89" s="283" customFormat="1"/>
    <row r="90" s="283" customFormat="1"/>
    <row r="91" s="283" customFormat="1"/>
    <row r="92" s="283" customFormat="1"/>
    <row r="93" s="283" customFormat="1"/>
    <row r="94" s="283" customFormat="1"/>
  </sheetData>
  <mergeCells count="12">
    <mergeCell ref="B56:AG56"/>
    <mergeCell ref="B34:B35"/>
    <mergeCell ref="B3:T3"/>
    <mergeCell ref="AA1:AG1"/>
    <mergeCell ref="U3:AG3"/>
    <mergeCell ref="B44:B45"/>
    <mergeCell ref="B4:AG4"/>
    <mergeCell ref="B2:AG2"/>
    <mergeCell ref="X22:AD22"/>
    <mergeCell ref="X33:AD33"/>
    <mergeCell ref="X43:AD43"/>
    <mergeCell ref="B24:B25"/>
  </mergeCells>
  <phoneticPr fontId="0" type="noConversion"/>
  <printOptions horizontalCentered="1" verticalCentered="1"/>
  <pageMargins left="0.25" right="0.25" top="0.25" bottom="0.25" header="0" footer="0"/>
  <pageSetup scale="41" fitToWidth="1" fitToHeight="1" orientation="landscape" r:id="rId1"/>
  <headerFooter alignWithMargins="0">
    <oddHeader/>
    <oddFooter/>
  </headerFooter>
  <rowBreaks count="1" manualBreakCount="1">
    <brk id="57" max="16383" man="1"/>
  </rowBreaks>
  <colBreaks count="1" manualBreakCount="1">
    <brk id="34" max="1048575" man="1"/>
  </colBreaks>
  <drawing r:id="rId8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C110E0923FC14D8029E5C11D83DC86" ma:contentTypeVersion="17" ma:contentTypeDescription="Create a new document." ma:contentTypeScope="" ma:versionID="f0d1e0606d40f37ca8cf6ecd1aaf16e1">
  <xsd:schema xmlns:xsd="http://www.w3.org/2001/XMLSchema" xmlns:xs="http://www.w3.org/2001/XMLSchema" xmlns:p="http://schemas.microsoft.com/office/2006/metadata/properties" xmlns:ns2="4d913871-1126-4321-94f5-9a550bef888d" xmlns:ns3="0d89de6e-69e5-4a93-ab1d-187c257fab03" targetNamespace="http://schemas.microsoft.com/office/2006/metadata/properties" ma:root="true" ma:fieldsID="53552fbc9df77bc5415fd0eba509e1e1" ns2:_="" ns3:_="">
    <xsd:import namespace="4d913871-1126-4321-94f5-9a550bef888d"/>
    <xsd:import namespace="0d89de6e-69e5-4a93-ab1d-187c257fab0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913871-1126-4321-94f5-9a550bef88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673cba-9a13-4628-b64e-30eed343735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d89de6e-69e5-4a93-ab1d-187c257fab03"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7160586e-bfc0-43c4-b16d-45ab49f20c61}" ma:internalName="TaxCatchAll" ma:showField="CatchAllData" ma:web="0d89de6e-69e5-4a93-ab1d-187c257fab03">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d89de6e-69e5-4a93-ab1d-187c257fab03" xsi:nil="true"/>
    <lcf76f155ced4ddcb4097134ff3c332f xmlns="4d913871-1126-4321-94f5-9a550bef88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BF02AE8-853B-462B-8A3B-EF636599282B}"/>
</file>

<file path=customXml/itemProps2.xml><?xml version="1.0" encoding="utf-8"?>
<ds:datastoreItem xmlns:ds="http://schemas.openxmlformats.org/officeDocument/2006/customXml" ds:itemID="{446E9FD9-BC3E-49AF-8B46-7033E4668E68}"/>
</file>

<file path=customXml/itemProps3.xml><?xml version="1.0" encoding="utf-8"?>
<ds:datastoreItem xmlns:ds="http://schemas.openxmlformats.org/officeDocument/2006/customXml" ds:itemID="{7B268D91-3112-478C-81B5-C1729C4D6E84}"/>
</file>

<file path=docProps/app.xml><?xml version="1.0" encoding="utf-8"?>
<Properties xmlns="http://schemas.openxmlformats.org/officeDocument/2006/extended-properties"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Manager>6946504</Manager>
  <Company>42</Company>
  <Pages>0</Pages>
  <Words>0</Words>
  <Characters>0</Characters>
  <Lines>0</Lines>
  <Paragraphs>0</Paragraphs>
  <Slides>0</Slides>
  <Notes>0</Notes>
  <TotalTime>0</TotalTime>
  <HiddenSlides>0</HiddenSlides>
  <MMClips>0</MMClips>
  <ScaleCrop>0</ScaleCrop>
  <HeadingPairs>
    <vt:vector baseType="variant" size="4">
      <vt:variant>
        <vt:lpstr>Worksheets</vt:lpstr>
      </vt:variant>
      <vt:variant>
        <vt:i4>26</vt:i4>
      </vt:variant>
      <vt:variant>
        <vt:lpstr>Named Ranges</vt:lpstr>
      </vt:variant>
      <vt:variant>
        <vt:i4>26</vt:i4>
      </vt:variant>
    </vt:vector>
  </HeadingPairs>
  <TitlesOfParts>
    <vt:vector baseType="lpstr" size="52">
      <vt:lpstr>Table of Contents</vt:lpstr>
      <vt:lpstr>Glance</vt:lpstr>
      <vt:lpstr>Summary</vt:lpstr>
      <vt:lpstr>Trend</vt:lpstr>
      <vt:lpstr>Trend Ind</vt:lpstr>
      <vt:lpstr>Raw Data</vt:lpstr>
      <vt:lpstr>Day of Week</vt:lpstr>
      <vt:lpstr>Day of Week Rank</vt:lpstr>
      <vt:lpstr>Daily by Month</vt:lpstr>
      <vt:lpstr>Daily by Month Rk</vt:lpstr>
      <vt:lpstr>Daily by DOW</vt:lpstr>
      <vt:lpstr>Plus Summary</vt:lpstr>
      <vt:lpstr>Occ Plus</vt:lpstr>
      <vt:lpstr>ADR Plus</vt:lpstr>
      <vt:lpstr>RevPAR Plus</vt:lpstr>
      <vt:lpstr>Plus Indexes</vt:lpstr>
      <vt:lpstr>Plus Ranking</vt:lpstr>
      <vt:lpstr>Plus DOW Month</vt:lpstr>
      <vt:lpstr>Segmentation DOW YTD_copy</vt:lpstr>
      <vt:lpstr>Add Rev ADR</vt:lpstr>
      <vt:lpstr>Add Rev RevPAR</vt:lpstr>
      <vt:lpstr>Additional Revenue obsolete</vt:lpstr>
      <vt:lpstr>Response</vt:lpstr>
      <vt:lpstr>Plus Response</vt:lpstr>
      <vt:lpstr>Hyatt Glance</vt:lpstr>
      <vt:lpstr>Help</vt:lpstr>
      <vt:lpstr>'Add Rev ADR'!Print_Area</vt:lpstr>
      <vt:lpstr>'Add Rev RevPAR'!Print_Area</vt:lpstr>
      <vt:lpstr>'Additional Revenue obsolete'!Print_Area</vt:lpstr>
      <vt:lpstr>'ADR Plus'!Print_Area</vt:lpstr>
      <vt:lpstr>'Daily by DOW'!Print_Area</vt:lpstr>
      <vt:lpstr>'Daily by Month'!Print_Area</vt:lpstr>
      <vt:lpstr>'Daily by Month Rk'!Print_Area</vt:lpstr>
      <vt:lpstr>'Day of Week'!Print_Area</vt:lpstr>
      <vt:lpstr>'Day of Week Rank'!Print_Area</vt:lpstr>
      <vt:lpstr>Glance!Print_Area</vt:lpstr>
      <vt:lpstr>Help!Print_Area</vt:lpstr>
      <vt:lpstr>'Hyatt Glance'!Print_Area</vt:lpstr>
      <vt:lpstr>'Occ Plus'!Print_Area</vt:lpstr>
      <vt:lpstr>'Plus DOW Month'!Print_Area</vt:lpstr>
      <vt:lpstr>'Plus Indexes'!Print_Area</vt:lpstr>
      <vt:lpstr>'Plus Ranking'!Print_Area</vt:lpstr>
      <vt:lpstr>'Plus Response'!Print_Area</vt:lpstr>
      <vt:lpstr>'Plus Summary'!Print_Area</vt:lpstr>
      <vt:lpstr>'Raw Data'!Print_Area</vt:lpstr>
      <vt:lpstr>Response!Print_Area</vt:lpstr>
      <vt:lpstr>'RevPAR Plus'!Print_Area</vt:lpstr>
      <vt:lpstr>'Segmentation DOW YTD_copy'!Print_Area</vt:lpstr>
      <vt:lpstr>Summary!Print_Area</vt:lpstr>
      <vt:lpstr>'Table of Contents'!Print_Area</vt:lpstr>
      <vt:lpstr>Trend!Print_Area</vt:lpstr>
      <vt:lpstr>'Trend Ind'!Print_Area</vt:lpstr>
    </vt:vector>
  </TitlesOfParts>
  <LinksUpToDate>0</LinksUpToDate>
  <CharactersWithSpaces>0</CharactersWithSpaces>
  <SharedDoc>0</SharedDoc>
  <HyperlinksChanged>0</HyperlinksChanged>
  <Application>Microsoft Excel</Application>
  <AppVersion>16.0300</AppVersion>
  <DocSecurity>0</DocSecurit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eSTAR</dc:title>
  <dc:subject>56916</dc:subject>
  <dc:creator>STR, Inc.</dc:creator>
  <cp:keywords>56916</cp:keywords>
  <cp:lastModifiedBy>Jose Valdes</cp:lastModifiedBy>
  <cp:lastPrinted>2016-02-11T20:47:50Z</cp:lastPrinted>
  <dcterms:created xsi:type="dcterms:W3CDTF">2003-06-11T18:24:11Z</dcterms:created>
  <dcterms:modified xsi:type="dcterms:W3CDTF">2020-04-30T14:08:43Z</dcterms:modified>
  <cp:category>804,836,748,808</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xcelWriter version">
    <vt:lpwstr/>
  </property>
  <property fmtid="{D5CDD505-2E9C-101B-9397-08002B2CF9AE}" pid="3" name="ContentTypeId">
    <vt:lpwstr>0x0101004FF57D32C12B7A4F887B5A6BBD536616</vt:lpwstr>
  </property>
</Properties>
</file>