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2.xml" ContentType="application/vnd.openxmlformats-officedocument.drawing+xml"/>
  <Override PartName="/xl/worksheets/sheet26.xml" ContentType="application/vnd.openxmlformats-officedocument.spreadsheetml.worksheet+xml"/>
  <Override PartName="/xl/worksheets/sheet3.xml" ContentType="application/vnd.openxmlformats-officedocument.spreadsheetml.worksheet+xml"/>
  <Override PartName="/xl/worksheets/sheet21.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3.xml" ContentType="application/vnd.openxmlformats-officedocument.spreadsheetml.worksheet+xml"/>
  <Override PartName="/xl/styles.xml" ContentType="application/vnd.openxmlformats-officedocument.spreadsheetml.styles+xml"/>
  <Override PartName="/xl/worksheets/sheet9.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7" lowestEdited="6" rupBuild="24026"/>
  <workbookPr codeName="ThisWorkbook" defaultThemeVersion="124226"/>
  <bookViews>
    <workbookView xWindow="-120" yWindow="-120" windowWidth="21600" windowHeight="10410"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Help!$A$1:$J$16</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<sst xmlns="http://schemas.openxmlformats.org/spreadsheetml/2006/main" xmlns:r="http://schemas.openxmlformats.org/officeDocument/2006/relationships" xmlns:xdr="http://schemas.openxmlformats.org/drawingml/2006/spreadsheetDrawing" xmlns:s="http://schemas.openxmlformats.org/officeDocument/2006/sharedTypes" xmlns:vt="http://schemas.openxmlformats.org/officeDocument/2006/docPropsVTypes" xmlns:a="http://schemas.openxmlformats.org/drawingml/2006/main" xmlns:cdr="http://schemas.openxmlformats.org/drawingml/2006/chartDrawing" count="1023" uniqueCount="126">
  <si>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</si>
  <si>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</si>
  <si>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</si>
  <si>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</si>
  <si>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</si>
  <si>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</si>
  <si>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</si>
  <si>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</si>
  <si>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</si>
  <si>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</si>
  <si>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</si>
  <si>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</si>
  <si>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</si>
  <si>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</si>
  <si>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</si>
  <si>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</si>
  <si>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</si>
  <si>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</si>
  <si>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</si>
  <si>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</si>
  <si>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</si>
  <si>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</si>
  <si>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</si>
  <si>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</si>
  <si>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</si>
  <si>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</si>
  <si>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</si>
  <si>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</si>
  <si>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</si>
  <si>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</si>
  <si>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</si>
  <si>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</si>
  <si>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</si>
  <si>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</si>
  <si>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</si>
  <si>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</si>
  <si>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</si>
  <si>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</si>
  <si>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</si>
  <si>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</si>
  <si>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</si>
  <si>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</si>
  <si>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</si>
  <si>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</si>
  <si>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</si>
  <si>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</si>
  <si>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</si>
  <si>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</si>
  <si>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</si>
  <si>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</si>
  <si>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</si>
  <si>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</si>
  <si>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</si>
  <si>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</si>
  <si>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</si>
  <si>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</si>
  <si>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</si>
  <si>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</si>
  <si>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</si>
  <si>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</si>
  <si>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</si>
  <si>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</si>
  <si>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</si>
  <si>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</si>
  <si>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</si>
  <si>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</si>
  <si>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</si>
  <si>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</si>
  <si>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</si>
  <si>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</si>
  <si>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</si>
  <si>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</si>
  <si>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</si>
  <si>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</si>
  <si>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</si>
  <si>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</si>
  <si>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</si>
  <si>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</si>
  <si>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</si>
  <si>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</si>
  <si>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</si>
  <si>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</si>
  <si>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</si>
  <si>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</si>
  <si>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</si>
  <si>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</si>
  <si>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</si>
  <si>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</si>
  <si>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</si>
  <si>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</si>
  <si>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</si>
  <si>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</si>
  <si>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</si>
  <si>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</si>
  <si>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</si>
  <si>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</si>
  <si>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</si>
  <si>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</si>
  <si>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</si>
  <si>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</si>
  <si>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</si>
  <si>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</si>
  <si>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</si>
  <si>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</si>
  <si>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</si>
  <si>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</si>
  <si>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</si>
  <si>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</si>
  <si>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</si>
  <si>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Occupancy Index</t>
  </si>
  <si>
    <t>ADR Index</t>
  </si>
  <si>
    <t>RevPAR Index</t>
  </si>
  <si>
    <t>support@str.com     www.str.com</t>
  </si>
  <si>
    <t>Period</t>
  </si>
  <si>
    <t>Glossary:</t>
  </si>
  <si>
    <t>Frequently Asked Questions (FAQ):</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</si>
  <si>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</si>
  <si>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</si>
  <si>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Corporate North American Headquarters</t>
  </si>
  <si>
    <t>International Headquarters</t>
  </si>
  <si>
    <t>T: +44 (0) 207 922 1930</t>
  </si>
  <si>
    <r>
      <t xml:space="preserve">For all STR definitions, please click here or visit </t>
    </r>
    <r>
      <rPr>
        <u/>
        <sz val="11"/>
        <rFont val="Arial"/>
        <family val="2"/>
      </rPr>
      <t xml:space="preserve">www.str.com/data-insights/resources/glossary</t>
    </r>
  </si>
  <si>
    <r>
      <t xml:space="preserve">For all STR FAQs, please click here or visit </t>
    </r>
    <r>
      <rPr>
        <u/>
        <sz val="11"/>
        <rFont val="Arial"/>
        <family val="2"/>
      </rPr>
      <t xml:space="preserve">www.str.com/data-insights/resources/FAQ</t>
    </r>
  </si>
  <si>
    <r>
      <t xml:space="preserve">For additional support, please </t>
    </r>
    <r>
      <rPr>
        <u/>
        <sz val="11"/>
        <rFont val="Arial"/>
        <family val="2"/>
      </rPr>
      <t xml:space="preserve">contact</t>
    </r>
    <r>
      <rPr>
        <sz val="11"/>
        <rFont val="Arial"/>
        <family val="2"/>
      </rPr>
      <t xml:space="preserve"> your regional office.</t>
    </r>
  </si>
  <si>
    <t>T: +1 (615) 824 8664</t>
  </si>
  <si>
    <t>hotelinfo@str.com     www.str.com</t>
  </si>
  <si>
    <t>2022 © CoStar Group. This STR Report is a publication of STR, LLC and STR Global, Ltd., CoStar Group companies, and is intended solely for use by paid subscribers. The information in the STR Report is provided on an “as is” and “as available” basis and should not be construed as investment, tax, accounting or legal advice. Reproduction or distribution of this STR Report, in whole or part, without written permission is prohibited and subject to legal action. If you have received this report and are NOT a subscriber to this STR Report, please contact us immediately. Source: 2022 STR, LLC / STR Global, Ltd. trading as “STR”.</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</si>
  <si>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</si>
  <si>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</si>
  <si>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</si>
  <si>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</si>
  <si>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</si>
  <si>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</si>
  <si>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</si>
  <si>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</si>
  <si>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</si>
  <si>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</si>
  <si>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</si>
  <si>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</si>
  <si>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</si>
  <si>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</si>
  <si>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</si>
  <si>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</si>
  <si>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</si>
  <si>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</si>
  <si>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</si>
  <si>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</si>
  <si>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</si>
  <si>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</si>
  <si>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</si>
  <si>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</si>
  <si>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</si>
  <si>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</si>
  <si>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</si>
  <si>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</si>
  <si>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</si>
  <si>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</si>
  <si>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</si>
  <si>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</si>
  <si>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</si>
  <si>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</si>
  <si>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</si>
  <si>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</si>
  <si>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</si>
  <si>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</si>
  <si>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</si>
  <si>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Courtyard Fort Myers @ I 75 &amp; Gulf Coast Town Center</t>
  </si>
  <si>
    <t>STR # 56916 / Created January 19, 2022</t>
  </si>
  <si>
    <t>For the Month of: December 2021</t>
  </si>
  <si>
    <t>Currency: US Dollar  /  Competitive Set Data Excludes Subject Property</t>
  </si>
  <si>
    <t>Courtyard Fort Myers @ I 75 &amp; Gulf Coast Town Center        10050 Gulf Center Dr        Fort Myers, FL 33913        Phone: (239) 332-4747</t>
  </si>
  <si>
    <t>STR # 56916        ChainID: RSWAP        MgtCo: McKibbon Hospitality        Owner: Starwood Capital Group</t>
  </si>
  <si>
    <t>For the Month of: December 2021        Date Created: January 19, 2022        Monthly Competitive Set Data Excludes Subject Property</t>
  </si>
  <si>
    <t>December 2021</t>
  </si>
  <si>
    <t>December 2021 vs. 2020 Percent Change (%)</t>
  </si>
  <si>
    <t>Courtyard Fort Myers @ I 75 &amp; Gulf Coast Town Center</t>
  </si>
  <si>
    <t>Market: Fort Myers, FL</t>
  </si>
  <si>
    <t>Market Class: Upscale Class</t>
  </si>
  <si>
    <t>Submarket: Fort Myers/Bonita Springs, FL</t>
  </si>
  <si>
    <t>Submarket Scale: Upscale Chains</t>
  </si>
  <si>
    <t>Jul</t>
  </si>
  <si>
    <t>1 of 5</t>
  </si>
  <si>
    <t>2 of 5</t>
  </si>
  <si>
    <t>Aug</t>
  </si>
  <si>
    <t>Sep</t>
  </si>
  <si>
    <t>Oct</t>
  </si>
  <si>
    <t>Nov</t>
  </si>
  <si>
    <t>Dec</t>
  </si>
  <si>
    <t>Jan</t>
  </si>
  <si>
    <t>4 of 5</t>
  </si>
  <si>
    <t>Feb</t>
  </si>
  <si>
    <t>Mar</t>
  </si>
  <si>
    <t>Apr</t>
  </si>
  <si>
    <t>May</t>
  </si>
  <si>
    <t>Jun</t>
  </si>
  <si>
    <t>3 of 5</t>
  </si>
  <si>
    <t>5 of 5</t>
  </si>
  <si>
    <t>1 of 6</t>
  </si>
  <si>
    <t>2 of 6</t>
  </si>
  <si>
    <t>3 of 6</t>
  </si>
  <si>
    <t>4 of 6</t>
  </si>
  <si>
    <t>For the Month of: December 2021        Date Created: January 19, 2022</t>
  </si>
  <si>
    <t>City, State</t>
  </si>
  <si>
    <t>December 2021 (This Year)</t>
  </si>
  <si>
    <t>December 2020 (Last Year)</t>
  </si>
  <si>
    <t>Friday, Dec 24th</t>
  </si>
  <si>
    <t>Dec 24th - Christmas Eve</t>
  </si>
  <si>
    <t>Saturday, Dec 25th</t>
  </si>
  <si>
    <t>Dec 25th - Christmas Day</t>
  </si>
  <si>
    <t>Sunday, Dec 26th</t>
  </si>
  <si>
    <t>Dec 26th - First Day of Kwanzaa</t>
  </si>
  <si>
    <t>Friday, Dec 31st</t>
  </si>
  <si>
    <t>Dec 31st - New Year's Eve</t>
  </si>
  <si>
    <t>Friday, Dec 11th</t>
  </si>
  <si>
    <t>Dec 11th - First Day of Hanukkah</t>
  </si>
  <si>
    <t>Thursday, Dec 24th</t>
  </si>
  <si>
    <t>Friday, Dec 25th</t>
  </si>
  <si>
    <t>Saturday, Dec 26th</t>
  </si>
  <si>
    <t>Thursday, Dec 31st</t>
  </si>
  <si>
    <t>Fort Myers, FL</t>
  </si>
  <si>
    <t>33913</t>
  </si>
  <si>
    <t>(239) 332-4747</t>
  </si>
  <si>
    <t>134</t>
  </si>
  <si>
    <t>200711</t>
  </si>
  <si>
    <t>●</t>
  </si>
  <si>
    <t>Hampton by Hilton Inn &amp; Suites Fort Myers Estero/FGCU</t>
  </si>
  <si>
    <t>Estero, FL</t>
  </si>
  <si>
    <t>33928</t>
  </si>
  <si>
    <t>(239) 947-5566</t>
  </si>
  <si>
    <t>94</t>
  </si>
  <si>
    <t>200701</t>
  </si>
  <si>
    <t>Hilton Garden Inn Fort Myers Airport FGCU</t>
  </si>
  <si>
    <t>(239) 210-7200</t>
  </si>
  <si>
    <t>164</t>
  </si>
  <si>
    <t>200910</t>
  </si>
  <si>
    <t>Holiday Inn Fort Myers Airport Town Center</t>
  </si>
  <si>
    <t>(239) 561-1550</t>
  </si>
  <si>
    <t>169</t>
  </si>
  <si>
    <t>200902</t>
  </si>
  <si>
    <t>Closed - Four Points by Sheraton Fort Myers Airport</t>
  </si>
  <si>
    <t/>
  </si>
  <si>
    <t>0</t>
  </si>
  <si>
    <t>200903</t>
  </si>
  <si>
    <t>Homewood Suites by Hilton Fort Myers Airport FGCU</t>
  </si>
  <si>
    <t>(239) 210-7300</t>
  </si>
  <si>
    <t>133</t>
  </si>
  <si>
    <t>200904</t>
  </si>
  <si>
    <t xml:space="preserve">Data received: </t>
  </si>
  <si>
    <t>○</t>
  </si>
  <si>
    <t>= Monthly Only</t>
  </si>
  <si>
    <t>= Monthly &amp; Daily</t>
  </si>
  <si>
    <t>For the Month of: December 2021        Date Created: January 19, 2022        Daily Competitive Set Data Excludes Subject Property</t>
  </si>
  <si>
    <t>We</t>
  </si>
  <si>
    <t>December</t>
  </si>
  <si>
    <t>Th</t>
  </si>
  <si>
    <t>Fr</t>
  </si>
  <si>
    <t>Sa</t>
  </si>
  <si>
    <t>Su</t>
  </si>
  <si>
    <t>Mo</t>
  </si>
  <si>
    <t>Tu</t>
  </si>
  <si>
    <t>Market Scale: Fort Myers, FL Upscale Chains</t>
  </si>
  <si>
    <t>4 of 4</t>
  </si>
  <si>
    <t>2 of 4</t>
  </si>
  <si>
    <t>3 of 4</t>
  </si>
  <si>
    <t>1 of 4</t>
  </si>
  <si>
    <t>B</t>
  </si>
  <si>
    <t>s</t>
  </si>
  <si>
    <t>= Segmentation (Transient, Group, Contract) Only</t>
  </si>
  <si>
    <t>r</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</si>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</sst>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 numFmtId="171" formatCode="00000"/>
  </numFmts>
  <fonts count="112">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1">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theme="0"/>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6" borderId="0" applyNumberFormat="0" applyFont="1" applyFill="1" applyBorder="0"/>
    <xf numFmtId="0" fontId="65" fillId="7" borderId="0" applyNumberFormat="0" applyFont="1" applyFill="1" applyBorder="0"/>
    <xf numFmtId="0" fontId="65" fillId="8" borderId="0" applyNumberFormat="0" applyFont="1" applyFill="1" applyBorder="0"/>
    <xf numFmtId="0" fontId="65" fillId="9"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10" borderId="0" applyNumberFormat="0" applyFont="1" applyFill="1" applyBorder="0"/>
    <xf numFmtId="0" fontId="65" fillId="11" borderId="0" applyNumberFormat="0" applyFont="1" applyFill="1" applyBorder="0"/>
    <xf numFmtId="0" fontId="65" fillId="8" borderId="0" applyNumberFormat="0" applyFont="1" applyFill="1" applyBorder="0"/>
    <xf numFmtId="0" fontId="65"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14" borderId="0" applyNumberFormat="0" applyFont="1" applyFill="1" applyBorder="0"/>
    <xf numFmtId="0" fontId="66" fillId="1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16" borderId="0" applyNumberFormat="0" applyFont="1" applyFill="1" applyBorder="0"/>
    <xf numFmtId="0" fontId="66" fillId="17" borderId="0" applyNumberFormat="0" applyFont="1" applyFill="1" applyBorder="0"/>
    <xf numFmtId="0" fontId="66" fillId="18" borderId="0" applyNumberFormat="0" applyFont="1" applyFill="1" applyBorder="0"/>
    <xf numFmtId="0" fontId="66" fillId="19" borderId="0" applyNumberFormat="0" applyFont="1" applyFill="1" applyBorder="0"/>
    <xf numFmtId="0" fontId="66" fillId="20" borderId="0" applyNumberFormat="0" applyFont="1" applyFill="1" applyBorder="0"/>
    <xf numFmtId="0" fontId="66" fillId="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21" borderId="0" applyNumberFormat="0" applyFont="1" applyFill="1" applyBorder="0"/>
    <xf numFmtId="0" fontId="66" fillId="22" borderId="0" applyNumberFormat="0" applyFont="1" applyFill="1" applyBorder="0"/>
    <xf numFmtId="0" fontId="67" fillId="23" borderId="0" applyNumberFormat="0" applyFont="1" applyFill="1" applyBorder="0"/>
    <xf numFmtId="0" fontId="92" fillId="24" borderId="0" applyNumberFormat="0" applyFont="1" applyFill="1" applyBorder="0"/>
    <xf numFmtId="0" fontId="68" fillId="2" borderId="1" applyNumberFormat="0" applyFont="1" applyFill="1" applyBorder="1"/>
    <xf numFmtId="0" fontId="68" fillId="3" borderId="1" applyNumberFormat="0" applyFont="1" applyFill="1" applyBorder="1"/>
    <xf numFmtId="0" fontId="69" fillId="14" borderId="2" applyNumberFormat="0" applyFont="1" applyFill="1" applyBorder="1"/>
    <xf numFmtId="0" fontId="69" fillId="15" borderId="3" applyNumberFormat="0" applyFont="1" applyFill="1" applyBorder="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0" fontId="70" fillId="0" borderId="0" applyNumberFormat="0" applyFont="1" applyFill="1" applyBorder="0"/>
    <xf numFmtId="0" fontId="70" fillId="0" borderId="0" applyNumberFormat="0" applyFont="1" applyFill="1" applyBorder="0"/>
    <xf numFmtId="0" fontId="88" fillId="0" borderId="0" applyFont="1" applyFill="1"/>
    <xf numFmtId="0" fontId="88" fillId="0" borderId="0" applyFont="1" applyFill="1"/>
    <xf numFmtId="0" fontId="88" fillId="0" borderId="0" applyFont="1" applyFill="1"/>
    <xf numFmtId="0" fontId="88" fillId="0" borderId="0" applyFont="1" applyFill="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37" fillId="0" borderId="0" applyNumberFormat="0" applyFont="1" applyFill="1" applyBorder="0"/>
    <xf numFmtId="9" fontId="88" fillId="0" borderId="0" applyNumberFormat="1" applyFont="1" applyFill="1" applyBorder="0"/>
    <xf numFmtId="0" fontId="71" fillId="25" borderId="0" applyNumberFormat="0" applyFont="1" applyFill="1" applyBorder="0"/>
    <xf numFmtId="0" fontId="71" fillId="26" borderId="0" applyNumberFormat="0" applyFont="1" applyFill="1" applyBorder="0"/>
    <xf numFmtId="0" fontId="72" fillId="0" borderId="4" applyNumberFormat="0" applyFont="1" applyFill="1" applyBorder="1"/>
    <xf numFmtId="0" fontId="72" fillId="0" borderId="4" applyNumberFormat="0" applyFont="1" applyFill="1" applyBorder="1"/>
    <xf numFmtId="0" fontId="73" fillId="0" borderId="4" applyNumberFormat="0" applyFont="1" applyFill="1" applyBorder="1"/>
    <xf numFmtId="0" fontId="73" fillId="0" borderId="4" applyNumberFormat="0" applyFont="1" applyFill="1" applyBorder="1"/>
    <xf numFmtId="0" fontId="74" fillId="0" borderId="5" applyNumberFormat="0" applyFont="1" applyFill="1" applyBorder="1"/>
    <xf numFmtId="0" fontId="74" fillId="0" borderId="5" applyNumberFormat="0" applyFont="1" applyFill="1" applyBorder="1"/>
    <xf numFmtId="0" fontId="74" fillId="0" borderId="0" applyNumberFormat="0" applyFont="1" applyFill="1" applyBorder="0"/>
    <xf numFmtId="0" fontId="74" fillId="0" borderId="0" applyNumberFormat="0" applyFont="1" applyFill="1" applyBorder="0"/>
    <xf numFmtId="0" fontId="95" fillId="0" borderId="0" applyNumberFormat="0" applyFont="1" applyFill="1" applyBorder="0"/>
    <xf numFmtId="0" fontId="75" fillId="8" borderId="1" applyNumberFormat="0" applyFont="1" applyFill="1" applyBorder="1"/>
    <xf numFmtId="0" fontId="75" fillId="9" borderId="1" applyNumberFormat="0" applyFont="1" applyFill="1" applyBorder="1"/>
    <xf numFmtId="0" fontId="76" fillId="0" borderId="6" applyNumberFormat="0" applyFont="1" applyFill="1" applyBorder="1"/>
    <xf numFmtId="0" fontId="76" fillId="0" borderId="6" applyNumberFormat="0" applyFont="1" applyFill="1" applyBorder="1"/>
    <xf numFmtId="0" fontId="77" fillId="27" borderId="0" applyNumberFormat="0" applyFont="1" applyFill="1" applyBorder="0"/>
    <xf numFmtId="0" fontId="77" fillId="28" borderId="0" applyNumberFormat="0" applyFont="1" applyFill="1" applyBorder="0"/>
    <xf numFmtId="0" fontId="96" fillId="0" borderId="0" applyFont="1" applyFill="1"/>
    <xf numFmtId="0" fontId="96" fillId="0" borderId="0" applyFont="1" applyFill="1"/>
    <xf numFmtId="0" fontId="88" fillId="27" borderId="7" applyNumberFormat="0" applyFont="1" applyFill="1" applyBorder="1"/>
    <xf numFmtId="0" fontId="88" fillId="28" borderId="8" applyNumberFormat="0" applyFont="1" applyFill="1" applyBorder="1"/>
    <xf numFmtId="0" fontId="88" fillId="27" borderId="7" applyNumberFormat="0" applyFont="1" applyFill="1" applyBorder="1"/>
    <xf numFmtId="0" fontId="88" fillId="27" borderId="7" applyNumberFormat="0" applyFont="1" applyFill="1" applyBorder="1"/>
    <xf numFmtId="0" fontId="78" fillId="2" borderId="9" applyNumberFormat="0" applyFont="1" applyFill="1" applyBorder="1"/>
    <xf numFmtId="0" fontId="93" fillId="3" borderId="10" applyNumberFormat="0" applyFont="1" applyFill="1" applyBorder="1"/>
    <xf numFmtId="9" fontId="88" fillId="0" borderId="0" applyNumberFormat="1" applyFont="1" applyFill="1" applyBorder="0"/>
    <xf numFmtId="9" fontId="88"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2" applyNumberFormat="0" applyFont="1" applyFill="1" applyBorder="1"/>
    <xf numFmtId="0" fontId="88" fillId="30" borderId="12" applyNumberFormat="0" applyFont="1" applyFill="1" applyBorder="1"/>
    <xf numFmtId="0" fontId="88" fillId="33" borderId="12" applyNumberFormat="0" applyFont="1" applyFill="1" applyBorder="1"/>
    <xf numFmtId="0" fontId="88"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3" borderId="11" applyNumberFormat="0" applyFont="1" applyFill="1" applyBorder="1"/>
    <xf numFmtId="0" fontId="88" fillId="3" borderId="11" applyNumberFormat="0" applyFont="1" applyFill="1" applyBorder="1"/>
    <xf numFmtId="0" fontId="88" fillId="33" borderId="12" applyNumberFormat="0" applyFont="1" applyFill="1" applyBorder="1"/>
    <xf numFmtId="0" fontId="88" fillId="3" borderId="12" applyNumberFormat="0" applyFont="1" applyFill="1" applyBorder="1"/>
    <xf numFmtId="0" fontId="88" fillId="33" borderId="13" applyNumberFormat="0" applyFont="1" applyFill="1" applyBorder="1"/>
    <xf numFmtId="0" fontId="88" fillId="3" borderId="13" applyNumberFormat="0" applyFont="1" applyFill="1" applyBorder="1"/>
    <xf numFmtId="0" fontId="88" fillId="33" borderId="14" applyNumberFormat="0" applyFont="1" applyFill="1" applyBorder="1"/>
    <xf numFmtId="0" fontId="88" fillId="3" borderId="14"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xf numFmtId="0" fontId="88" fillId="31" borderId="11" applyNumberFormat="0" applyFont="1" applyFill="1" applyBorder="1"/>
    <xf numFmtId="0" fontId="88" fillId="24" borderId="11" applyNumberFormat="0" applyFont="1" applyFill="1" applyBorder="1"/>
    <xf numFmtId="0" fontId="88" fillId="24" borderId="11" applyNumberFormat="0" applyFont="1" applyFill="1" applyBorder="1"/>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applyAlignment="1">
      <alignment horizontal="left"/>
    </xf>
    <xf numFmtId="0" fontId="88" fillId="31"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79" fillId="0" borderId="0" applyNumberFormat="0" applyFont="1" applyFill="1" applyBorder="0"/>
    <xf numFmtId="0" fontId="94" fillId="0" borderId="0" applyNumberFormat="0" applyFont="1" applyFill="1" applyBorder="0"/>
    <xf numFmtId="0" fontId="80" fillId="0" borderId="18" applyNumberFormat="0" applyFont="1" applyFill="1" applyBorder="1"/>
    <xf numFmtId="0" fontId="80" fillId="0" borderId="18" applyNumberFormat="0" applyFont="1" applyFill="1" applyBorder="1"/>
    <xf numFmtId="0" fontId="81" fillId="0" borderId="0" applyNumberFormat="0" applyFont="1" applyFill="1" applyBorder="0"/>
    <xf numFmtId="0" fontId="81" fillId="0" borderId="0" applyNumberFormat="0" applyFont="1" applyFill="1" applyBorder="0"/>
    <xf numFmtId="0" fontId="102" borderId="0" applyFont="1" applyAlignment="1">
      <alignment vertical="top"/>
    </xf>
  </cellStyleXfs>
  <cellXfs count="1076">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8" fillId="0" borderId="0" applyFont="1" applyFill="1"/>
    <xf numFmtId="0" fontId="49" fillId="0" borderId="0" applyFont="1" applyFill="1"/>
    <xf numFmtId="0" fontId="44" fillId="0" borderId="0" applyFont="1" applyFill="1"/>
    <xf numFmtId="0" fontId="50" fillId="0" borderId="0" applyFont="1" applyFill="1"/>
    <xf numFmtId="0" fontId="0" fillId="30" borderId="0" applyFont="1" applyFill="1" applyBorder="1"/>
    <xf numFmtId="0" fontId="43" fillId="0" borderId="0" applyFont="1" applyFill="1"/>
    <xf numFmtId="164" fontId="88" fillId="30" borderId="0" applyNumberFormat="1" applyFont="1" applyFill="1" applyAlignment="1">
      <alignment horizontal="left"/>
    </xf>
    <xf numFmtId="0" fontId="38" fillId="30" borderId="0" applyFont="1" applyFill="1" applyAlignment="1">
      <alignment horizontal="left"/>
    </xf>
    <xf numFmtId="0" fontId="0" fillId="30" borderId="0" applyFont="1" applyFill="1" applyAlignment="1">
      <alignment horizontal="right"/>
    </xf>
    <xf numFmtId="0" fontId="16" fillId="30" borderId="0" applyFont="1" applyFill="1"/>
    <xf numFmtId="0" fontId="39" fillId="30" borderId="0" applyFont="1" applyFill="1" applyAlignment="1">
      <alignment horizontal="centerContinuous"/>
    </xf>
    <xf numFmtId="0" fontId="39" fillId="30" borderId="0" applyFont="1" applyFill="1" applyAlignment="1">
      <alignment horizontal="right"/>
    </xf>
    <xf numFmtId="0" fontId="40"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49"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29" fillId="30" borderId="0" applyFont="1" applyFill="1" applyBorder="1" applyAlignment="1">
      <alignment horizontal="right"/>
    </xf>
    <xf numFmtId="0" fontId="0" fillId="0" borderId="0" applyFont="1" applyFill="1" applyBorder="1" applyAlignment="1">
      <alignment horizontal="centerContinuous"/>
    </xf>
    <xf numFmtId="0" fontId="53"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39"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39"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0" fillId="30" borderId="0" applyFont="1" applyFill="1" applyBorder="1" applyAlignment="1">
      <alignment horizontal="centerContinuous"/>
    </xf>
    <xf numFmtId="166" fontId="88" fillId="0" borderId="0" applyNumberFormat="1" applyFont="1" applyFill="1"/>
    <xf numFmtId="0" fontId="53" fillId="0" borderId="0" applyFont="1" applyFill="1" applyAlignment="1">
      <alignment horizontal="right"/>
    </xf>
    <xf numFmtId="0" fontId="39" fillId="0" borderId="0" applyFont="1" applyFill="1"/>
    <xf numFmtId="0" fontId="39" fillId="0" borderId="0" applyFont="1" applyFill="1" applyBorder="1"/>
    <xf numFmtId="0" fontId="53" fillId="0" borderId="0" applyFont="1" applyFill="1" applyBorder="1" applyAlignment="1">
      <alignment horizontal="right" vertical="top"/>
    </xf>
    <xf numFmtId="0" fontId="27" fillId="0" borderId="12" applyFont="1" applyFill="1" applyBorder="1" applyAlignment="1">
      <alignment horizontal="center" wrapText="1"/>
    </xf>
    <xf numFmtId="0" fontId="27" fillId="0" borderId="14" applyFont="1" applyFill="1" applyBorder="1" applyAlignment="1">
      <alignment horizontal="center" wrapText="1"/>
    </xf>
    <xf numFmtId="0" fontId="83" fillId="0" borderId="0" applyFont="1" applyFill="1"/>
    <xf numFmtId="0" fontId="82" fillId="0" borderId="0" applyFont="1" applyFill="1" applyAlignment="1">
      <alignment horizontal="right"/>
    </xf>
    <xf numFmtId="0" fontId="49" fillId="0" borderId="0" applyFont="1" applyFill="1"/>
    <xf numFmtId="164" fontId="88" fillId="30" borderId="0" applyNumberFormat="1" applyFont="1" applyFill="1" applyAlignment="1">
      <alignment horizontal="left"/>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8" fillId="0" borderId="0" applyFont="1" applyFill="1" applyBorder="1" applyAlignment="1">
      <alignment horizontal="left"/>
    </xf>
    <xf numFmtId="49" fontId="88" fillId="0" borderId="0" applyNumberFormat="1" applyFont="1" applyFill="1" applyAlignment="1">
      <alignment horizontal="left"/>
    </xf>
    <xf numFmtId="0" fontId="88" fillId="0" borderId="0" applyFont="1" applyFill="1" applyAlignment="1">
      <alignment horizontal="left"/>
    </xf>
    <xf numFmtId="49" fontId="88" fillId="0" borderId="0" applyNumberFormat="1" applyFont="1" applyFill="1"/>
    <xf numFmtId="16" fontId="88" fillId="0" borderId="0" applyNumberFormat="1" applyFont="1" applyFill="1" applyAlignment="1">
      <alignment horizontal="left"/>
    </xf>
    <xf numFmtId="0" fontId="88" fillId="0" borderId="0" applyFont="1" applyFill="1"/>
    <xf numFmtId="0" fontId="88" fillId="0" borderId="0" applyFont="1" applyFill="1" applyAlignment="1">
      <alignment horizontal="left" textRotation="90"/>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166" fontId="33" fillId="30" borderId="0" applyNumberFormat="1" applyFont="1" applyFill="1" applyBorder="1" applyAlignment="1">
      <alignment horizontal="center"/>
    </xf>
    <xf numFmtId="166" fontId="88" fillId="0" borderId="0" applyNumberFormat="1" applyFont="1" applyFill="1" applyBorder="1" applyAlignment="1">
      <alignment horizontal="left"/>
    </xf>
    <xf numFmtId="166" fontId="33" fillId="0" borderId="0" applyNumberFormat="1" applyFont="1" applyFill="1" applyBorder="1" applyAlignment="1">
      <alignment horizontal="right"/>
    </xf>
    <xf numFmtId="0" fontId="88" fillId="0" borderId="0" applyFont="1" applyFill="1" applyAlignment="1">
      <alignment horizontal="center"/>
    </xf>
    <xf numFmtId="0" fontId="82" fillId="0" borderId="0" applyFont="1" applyFill="1"/>
    <xf numFmtId="0" fontId="34" fillId="0" borderId="0" applyFont="1" applyFill="1"/>
    <xf numFmtId="0" fontId="34" fillId="0" borderId="0" applyFont="1" applyFill="1"/>
    <xf numFmtId="0" fontId="0" fillId="0" borderId="0" applyFont="1" applyFill="1" applyBorder="1"/>
    <xf numFmtId="166" fontId="33" fillId="0" borderId="0" applyNumberFormat="1" applyFont="1" applyFill="1" applyBorder="1"/>
    <xf numFmtId="0" fontId="88" fillId="0" borderId="0" applyFont="1" applyFill="1"/>
    <xf numFmtId="0" fontId="35" fillId="0" borderId="0" applyFont="1" applyFill="1" applyAlignment="1">
      <alignment vertical="center"/>
    </xf>
    <xf numFmtId="0" fontId="0" fillId="0" borderId="0" applyFont="1" applyFill="1" applyBorder="1"/>
    <xf numFmtId="166" fontId="88" fillId="0" borderId="0" applyNumberFormat="1" applyFont="1" applyFill="1" applyBorder="1" applyAlignment="1">
      <alignment horizontal="center"/>
    </xf>
    <xf numFmtId="166" fontId="88" fillId="33" borderId="0" applyNumberFormat="1" applyFont="1" applyFill="1" applyBorder="1" applyAlignment="1">
      <alignment horizontal="center"/>
    </xf>
    <xf numFmtId="0" fontId="88" fillId="0" borderId="0" applyFont="1" applyFill="1" applyBorder="1"/>
    <xf numFmtId="2"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0" fontId="88" fillId="0" borderId="0" applyFont="1" applyFill="1" applyBorder="1"/>
    <xf numFmtId="166" fontId="88" fillId="33" borderId="0" applyNumberFormat="1" applyFont="1" applyFill="1" applyBorder="1" applyAlignment="1">
      <alignment horizontal="center"/>
    </xf>
    <xf numFmtId="0" fontId="0" fillId="0" borderId="25" applyFont="1" applyFill="1" applyBorder="1"/>
    <xf numFmtId="0" fontId="88" fillId="0" borderId="0" applyFont="1" applyFill="1" applyBorder="1" applyAlignment="1">
      <alignment horizontal="right"/>
    </xf>
    <xf numFmtId="0" fontId="88" fillId="0" borderId="0" applyNumberFormat="1" applyFont="1" applyFill="1" applyBorder="1" applyAlignment="1">
      <alignment horizontal="center"/>
    </xf>
    <xf numFmtId="2" fontId="88" fillId="33" borderId="0" applyNumberFormat="1" applyFont="1" applyFill="1" applyBorder="1" applyAlignment="1">
      <alignment horizontal="center"/>
    </xf>
    <xf numFmtId="0" fontId="44" fillId="0" borderId="25" applyFont="1" applyFill="1" applyBorder="1" applyAlignment="1">
      <alignment horizontal="center"/>
    </xf>
    <xf numFmtId="0" fontId="38" fillId="30" borderId="0" applyFont="1" applyFill="1" applyAlignment="1">
      <alignment horizontal="left"/>
    </xf>
    <xf numFmtId="166" fontId="38" fillId="30" borderId="0" applyNumberFormat="1" applyFont="1" applyFill="1" applyAlignment="1">
      <alignment horizontal="left"/>
    </xf>
    <xf numFmtId="0" fontId="39" fillId="30" borderId="0"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39" fillId="30" borderId="0" applyFont="1" applyFill="1" applyAlignment="1">
      <alignment horizontal="left"/>
    </xf>
    <xf numFmtId="0" fontId="40" fillId="30" borderId="0" applyFont="1" applyFill="1" applyAlignment="1">
      <alignment horizontal="right"/>
    </xf>
    <xf numFmtId="0" fontId="0" fillId="0" borderId="0" applyFont="1" applyFill="1" applyAlignment="1">
      <alignment horizontal="right"/>
    </xf>
    <xf numFmtId="0" fontId="0" fillId="33" borderId="0" applyFont="1" applyFill="1"/>
    <xf numFmtId="0" fontId="53" fillId="30" borderId="0" applyFont="1" applyFill="1" applyBorder="1" applyAlignment="1">
      <alignment horizontal="right" vertical="top"/>
    </xf>
    <xf numFmtId="166" fontId="88" fillId="30" borderId="0" applyNumberFormat="1" applyFont="1" applyFill="1" applyBorder="1" applyAlignment="1">
      <alignment horizontal="center"/>
    </xf>
    <xf numFmtId="0" fontId="5" fillId="30" borderId="0" applyFont="1" applyFill="1" applyBorder="1" applyAlignment="1">
      <alignment horizontal="center"/>
    </xf>
    <xf numFmtId="0" fontId="88" fillId="30" borderId="0" applyFont="1" applyFill="1" applyBorder="1"/>
    <xf numFmtId="0" fontId="44" fillId="30" borderId="0" applyFont="1" applyFill="1" applyBorder="1" applyAlignment="1">
      <alignment horizontal="center"/>
    </xf>
    <xf numFmtId="0" fontId="41" fillId="0" borderId="0" applyFont="1" applyFill="1"/>
    <xf numFmtId="0" fontId="41" fillId="0" borderId="0" applyFont="1" applyFill="1" applyAlignment="1">
      <alignment horizontal="center"/>
    </xf>
    <xf numFmtId="0" fontId="41"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8" fillId="30" borderId="0" applyNumberFormat="1" applyFont="1" applyFill="1" applyAlignment="1">
      <alignment horizontal="center"/>
    </xf>
    <xf numFmtId="166" fontId="88" fillId="30" borderId="0" applyNumberFormat="1" applyFont="1" applyFill="1" applyBorder="1" applyAlignment="1">
      <alignment horizontal="center"/>
    </xf>
    <xf numFmtId="166" fontId="88" fillId="30" borderId="0" applyNumberFormat="1" applyFont="1" applyFill="1" applyAlignment="1">
      <alignment horizontal="center"/>
    </xf>
    <xf numFmtId="0" fontId="0" fillId="33" borderId="0" applyFont="1" applyFill="1" applyBorder="1"/>
    <xf numFmtId="0" fontId="44" fillId="30" borderId="0" applyFont="1" applyFill="1" applyAlignment="1">
      <alignment horizontal="left"/>
    </xf>
    <xf numFmtId="0" fontId="16" fillId="30" borderId="0" applyFont="1" applyFill="1"/>
    <xf numFmtId="0" fontId="88" fillId="30" borderId="0" applyFont="1" applyFill="1" applyAlignment="1">
      <alignment horizontal="left"/>
    </xf>
    <xf numFmtId="0" fontId="0" fillId="30" borderId="0" applyFont="1" applyFill="1" applyAlignment="1">
      <alignment horizontal="left"/>
    </xf>
    <xf numFmtId="0" fontId="88" fillId="30" borderId="0" applyFont="1" applyFill="1"/>
    <xf numFmtId="0" fontId="82"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4" fillId="0" borderId="0" applyFont="1" applyFill="1" applyAlignment="1">
      <alignment horizontal="right"/>
    </xf>
    <xf numFmtId="169" fontId="39" fillId="0" borderId="0" applyNumberFormat="1" applyFont="1" applyFill="1"/>
    <xf numFmtId="17" fontId="39" fillId="0" borderId="0" applyNumberFormat="1" applyFont="1" applyFill="1" applyAlignment="1">
      <alignment horizontal="right"/>
    </xf>
    <xf numFmtId="166" fontId="39" fillId="0" borderId="0" applyNumberFormat="1" applyFont="1" applyFill="1" applyAlignment="1">
      <alignment horizontal="right"/>
    </xf>
    <xf numFmtId="0" fontId="44" fillId="0" borderId="0" applyFont="1" applyFill="1" applyAlignment="1">
      <alignment horizontal="left"/>
    </xf>
    <xf numFmtId="166" fontId="39" fillId="0" borderId="0" applyNumberFormat="1" applyFont="1" applyFill="1"/>
    <xf numFmtId="167" fontId="5" fillId="33" borderId="0" applyNumberFormat="1" applyFont="1" applyFill="1" applyAlignment="1">
      <alignment horizontal="left"/>
    </xf>
    <xf numFmtId="0" fontId="41" fillId="30" borderId="0" applyFont="1" applyFill="1" applyBorder="1" applyAlignment="1">
      <alignment horizontal="center"/>
    </xf>
    <xf numFmtId="0" fontId="50" fillId="0" borderId="0" applyFont="1" applyFill="1" applyAlignment="1">
      <alignment horizontal="centerContinuous"/>
    </xf>
    <xf numFmtId="0" fontId="5" fillId="0" borderId="0" applyFont="1" applyFill="1" applyBorder="1" applyAlignment="1">
      <alignment horizontal="right"/>
    </xf>
    <xf numFmtId="2" fontId="88" fillId="33"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166" fontId="88" fillId="0" borderId="0" applyNumberFormat="1" applyFont="1" applyFill="1" applyBorder="1" applyAlignment="1">
      <alignment horizontal="center"/>
    </xf>
    <xf numFmtId="166" fontId="88" fillId="30" borderId="0" applyNumberFormat="1" applyFont="1" applyFill="1" applyBorder="1" applyAlignment="1">
      <alignment horizontal="center"/>
    </xf>
    <xf numFmtId="0" fontId="88" fillId="30" borderId="0" applyFont="1" applyFill="1" applyBorder="1"/>
    <xf numFmtId="166" fontId="88" fillId="0" borderId="0" applyNumberFormat="1" applyFont="1" applyFill="1"/>
    <xf numFmtId="2" fontId="0" fillId="0" borderId="0" applyNumberFormat="1" applyFont="1" applyFill="1" applyBorder="1" applyAlignment="1">
      <alignment horizontal="center"/>
    </xf>
    <xf numFmtId="0" fontId="39" fillId="30" borderId="0" applyFont="1" applyFill="1" applyBorder="1" applyAlignment="1">
      <alignment horizontal="right" vertical="center"/>
    </xf>
    <xf numFmtId="166" fontId="0" fillId="0" borderId="0" applyNumberFormat="1" applyFont="1" applyFill="1" applyBorder="1"/>
    <xf numFmtId="17" fontId="49" fillId="0" borderId="0" applyNumberFormat="1" applyFont="1" applyFill="1" applyAlignment="1">
      <alignment horizontal="right"/>
    </xf>
    <xf numFmtId="0" fontId="43"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8" fillId="0" borderId="0" applyNumberFormat="1" applyFont="1" applyFill="1" applyBorder="1"/>
    <xf numFmtId="2" fontId="88" fillId="0" borderId="0" applyNumberFormat="1" applyFont="1" applyFill="1" applyBorder="1"/>
    <xf numFmtId="0" fontId="45" fillId="0" borderId="0" applyFont="1" applyFill="1" applyBorder="1" applyAlignment="1">
      <alignment vertical="center"/>
    </xf>
    <xf numFmtId="0" fontId="39" fillId="0" borderId="0" applyFont="1" applyFill="1" applyAlignment="1">
      <alignment horizontal="right"/>
    </xf>
    <xf numFmtId="0" fontId="40" fillId="0" borderId="0" applyFont="1" applyFill="1" applyAlignment="1">
      <alignment horizontal="right"/>
    </xf>
    <xf numFmtId="0" fontId="0" fillId="0" borderId="0" applyFont="1" applyFill="1" applyAlignment="1">
      <alignment horizontal="right" vertical="center"/>
    </xf>
    <xf numFmtId="0" fontId="44" fillId="0" borderId="0" applyFont="1" applyFill="1"/>
    <xf numFmtId="0" fontId="49" fillId="0" borderId="0" applyFont="1" applyFill="1" applyAlignment="1">
      <alignment horizontal="right" vertical="center"/>
    </xf>
    <xf numFmtId="0" fontId="44" fillId="33" borderId="0" applyFont="1" applyFill="1" applyAlignment="1">
      <alignment horizontal="right"/>
    </xf>
    <xf numFmtId="0" fontId="44" fillId="33" borderId="0" applyFont="1" applyFill="1" applyAlignment="1">
      <alignment horizontal="left"/>
    </xf>
    <xf numFmtId="0" fontId="82" fillId="30" borderId="0" applyFont="1" applyFill="1" applyAlignment="1">
      <alignment horizontal="center"/>
    </xf>
    <xf numFmtId="166" fontId="88" fillId="30" borderId="0" applyNumberFormat="1" applyFont="1" applyFill="1" applyAlignment="1">
      <alignment horizontal="right"/>
    </xf>
    <xf numFmtId="0" fontId="50" fillId="30" borderId="0" applyFont="1" applyFill="1" applyAlignment="1">
      <alignment horizontal="right" vertical="center"/>
    </xf>
    <xf numFmtId="0" fontId="88" fillId="0" borderId="0" applyFont="1" applyFill="1" applyBorder="1"/>
    <xf numFmtId="16" fontId="88" fillId="0" borderId="0" applyNumberFormat="1" applyFont="1" applyFill="1" applyBorder="1"/>
    <xf numFmtId="165" fontId="0" fillId="0" borderId="0" applyNumberFormat="1" applyFont="1" applyFill="1"/>
    <xf numFmtId="16" fontId="43"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3" fillId="30" borderId="0" applyFont="1" applyFill="1" applyAlignment="1">
      <alignment horizontal="right"/>
    </xf>
    <xf numFmtId="0" fontId="0" fillId="0" borderId="0" applyFont="1" applyFill="1" applyBorder="1" applyAlignment="1">
      <alignment horizontal="left" vertical="center"/>
    </xf>
    <xf numFmtId="0" fontId="44" fillId="0" borderId="0" applyFont="1" applyFill="1" applyBorder="1" applyAlignment="1">
      <alignment horizontal="center" vertical="center"/>
    </xf>
    <xf numFmtId="0" fontId="0" fillId="0" borderId="0" applyFont="1" applyFill="1" applyBorder="1" applyAlignment="1">
      <alignment horizontal="left" vertical="center"/>
    </xf>
    <xf numFmtId="0" fontId="88" fillId="0" borderId="19" applyFont="1" applyFill="1" applyBorder="1"/>
    <xf numFmtId="0" fontId="39" fillId="0" borderId="0" applyFont="1" applyFill="1" applyAlignment="1">
      <alignment horizontal="right"/>
    </xf>
    <xf numFmtId="2" fontId="0" fillId="0" borderId="0" applyNumberFormat="1" applyFont="1" applyFill="1" applyBorder="1"/>
    <xf numFmtId="166" fontId="44" fillId="0" borderId="0" applyNumberFormat="1"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166" fontId="44" fillId="0" borderId="0" applyNumberFormat="1" applyFont="1" applyFill="1"/>
    <xf numFmtId="169" fontId="44" fillId="0" borderId="0" applyNumberFormat="1" applyFont="1" applyFill="1"/>
    <xf numFmtId="17" fontId="44" fillId="0" borderId="0" applyNumberFormat="1"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0" fillId="0" borderId="0" applyFont="1" applyFill="1"/>
    <xf numFmtId="0" fontId="88"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3" fillId="30" borderId="0" applyFont="1" applyFill="1" applyAlignment="1">
      <alignment horizontal="center"/>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2" fillId="0" borderId="0" applyFont="1" applyFill="1" applyAlignment="1">
      <alignment horizontal="right"/>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0" fontId="82" fillId="0" borderId="0" applyFont="1" applyFill="1"/>
    <xf numFmtId="164" fontId="88" fillId="30" borderId="0" applyNumberFormat="1" applyFont="1" applyFill="1"/>
    <xf numFmtId="0" fontId="82" fillId="0" borderId="0" applyFont="1" applyFill="1" applyBorder="1" applyAlignment="1">
      <alignment horizontal="left" vertical="top" wrapText="1"/>
    </xf>
    <xf numFmtId="166" fontId="88" fillId="0" borderId="0" applyNumberFormat="1" applyFont="1" applyFill="1" applyBorder="1" applyAlignment="1">
      <alignment horizontal="center"/>
    </xf>
    <xf numFmtId="166" fontId="88" fillId="0" borderId="25" applyNumberFormat="1" applyFont="1" applyFill="1" applyBorder="1" applyAlignment="1">
      <alignment horizontal="center"/>
    </xf>
    <xf numFmtId="2" fontId="88"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8"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49" fillId="30" borderId="0" applyFont="1" applyFill="1" applyAlignment="1">
      <alignment horizontal="left"/>
    </xf>
    <xf numFmtId="0" fontId="88" fillId="0" borderId="0" applyFont="1" applyFill="1" applyBorder="1"/>
    <xf numFmtId="0" fontId="43" fillId="30" borderId="0" applyFont="1" applyFill="1" applyAlignment="1">
      <alignment horizontal="right"/>
    </xf>
    <xf numFmtId="0" fontId="43" fillId="33" borderId="0" applyFont="1" applyFill="1" applyBorder="1" applyAlignment="1">
      <alignment horizontal="right"/>
    </xf>
    <xf numFmtId="0" fontId="88"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33" borderId="0" applyNumberFormat="1" applyFont="1" applyFill="1" applyBorder="1" applyAlignment="1">
      <alignment horizontal="center"/>
    </xf>
    <xf numFmtId="0" fontId="43" fillId="30" borderId="0" applyFont="1" applyFill="1" applyBorder="1"/>
    <xf numFmtId="0" fontId="44" fillId="0" borderId="0" applyFont="1" applyFill="1" applyAlignment="1">
      <alignment horizontal="centerContinuous"/>
    </xf>
    <xf numFmtId="0" fontId="50"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5"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39"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3"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3" fillId="0" borderId="7" applyFont="1" applyFill="1" applyBorder="1" applyAlignment="1">
      <alignment horizontal="center"/>
    </xf>
    <xf numFmtId="0" fontId="57" fillId="33" borderId="0" applyFont="1" applyFill="1" applyBorder="1" applyAlignment="1">
      <alignment horizontal="right"/>
    </xf>
    <xf numFmtId="0" fontId="5" fillId="0" borderId="23" applyFont="1" applyFill="1" applyBorder="1" applyAlignment="1">
      <alignment horizontal="right"/>
    </xf>
    <xf numFmtId="0" fontId="54" fillId="0" borderId="26" applyFont="1" applyFill="1" applyBorder="1" applyAlignment="1">
      <alignment vertical="center"/>
    </xf>
    <xf numFmtId="0" fontId="88" fillId="0" borderId="32" applyFont="1" applyFill="1" applyBorder="1" applyAlignment="1">
      <alignment vertical="center"/>
    </xf>
    <xf numFmtId="0" fontId="54" fillId="0" borderId="32" applyFont="1" applyFill="1" applyBorder="1" applyAlignment="1">
      <alignment vertical="center"/>
    </xf>
    <xf numFmtId="0" fontId="54" fillId="0" borderId="27" applyFont="1" applyFill="1" applyBorder="1" applyAlignment="1">
      <alignment vertical="center"/>
    </xf>
    <xf numFmtId="0" fontId="41" fillId="0" borderId="30" applyFont="1" applyFill="1" applyBorder="1" applyAlignment="1">
      <alignment horizontal="center"/>
    </xf>
    <xf numFmtId="0" fontId="41" fillId="0" borderId="33" applyFont="1" applyFill="1" applyBorder="1" applyAlignment="1">
      <alignment horizontal="center"/>
    </xf>
    <xf numFmtId="0" fontId="41" fillId="0" borderId="3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Font="1" applyFill="1" applyBorder="1"/>
    <xf numFmtId="0" fontId="43" fillId="33" borderId="35" applyFont="1" applyFill="1" applyBorder="1"/>
    <xf numFmtId="0" fontId="43" fillId="33" borderId="36" applyFont="1" applyFill="1" applyBorder="1"/>
    <xf numFmtId="0" fontId="62" fillId="35" borderId="0" applyFont="1" applyFill="1"/>
    <xf numFmtId="168" fontId="62"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8" fillId="33" borderId="38" applyNumberFormat="1" applyFont="1" applyFill="1" applyBorder="1"/>
    <xf numFmtId="3" fontId="0" fillId="0" borderId="38" applyNumberFormat="1" applyFont="1" applyFill="1" applyBorder="1"/>
    <xf numFmtId="3" fontId="88" fillId="33" borderId="39" applyNumberFormat="1" applyFont="1" applyFill="1" applyBorder="1"/>
    <xf numFmtId="0" fontId="43" fillId="0" borderId="7" applyFont="1" applyFill="1" applyBorder="1"/>
    <xf numFmtId="0" fontId="0" fillId="0" borderId="0" applyFont="1" applyFill="1" applyBorder="1" applyAlignment="1">
      <alignment horizontal="left"/>
    </xf>
    <xf numFmtId="0" fontId="43" fillId="0" borderId="37" applyFont="1" applyFill="1" applyBorder="1" applyAlignment="1">
      <alignment horizontal="center"/>
    </xf>
    <xf numFmtId="0" fontId="43"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8" fillId="0" borderId="28" applyNumberFormat="1" applyFont="1" applyFill="1" applyBorder="1"/>
    <xf numFmtId="166" fontId="88" fillId="0" borderId="29" applyNumberFormat="1" applyFont="1" applyFill="1" applyBorder="1"/>
    <xf numFmtId="2" fontId="88" fillId="33" borderId="30" applyNumberFormat="1" applyFont="1" applyFill="1" applyBorder="1"/>
    <xf numFmtId="166" fontId="88" fillId="33" borderId="33" applyNumberFormat="1" applyFont="1" applyFill="1" applyBorder="1"/>
    <xf numFmtId="2" fontId="88" fillId="33" borderId="33" applyNumberFormat="1" applyFont="1" applyFill="1" applyBorder="1"/>
    <xf numFmtId="166" fontId="88" fillId="33" borderId="31" applyNumberFormat="1" applyFont="1" applyFill="1" applyBorder="1"/>
    <xf numFmtId="166" fontId="0" fillId="0" borderId="28" applyNumberFormat="1" applyFont="1" applyFill="1" applyBorder="1"/>
    <xf numFmtId="166" fontId="88" fillId="0" borderId="28" applyNumberFormat="1" applyFont="1" applyFill="1" applyBorder="1"/>
    <xf numFmtId="166" fontId="88" fillId="33" borderId="30" applyNumberFormat="1" applyFont="1" applyFill="1" applyBorder="1"/>
    <xf numFmtId="0" fontId="88" fillId="0" borderId="37" applyFont="1" applyFill="1" applyBorder="1" applyAlignment="1">
      <alignment wrapText="1"/>
    </xf>
    <xf numFmtId="0" fontId="0" fillId="0" borderId="38" applyFont="1" applyFill="1" applyBorder="1"/>
    <xf numFmtId="0" fontId="0" fillId="0" borderId="39" applyFont="1" applyFill="1" applyBorder="1"/>
    <xf numFmtId="0" fontId="88"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5" fillId="0" borderId="23" applyFont="1" applyFill="1" applyBorder="1" applyAlignment="1">
      <alignment horizontal="right"/>
    </xf>
    <xf numFmtId="0" fontId="43" fillId="34" borderId="40" applyFont="1" applyFill="1" applyBorder="1" applyAlignment="1">
      <alignment horizontal="right"/>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8" fillId="0" borderId="19" applyFont="1" applyFill="1" applyBorder="1"/>
    <xf numFmtId="0" fontId="88" fillId="30" borderId="41" applyFont="1" applyFill="1" applyBorder="1"/>
    <xf numFmtId="0" fontId="27" fillId="0" borderId="34" applyFont="1" applyFill="1" applyBorder="1" applyAlignment="1">
      <alignment horizontal="center" wrapText="1"/>
    </xf>
    <xf numFmtId="0" fontId="27" fillId="0" borderId="35" applyFont="1" applyFill="1" applyBorder="1" applyAlignment="1">
      <alignment horizontal="center" wrapText="1"/>
    </xf>
    <xf numFmtId="0" fontId="27"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88"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88" fillId="0" borderId="42" applyFont="1" applyFill="1" applyBorder="1"/>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0" fillId="35" borderId="0" applyFont="1" applyFill="1" applyAlignment="1">
      <alignment horizontal="left"/>
    </xf>
    <xf numFmtId="0" fontId="52" fillId="30" borderId="41" applyFont="1" applyFill="1" applyBorder="1"/>
    <xf numFmtId="166" fontId="88" fillId="0" borderId="34" applyNumberFormat="1" applyFont="1" applyFill="1" applyBorder="1" applyAlignment="1">
      <alignment horizontal="center"/>
    </xf>
    <xf numFmtId="166" fontId="88" fillId="0" borderId="35" applyNumberFormat="1" applyFont="1" applyFill="1" applyBorder="1" applyAlignment="1">
      <alignment horizontal="center"/>
    </xf>
    <xf numFmtId="166" fontId="88" fillId="0" borderId="36"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166" fontId="88" fillId="33" borderId="26" applyNumberFormat="1" applyFont="1" applyFill="1" applyBorder="1" applyAlignment="1">
      <alignment horizontal="center"/>
    </xf>
    <xf numFmtId="166" fontId="88" fillId="33" borderId="32" applyNumberFormat="1" applyFont="1" applyFill="1" applyBorder="1" applyAlignment="1">
      <alignment horizontal="center"/>
    </xf>
    <xf numFmtId="166" fontId="88" fillId="33" borderId="27" applyNumberFormat="1" applyFont="1" applyFill="1" applyBorder="1" applyAlignment="1">
      <alignment horizontal="center"/>
    </xf>
    <xf numFmtId="2" fontId="88" fillId="0" borderId="34" applyNumberFormat="1" applyFont="1" applyFill="1" applyBorder="1" applyAlignment="1">
      <alignment horizontal="center"/>
    </xf>
    <xf numFmtId="2" fontId="88" fillId="0" borderId="35" applyNumberFormat="1" applyFont="1" applyFill="1" applyBorder="1" applyAlignment="1">
      <alignment horizontal="center"/>
    </xf>
    <xf numFmtId="2" fontId="88" fillId="0" borderId="36"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2" fontId="88" fillId="33" borderId="26" applyNumberFormat="1" applyFont="1" applyFill="1" applyBorder="1" applyAlignment="1">
      <alignment horizontal="center"/>
    </xf>
    <xf numFmtId="2" fontId="88" fillId="33" borderId="32" applyNumberFormat="1" applyFont="1" applyFill="1" applyBorder="1" applyAlignment="1">
      <alignment horizontal="center"/>
    </xf>
    <xf numFmtId="2" fontId="88" fillId="33" borderId="27" applyNumberFormat="1" applyFont="1" applyFill="1" applyBorder="1" applyAlignment="1">
      <alignment horizontal="center"/>
    </xf>
    <xf numFmtId="2" fontId="88"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8" fillId="30" borderId="43" applyFont="1" applyFill="1" applyBorder="1"/>
    <xf numFmtId="0" fontId="27" fillId="0" borderId="7" applyFont="1" applyFill="1" applyBorder="1" applyAlignment="1">
      <alignment horizontal="center" wrapText="1"/>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8" fillId="0" borderId="0" applyFont="1" applyFill="1" applyBorder="1" applyAlignment="1">
      <alignment horizontal="center"/>
    </xf>
    <xf numFmtId="0" fontId="88" fillId="0" borderId="0" applyFont="1" applyFill="1" applyBorder="1" applyAlignment="1">
      <alignment horizontal="center"/>
    </xf>
    <xf numFmtId="0" fontId="52" fillId="0" borderId="0" applyFont="1" applyFill="1" applyBorder="1" applyAlignment="1">
      <alignment horizontal="center"/>
    </xf>
    <xf numFmtId="0" fontId="52" fillId="0" borderId="0" applyFont="1" applyFill="1" applyBorder="1"/>
    <xf numFmtId="0" fontId="88" fillId="0" borderId="0" applyFont="1" applyFill="1" applyBorder="1"/>
    <xf numFmtId="0" fontId="88"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4" fillId="0" borderId="28" applyFont="1" applyFill="1" applyBorder="1"/>
    <xf numFmtId="166" fontId="88" fillId="0" borderId="28" applyNumberFormat="1" applyFont="1" applyFill="1" applyBorder="1"/>
    <xf numFmtId="166" fontId="88"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6" fillId="30" borderId="38" applyFont="1" applyFill="1" applyBorder="1" applyAlignment="1">
      <alignment vertical="center"/>
    </xf>
    <xf numFmtId="0" fontId="43" fillId="30" borderId="38" applyFont="1" applyFill="1" applyBorder="1" applyAlignment="1">
      <alignment horizontal="center" wrapText="1"/>
    </xf>
    <xf numFmtId="0" fontId="43" fillId="30" borderId="38" applyFont="1" applyFill="1" applyBorder="1" applyAlignment="1">
      <alignment horizontal="center"/>
    </xf>
    <xf numFmtId="166" fontId="0" fillId="30" borderId="38" applyNumberFormat="1" applyFont="1" applyFill="1" applyBorder="1"/>
    <xf numFmtId="166" fontId="38" fillId="30" borderId="0" applyNumberFormat="1" applyFont="1" applyFill="1" applyAlignment="1">
      <alignment horizontal="left"/>
    </xf>
    <xf numFmtId="0" fontId="0" fillId="30" borderId="0" applyFont="1" applyFill="1"/>
    <xf numFmtId="0" fontId="43" fillId="30" borderId="0" applyFont="1" applyFill="1" applyAlignment="1">
      <alignment horizontal="center"/>
    </xf>
    <xf numFmtId="0" fontId="43" fillId="30" borderId="0" applyFont="1" applyFill="1" applyAlignment="1">
      <alignment horizontal="right"/>
    </xf>
    <xf numFmtId="0" fontId="0" fillId="30" borderId="0" applyFont="1" applyFill="1" applyAlignment="1">
      <alignment horizontal="left"/>
    </xf>
    <xf numFmtId="0" fontId="40" fillId="0" borderId="0" applyFont="1" applyFill="1" applyAlignment="1">
      <alignment horizontal="right"/>
    </xf>
    <xf numFmtId="0" fontId="44" fillId="0" borderId="0" applyFont="1" applyFill="1"/>
    <xf numFmtId="166" fontId="44" fillId="0" borderId="0" applyNumberFormat="1" applyFont="1" applyFill="1" applyAlignment="1">
      <alignment horizontal="right"/>
    </xf>
    <xf numFmtId="0" fontId="53" fillId="30" borderId="0"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0" fontId="44" fillId="0" borderId="0" applyFont="1" applyFill="1" applyAlignment="1">
      <alignment horizontal="left"/>
    </xf>
    <xf numFmtId="0" fontId="44" fillId="0" borderId="0" applyFont="1" applyFill="1" applyAlignment="1">
      <alignment horizontal="right"/>
    </xf>
    <xf numFmtId="0" fontId="53" fillId="0" borderId="0"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0" fontId="44" fillId="33" borderId="0" applyFont="1" applyFill="1" applyAlignment="1">
      <alignment horizontal="right"/>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44" fillId="33" borderId="0" applyFont="1" applyFill="1" applyAlignment="1">
      <alignment horizontal="left"/>
    </xf>
    <xf numFmtId="17" fontId="44" fillId="0" borderId="0" applyNumberFormat="1" applyFont="1" applyFill="1" applyAlignment="1">
      <alignment horizontal="right"/>
    </xf>
    <xf numFmtId="17" fontId="39" fillId="0" borderId="0" applyNumberFormat="1" applyFont="1" applyFill="1" applyAlignment="1">
      <alignment horizontal="right"/>
    </xf>
    <xf numFmtId="166" fontId="39" fillId="0" borderId="0" applyNumberFormat="1" applyFont="1" applyFill="1" applyAlignment="1">
      <alignment horizontal="right"/>
    </xf>
    <xf numFmtId="17" fontId="49" fillId="0" borderId="0" applyNumberFormat="1"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44" fillId="30" borderId="0" applyFont="1" applyFill="1" applyAlignment="1">
      <alignment horizontal="left"/>
    </xf>
    <xf numFmtId="0" fontId="39" fillId="30" borderId="0" applyFont="1" applyFill="1" applyAlignment="1">
      <alignment horizontal="left"/>
    </xf>
    <xf numFmtId="166" fontId="88" fillId="0" borderId="0" applyNumberFormat="1" applyFont="1" applyFill="1" applyBorder="1" applyAlignment="1">
      <alignment horizontal="right"/>
    </xf>
    <xf numFmtId="166" fontId="88" fillId="33" borderId="33" applyNumberFormat="1" applyFont="1" applyFill="1" applyBorder="1" applyAlignment="1">
      <alignment horizontal="right"/>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166" fontId="88" fillId="30" borderId="30" applyNumberFormat="1" applyFont="1" applyFill="1" applyBorder="1" applyAlignment="1">
      <alignment horizontal="center"/>
    </xf>
    <xf numFmtId="166" fontId="88" fillId="30" borderId="33" applyNumberFormat="1" applyFont="1" applyFill="1" applyBorder="1" applyAlignment="1">
      <alignment horizontal="center"/>
    </xf>
    <xf numFmtId="166" fontId="88" fillId="30" borderId="31" applyNumberFormat="1" applyFont="1" applyFill="1" applyBorder="1" applyAlignment="1">
      <alignment horizontal="center"/>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0"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0" fontId="82" fillId="0" borderId="0" applyFont="1" applyFill="1" applyAlignment="1">
      <alignment horizontal="center"/>
    </xf>
    <xf numFmtId="0" fontId="52" fillId="36" borderId="0" applyFont="1" applyFill="1" applyBorder="1"/>
    <xf numFmtId="0" fontId="0" fillId="36" borderId="0" applyFont="1" applyFill="1" applyBorder="1"/>
    <xf numFmtId="0" fontId="0" fillId="36" borderId="0" applyFont="1" applyFill="1" applyBorder="1" applyAlignment="1">
      <alignment horizontal="center"/>
    </xf>
    <xf numFmtId="0" fontId="59" fillId="36" borderId="0" applyFont="1" applyFill="1" applyAlignment="1">
      <alignment horizontal="right"/>
    </xf>
    <xf numFmtId="0" fontId="44" fillId="36" borderId="0" applyFont="1" applyFill="1" applyBorder="1" applyAlignment="1">
      <alignment horizontal="right"/>
    </xf>
    <xf numFmtId="0" fontId="60" fillId="36" borderId="0" applyFont="1" applyFill="1" applyBorder="1" applyAlignment="1">
      <alignment horizontal="right"/>
    </xf>
    <xf numFmtId="0" fontId="61" fillId="36" borderId="0" applyFont="1" applyFill="1" applyBorder="1"/>
    <xf numFmtId="0" fontId="52" fillId="36" borderId="0" applyFont="1" applyFill="1" applyBorder="1" applyAlignment="1">
      <alignment horizontal="center"/>
    </xf>
    <xf numFmtId="0" fontId="55" fillId="36" borderId="0" applyFont="1" applyFill="1" applyBorder="1"/>
    <xf numFmtId="0" fontId="55" fillId="36" borderId="0" applyFont="1" applyFill="1" applyBorder="1" applyAlignment="1">
      <alignment horizontal="center"/>
    </xf>
    <xf numFmtId="0" fontId="55" fillId="36" borderId="0" applyFont="1" applyFill="1" applyBorder="1" applyAlignment="1">
      <alignment horizontal="left" vertical="top"/>
    </xf>
    <xf numFmtId="0" fontId="55"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2" fillId="36" borderId="0" applyFont="1" applyFill="1" applyBorder="1" applyAlignment="1">
      <alignment horizontal="right"/>
    </xf>
    <xf numFmtId="0" fontId="55" fillId="36" borderId="0" applyFont="1" applyFill="1" applyBorder="1"/>
    <xf numFmtId="0" fontId="55" fillId="36" borderId="0" applyFont="1" applyFill="1" applyBorder="1" applyAlignment="1">
      <alignment horizontal="right"/>
    </xf>
    <xf numFmtId="0" fontId="48" fillId="36" borderId="37" applyFont="1" applyFill="1" applyBorder="1"/>
    <xf numFmtId="0" fontId="48" fillId="36" borderId="39" applyFont="1" applyFill="1" applyBorder="1" applyAlignment="1">
      <alignment horizontal="center" wrapText="1"/>
    </xf>
    <xf numFmtId="0" fontId="48" fillId="36" borderId="37" applyFont="1" applyFill="1" applyBorder="1" applyAlignment="1">
      <alignment horizontal="center" wrapText="1"/>
    </xf>
    <xf numFmtId="0" fontId="42" fillId="36" borderId="34" applyFont="1" applyFill="1" applyBorder="1" applyAlignment="1">
      <alignment vertical="center"/>
    </xf>
    <xf numFmtId="0" fontId="42" fillId="36" borderId="35" applyFont="1" applyFill="1" applyBorder="1" applyAlignment="1">
      <alignment vertical="center"/>
    </xf>
    <xf numFmtId="0" fontId="42" fillId="36" borderId="36" applyFont="1" applyFill="1" applyBorder="1" applyAlignment="1">
      <alignment vertical="center"/>
    </xf>
    <xf numFmtId="49" fontId="55" fillId="36" borderId="34" applyNumberFormat="1" applyFont="1" applyFill="1" applyBorder="1" applyAlignment="1">
      <alignment textRotation="90" wrapText="1"/>
    </xf>
    <xf numFmtId="49" fontId="55" fillId="36" borderId="35" applyNumberFormat="1" applyFont="1" applyFill="1" applyBorder="1" applyAlignment="1">
      <alignment textRotation="90" wrapText="1"/>
    </xf>
    <xf numFmtId="49" fontId="55" fillId="36" borderId="36" applyNumberFormat="1" applyFont="1" applyFill="1" applyBorder="1" applyAlignment="1">
      <alignment textRotation="90" wrapText="1"/>
    </xf>
    <xf numFmtId="0" fontId="54" fillId="0" borderId="28" applyFont="1" applyFill="1" applyBorder="1" applyAlignment="1">
      <alignment vertical="center"/>
    </xf>
    <xf numFmtId="0" fontId="88" fillId="0" borderId="0" applyFont="1" applyFill="1" applyBorder="1" applyAlignment="1">
      <alignment vertical="center"/>
    </xf>
    <xf numFmtId="0" fontId="54" fillId="0" borderId="0" applyFont="1" applyFill="1" applyBorder="1" applyAlignment="1">
      <alignment vertical="center"/>
    </xf>
    <xf numFmtId="0" fontId="54" fillId="0" borderId="29" applyFont="1" applyFill="1" applyBorder="1" applyAlignment="1">
      <alignment vertical="center"/>
    </xf>
    <xf numFmtId="0" fontId="43" fillId="33" borderId="30" applyFont="1" applyFill="1" applyBorder="1"/>
    <xf numFmtId="0" fontId="43" fillId="33" borderId="33" applyFont="1" applyFill="1" applyBorder="1"/>
    <xf numFmtId="0" fontId="43" fillId="33" borderId="31" applyFont="1" applyFill="1" applyBorder="1"/>
    <xf numFmtId="0" fontId="0" fillId="0" borderId="35" applyFont="1" applyFill="1" applyBorder="1"/>
    <xf numFmtId="0" fontId="35" fillId="0" borderId="0" applyFont="1" applyFill="1" applyBorder="1" applyAlignment="1">
      <alignment vertical="center"/>
    </xf>
    <xf numFmtId="166" fontId="88" fillId="0" borderId="44" applyNumberFormat="1" applyFont="1" applyFill="1" applyBorder="1" applyAlignment="1">
      <alignment horizontal="center"/>
    </xf>
    <xf numFmtId="166" fontId="88" fillId="0" borderId="45" applyNumberFormat="1" applyFont="1" applyFill="1" applyBorder="1" applyAlignment="1">
      <alignment horizontal="center"/>
    </xf>
    <xf numFmtId="0" fontId="5" fillId="0" borderId="0" applyFont="1" applyFill="1" applyBorder="1"/>
    <xf numFmtId="166" fontId="88" fillId="0" borderId="46" applyNumberFormat="1" applyFont="1" applyFill="1" applyBorder="1" applyAlignment="1">
      <alignment horizontal="center"/>
    </xf>
    <xf numFmtId="2" fontId="88" fillId="33" borderId="44" applyNumberFormat="1" applyFont="1" applyFill="1" applyBorder="1" applyAlignment="1">
      <alignment horizontal="center"/>
    </xf>
    <xf numFmtId="2" fontId="88" fillId="33" borderId="25" applyNumberFormat="1" applyFont="1" applyFill="1" applyBorder="1" applyAlignment="1">
      <alignment horizontal="center"/>
    </xf>
    <xf numFmtId="2" fontId="88" fillId="33" borderId="45" applyNumberFormat="1" applyFont="1" applyFill="1" applyBorder="1" applyAlignment="1">
      <alignment horizontal="center"/>
    </xf>
    <xf numFmtId="2" fontId="88" fillId="0" borderId="46" applyNumberFormat="1" applyFont="1" applyFill="1" applyBorder="1" applyAlignment="1">
      <alignment horizontal="center"/>
    </xf>
    <xf numFmtId="0" fontId="52" fillId="36" borderId="0" applyFont="1" applyFill="1" applyBorder="1" applyAlignment="1">
      <alignment horizontal="left" vertical="top"/>
    </xf>
    <xf numFmtId="0" fontId="85" fillId="36" borderId="0" applyFont="1" applyFill="1" applyBorder="1"/>
    <xf numFmtId="0" fontId="55" fillId="36" borderId="0" applyFont="1" applyFill="1" applyBorder="1" applyAlignment="1">
      <alignment vertical="top"/>
    </xf>
    <xf numFmtId="0" fontId="96" fillId="0" borderId="0" applyFont="1" applyFill="1"/>
    <xf numFmtId="0" fontId="97" fillId="0" borderId="0" applyFont="1" applyFill="1"/>
    <xf numFmtId="0" fontId="98" fillId="0" borderId="0" applyFont="1" applyFill="1"/>
    <xf numFmtId="0" fontId="99" fillId="0" borderId="0" applyFont="1" applyFill="1" applyAlignment="1">
      <alignment vertical="top"/>
    </xf>
    <xf numFmtId="0" fontId="100" fillId="0" borderId="0" applyFont="1" applyFill="1"/>
    <xf numFmtId="0" fontId="101" fillId="0" borderId="0" applyFont="1" applyFill="1"/>
    <xf numFmtId="0" fontId="101" fillId="0" borderId="0" applyFont="1" applyFill="1" applyAlignment="1">
      <alignment vertical="top" wrapText="1"/>
    </xf>
    <xf numFmtId="0" fontId="96" fillId="0" borderId="0" applyFont="1" applyFill="1" applyAlignment="1">
      <alignment vertical="top" wrapText="1"/>
    </xf>
    <xf numFmtId="0" fontId="83" fillId="30" borderId="0" applyFont="1" applyFill="1" applyBorder="1" applyAlignment="1">
      <alignment horizontal="center"/>
    </xf>
    <xf numFmtId="166" fontId="83" fillId="30" borderId="0" applyNumberFormat="1" applyFont="1" applyFill="1" applyBorder="1" applyAlignment="1">
      <alignment horizontal="center"/>
    </xf>
    <xf numFmtId="0" fontId="83" fillId="30" borderId="0" applyFont="1" applyFill="1" applyBorder="1"/>
    <xf numFmtId="0" fontId="83" fillId="0" borderId="0" applyFont="1" applyFill="1" applyAlignment="1">
      <alignment horizontal="left"/>
    </xf>
    <xf numFmtId="0" fontId="27" fillId="30" borderId="0" applyFont="1" applyFill="1" applyBorder="1"/>
    <xf numFmtId="0" fontId="27" fillId="30" borderId="0" applyFont="1" applyFill="1" applyBorder="1" applyAlignment="1">
      <alignment horizontal="right"/>
    </xf>
    <xf numFmtId="0" fontId="27" fillId="30" borderId="0" applyFont="1" applyFill="1" applyBorder="1" applyAlignment="1">
      <alignment horizontal="centerContinuous"/>
    </xf>
    <xf numFmtId="0" fontId="27" fillId="0" borderId="0" applyFont="1" applyFill="1" applyAlignment="1">
      <alignment horizontal="right"/>
    </xf>
    <xf numFmtId="0" fontId="49" fillId="0" borderId="0" applyFont="1" applyFill="1" applyAlignment="1">
      <alignment vertical="center"/>
    </xf>
    <xf numFmtId="0" fontId="49" fillId="30" borderId="0" applyFont="1" applyFill="1" applyAlignment="1">
      <alignment vertical="center"/>
    </xf>
    <xf numFmtId="166" fontId="88" fillId="30" borderId="0" applyNumberFormat="1" applyFont="1" applyFill="1" applyBorder="1" applyAlignment="1">
      <alignment horizontal="center"/>
    </xf>
    <xf numFmtId="0" fontId="88" fillId="30" borderId="0" applyFont="1" applyFill="1" applyBorder="1" applyAlignment="1">
      <alignment horizontal="center"/>
    </xf>
    <xf numFmtId="166" fontId="88" fillId="33" borderId="0" applyNumberFormat="1" applyFont="1" applyFill="1" applyBorder="1" applyAlignment="1">
      <alignment horizontal="center"/>
    </xf>
    <xf numFmtId="0" fontId="88" fillId="33" borderId="0" applyFont="1" applyFill="1" applyBorder="1" applyAlignment="1">
      <alignment horizontal="center"/>
    </xf>
    <xf numFmtId="0" fontId="0" fillId="30" borderId="0" applyFont="1" applyFill="1" applyBorder="1" applyAlignment="1">
      <alignment horizontal="center"/>
    </xf>
    <xf numFmtId="4" fontId="88" fillId="30" borderId="0" applyNumberFormat="1" applyFont="1" applyFill="1" applyBorder="1" applyAlignment="1">
      <alignment horizontal="center"/>
    </xf>
    <xf numFmtId="167" fontId="88" fillId="30" borderId="0" applyNumberFormat="1" applyFont="1" applyFill="1" applyBorder="1" applyAlignment="1">
      <alignment horizontal="center"/>
    </xf>
    <xf numFmtId="4" fontId="88" fillId="33" borderId="0" applyNumberFormat="1" applyFont="1" applyFill="1" applyBorder="1" applyAlignment="1">
      <alignment horizontal="center"/>
    </xf>
    <xf numFmtId="167" fontId="88" fillId="33" borderId="0" applyNumberFormat="1" applyFont="1" applyFill="1" applyBorder="1" applyAlignment="1">
      <alignment horizontal="center"/>
    </xf>
    <xf numFmtId="166" fontId="88" fillId="30" borderId="0" applyNumberFormat="1" applyFont="1" applyFill="1" applyBorder="1" applyAlignment="1">
      <alignment horizontal="right"/>
    </xf>
    <xf numFmtId="166" fontId="88" fillId="33" borderId="0" applyNumberFormat="1" applyFont="1" applyFill="1" applyBorder="1" applyAlignment="1">
      <alignment horizontal="right"/>
    </xf>
    <xf numFmtId="166" fontId="88" fillId="30" borderId="0" applyNumberFormat="1" applyFont="1" applyFill="1" applyBorder="1" applyAlignment="1">
      <alignment horizontal="right"/>
    </xf>
    <xf numFmtId="4" fontId="88" fillId="30" borderId="0" applyNumberFormat="1" applyFont="1" applyFill="1" applyBorder="1" applyAlignment="1">
      <alignment horizontal="right"/>
    </xf>
    <xf numFmtId="167" fontId="0" fillId="30" borderId="0" applyNumberFormat="1" applyFont="1" applyFill="1" applyBorder="1"/>
    <xf numFmtId="4" fontId="88" fillId="33" borderId="0" applyNumberFormat="1" applyFont="1" applyFill="1" applyBorder="1" applyAlignment="1">
      <alignment horizontal="right"/>
    </xf>
    <xf numFmtId="167" fontId="0" fillId="33" borderId="0" applyNumberFormat="1" applyFont="1" applyFill="1" applyBorder="1"/>
    <xf numFmtId="165" fontId="88" fillId="30" borderId="0" applyNumberFormat="1" applyFont="1" applyFill="1" applyBorder="1" applyAlignment="1">
      <alignment horizontal="right"/>
    </xf>
    <xf numFmtId="44" fontId="88" fillId="30" borderId="0" applyNumberFormat="1" applyFont="1" applyFill="1" applyBorder="1" applyAlignment="1">
      <alignment horizontal="right"/>
    </xf>
    <xf numFmtId="166" fontId="0" fillId="30" borderId="0" applyNumberFormat="1" applyFont="1" applyFill="1" applyBorder="1"/>
    <xf numFmtId="164" fontId="88"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3" fillId="30" borderId="0" applyFont="1" applyFill="1" applyAlignment="1">
      <alignment vertical="center"/>
    </xf>
    <xf numFmtId="0" fontId="83" fillId="35" borderId="0" applyFont="1" applyFill="1" applyAlignment="1">
      <alignment vertical="center"/>
    </xf>
    <xf numFmtId="0" fontId="83" fillId="0" borderId="0" applyFont="1" applyFill="1" applyAlignment="1">
      <alignment vertical="center"/>
    </xf>
    <xf numFmtId="0" fontId="0" fillId="0" borderId="0" applyFont="1" applyFill="1" applyAlignment="1">
      <alignment horizontal="center"/>
    </xf>
    <xf numFmtId="0" fontId="43" fillId="0" borderId="0" applyFont="1" applyFill="1" applyAlignment="1">
      <alignment horizontal="right"/>
    </xf>
    <xf numFmtId="0" fontId="88" fillId="30" borderId="0" applyFont="1" applyFill="1"/>
    <xf numFmtId="0" fontId="43" fillId="0" borderId="0" applyFont="1" applyFill="1" applyAlignment="1">
      <alignment horizontal="right"/>
    </xf>
    <xf numFmtId="0" fontId="43" fillId="0" borderId="0" applyFont="1" applyFill="1" applyAlignment="1">
      <alignment horizontal="right"/>
    </xf>
    <xf numFmtId="0" fontId="87" fillId="0" borderId="0" applyNumberFormat="1" applyFont="1" applyFill="1" applyBorder="1" applyAlignment="1">
      <alignment horizontal="left" wrapText="1"/>
    </xf>
    <xf numFmtId="0" fontId="5" fillId="0" borderId="0" applyFont="1" applyFill="1"/>
    <xf numFmtId="0" fontId="5" fillId="0" borderId="0" applyFont="1" applyFill="1"/>
    <xf numFmtId="0" fontId="43" fillId="37" borderId="0" applyFont="1" applyFill="1" applyBorder="1" applyAlignment="1">
      <alignment horizontal="center"/>
    </xf>
    <xf numFmtId="1" fontId="0" fillId="37" borderId="0" applyNumberFormat="1" applyFont="1" applyFill="1" applyBorder="1"/>
    <xf numFmtId="0" fontId="84" fillId="36" borderId="0" applyNumberFormat="1" applyFont="1" applyFill="1" applyBorder="1" applyAlignment="1">
      <alignment horizontal="left" wrapText="1"/>
    </xf>
    <xf numFmtId="0" fontId="52" fillId="36" borderId="0" applyFont="1" applyFill="1" applyBorder="1" applyAlignment="1">
      <alignment horizontal="left" wrapText="1"/>
    </xf>
    <xf numFmtId="164" fontId="88" fillId="30" borderId="0" applyNumberFormat="1" applyFont="1" applyFill="1"/>
    <xf numFmtId="0" fontId="88" fillId="30" borderId="0" applyFont="1" applyFill="1"/>
    <xf numFmtId="0" fontId="88" fillId="30" borderId="0" applyFont="1" applyFill="1" applyAlignment="1">
      <alignment horizontal="left"/>
    </xf>
    <xf numFmtId="49" fontId="64" fillId="36" borderId="34" applyNumberFormat="1" applyFont="1" applyFill="1" applyBorder="1" applyAlignment="1">
      <alignment horizontal="center"/>
    </xf>
    <xf numFmtId="0" fontId="88" fillId="36" borderId="35" applyFont="1" applyFill="1" applyBorder="1"/>
    <xf numFmtId="0" fontId="88" fillId="36" borderId="36" applyFont="1" applyFill="1" applyBorder="1"/>
    <xf numFmtId="0" fontId="39" fillId="30" borderId="0" applyFont="1" applyFill="1" applyAlignment="1">
      <alignment horizontal="center"/>
    </xf>
    <xf numFmtId="0" fontId="83" fillId="30" borderId="0" applyNumberFormat="1" applyFont="1" applyFill="1" applyAlignment="1">
      <alignment horizontal="left" wrapText="1"/>
    </xf>
    <xf numFmtId="0" fontId="88" fillId="30" borderId="0" applyFont="1" applyFill="1" applyAlignment="1">
      <alignment vertical="center"/>
    </xf>
    <xf numFmtId="164" fontId="88" fillId="30" borderId="0" applyNumberFormat="1" applyFont="1" applyFill="1" applyAlignment="1">
      <alignment vertical="center"/>
    </xf>
    <xf numFmtId="0" fontId="88" fillId="0" borderId="28" applyFont="1" applyFill="1" applyBorder="1"/>
    <xf numFmtId="0" fontId="88" fillId="0" borderId="29" applyFont="1" applyFill="1" applyBorder="1"/>
    <xf numFmtId="0" fontId="88" fillId="33" borderId="28" applyFont="1" applyFill="1" applyBorder="1"/>
    <xf numFmtId="0" fontId="88" fillId="33" borderId="29" applyFont="1" applyFill="1" applyBorder="1"/>
    <xf numFmtId="0" fontId="43" fillId="0" borderId="26" applyFont="1" applyFill="1" applyBorder="1" applyAlignment="1">
      <alignment horizontal="center" vertical="center" wrapText="1"/>
    </xf>
    <xf numFmtId="0" fontId="43" fillId="0" borderId="27" applyFont="1" applyFill="1" applyBorder="1" applyAlignment="1">
      <alignment horizontal="center" vertical="center" wrapText="1"/>
    </xf>
    <xf numFmtId="0" fontId="43" fillId="0" borderId="30" applyFont="1" applyFill="1" applyBorder="1" applyAlignment="1">
      <alignment horizontal="center" vertical="center" wrapText="1"/>
    </xf>
    <xf numFmtId="0" fontId="43" fillId="0" borderId="31" applyFont="1" applyFill="1" applyBorder="1" applyAlignment="1">
      <alignment horizontal="center" vertical="center" wrapText="1"/>
    </xf>
    <xf numFmtId="0" fontId="48" fillId="36" borderId="0" applyFont="1" applyFill="1" applyBorder="1" applyAlignment="1">
      <alignment horizontal="center" vertical="center"/>
    </xf>
    <xf numFmtId="0" fontId="48" fillId="36" borderId="52" applyFont="1" applyFill="1" applyBorder="1" applyAlignment="1">
      <alignment horizontal="center" vertical="center"/>
    </xf>
    <xf numFmtId="0" fontId="45" fillId="0" borderId="0" applyFont="1" applyFill="1" applyBorder="1" applyAlignment="1">
      <alignment vertical="center"/>
    </xf>
    <xf numFmtId="0" fontId="88" fillId="0" borderId="26" applyFont="1" applyFill="1" applyBorder="1"/>
    <xf numFmtId="0" fontId="88" fillId="0" borderId="27" applyFont="1" applyFill="1" applyBorder="1"/>
    <xf numFmtId="0" fontId="48" fillId="36" borderId="26" applyFont="1" applyFill="1" applyBorder="1" applyAlignment="1">
      <alignment horizontal="center" vertical="center"/>
    </xf>
    <xf numFmtId="0" fontId="48" fillId="36" borderId="32" applyFont="1" applyFill="1" applyBorder="1" applyAlignment="1">
      <alignment horizontal="center" vertical="center"/>
    </xf>
    <xf numFmtId="0" fontId="48" fillId="36" borderId="35" applyFont="1" applyFill="1" applyBorder="1" applyAlignment="1">
      <alignment horizontal="center" vertical="center"/>
    </xf>
    <xf numFmtId="0" fontId="48" fillId="36" borderId="36" applyFont="1" applyFill="1" applyBorder="1" applyAlignment="1">
      <alignment horizontal="center" vertical="center"/>
    </xf>
    <xf numFmtId="0" fontId="50" fillId="0" borderId="0" applyFont="1" applyFill="1" applyBorder="1" applyAlignment="1">
      <alignment horizontal="center"/>
    </xf>
    <xf numFmtId="0" fontId="43" fillId="30" borderId="27" applyFont="1" applyFill="1" applyBorder="1" applyAlignment="1">
      <alignment horizontal="center" vertical="center" wrapText="1"/>
    </xf>
    <xf numFmtId="0" fontId="43" fillId="30" borderId="31" applyFont="1" applyFill="1" applyBorder="1" applyAlignment="1">
      <alignment horizontal="center" vertical="center" wrapText="1"/>
    </xf>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33" borderId="28" applyFont="1" applyFill="1" applyBorder="1"/>
    <xf numFmtId="0" fontId="0" fillId="33" borderId="29" applyFont="1" applyFill="1" applyBorder="1"/>
    <xf numFmtId="0" fontId="0" fillId="0" borderId="28" applyFont="1" applyFill="1" applyBorder="1"/>
    <xf numFmtId="0" fontId="0" fillId="0" borderId="29" applyFont="1" applyFill="1" applyBorder="1"/>
    <xf numFmtId="0" fontId="88" fillId="33" borderId="30" applyFont="1" applyFill="1" applyBorder="1"/>
    <xf numFmtId="0" fontId="88" fillId="33" borderId="31" applyFont="1" applyFill="1" applyBorder="1"/>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1" fontId="88" fillId="37" borderId="0" applyNumberFormat="1" applyFont="1" applyFill="1" applyBorder="1"/>
    <xf numFmtId="166" fontId="43" fillId="37" borderId="0" applyNumberFormat="1" applyFont="1" applyFill="1" applyBorder="1" applyAlignment="1">
      <alignment horizontal="center"/>
    </xf>
    <xf numFmtId="0" fontId="43" fillId="37" borderId="0" applyFont="1" applyFill="1" applyBorder="1" applyAlignment="1">
      <alignment horizontal="center"/>
    </xf>
    <xf numFmtId="0" fontId="0" fillId="33" borderId="26" applyFont="1" applyFill="1" applyBorder="1"/>
    <xf numFmtId="0" fontId="0" fillId="33" borderId="27" applyFont="1" applyFill="1" applyBorder="1"/>
    <xf numFmtId="0" fontId="43" fillId="0" borderId="49" applyFont="1" applyFill="1" applyBorder="1" applyAlignment="1">
      <alignment horizontal="center" wrapText="1"/>
    </xf>
    <xf numFmtId="0" fontId="43" fillId="0" borderId="51" applyFont="1" applyFill="1" applyBorder="1" applyAlignment="1">
      <alignment horizontal="center" wrapText="1"/>
    </xf>
    <xf numFmtId="0" fontId="43" fillId="0" borderId="50" applyFont="1" applyFill="1" applyBorder="1" applyAlignment="1">
      <alignment horizontal="center" wrapText="1"/>
    </xf>
    <xf numFmtId="0" fontId="0" fillId="0" borderId="51" applyFont="1" applyFill="1" applyBorder="1" applyAlignment="1">
      <alignment horizontal="center" wrapText="1"/>
    </xf>
    <xf numFmtId="0" fontId="43" fillId="0" borderId="47" applyFont="1" applyFill="1" applyBorder="1" applyAlignment="1">
      <alignment horizontal="center" vertical="center" wrapText="1"/>
    </xf>
    <xf numFmtId="0" fontId="43" fillId="0" borderId="48" applyFont="1" applyFill="1" applyBorder="1" applyAlignment="1">
      <alignment horizontal="center" vertical="center" wrapText="1"/>
    </xf>
    <xf numFmtId="0" fontId="43" fillId="30" borderId="47" applyFont="1" applyFill="1" applyBorder="1" applyAlignment="1">
      <alignment horizontal="center" vertical="center" wrapText="1"/>
    </xf>
    <xf numFmtId="0" fontId="43" fillId="30" borderId="48" applyFont="1" applyFill="1" applyBorder="1" applyAlignment="1">
      <alignment horizontal="center" vertical="center" wrapText="1"/>
    </xf>
    <xf numFmtId="0" fontId="48" fillId="36" borderId="27" applyFont="1" applyFill="1" applyBorder="1" applyAlignment="1">
      <alignment horizontal="center" vertical="center"/>
    </xf>
    <xf numFmtId="0" fontId="43" fillId="0" borderId="37" applyFont="1" applyFill="1" applyBorder="1" applyAlignment="1">
      <alignment horizontal="center" vertical="center" wrapText="1"/>
    </xf>
    <xf numFmtId="0" fontId="43" fillId="0" borderId="39" applyFont="1" applyFill="1" applyBorder="1" applyAlignment="1">
      <alignment horizontal="center" vertical="center" wrapText="1"/>
    </xf>
    <xf numFmtId="0" fontId="48" fillId="37" borderId="0" applyFont="1" applyFill="1" applyBorder="1" applyAlignment="1">
      <alignment horizontal="center" vertical="center"/>
    </xf>
    <xf numFmtId="0" fontId="83"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37" borderId="0" applyFont="1" applyFill="1" applyBorder="1" applyAlignment="1">
      <alignment horizontal="center" vertical="center" wrapText="1"/>
    </xf>
    <xf numFmtId="0" fontId="0" fillId="33" borderId="33" applyFont="1" applyFill="1" applyBorder="1" applyAlignment="1">
      <alignment horizontal="right" indent="2"/>
    </xf>
    <xf numFmtId="0" fontId="0" fillId="0" borderId="0"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33" borderId="0" applyFont="1" applyFill="1" applyBorder="1" applyAlignment="1">
      <alignment horizontal="right" indent="2"/>
    </xf>
    <xf numFmtId="0" fontId="0" fillId="0" borderId="28" applyFont="1" applyFill="1" applyBorder="1" applyAlignment="1">
      <alignment horizontal="right" indent="2"/>
    </xf>
    <xf numFmtId="0" fontId="0" fillId="0" borderId="51" applyFont="1" applyFill="1" applyBorder="1"/>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0" fontId="43" fillId="0" borderId="0" applyFont="1" applyFill="1" applyBorder="1" applyAlignment="1">
      <alignment horizontal="center"/>
    </xf>
    <xf numFmtId="0" fontId="41" fillId="0" borderId="26" applyFont="1" applyFill="1" applyBorder="1" applyAlignment="1">
      <alignment horizontal="center" vertical="center" wrapText="1"/>
    </xf>
    <xf numFmtId="0" fontId="41" fillId="0" borderId="32" applyFont="1" applyFill="1" applyBorder="1" applyAlignment="1">
      <alignment horizontal="center" vertical="center" wrapText="1"/>
    </xf>
    <xf numFmtId="0" fontId="41" fillId="0" borderId="27" applyFont="1" applyFill="1" applyBorder="1" applyAlignment="1">
      <alignment horizontal="center" vertical="center" wrapText="1"/>
    </xf>
    <xf numFmtId="164" fontId="88" fillId="30" borderId="0" applyNumberFormat="1" applyFont="1" applyFill="1"/>
    <xf numFmtId="0" fontId="87" fillId="0" borderId="0" applyNumberFormat="1" applyFont="1" applyFill="1" applyBorder="1" applyAlignment="1">
      <alignment horizontal="left" wrapText="1"/>
    </xf>
    <xf numFmtId="0" fontId="43" fillId="0" borderId="0" applyFont="1" applyFill="1" applyAlignment="1">
      <alignment horizontal="right"/>
    </xf>
    <xf numFmtId="0" fontId="0" fillId="0" borderId="0" applyFont="1" applyFill="1" applyAlignment="1">
      <alignment horizontal="right"/>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1" fillId="0" borderId="26" applyFont="1" applyFill="1" applyBorder="1" applyAlignment="1">
      <alignment horizontal="center" vertical="center"/>
    </xf>
    <xf numFmtId="0" fontId="41" fillId="0" borderId="32" applyFont="1" applyFill="1" applyBorder="1" applyAlignment="1">
      <alignment horizontal="center" vertical="center"/>
    </xf>
    <xf numFmtId="0" fontId="41" fillId="0" borderId="27" applyFont="1" applyFill="1" applyBorder="1" applyAlignment="1">
      <alignment horizontal="center" vertical="center"/>
    </xf>
    <xf numFmtId="0" fontId="88" fillId="0" borderId="32" applyFont="1" applyFill="1" applyBorder="1" applyAlignment="1">
      <alignment horizontal="center" vertical="center"/>
    </xf>
    <xf numFmtId="0" fontId="88" fillId="0" borderId="27" applyFont="1" applyFill="1" applyBorder="1" applyAlignment="1">
      <alignment horizontal="center" vertical="center"/>
    </xf>
    <xf numFmtId="164" fontId="50" fillId="30" borderId="0" applyNumberFormat="1" applyFont="1" applyFill="1" applyAlignment="1">
      <alignment horizontal="right"/>
    </xf>
    <xf numFmtId="0" fontId="44" fillId="0" borderId="0" applyFont="1" applyFill="1" applyBorder="1" applyAlignment="1">
      <alignment horizontal="center"/>
    </xf>
    <xf numFmtId="0" fontId="41" fillId="0" borderId="28" applyFont="1" applyFill="1" applyBorder="1" applyAlignment="1">
      <alignment horizontal="center" vertical="center"/>
    </xf>
    <xf numFmtId="0" fontId="88" fillId="0" borderId="0" applyFont="1" applyFill="1" applyBorder="1" applyAlignment="1">
      <alignment horizontal="center" vertical="center"/>
    </xf>
    <xf numFmtId="0" fontId="88" fillId="0" borderId="29" applyFont="1" applyFill="1" applyBorder="1" applyAlignment="1">
      <alignment horizontal="center" vertical="center"/>
    </xf>
    <xf numFmtId="0" fontId="88" fillId="0" borderId="0" applyFont="1" applyFill="1"/>
    <xf numFmtId="0" fontId="41" fillId="0" borderId="28" applyFont="1" applyFill="1" applyBorder="1" applyAlignment="1">
      <alignment horizontal="center" vertical="center" wrapText="1"/>
    </xf>
    <xf numFmtId="0" fontId="41" fillId="0" borderId="0" applyFont="1" applyFill="1" applyBorder="1" applyAlignment="1">
      <alignment horizontal="center" vertical="center" wrapText="1"/>
    </xf>
    <xf numFmtId="0" fontId="41" fillId="0" borderId="29" applyFont="1" applyFill="1" applyBorder="1" applyAlignment="1">
      <alignment horizontal="center" vertical="center" wrapText="1"/>
    </xf>
    <xf numFmtId="0" fontId="41" fillId="0" borderId="0" applyFont="1" applyFill="1" applyBorder="1" applyAlignment="1">
      <alignment horizontal="center" vertical="center"/>
    </xf>
    <xf numFmtId="0" fontId="41" fillId="0" borderId="29" applyFont="1" applyFill="1" applyBorder="1" applyAlignment="1">
      <alignment horizontal="center" vertical="center"/>
    </xf>
    <xf numFmtId="0" fontId="42" fillId="36" borderId="34" applyFont="1" applyFill="1" applyBorder="1" applyAlignment="1">
      <alignment horizontal="center"/>
    </xf>
    <xf numFmtId="0" fontId="42" fillId="36" borderId="35" applyFont="1" applyFill="1" applyBorder="1" applyAlignment="1">
      <alignment horizontal="center"/>
    </xf>
    <xf numFmtId="0" fontId="42" fillId="36" borderId="36" applyFont="1" applyFill="1" applyBorder="1" applyAlignment="1">
      <alignment horizontal="center"/>
    </xf>
    <xf numFmtId="0" fontId="43" fillId="30" borderId="0" applyFont="1" applyFill="1" applyAlignment="1">
      <alignment horizontal="right"/>
    </xf>
    <xf numFmtId="0" fontId="48" fillId="36" borderId="26" applyFont="1" applyFill="1" applyBorder="1"/>
    <xf numFmtId="0" fontId="48" fillId="36" borderId="27" applyFont="1" applyFill="1" applyBorder="1"/>
    <xf numFmtId="0" fontId="43" fillId="30" borderId="49" applyFont="1" applyFill="1" applyBorder="1" applyAlignment="1">
      <alignment horizontal="center"/>
    </xf>
    <xf numFmtId="0" fontId="43" fillId="30" borderId="51" applyFont="1" applyFill="1" applyBorder="1" applyAlignment="1">
      <alignment horizontal="center"/>
    </xf>
    <xf numFmtId="0" fontId="48" fillId="36" borderId="34" applyFont="1" applyFill="1" applyBorder="1" applyAlignment="1">
      <alignment horizontal="center"/>
    </xf>
    <xf numFmtId="0" fontId="48" fillId="36" borderId="35" applyFont="1" applyFill="1" applyBorder="1" applyAlignment="1">
      <alignment horizontal="center"/>
    </xf>
    <xf numFmtId="0" fontId="48" fillId="36" borderId="36" applyFont="1" applyFill="1" applyBorder="1" applyAlignment="1">
      <alignment horizontal="center"/>
    </xf>
    <xf numFmtId="0" fontId="83" fillId="0" borderId="0" applyNumberFormat="1" applyFont="1" applyFill="1" applyAlignment="1">
      <alignment horizontal="left" wrapText="1"/>
    </xf>
    <xf numFmtId="0" fontId="43" fillId="30" borderId="34" applyFont="1" applyFill="1" applyBorder="1" applyAlignment="1">
      <alignment horizontal="center"/>
    </xf>
    <xf numFmtId="0" fontId="43" fillId="30" borderId="36" applyFont="1" applyFill="1" applyBorder="1" applyAlignment="1">
      <alignment horizontal="center"/>
    </xf>
    <xf numFmtId="0" fontId="83"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3" fillId="0" borderId="0" applyFont="1" applyFill="1" applyAlignment="1">
      <alignment horizontal="right"/>
    </xf>
    <xf numFmtId="164" fontId="50"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49" fontId="51"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1"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39" fillId="30" borderId="0" applyFont="1" applyFill="1" applyAlignment="1">
      <alignment horizontal="center"/>
    </xf>
    <xf numFmtId="0" fontId="0" fillId="0" borderId="0" applyFont="1" applyFill="1"/>
    <xf numFmtId="0" fontId="88" fillId="30" borderId="0" applyFont="1" applyFill="1"/>
    <xf numFmtId="164" fontId="88" fillId="30" borderId="0" applyNumberFormat="1" applyFont="1" applyFill="1" applyAlignment="1">
      <alignment horizontal="right"/>
    </xf>
    <xf numFmtId="1" fontId="83" fillId="0" borderId="0" applyNumberFormat="1" applyFont="1" applyFill="1" applyAlignment="1">
      <alignment horizontal="left" wrapText="1"/>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1" fillId="36" borderId="34" applyFont="1" applyFill="1" applyBorder="1"/>
    <xf numFmtId="0" fontId="51" fillId="36" borderId="35" applyFont="1" applyFill="1" applyBorder="1"/>
    <xf numFmtId="0" fontId="51" fillId="36" borderId="36" applyFont="1" applyFill="1" applyBorder="1"/>
    <xf numFmtId="0" fontId="43" fillId="0" borderId="34" applyFont="1" applyFill="1" applyBorder="1" applyAlignment="1">
      <alignment horizontal="center" vertical="center" wrapText="1"/>
    </xf>
    <xf numFmtId="0" fontId="88" fillId="0" borderId="36"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0" fontId="51" fillId="36" borderId="26" applyFont="1" applyFill="1" applyBorder="1"/>
    <xf numFmtId="0" fontId="51" fillId="36" borderId="32" applyFont="1" applyFill="1" applyBorder="1"/>
    <xf numFmtId="0" fontId="51" fillId="36" borderId="27" applyFont="1" applyFill="1" applyBorder="1"/>
    <xf numFmtId="0" fontId="5" fillId="0" borderId="28" applyFont="1" applyFill="1" applyBorder="1"/>
    <xf numFmtId="0" fontId="5" fillId="0" borderId="29" applyFont="1" applyFill="1" applyBorder="1"/>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 fillId="0" borderId="34" applyFont="1" applyFill="1" applyBorder="1"/>
    <xf numFmtId="0" fontId="5" fillId="0" borderId="36" applyFont="1" applyFill="1" applyBorder="1"/>
    <xf numFmtId="0" fontId="5" fillId="0" borderId="26" applyFont="1" applyFill="1" applyBorder="1"/>
    <xf numFmtId="0" fontId="5" fillId="0" borderId="27" applyFont="1" applyFill="1" applyBorder="1"/>
    <xf numFmtId="0" fontId="5" fillId="0" borderId="30" applyFont="1" applyFill="1" applyBorder="1"/>
    <xf numFmtId="0" fontId="5" fillId="0" borderId="31" applyFont="1" applyFill="1" applyBorder="1"/>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5" fillId="33" borderId="30" applyFont="1" applyFill="1" applyBorder="1"/>
    <xf numFmtId="0" fontId="5" fillId="33" borderId="31" applyFont="1" applyFill="1" applyBorder="1"/>
    <xf numFmtId="0" fontId="5" fillId="33" borderId="26" applyFont="1" applyFill="1" applyBorder="1"/>
    <xf numFmtId="0" fontId="5" fillId="33" borderId="27" applyFont="1" applyFill="1" applyBorder="1"/>
    <xf numFmtId="0" fontId="5" fillId="33" borderId="28" applyFont="1" applyFill="1" applyBorder="1"/>
    <xf numFmtId="0" fontId="5" fillId="33" borderId="29" applyFont="1" applyFill="1" applyBorder="1"/>
    <xf numFmtId="0" fontId="83" fillId="0" borderId="0" applyNumberFormat="1" applyFont="1" applyFill="1" applyAlignment="1">
      <alignment horizontal="left" wrapText="1"/>
    </xf>
    <xf numFmtId="0" fontId="88" fillId="0" borderId="0" applyFont="1" applyFill="1" applyAlignment="1">
      <alignment horizontal="right"/>
    </xf>
    <xf numFmtId="49" fontId="42" fillId="36" borderId="34" applyNumberFormat="1" applyFont="1" applyFill="1" applyBorder="1" applyAlignment="1">
      <alignment horizontal="center"/>
    </xf>
    <xf numFmtId="49" fontId="42" fillId="36" borderId="35" applyNumberFormat="1" applyFont="1" applyFill="1" applyBorder="1" applyAlignment="1">
      <alignment horizontal="center"/>
    </xf>
    <xf numFmtId="49" fontId="42" fillId="36" borderId="36" applyNumberFormat="1" applyFont="1" applyFill="1" applyBorder="1" applyAlignment="1">
      <alignment horizontal="center"/>
    </xf>
    <xf numFmtId="0" fontId="43" fillId="0" borderId="0" applyFont="1" applyFill="1" applyBorder="1" applyAlignment="1">
      <alignment horizontal="center" vertical="center" wrapText="1"/>
    </xf>
    <xf numFmtId="0" fontId="88" fillId="0" borderId="19"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82" fillId="0" borderId="0" applyNumberFormat="1" applyFont="1" applyFill="1" applyAlignment="1">
      <alignment horizontal="left" wrapText="1"/>
    </xf>
    <xf numFmtId="0" fontId="82" fillId="0" borderId="0" applyNumberFormat="1" applyFont="1" applyFill="1" applyAlignment="1">
      <alignment horizontal="left" wrapText="1"/>
    </xf>
    <xf numFmtId="0" fontId="82" fillId="33" borderId="0" applyFont="1" applyFill="1" applyBorder="1" applyAlignment="1">
      <alignment horizontal="center"/>
    </xf>
    <xf numFmtId="0" fontId="82" fillId="0" borderId="28" applyFont="1" applyFill="1" applyBorder="1" applyAlignment="1">
      <alignment horizontal="center"/>
    </xf>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29" applyFont="1" applyFill="1" applyBorder="1" applyAlignment="1">
      <alignment horizontal="center"/>
    </xf>
    <xf numFmtId="0" fontId="82" fillId="0" borderId="29" applyFont="1" applyFill="1" applyBorder="1" applyAlignment="1">
      <alignment horizontal="center"/>
    </xf>
    <xf numFmtId="0" fontId="82" fillId="33" borderId="30" applyFont="1" applyFill="1" applyBorder="1" applyAlignment="1">
      <alignment horizontal="center"/>
    </xf>
    <xf numFmtId="0" fontId="82" fillId="33" borderId="28" applyFont="1" applyFill="1" applyBorder="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39" fillId="0" borderId="0" applyFont="1" applyFill="1" applyAlignment="1">
      <alignment horizontal="center"/>
    </xf>
    <xf numFmtId="0" fontId="29" fillId="0" borderId="0" applyFont="1" applyFill="1" applyBorder="1" applyAlignment="1">
      <alignment horizontal="center"/>
    </xf>
    <xf numFmtId="0" fontId="82" fillId="0" borderId="26" applyFont="1" applyFill="1" applyBorder="1" applyAlignment="1">
      <alignment horizontal="center"/>
    </xf>
    <xf numFmtId="0" fontId="82" fillId="33" borderId="31" applyFont="1" applyFill="1" applyBorder="1" applyAlignment="1">
      <alignment horizontal="center"/>
    </xf>
    <xf numFmtId="0" fontId="0" fillId="0" borderId="0" applyFont="1" applyFill="1"/>
    <xf numFmtId="0" fontId="0" fillId="0" borderId="0" applyFont="1" applyFill="1" applyAlignment="1">
      <alignment horizontal="center"/>
    </xf>
    <xf numFmtId="0" fontId="43" fillId="0" borderId="0" applyFont="1" applyFill="1" applyBorder="1"/>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31" applyFont="1" applyFill="1" applyBorder="1" applyAlignment="1">
      <alignment horizontal="center"/>
    </xf>
    <xf numFmtId="0" fontId="82" fillId="0" borderId="29" applyFont="1" applyFill="1" applyBorder="1" applyAlignment="1">
      <alignment horizontal="center"/>
    </xf>
    <xf numFmtId="0" fontId="82" fillId="33" borderId="28" applyFont="1" applyFill="1" applyBorder="1" applyAlignment="1">
      <alignment horizontal="center"/>
    </xf>
    <xf numFmtId="0" fontId="82" fillId="33" borderId="0" applyFont="1" applyFill="1" applyBorder="1" applyAlignment="1">
      <alignment horizontal="center"/>
    </xf>
    <xf numFmtId="0" fontId="82" fillId="33" borderId="30" applyFont="1" applyFill="1" applyBorder="1" applyAlignment="1">
      <alignment horizontal="center"/>
    </xf>
    <xf numFmtId="0" fontId="82" fillId="0" borderId="28" applyFont="1" applyFill="1" applyBorder="1" applyAlignment="1">
      <alignment horizontal="center"/>
    </xf>
    <xf numFmtId="0" fontId="39" fillId="0" borderId="0" applyFont="1" applyFill="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82" fillId="0" borderId="26" applyFont="1" applyFill="1" applyBorder="1" applyAlignment="1">
      <alignment horizontal="center"/>
    </xf>
    <xf numFmtId="0" fontId="29" fillId="0" borderId="0" applyFont="1" applyFill="1" applyBorder="1" applyAlignment="1">
      <alignment horizontal="center"/>
    </xf>
    <xf numFmtId="0" fontId="82" fillId="33" borderId="29"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83" fillId="30" borderId="0" applyNumberFormat="1" applyFont="1" applyFill="1" applyBorder="1" applyAlignment="1">
      <alignment horizontal="left" wrapText="1"/>
    </xf>
    <xf numFmtId="0" fontId="39" fillId="30" borderId="0" applyFont="1" applyFill="1" applyBorder="1" applyAlignment="1">
      <alignment horizontal="center"/>
    </xf>
    <xf numFmtId="164" fontId="88" fillId="30" borderId="0" applyNumberFormat="1" applyFont="1" applyFill="1" applyBorder="1"/>
    <xf numFmtId="0" fontId="88" fillId="30" borderId="0" applyFont="1" applyFill="1" applyBorder="1" applyAlignment="1">
      <alignment horizontal="left"/>
    </xf>
    <xf numFmtId="49" fontId="52" fillId="36" borderId="34" applyNumberFormat="1" applyFont="1" applyFill="1" applyBorder="1" applyAlignment="1">
      <alignment horizontal="center"/>
    </xf>
    <xf numFmtId="49" fontId="52" fillId="36" borderId="7" applyNumberFormat="1" applyFont="1" applyFill="1" applyBorder="1" applyAlignment="1">
      <alignment horizontal="center"/>
    </xf>
    <xf numFmtId="0" fontId="43" fillId="0" borderId="36" applyFont="1" applyFill="1" applyBorder="1" applyAlignment="1">
      <alignment horizontal="center" vertical="center" wrapText="1"/>
    </xf>
    <xf numFmtId="0" fontId="43" fillId="0" borderId="54" applyFont="1" applyFill="1" applyBorder="1" applyAlignment="1">
      <alignment horizontal="center" vertical="center" wrapText="1"/>
    </xf>
    <xf numFmtId="0" fontId="0" fillId="33" borderId="38" applyFont="1" applyFill="1" applyBorder="1"/>
    <xf numFmtId="0" fontId="48" fillId="36" borderId="37" applyFont="1" applyFill="1" applyBorder="1" applyAlignment="1">
      <alignment horizontal="center" vertical="center"/>
    </xf>
    <xf numFmtId="0" fontId="43" fillId="30" borderId="54" applyFont="1" applyFill="1" applyBorder="1" applyAlignment="1">
      <alignment horizontal="center" vertical="center" wrapText="1"/>
    </xf>
    <xf numFmtId="0" fontId="43" fillId="0" borderId="7" applyFont="1" applyFill="1" applyBorder="1" applyAlignment="1">
      <alignment horizontal="center" vertical="center" wrapText="1"/>
    </xf>
    <xf numFmtId="0" fontId="0" fillId="33" borderId="37" applyFont="1" applyFill="1" applyBorder="1"/>
    <xf numFmtId="0" fontId="88" fillId="33" borderId="39" applyFont="1" applyFill="1" applyBorder="1"/>
    <xf numFmtId="0" fontId="88" fillId="30" borderId="0" applyFont="1" applyFill="1" applyBorder="1" applyAlignment="1">
      <alignment vertical="center"/>
    </xf>
    <xf numFmtId="164" fontId="88" fillId="30" borderId="0" applyNumberFormat="1" applyFont="1" applyFill="1" applyBorder="1" applyAlignment="1">
      <alignment vertical="center"/>
    </xf>
    <xf numFmtId="0" fontId="88" fillId="0" borderId="38" applyFont="1" applyFill="1" applyBorder="1"/>
    <xf numFmtId="0" fontId="88" fillId="33" borderId="38" applyFont="1" applyFill="1" applyBorder="1"/>
    <xf numFmtId="0" fontId="48" fillId="36" borderId="7" applyFont="1" applyFill="1" applyBorder="1" applyAlignment="1">
      <alignment horizontal="center" vertical="center"/>
    </xf>
    <xf numFmtId="0" fontId="43" fillId="30" borderId="36" applyFont="1" applyFill="1" applyBorder="1" applyAlignment="1">
      <alignment horizontal="center" vertical="center" wrapText="1"/>
    </xf>
    <xf numFmtId="0" fontId="41" fillId="0" borderId="37" applyFont="1" applyFill="1" applyBorder="1" applyAlignment="1">
      <alignment horizontal="center" vertical="center"/>
    </xf>
    <xf numFmtId="0" fontId="41" fillId="0" borderId="37" applyFont="1" applyFill="1" applyBorder="1" applyAlignment="1">
      <alignment horizontal="center" vertical="center" wrapText="1"/>
    </xf>
    <xf numFmtId="0" fontId="43" fillId="0" borderId="0" applyFont="1" applyFill="1" applyBorder="1" applyAlignment="1">
      <alignment horizontal="right"/>
    </xf>
    <xf numFmtId="164" fontId="50" fillId="30" borderId="0" applyNumberFormat="1" applyFont="1" applyFill="1" applyBorder="1" applyAlignment="1">
      <alignment horizontal="right"/>
    </xf>
    <xf numFmtId="164" fontId="43" fillId="30" borderId="0" applyNumberFormat="1" applyFont="1" applyFill="1" applyBorder="1" applyAlignment="1">
      <alignment horizontal="right"/>
    </xf>
    <xf numFmtId="0" fontId="41" fillId="0" borderId="38" applyFont="1" applyFill="1" applyBorder="1" applyAlignment="1">
      <alignment horizontal="center" vertical="center"/>
    </xf>
    <xf numFmtId="0" fontId="41" fillId="0" borderId="38" applyFont="1" applyFill="1" applyBorder="1" applyAlignment="1">
      <alignment horizontal="center" vertical="center" wrapText="1"/>
    </xf>
    <xf numFmtId="0" fontId="42" fillId="36" borderId="7" applyFont="1" applyFill="1" applyBorder="1" applyAlignment="1">
      <alignment horizontal="center"/>
    </xf>
    <xf numFmtId="0" fontId="43" fillId="30" borderId="0" applyFont="1" applyFill="1" applyBorder="1" applyAlignment="1">
      <alignment horizontal="right"/>
    </xf>
    <xf numFmtId="0" fontId="48" fillId="36" borderId="7" applyFont="1" applyFill="1" applyBorder="1" applyAlignment="1">
      <alignment horizontal="center"/>
    </xf>
    <xf numFmtId="0" fontId="43"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8" fillId="36" borderId="34" applyNumberFormat="1" applyFont="1" applyFill="1" applyBorder="1" applyAlignment="1">
      <alignment horizontal="center" vertical="center"/>
    </xf>
    <xf numFmtId="49" fontId="48" fillId="36" borderId="7" applyNumberFormat="1" applyFont="1" applyFill="1" applyBorder="1" applyAlignment="1">
      <alignment horizontal="center" vertical="center"/>
    </xf>
    <xf numFmtId="0" fontId="48" fillId="36" borderId="34" applyFont="1" applyFill="1" applyBorder="1" applyAlignment="1">
      <alignment horizontal="center" vertical="center"/>
    </xf>
    <xf numFmtId="1" fontId="83" fillId="0" borderId="0" applyNumberFormat="1" applyFont="1" applyFill="1" applyBorder="1" applyAlignment="1">
      <alignment horizontal="left" wrapText="1"/>
    </xf>
    <xf numFmtId="166" fontId="52" fillId="36" borderId="7" applyNumberFormat="1" applyFont="1" applyFill="1" applyBorder="1" applyAlignment="1">
      <alignment horizontal="center"/>
    </xf>
    <xf numFmtId="0" fontId="51" fillId="36" borderId="7" applyFont="1" applyFill="1" applyBorder="1"/>
    <xf numFmtId="0" fontId="51" fillId="36" borderId="7" applyFont="1" applyFill="1" applyBorder="1" applyAlignment="1">
      <alignment horizontal="left"/>
    </xf>
    <xf numFmtId="164" fontId="88" fillId="30" borderId="0" applyNumberFormat="1" applyFont="1" applyFill="1" applyBorder="1" applyAlignment="1">
      <alignment horizontal="right"/>
    </xf>
    <xf numFmtId="166" fontId="52" fillId="36" borderId="37" applyNumberFormat="1" applyFont="1" applyFill="1" applyBorder="1" applyAlignment="1">
      <alignment horizontal="center"/>
    </xf>
    <xf numFmtId="0" fontId="51" fillId="36" borderId="37" applyFont="1" applyFill="1" applyBorder="1" applyAlignment="1">
      <alignment horizontal="left"/>
    </xf>
    <xf numFmtId="0" fontId="51" fillId="36" borderId="37" applyFont="1" applyFill="1" applyBorder="1"/>
    <xf numFmtId="49" fontId="42" fillId="36" borderId="7" applyNumberFormat="1" applyFont="1" applyFill="1" applyBorder="1" applyAlignment="1">
      <alignment horizontal="center"/>
    </xf>
    <xf numFmtId="0" fontId="43" fillId="0" borderId="19" applyFont="1" applyFill="1" applyBorder="1" applyAlignment="1">
      <alignment horizontal="center" vertical="center" wrapText="1"/>
    </xf>
    <xf numFmtId="0" fontId="5" fillId="33" borderId="37" applyFont="1" applyFill="1" applyBorder="1"/>
    <xf numFmtId="0" fontId="5" fillId="0" borderId="38" applyFont="1" applyFill="1" applyBorder="1"/>
    <xf numFmtId="0" fontId="5" fillId="0" borderId="7" applyFont="1" applyFill="1" applyBorder="1"/>
    <xf numFmtId="0" fontId="5" fillId="33" borderId="38" applyFont="1" applyFill="1" applyBorder="1"/>
    <xf numFmtId="0" fontId="5" fillId="33" borderId="39" applyFont="1" applyFill="1" applyBorder="1"/>
    <xf numFmtId="0" fontId="5" fillId="0" borderId="37" applyFont="1" applyFill="1" applyBorder="1"/>
    <xf numFmtId="0" fontId="5" fillId="0" borderId="39" applyFont="1" applyFill="1" applyBorder="1"/>
    <xf numFmtId="0" fontId="39" fillId="0" borderId="0" applyFont="1" applyFill="1" applyBorder="1" applyAlignment="1">
      <alignment horizontal="center"/>
    </xf>
    <xf numFmtId="0" fontId="82" fillId="0" borderId="0" applyNumberFormat="1" applyFont="1" applyFill="1" applyBorder="1" applyAlignment="1">
      <alignment horizontal="left" wrapText="1"/>
    </xf>
    <xf numFmtId="164" fontId="0" fillId="30" borderId="0" applyNumberFormat="1" applyFont="1" applyFill="1" applyBorder="1"/>
    <xf numFmtId="0" fontId="5" fillId="0" borderId="0" applyFont="1" applyFill="1" applyBorder="1" applyAlignment="1">
      <alignment horizontal="left" vertical="top" wrapText="1"/>
    </xf>
    <xf numFmtId="0" borderId="0"/>
    <xf numFmtId="0" fontId="103" fillId="36" borderId="55" applyFont="1" applyFill="1" applyBorder="1" applyAlignment="1">
      <alignment horizontal="center" vertical="bottom"/>
    </xf>
    <xf numFmtId="0" fontId="103" fillId="36" borderId="56" applyFont="1" applyFill="1" applyBorder="1" applyAlignment="1">
      <alignment horizontal="center" vertical="bottom"/>
    </xf>
    <xf numFmtId="0" fontId="103" fillId="36" borderId="57" applyFont="1" applyFill="1" applyBorder="1" applyAlignment="1">
      <alignment horizontal="center" vertical="bottom"/>
    </xf>
    <xf numFmtId="0" fontId="103" fillId="36" borderId="58" applyFont="1" applyFill="1" applyBorder="1" applyAlignment="1">
      <alignment horizontal="center" vertical="bottom"/>
    </xf>
    <xf numFmtId="0" fontId="0" fillId="0" borderId="59" applyFont="1" applyFill="1" applyBorder="1" applyAlignment="1">
      <alignment horizontal="left" vertical="center"/>
    </xf>
    <xf numFmtId="0" fontId="104" fillId="38" borderId="60" applyFont="1" applyFill="1" applyBorder="1" applyAlignment="1">
      <alignment horizontal="right" vertical="center"/>
    </xf>
    <xf numFmtId="0" fontId="43" fillId="0" borderId="59" applyFont="1" applyFill="1" applyBorder="1" applyAlignment="1">
      <alignment horizontal="right"/>
    </xf>
    <xf numFmtId="164" fontId="88" fillId="30" borderId="59" applyNumberFormat="1" applyFont="1" applyFill="1" applyBorder="1"/>
    <xf numFmtId="164" fontId="50" fillId="30" borderId="59" applyNumberFormat="1" applyFont="1" applyFill="1" applyBorder="1" applyAlignment="1">
      <alignment horizontal="right"/>
    </xf>
    <xf numFmtId="0" fontId="44" fillId="0" borderId="59" applyFont="1" applyFill="1" applyBorder="1" applyAlignment="1">
      <alignment horizontal="center"/>
    </xf>
    <xf numFmtId="0" fontId="105" fillId="0" borderId="61" applyFont="1" applyFill="1" applyBorder="1" applyAlignment="1">
      <alignment horizontal="center" vertical="center"/>
    </xf>
    <xf numFmtId="0" fontId="41" fillId="0" borderId="62" applyFont="1" applyFill="1" applyBorder="1" applyAlignment="1">
      <alignment horizontal="center" vertical="center"/>
    </xf>
    <xf numFmtId="0" fontId="41" fillId="0" borderId="62" applyFont="1" applyFill="1" applyBorder="1" applyAlignment="1">
      <alignment horizontal="center" vertical="center" wrapText="1"/>
    </xf>
    <xf numFmtId="0" fontId="41" fillId="0" borderId="63" applyFont="1" applyFill="1" applyBorder="1" applyAlignment="1">
      <alignment horizontal="center"/>
    </xf>
    <xf numFmtId="166" fontId="88" fillId="30" borderId="64" applyNumberFormat="1" applyFont="1" applyFill="1" applyBorder="1" applyAlignment="1">
      <alignment horizontal="center"/>
    </xf>
    <xf numFmtId="166" fontId="88" fillId="33" borderId="65" applyNumberFormat="1" applyFont="1" applyFill="1" applyBorder="1" applyAlignment="1">
      <alignment horizontal="center"/>
    </xf>
    <xf numFmtId="166" fontId="88" fillId="30" borderId="65" applyNumberFormat="1" applyFont="1" applyFill="1" applyBorder="1" applyAlignment="1">
      <alignment horizontal="center"/>
    </xf>
    <xf numFmtId="166" fontId="88" fillId="33" borderId="63" applyNumberFormat="1" applyFont="1" applyFill="1" applyBorder="1" applyAlignment="1">
      <alignment horizontal="center"/>
    </xf>
    <xf numFmtId="2" fontId="88" fillId="30" borderId="64" applyNumberFormat="1" applyFont="1" applyFill="1" applyBorder="1" applyAlignment="1">
      <alignment horizontal="center"/>
    </xf>
    <xf numFmtId="2" fontId="88" fillId="33" borderId="65" applyNumberFormat="1" applyFont="1" applyFill="1" applyBorder="1" applyAlignment="1">
      <alignment horizontal="center"/>
    </xf>
    <xf numFmtId="0" fontId="106" fillId="38" borderId="66" applyFont="1" applyFill="1" applyBorder="1"/>
    <xf numFmtId="0" fontId="87" fillId="0" borderId="59" applyNumberFormat="1" applyFont="1" applyFill="1" applyBorder="1" applyAlignment="1">
      <alignment horizontal="left" wrapText="1"/>
    </xf>
    <xf numFmtId="0" fontId="107" fillId="39" borderId="0" applyFont="1" applyFill="1"/>
    <xf numFmtId="49" fontId="55" fillId="36" borderId="67" applyNumberFormat="1" applyFont="1" applyFill="1" applyBorder="1" applyAlignment="1">
      <alignment textRotation="90" wrapText="1"/>
    </xf>
    <xf numFmtId="0" fontId="108" fillId="38" borderId="60" applyFont="1" applyFill="1" applyBorder="1" applyAlignment="1">
      <alignment horizontal="left" vertical="center"/>
    </xf>
    <xf numFmtId="171" fontId="108" fillId="38" borderId="60" applyNumberFormat="1" applyFont="1" applyFill="1" applyBorder="1" applyAlignment="1">
      <alignment horizontal="left" vertical="center"/>
    </xf>
    <xf numFmtId="0" fontId="108" fillId="38" borderId="60" applyFont="1" applyFill="1" applyBorder="1" applyAlignment="1">
      <alignment horizontal="right" vertical="center"/>
    </xf>
    <xf numFmtId="0" fontId="109" fillId="38" borderId="68" applyFont="1" applyFill="1" applyBorder="1" applyAlignment="1">
      <alignment horizontal="center" vertical="center"/>
    </xf>
    <xf numFmtId="0" fontId="109" fillId="38" borderId="69" applyFont="1" applyFill="1" applyBorder="1" applyAlignment="1">
      <alignment horizontal="center" vertical="center"/>
    </xf>
    <xf numFmtId="0" fontId="109" fillId="38" borderId="70" applyFont="1" applyFill="1" applyBorder="1" applyAlignment="1">
      <alignment horizontal="center" vertical="center"/>
    </xf>
    <xf numFmtId="0" fontId="108" fillId="40" borderId="60" applyFont="1" applyFill="1" applyBorder="1" applyAlignment="1">
      <alignment horizontal="left" vertical="center"/>
    </xf>
    <xf numFmtId="171" fontId="108" fillId="40" borderId="60" applyNumberFormat="1" applyFont="1" applyFill="1" applyBorder="1" applyAlignment="1">
      <alignment horizontal="left" vertical="center"/>
    </xf>
    <xf numFmtId="0" fontId="108" fillId="40" borderId="60" applyFont="1" applyFill="1" applyBorder="1" applyAlignment="1">
      <alignment horizontal="right" vertical="center"/>
    </xf>
    <xf numFmtId="0" fontId="109" fillId="40" borderId="68" applyFont="1" applyFill="1" applyBorder="1" applyAlignment="1">
      <alignment horizontal="center" vertical="center"/>
    </xf>
    <xf numFmtId="0" fontId="109" fillId="40" borderId="69" applyFont="1" applyFill="1" applyBorder="1" applyAlignment="1">
      <alignment horizontal="center" vertical="center"/>
    </xf>
    <xf numFmtId="0" fontId="109" fillId="40" borderId="70" applyFont="1" applyFill="1" applyBorder="1" applyAlignment="1">
      <alignment horizontal="center" vertical="center"/>
    </xf>
    <xf numFmtId="0" fontId="110" fillId="0" borderId="0" applyFont="1" applyFill="1" applyBorder="1" applyAlignment="1">
      <alignment horizontal="left" vertical="center"/>
    </xf>
    <xf numFmtId="0" fontId="49" fillId="0" borderId="0" applyFont="1" applyFill="1" applyBorder="1" applyAlignment="1">
      <alignment horizontal="center" vertical="bottom"/>
    </xf>
    <xf numFmtId="0" fontId="88" fillId="30" borderId="59" applyFont="1" applyFill="1" applyBorder="1"/>
    <xf numFmtId="49" fontId="51" fillId="36" borderId="7" applyNumberFormat="1" applyFont="1" applyFill="1" applyBorder="1" applyAlignment="1">
      <alignment horizontal="center" vertical="center"/>
    </xf>
    <xf numFmtId="0" fontId="39" fillId="30" borderId="59" applyFont="1" applyFill="1" applyBorder="1" applyAlignment="1">
      <alignment horizontal="center"/>
    </xf>
    <xf numFmtId="0" fontId="51" fillId="36" borderId="7" applyFont="1" applyFill="1" applyBorder="1" applyAlignment="1">
      <alignment horizontal="center" vertical="center"/>
    </xf>
    <xf numFmtId="0" fontId="83" fillId="30" borderId="59" applyNumberFormat="1" applyFont="1" applyFill="1" applyBorder="1" applyAlignment="1">
      <alignment horizontal="left" wrapText="1"/>
    </xf>
    <xf numFmtId="164" fontId="88" fillId="30" borderId="59" applyNumberFormat="1" applyFont="1" applyFill="1" applyBorder="1" applyAlignment="1">
      <alignment horizontal="right"/>
    </xf>
    <xf numFmtId="1" fontId="83" fillId="0" borderId="59" applyNumberFormat="1" applyFont="1" applyFill="1" applyBorder="1" applyAlignment="1">
      <alignment horizontal="left" wrapText="1"/>
    </xf>
    <xf numFmtId="0" fontId="51" fillId="36" borderId="62" applyFont="1" applyFill="1" applyBorder="1" applyAlignment="1">
      <alignment horizontal="left"/>
    </xf>
    <xf numFmtId="166" fontId="52" fillId="36" borderId="62" applyNumberFormat="1" applyFont="1" applyFill="1" applyBorder="1" applyAlignment="1">
      <alignment horizontal="center"/>
    </xf>
    <xf numFmtId="0" fontId="51" fillId="36" borderId="62" applyFont="1" applyFill="1" applyBorder="1"/>
    <xf numFmtId="0" fontId="88" fillId="0" borderId="59" applyFont="1" applyFill="1" applyBorder="1" applyAlignment="1">
      <alignment horizontal="right"/>
    </xf>
    <xf numFmtId="0" fontId="43"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3" fillId="0" borderId="59" applyNumberFormat="1" applyFont="1" applyFill="1" applyBorder="1" applyAlignment="1">
      <alignment horizontal="left" wrapText="1"/>
    </xf>
    <xf numFmtId="0" fontId="0" fillId="0" borderId="59" applyFont="1" applyFill="1" applyBorder="1"/>
    <xf numFmtId="0" fontId="39" fillId="0" borderId="59" applyFont="1" applyFill="1" applyBorder="1" applyAlignment="1">
      <alignment horizontal="center"/>
    </xf>
    <xf numFmtId="0" fontId="29" fillId="0" borderId="59" applyFont="1" applyFill="1" applyBorder="1" applyAlignment="1">
      <alignment horizontal="center"/>
    </xf>
    <xf numFmtId="0" fontId="82" fillId="0" borderId="74" applyFont="1" applyFill="1" applyBorder="1" applyAlignment="1">
      <alignment horizontal="center"/>
    </xf>
    <xf numFmtId="0" fontId="82" fillId="0" borderId="75" applyFont="1" applyFill="1" applyBorder="1" applyAlignment="1">
      <alignment horizontal="center"/>
    </xf>
    <xf numFmtId="0" fontId="82" fillId="0" borderId="76" applyFont="1" applyFill="1" applyBorder="1" applyAlignment="1">
      <alignment horizontal="center"/>
    </xf>
    <xf numFmtId="0" fontId="82" fillId="33" borderId="77" applyFont="1" applyFill="1" applyBorder="1" applyAlignment="1">
      <alignment horizontal="center"/>
    </xf>
    <xf numFmtId="0" fontId="82" fillId="33" borderId="59" applyFont="1" applyFill="1" applyBorder="1" applyAlignment="1">
      <alignment horizontal="center"/>
    </xf>
    <xf numFmtId="0" fontId="82" fillId="33" borderId="78" applyFont="1" applyFill="1" applyBorder="1" applyAlignment="1">
      <alignment horizontal="center"/>
    </xf>
    <xf numFmtId="0" fontId="82" fillId="0" borderId="77" applyFont="1" applyFill="1" applyBorder="1" applyAlignment="1">
      <alignment horizontal="center"/>
    </xf>
    <xf numFmtId="0" fontId="82" fillId="0" borderId="59" applyFont="1" applyFill="1" applyBorder="1" applyAlignment="1">
      <alignment horizontal="center"/>
    </xf>
    <xf numFmtId="0" fontId="82" fillId="0" borderId="78" applyFont="1" applyFill="1" applyBorder="1" applyAlignment="1">
      <alignment horizontal="center"/>
    </xf>
    <xf numFmtId="0" fontId="82" fillId="33" borderId="79" applyFont="1" applyFill="1" applyBorder="1" applyAlignment="1">
      <alignment horizontal="center"/>
    </xf>
    <xf numFmtId="0" fontId="82" fillId="33" borderId="80" applyFont="1" applyFill="1" applyBorder="1" applyAlignment="1">
      <alignment horizontal="center"/>
    </xf>
    <xf numFmtId="0" fontId="82" fillId="33" borderId="81" applyFont="1" applyFill="1" applyBorder="1" applyAlignment="1">
      <alignment horizontal="center"/>
    </xf>
    <xf numFmtId="0" fontId="0" fillId="0" borderId="59" applyFont="1" applyFill="1" applyBorder="1" applyAlignment="1">
      <alignment horizontal="center"/>
    </xf>
    <xf numFmtId="0" fontId="43" fillId="0" borderId="59" applyFont="1" applyFill="1" applyBorder="1"/>
    <xf numFmtId="0" fontId="111" fillId="38" borderId="68" applyFont="1" applyFill="1" applyBorder="1" applyAlignment="1">
      <alignment horizontal="center" vertical="center"/>
    </xf>
    <xf numFmtId="0" fontId="111" fillId="38" borderId="69" applyFont="1" applyFill="1" applyBorder="1" applyAlignment="1">
      <alignment horizontal="center" vertical="center"/>
    </xf>
    <xf numFmtId="0" fontId="111" fillId="38" borderId="70" applyFont="1" applyFill="1" applyBorder="1" applyAlignment="1">
      <alignment horizontal="center" vertical="center"/>
    </xf>
    <xf numFmtId="0" fontId="111" fillId="40" borderId="68" applyFont="1" applyFill="1" applyBorder="1" applyAlignment="1">
      <alignment horizontal="center" vertical="center"/>
    </xf>
    <xf numFmtId="0" fontId="111" fillId="40" borderId="69" applyFont="1" applyFill="1" applyBorder="1" applyAlignment="1">
      <alignment horizontal="center" vertical="center"/>
    </xf>
    <xf numFmtId="0" fontId="111" fillId="40"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8" fillId="0" borderId="0" applyFont="1" applyFill="1" applyBorder="1" applyAlignment="1">
      <alignment horizontal="center" vertical="bottom"/>
    </xf>
    <xf numFmtId="0" fontId="88" fillId="0" borderId="0" applyFont="1" applyFill="1" applyBorder="1" applyAlignment="1">
      <alignment horizontal="right" vertical="bottom"/>
    </xf>
    <xf numFmtId="0" fontId="82"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worksheet" Target="worksheets/sheet20.xml"/><Relationship Id="rId13" Type="http://schemas.openxmlformats.org/officeDocument/2006/relationships/worksheet" Target="worksheets/sheet1.xml"/><Relationship Id="rId8" Type="http://schemas.openxmlformats.org/officeDocument/2006/relationships/worksheet" Target="worksheets/sheet44.xml"/><Relationship Id="rId26" Type="http://schemas.openxmlformats.org/officeDocument/2006/relationships/customXml" Target="../customXml/item2.xml"/><Relationship Id="rId21" Type="http://schemas.openxmlformats.org/officeDocument/2006/relationships/worksheet" Target="worksheets/sheet26.xml"/><Relationship Id="rId3" Type="http://schemas.openxmlformats.org/officeDocument/2006/relationships/worksheet" Target="worksheets/sheet62.xml"/><Relationship Id="rId17" Type="http://schemas.openxmlformats.org/officeDocument/2006/relationships/worksheet" Target="worksheets/sheet9.xml"/><Relationship Id="rId12" Type="http://schemas.openxmlformats.org/officeDocument/2006/relationships/worksheet" Target="worksheets/sheet28.xml"/><Relationship Id="rId7" Type="http://schemas.openxmlformats.org/officeDocument/2006/relationships/worksheet" Target="worksheets/sheet48.xml"/><Relationship Id="rId25" Type="http://schemas.openxmlformats.org/officeDocument/2006/relationships/customXml" Target="../customXml/item1.xml"/><Relationship Id="rId16" Type="http://schemas.openxmlformats.org/officeDocument/2006/relationships/worksheet" Target="worksheets/sheet7.xml"/><Relationship Id="rId20" Type="http://schemas.openxmlformats.org/officeDocument/2006/relationships/worksheet" Target="worksheets/sheet23.xml"/><Relationship Id="rId2" Type="http://schemas.openxmlformats.org/officeDocument/2006/relationships/worksheet" Target="worksheets/sheet65.xml"/><Relationship Id="rId24" Type="http://schemas.openxmlformats.org/officeDocument/2006/relationships/theme" Target="/xl/theme/theme1.xml"/><Relationship Id="rId11" Type="http://schemas.openxmlformats.org/officeDocument/2006/relationships/worksheet" Target="worksheets/sheet32.xml"/><Relationship Id="rId6" Type="http://schemas.openxmlformats.org/officeDocument/2006/relationships/worksheet" Target="worksheets/sheet52.xml"/><Relationship Id="rId1" Type="http://schemas.openxmlformats.org/officeDocument/2006/relationships/worksheet" Target="worksheets/sheet69.xml"/><Relationship Id="rId15" Type="http://schemas.openxmlformats.org/officeDocument/2006/relationships/worksheet" Target="worksheets/sheet3.xml"/><Relationship Id="rId23" Type="http://schemas.openxmlformats.org/officeDocument/2006/relationships/styles" Target="/xl/styles.xml"/><Relationship Id="rId5" Type="http://schemas.openxmlformats.org/officeDocument/2006/relationships/worksheet" Target="worksheets/sheet56.xml"/><Relationship Id="rId19" Type="http://schemas.openxmlformats.org/officeDocument/2006/relationships/worksheet" Target="worksheets/sheet21.xml"/><Relationship Id="rId10" Type="http://schemas.openxmlformats.org/officeDocument/2006/relationships/worksheet" Target="worksheets/sheet36.xml"/><Relationship Id="rId14" Type="http://schemas.openxmlformats.org/officeDocument/2006/relationships/worksheet" Target="worksheets/sheet2.xml"/><Relationship Id="rId22" Type="http://schemas.openxmlformats.org/officeDocument/2006/relationships/sharedStrings" Target="/xl/sharedStrings.xml"/><Relationship Id="rId9" Type="http://schemas.openxmlformats.org/officeDocument/2006/relationships/worksheet" Target="worksheets/sheet40.xml"/><Relationship Id="rId4" Type="http://schemas.openxmlformats.org/officeDocument/2006/relationships/worksheet" Target="worksheets/sheet59.xml"/><Relationship Id="rId27" Type="http://schemas.openxmlformats.org/officeDocument/2006/relationships/customXml" Target="../customXml/item3.xml"/></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140.291208991716</v>
                </pt>
                <pt idx="0">
                  <v>131.459208810317</v>
                </pt>
                <pt idx="0">
                  <v>119.313021077526</v>
                </pt>
                <pt idx="0">
                  <v>117.233784391753</v>
                </pt>
                <pt idx="0">
                  <v>127.760385249189</v>
                </pt>
                <pt idx="0">
                  <v>128.262961416367</v>
                </pt>
                <pt idx="0">
                  <v>103.063184783297</v>
                </pt>
                <pt idx="0">
                  <v>114.2050554888</v>
                </pt>
                <pt idx="0">
                  <v>114.097179588302</v>
                </pt>
                <pt idx="0">
                  <v>105.28107275872</v>
                </pt>
                <pt idx="0">
                  <v>107.028510103852</v>
                </pt>
                <pt idx="0">
                  <v>102.731842074972</v>
                </pt>
                <pt idx="0">
                  <v>88.9842895205005</v>
                </pt>
                <pt idx="0">
                  <v>80.437023241898</v>
                </pt>
                <pt idx="0">
                  <v>95.297245890185</v>
                </pt>
                <pt idx="0">
                  <v>88.595899195828</v>
                </pt>
                <pt idx="0">
                  <v>98.3684156028579</v>
                </pt>
                <pt idx="0">
                  <v>99.4815572955584</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108.528901480026</v>
                </pt>
                <pt idx="0">
                  <v>116.696772784084</v>
                </pt>
                <pt idx="0">
                  <v>113.219729315387</v>
                </pt>
                <pt idx="0">
                  <v>108.806740703884</v>
                </pt>
                <pt idx="0">
                  <v>109.472311071614</v>
                </pt>
                <pt idx="0">
                  <v>110.428421465706</v>
                </pt>
                <pt idx="0">
                  <v>112.323704271134</v>
                </pt>
                <pt idx="0">
                  <v>112.281976951537</v>
                </pt>
                <pt idx="0">
                  <v>113.732719517721</v>
                </pt>
                <pt idx="0">
                  <v>108.148536032213</v>
                </pt>
                <pt idx="0">
                  <v>105.651054784699</v>
                </pt>
                <pt idx="0">
                  <v>112.515909448281</v>
                </pt>
                <pt idx="0">
                  <v>110.941951707577</v>
                </pt>
                <pt idx="0">
                  <v>111.298240195812</v>
                </pt>
                <pt idx="0">
                  <v>108.06825073251</v>
                </pt>
                <pt idx="0">
                  <v>106.095928361647</v>
                </pt>
                <pt idx="0">
                  <v>116.95136625929</v>
                </pt>
                <pt idx="0">
                  <v>106.922469731079</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152.256507991757</v>
                </pt>
                <pt idx="0">
                  <v>153.40865420913</v>
                </pt>
                <pt idx="0">
                  <v>135.085879501986</v>
                </pt>
                <pt idx="0">
                  <v>127.558259800484</v>
                </pt>
                <pt idx="0">
                  <v>139.862246366285</v>
                </pt>
                <pt idx="0">
                  <v>141.638763617262</v>
                </pt>
                <pt idx="0">
                  <v>115.764386888403</v>
                </pt>
                <pt idx="0">
                  <v>128.231694081424</v>
                </pt>
                <pt idx="0">
                  <v>129.765825238794</v>
                </pt>
                <pt idx="0">
                  <v>113.859938907565</v>
                </pt>
                <pt idx="0">
                  <v>113.076749845068</v>
                </pt>
                <pt idx="0">
                  <v>115.589666403627</v>
                </pt>
                <pt idx="0">
                  <v>98.7209075071638</v>
                </pt>
                <pt idx="0">
                  <v>89.5249913341288</v>
                </pt>
                <pt idx="0">
                  <v>102.986066629781</v>
                </pt>
                <pt idx="0">
                  <v>93.9966417421626</v>
                </pt>
                <pt idx="0">
                  <v>115.043206015159</v>
                </pt>
                <pt idx="0">
                  <v>106.368137987349</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58"/>
          <min val="75"/>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22.9067019304857</v>
                </pt>
                <pt idx="0">
                  <v>31.2957545183192</v>
                </pt>
                <pt idx="0">
                  <v>22.9067019304857</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35.1384577476788</v>
                </pt>
                <pt idx="0">
                  <v>68.9425956038371</v>
                </pt>
                <pt idx="0">
                  <v>35.1384577476788</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74"/>
          <min val="18"/>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96"/>
          <min val="61"/>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46"/>
          <min val="106"/>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93.7794686697233</v>
                </pt>
                <pt idx="0">
                  <v>104.477611940299</v>
                </pt>
                <pt idx="0">
                  <v>101.948358764835</v>
                </pt>
                <pt idx="0">
                  <v>104.263956292159</v>
                </pt>
                <pt idx="0">
                  <v>124.378109452736</v>
                </pt>
                <pt idx="0">
                  <v>108.063799993169</v>
                </pt>
                <pt idx="0">
                  <v>123.076923076923</v>
                </pt>
                <pt idx="0">
                  <v>103.737947430987</v>
                </pt>
                <pt idx="0">
                  <v>92.2885572139303</v>
                </pt>
                <pt idx="0">
                  <v>80.3996051805103</v>
                </pt>
                <pt idx="0">
                  <v>83.5820895522388</v>
                </pt>
                <pt idx="0">
                  <v>85.2163762194614</v>
                </pt>
                <pt idx="0">
                  <v>113.246716059988</v>
                </pt>
                <pt idx="0">
                  <v>117.014925373134</v>
                </pt>
                <pt idx="0">
                  <v>133.651551312649</v>
                </pt>
                <pt idx="0">
                  <v>91.2106135986733</v>
                </pt>
                <pt idx="0">
                  <v>98.7788331071913</v>
                </pt>
                <pt idx="0">
                  <v>103.130755064457</v>
                </pt>
                <pt idx="0">
                  <v>88.1000403388463</v>
                </pt>
                <pt idx="0">
                  <v>103.880597014925</v>
                </pt>
                <pt idx="0">
                  <v>90.4754577627327</v>
                </pt>
                <pt idx="0">
                  <v>92.0614319705819</v>
                </pt>
                <pt idx="0">
                  <v>94.1770023123818</v>
                </pt>
                <pt idx="0">
                  <v>104.229446591272</v>
                </pt>
                <pt idx="0">
                  <v>77.008217340265</v>
                </pt>
                <pt idx="0">
                  <v>92.7689140504375</v>
                </pt>
                <pt idx="0">
                  <v>101.985485416952</v>
                </pt>
                <pt idx="0">
                  <v>100.874935666495</v>
                </pt>
                <pt idx="0">
                  <v>95.9138732566675</v>
                </pt>
                <pt idx="0">
                  <v>93.4599728629579</v>
                </pt>
                <pt idx="0">
                  <v>97.6141191850964</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121.941600248018</v>
                </pt>
                <pt idx="0">
                  <v>117.638156269192</v>
                </pt>
                <pt idx="0">
                  <v>112.152252814439</v>
                </pt>
                <pt idx="0">
                  <v>124.290998425675</v>
                </pt>
                <pt idx="0">
                  <v>110.777500796712</v>
                </pt>
                <pt idx="0">
                  <v>117.512755632032</v>
                </pt>
                <pt idx="0">
                  <v>114.441059718692</v>
                </pt>
                <pt idx="0">
                  <v>105.207878341992</v>
                </pt>
                <pt idx="0">
                  <v>80.9724394940202</v>
                </pt>
                <pt idx="0">
                  <v>105.93255437764</v>
                </pt>
                <pt idx="0">
                  <v>93.4280271099284</v>
                </pt>
                <pt idx="0">
                  <v>107.809439715666</v>
                </pt>
                <pt idx="0">
                  <v>108.780129654792</v>
                </pt>
                <pt idx="0">
                  <v>114.8542186975</v>
                </pt>
                <pt idx="0">
                  <v>115.992124232951</v>
                </pt>
                <pt idx="0">
                  <v>104.947087753952</v>
                </pt>
                <pt idx="0">
                  <v>96.5962008019482</v>
                </pt>
                <pt idx="0">
                  <v>104.631062033087</v>
                </pt>
                <pt idx="0">
                  <v>94.9910615624782</v>
                </pt>
                <pt idx="0">
                  <v>102.658006451018</v>
                </pt>
                <pt idx="0">
                  <v>99.2013285266259</v>
                </pt>
                <pt idx="0">
                  <v>104.637605228096</v>
                </pt>
                <pt idx="0">
                  <v>103.11208359885</v>
                </pt>
                <pt idx="0">
                  <v>93.3846836025825</v>
                </pt>
                <pt idx="0">
                  <v>105.213859443071</v>
                </pt>
                <pt idx="0">
                  <v>113.282805394305</v>
                </pt>
                <pt idx="0">
                  <v>112.818150332287</v>
                </pt>
                <pt idx="0">
                  <v>109.504722375107</v>
                </pt>
                <pt idx="0">
                  <v>96.1899403247207</v>
                </pt>
                <pt idx="0">
                  <v>95.1364841766822</v>
                </pt>
                <pt idx="0">
                  <v>103.204583982639</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114.356184799949</v>
                </pt>
                <pt idx="0">
                  <v>122.905536400649</v>
                </pt>
                <pt idx="0">
                  <v>114.337381062109</v>
                </pt>
                <pt idx="0">
                  <v>129.590712273634</v>
                </pt>
                <pt idx="0">
                  <v>137.78296118994</v>
                </pt>
                <pt idx="0">
                  <v>126.98874921266</v>
                </pt>
                <pt idx="0">
                  <v>140.850535038391</v>
                </pt>
                <pt idx="0">
                  <v>109.140493527672</v>
                </pt>
                <pt idx="0">
                  <v>74.728296149954</v>
                </pt>
                <pt idx="0">
                  <v>85.1693554772519</v>
                </pt>
                <pt idx="0">
                  <v>78.0890972859103</v>
                </pt>
                <pt idx="0">
                  <v>91.8712977481954</v>
                </pt>
                <pt idx="0">
                  <v>123.189924559848</v>
                </pt>
                <pt idx="0">
                  <v>134.396578296776</v>
                </pt>
                <pt idx="0">
                  <v>155.025273437834</v>
                </pt>
                <pt idx="0">
                  <v>95.7228826943175</v>
                </pt>
                <pt idx="0">
                  <v>95.4165999780438</v>
                </pt>
                <pt idx="0">
                  <v>107.906804306682</v>
                </pt>
                <pt idx="0">
                  <v>83.6871635548416</v>
                </pt>
                <pt idx="0">
                  <v>106.641749984938</v>
                </pt>
                <pt idx="0">
                  <v>89.7528560911771</v>
                </pt>
                <pt idx="0">
                  <v>96.3308777527094</v>
                </pt>
                <pt idx="0">
                  <v>97.1078693552343</v>
                </pt>
                <pt idx="0">
                  <v>97.3343389199818</v>
                </pt>
                <pt idx="0">
                  <v>81.023317552001</v>
                </pt>
                <pt idx="0">
                  <v>105.091228370167</v>
                </pt>
                <pt idx="0">
                  <v>115.05813825481</v>
                </pt>
                <pt idx="0">
                  <v>110.462818247664</v>
                </pt>
                <pt idx="0">
                  <v>92.2594974487167</v>
                </pt>
                <pt idx="0">
                  <v>88.9145322942994</v>
                </pt>
                <pt idx="0">
                  <v>100.742245613296</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60"/>
          <min val="70"/>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5</xdr:col>
      <xdr:colOff>1895475</xdr:colOff>
      <xdr:row>1</xdr:row>
      <xdr:rowOff>838200</xdr:rowOff>
    </xdr:to>
    <xdr:pic>
      <xdr:nvPicPr>
        <xdr:cNvPr id="7185" name="Picture 1">
          <a:extLst>
            <a:ext uri="{FF2B5EF4-FFF2-40B4-BE49-F238E27FC236}">
              <a16:creationId xmlns:a16="http://schemas.microsoft.com/office/drawing/2014/main" id="{00000000-0008-0000-1900-0000111C0000}"/>
            </a:ext>
          </a:extLst>
        </xdr:cNvPr>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7" Type="http://schemas.openxmlformats.org/officeDocument/2006/relationships/drawing" Target="../drawings/drawing2.xml" />
<Relationship Id="rId6" Type="http://schemas.openxmlformats.org/officeDocument/2006/relationships/printerSettings" Target="../printerSettings/printerSettings26.bin" />
<Relationship Id="rId83" Type="http://schemas.openxmlformats.org/officeDocument/2006/relationships/hyperlink" Target="http://www.str.com/data-insights/resources/glossary" TargetMode="External" />
<Relationship Id="rId84" Type="http://schemas.openxmlformats.org/officeDocument/2006/relationships/hyperlink" Target="http://www.hotelnewsnow.com/" TargetMode="External" />
<Relationship Id="rId85" Type="http://schemas.openxmlformats.org/officeDocument/2006/relationships/hyperlink" Target="http://www.hoteldataconference.com/" TargetMode="External" />
<Relationship Id="rId86" Type="http://schemas.openxmlformats.org/officeDocument/2006/relationships/hyperlink" Target="http://www.str.com/data-insights/resources/FAQ" TargetMode="External" />
<Relationship Id="rId87" Type="http://schemas.openxmlformats.org/officeDocument/2006/relationships/hyperlink" Target="https://str.com/contact"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4" customWidth="1"/>
    <col min="5" max="5" width="57.5703125" style="4" customWidth="1"/>
    <col min="6" max="6" width="5.42578125" style="4" customWidth="1"/>
    <col min="7" max="7" width="15.5703125" style="4" customWidth="1"/>
    <col min="8" max="8" width="4.140625" style="4" customWidth="1"/>
    <col min="9" max="13" width="7.140625" style="235" customWidth="1"/>
    <col min="14" max="14" width="1.42578125" style="235" customWidth="1"/>
    <col min="15" max="15" width="7.42578125" style="235" customWidth="1"/>
    <col min="16" max="27" width="9.140625" style="235" customWidth="1"/>
    <col min="28" max="16384" width="9.140625" style="4" customWidth="1"/>
  </cols>
  <sheetData>
    <row r="1" ht="45.75" customHeight="1">
      <c r="A1" s="594"/>
      <c r="B1" s="595"/>
      <c r="C1" s="595"/>
      <c r="D1" s="596"/>
      <c r="E1" s="595"/>
      <c r="F1" s="595"/>
      <c r="G1" s="595"/>
      <c r="H1" s="597"/>
      <c r="O1" s="235"/>
    </row>
    <row r="2" ht="24.75" customHeight="1">
      <c r="A2" s="595"/>
      <c r="B2" s="637" t="s">
        <v>167</v>
      </c>
      <c r="C2" s="605"/>
      <c r="D2" s="604"/>
      <c r="E2" s="604"/>
      <c r="F2" s="605"/>
      <c r="G2" s="598"/>
      <c r="H2" s="599"/>
    </row>
    <row r="3" ht="25.5" customHeight="1">
      <c r="A3" s="595"/>
      <c r="B3" s="638" t="s">
        <v>166</v>
      </c>
      <c r="C3" s="607"/>
      <c r="D3" s="606"/>
      <c r="E3" s="606"/>
      <c r="F3" s="607"/>
      <c r="G3" s="598"/>
      <c r="H3" s="599"/>
    </row>
    <row r="4" ht="15" customHeight="1">
      <c r="A4" s="595"/>
      <c r="B4" s="695" t="s">
        <v>168</v>
      </c>
      <c r="C4" s="695"/>
      <c r="D4" s="695"/>
      <c r="E4" s="695"/>
      <c r="F4" s="608"/>
      <c r="G4" s="598"/>
      <c r="H4" s="599"/>
    </row>
    <row r="5" ht="15" customHeight="1">
      <c r="A5" s="595"/>
      <c r="B5" s="695" t="s">
        <v>169</v>
      </c>
      <c r="C5" s="695"/>
      <c r="D5" s="695"/>
      <c r="E5" s="695"/>
      <c r="F5" s="608"/>
      <c r="G5" s="598"/>
      <c r="H5" s="599"/>
    </row>
    <row r="6" ht="15" customHeight="1">
      <c r="A6" s="595"/>
      <c r="B6" s="609"/>
      <c r="C6" s="610"/>
      <c r="D6" s="609"/>
      <c r="E6" s="609"/>
      <c r="F6" s="610"/>
      <c r="G6" s="598"/>
      <c r="H6" s="599"/>
    </row>
    <row r="7" ht="15.75" customHeight="1">
      <c r="A7" s="595"/>
      <c r="B7" s="639" t="s">
        <v>108</v>
      </c>
      <c r="C7" s="605">
        <v>1</v>
      </c>
      <c r="D7" s="639"/>
      <c r="E7" s="639"/>
      <c r="F7" s="605"/>
      <c r="G7" s="598"/>
      <c r="H7" s="599"/>
    </row>
    <row r="8" ht="15.75" customHeight="1">
      <c r="A8" s="595"/>
      <c r="B8" s="639" t="str">
        <f>HYPERLINK("#'Glance'!A1", "Monthly Performance at a Glance")</f>
      </c>
      <c r="C8" s="605" t="str">
        <f>HYPERLINK("#'Glance'!A1", "2")</f>
      </c>
      <c r="D8" s="639"/>
      <c r="E8" s="639"/>
      <c r="F8" s="605"/>
      <c r="G8" s="598"/>
      <c r="H8" s="599"/>
    </row>
    <row r="9" ht="15.75" customHeight="1">
      <c r="A9" s="595"/>
      <c r="B9" s="639" t="str">
        <f>HYPERLINK("#'Summary'!A1", "STAR Summary")</f>
      </c>
      <c r="C9" s="605" t="str">
        <f>HYPERLINK("#'Summary'!A1", "3")</f>
      </c>
      <c r="D9" s="639"/>
      <c r="E9" s="639"/>
      <c r="F9" s="605"/>
      <c r="G9" s="595"/>
      <c r="H9" s="595"/>
    </row>
    <row r="10" ht="15.75" customHeight="1">
      <c r="A10" s="595"/>
      <c r="B10" s="639" t="str">
        <f>HYPERLINK("#'Comp'!A1", "Competitive Set Report")</f>
      </c>
      <c r="C10" s="605" t="str">
        <f>HYPERLINK("#'Comp'!A1", "4")</f>
      </c>
      <c r="D10" s="639"/>
      <c r="E10" s="639"/>
      <c r="F10" s="605"/>
      <c r="G10" s="595"/>
      <c r="H10" s="595"/>
    </row>
    <row r="11" ht="15.75" customHeight="1">
      <c r="A11" s="600"/>
      <c r="B11" s="639" t="str">
        <f>HYPERLINK("#'Response'!A1", "Response Report")</f>
      </c>
      <c r="C11" s="605" t="str">
        <f>HYPERLINK("#'Response'!A1", "5")</f>
      </c>
      <c r="D11" s="639"/>
      <c r="E11" s="639"/>
      <c r="F11" s="605"/>
      <c r="G11" s="595"/>
      <c r="H11" s="595"/>
    </row>
    <row r="12" ht="15.75" customHeight="1">
      <c r="A12" s="595"/>
      <c r="B12" s="639" t="str">
        <f>HYPERLINK("#'Day of Week'!A1", "Day of Week &amp; Weekday/Weekend")</f>
      </c>
      <c r="C12" s="605" t="str">
        <f>HYPERLINK("#'Day of Week'!A1", "6")</f>
      </c>
      <c r="D12" s="639"/>
      <c r="E12" s="639"/>
      <c r="F12" s="605"/>
      <c r="G12" s="595"/>
      <c r="H12" s="595"/>
    </row>
    <row r="13" ht="15.75" customHeight="1">
      <c r="A13" s="595"/>
      <c r="B13" s="639" t="str">
        <f>HYPERLINK("#'Daily by Month'!A1", "Daily Data for the Month")</f>
      </c>
      <c r="C13" s="605" t="str">
        <f>HYPERLINK("#'Daily by Month'!A1", "7")</f>
      </c>
      <c r="D13" s="639"/>
      <c r="E13" s="639"/>
      <c r="F13" s="605"/>
      <c r="G13" s="595"/>
      <c r="H13" s="595"/>
    </row>
    <row r="14" ht="15.75" customHeight="1">
      <c r="A14" s="595"/>
      <c r="B14" s="639" t="str">
        <f>HYPERLINK("#'Segmentation Glance'!A1", "Segmentation at a Glance")</f>
      </c>
      <c r="C14" s="605" t="str">
        <f>HYPERLINK("#'Segmentation Glance'!A1", "8")</f>
      </c>
      <c r="D14" s="639"/>
      <c r="E14" s="639"/>
      <c r="F14" s="605"/>
      <c r="G14" s="595"/>
      <c r="H14" s="595"/>
    </row>
    <row r="15" ht="15.75" customHeight="1">
      <c r="A15" s="595"/>
      <c r="B15" s="639" t="str">
        <f>HYPERLINK("#'Segmentation Occ'!A1", "Segmentation Occupancy Analysis")</f>
      </c>
      <c r="C15" s="605" t="str">
        <f>HYPERLINK("#'Segmentation Occ'!A1", "9")</f>
      </c>
      <c r="D15" s="639"/>
      <c r="E15" s="639"/>
      <c r="F15" s="605"/>
      <c r="G15" s="595"/>
      <c r="H15" s="595"/>
    </row>
    <row r="16" ht="15.75" customHeight="1">
      <c r="A16" s="595"/>
      <c r="B16" s="639" t="str">
        <f>HYPERLINK("#'Segmentation ADR'!A1", "Segmentation ADR Analysis")</f>
      </c>
      <c r="C16" s="605" t="str">
        <f>HYPERLINK("#'Segmentation ADR'!A1", "10")</f>
      </c>
      <c r="D16" s="639"/>
      <c r="E16" s="639"/>
      <c r="F16" s="605"/>
      <c r="G16" s="595"/>
      <c r="H16" s="595"/>
    </row>
    <row r="17" ht="15.75" customHeight="1">
      <c r="A17" s="595"/>
      <c r="B17" s="639" t="str">
        <f>HYPERLINK("#'Segmentation RevPAR'!A1", "Segmentation RevPAR Analysis")</f>
      </c>
      <c r="C17" s="605" t="str">
        <f>HYPERLINK("#'Segmentation RevPAR'!A1", "11")</f>
      </c>
      <c r="D17" s="639"/>
      <c r="E17" s="639"/>
      <c r="F17" s="605"/>
      <c r="G17" s="595"/>
      <c r="H17" s="595"/>
    </row>
    <row r="18" ht="15.75" customHeight="1">
      <c r="A18" s="595"/>
      <c r="B18" s="639" t="str">
        <f>HYPERLINK("#'Segmentation Indexes'!A1", "Segmentation Index Analysis")</f>
      </c>
      <c r="C18" s="605" t="str">
        <f>HYPERLINK("#'Segmentation Indexes'!A1", "12")</f>
      </c>
      <c r="D18" s="639"/>
      <c r="E18" s="639"/>
      <c r="F18" s="605"/>
      <c r="G18" s="595"/>
      <c r="H18" s="595"/>
    </row>
    <row r="19" ht="15.75" customHeight="1">
      <c r="A19" s="595"/>
      <c r="B19" s="639" t="str">
        <f>HYPERLINK("#'Segmentation Ranking'!A1", "Segmentation Ranking Analysis")</f>
      </c>
      <c r="C19" s="605" t="str">
        <f>HYPERLINK("#'Segmentation Ranking'!A1", "13")</f>
      </c>
      <c r="D19" s="639"/>
      <c r="E19" s="639"/>
      <c r="F19" s="605"/>
      <c r="G19" s="595"/>
      <c r="H19" s="595"/>
    </row>
    <row r="20" ht="15.75" customHeight="1">
      <c r="A20" s="595"/>
      <c r="B20" s="639" t="str">
        <f>HYPERLINK("#'Segmentation DOW Month'!A1", "Segmentation Day Of Week - Current Month")</f>
      </c>
      <c r="C20" s="605" t="str">
        <f>HYPERLINK("#'Segmentation DOW Month'!A1", "14")</f>
      </c>
      <c r="D20" s="639"/>
      <c r="E20" s="639"/>
      <c r="F20" s="605"/>
      <c r="G20" s="595"/>
      <c r="H20" s="595"/>
    </row>
    <row r="21" ht="15.75" customHeight="1">
      <c r="A21" s="595"/>
      <c r="B21" s="639" t="str">
        <f>HYPERLINK("#'Segmentation DOW YTD'!A1", "Segmentation Day Of Week - Year to Date")</f>
      </c>
      <c r="C21" s="605" t="str">
        <f>HYPERLINK("#'Segmentation DOW YTD'!A1", "15")</f>
      </c>
      <c r="D21" s="639"/>
      <c r="E21" s="639"/>
      <c r="F21" s="605"/>
      <c r="G21" s="595"/>
      <c r="H21" s="595"/>
    </row>
    <row r="22" ht="15.75" customHeight="1">
      <c r="A22" s="595"/>
      <c r="B22" s="639" t="str">
        <f>HYPERLINK("#'Segmentation DOW Run 3'!A1", "Segmentation Day Of Week - Running 3 Month")</f>
      </c>
      <c r="C22" s="605" t="str">
        <f>HYPERLINK("#'Segmentation DOW Run 3'!A1", "16")</f>
      </c>
      <c r="D22" s="639"/>
      <c r="E22" s="639"/>
      <c r="F22" s="605"/>
      <c r="G22" s="595"/>
      <c r="H22" s="595"/>
    </row>
    <row r="23" ht="15.75" customHeight="1">
      <c r="A23" s="595"/>
      <c r="B23" s="639" t="str">
        <f>HYPERLINK("#'Segmentation DOW Run 12'!A1", "Segmentation Day Of Week - Running 12 Month")</f>
      </c>
      <c r="C23" s="605" t="str">
        <f>HYPERLINK("#'Segmentation DOW Run 12'!A1", "17")</f>
      </c>
      <c r="D23" s="639"/>
      <c r="E23" s="639"/>
      <c r="F23" s="605"/>
      <c r="G23" s="595"/>
      <c r="H23" s="595"/>
    </row>
    <row r="24" ht="15.75" customHeight="1">
      <c r="A24" s="595"/>
      <c r="B24" s="639" t="str">
        <f>HYPERLINK("#'Add Rev ADR'!A1", "Additional Revenue ADR Analysis (TrevPOR)")</f>
      </c>
      <c r="C24" s="605" t="str">
        <f>HYPERLINK("#'Add Rev ADR'!A1", "18")</f>
      </c>
      <c r="D24" s="639"/>
      <c r="E24" s="639"/>
      <c r="F24" s="605"/>
      <c r="G24" s="595"/>
      <c r="H24" s="595"/>
    </row>
    <row r="25" ht="15.75" customHeight="1">
      <c r="A25" s="595"/>
      <c r="B25" s="639" t="str">
        <f>HYPERLINK("#'Add Rev RevPAR'!A1", "Additional Revenue RevPAR Analysis (TrevPAR)")</f>
      </c>
      <c r="C25" s="605" t="str">
        <f>HYPERLINK("#'Add Rev RevPAR'!A1", "19")</f>
      </c>
      <c r="D25" s="639"/>
      <c r="E25" s="639"/>
      <c r="F25" s="605"/>
      <c r="G25" s="595"/>
      <c r="H25" s="595"/>
    </row>
    <row r="26" ht="15.75" customHeight="1">
      <c r="A26" s="595"/>
      <c r="B26" s="639" t="str">
        <f>HYPERLINK("#'Segmentation Response'!A1", "Segmentation Response Report")</f>
      </c>
      <c r="C26" s="605" t="str">
        <f>HYPERLINK("#'Segmentation Response'!A1", "20")</f>
      </c>
      <c r="D26" s="639"/>
      <c r="E26" s="639"/>
      <c r="F26" s="605"/>
      <c r="G26" s="595"/>
      <c r="H26" s="595"/>
    </row>
    <row r="27" ht="15.75" customHeight="1">
      <c r="A27" s="595"/>
      <c r="B27" s="639" t="str">
        <f>HYPERLINK("#'Help'!A1", "Help")</f>
      </c>
      <c r="C27" s="605" t="str">
        <f>HYPERLINK("#'Help'!A1", "21")</f>
      </c>
      <c r="D27" s="639"/>
      <c r="E27" s="639"/>
      <c r="F27" s="605"/>
      <c r="G27" s="595"/>
      <c r="H27" s="595"/>
    </row>
    <row r="28" ht="15.75" customHeight="1">
      <c r="A28" s="595"/>
      <c r="B28" s="639"/>
      <c r="C28" s="605"/>
      <c r="D28" s="639"/>
      <c r="E28" s="639"/>
      <c r="F28" s="605"/>
      <c r="G28" s="595"/>
      <c r="H28" s="595"/>
    </row>
    <row r="29" ht="15.75" customHeight="1">
      <c r="A29" s="595"/>
      <c r="B29" s="639"/>
      <c r="C29" s="605"/>
      <c r="D29" s="639"/>
      <c r="E29" s="639"/>
      <c r="F29" s="605"/>
      <c r="G29" s="595"/>
      <c r="H29" s="595"/>
    </row>
    <row r="30" ht="0" hidden="1" customHeight="1">
      <c r="A30" s="595"/>
      <c r="B30" s="639"/>
      <c r="C30" s="605"/>
      <c r="D30" s="639"/>
      <c r="E30" s="639"/>
      <c r="F30" s="605"/>
      <c r="G30" s="595"/>
      <c r="H30" s="595"/>
    </row>
    <row r="31" ht="0" hidden="1" customHeight="1">
      <c r="A31" s="595"/>
      <c r="B31" s="639"/>
      <c r="C31" s="605"/>
      <c r="D31" s="639"/>
      <c r="E31" s="639"/>
      <c r="F31" s="605"/>
      <c r="G31" s="595"/>
      <c r="H31" s="595"/>
    </row>
    <row r="32" ht="0" hidden="1" customHeight="1">
      <c r="A32" s="595"/>
      <c r="B32" s="639"/>
      <c r="C32" s="605"/>
      <c r="D32" s="639"/>
      <c r="E32" s="639"/>
      <c r="F32" s="605"/>
      <c r="G32" s="595"/>
      <c r="H32" s="595"/>
    </row>
    <row r="33" ht="0" hidden="1" customHeight="1">
      <c r="A33" s="595"/>
      <c r="B33" s="639"/>
      <c r="C33" s="605"/>
      <c r="D33" s="639"/>
      <c r="E33" s="639"/>
      <c r="F33" s="605"/>
      <c r="G33" s="595"/>
      <c r="H33" s="595"/>
    </row>
    <row r="34" ht="0" hidden="1" customHeight="1">
      <c r="A34" s="595"/>
      <c r="B34" s="639"/>
      <c r="C34" s="605"/>
      <c r="D34" s="639"/>
      <c r="E34" s="639"/>
      <c r="F34" s="605"/>
      <c r="G34" s="595"/>
      <c r="H34" s="595"/>
    </row>
    <row r="35" ht="0" hidden="1" customHeight="1">
      <c r="A35" s="595"/>
      <c r="B35" s="639"/>
      <c r="C35" s="605"/>
      <c r="D35" s="639"/>
      <c r="E35" s="639"/>
      <c r="F35" s="605"/>
      <c r="G35" s="595"/>
      <c r="H35" s="595"/>
    </row>
    <row r="36" ht="0" hidden="1" customHeight="1">
      <c r="A36" s="595"/>
      <c r="B36" s="639"/>
      <c r="C36" s="605"/>
      <c r="D36" s="639"/>
      <c r="E36" s="639"/>
      <c r="F36" s="605"/>
      <c r="G36" s="595"/>
      <c r="H36" s="595"/>
    </row>
    <row r="37" ht="0" hidden="1" customHeight="1">
      <c r="A37" s="595"/>
      <c r="B37" s="639"/>
      <c r="C37" s="605"/>
      <c r="D37" s="639"/>
      <c r="E37" s="639"/>
      <c r="F37" s="605"/>
      <c r="G37" s="595"/>
      <c r="H37" s="595"/>
    </row>
    <row r="38" ht="0" hidden="1" customHeight="1">
      <c r="A38" s="595"/>
      <c r="B38" s="639"/>
      <c r="C38" s="605"/>
      <c r="D38" s="639"/>
      <c r="E38" s="639"/>
      <c r="F38" s="605"/>
      <c r="G38" s="595"/>
      <c r="H38" s="595"/>
    </row>
    <row r="39" ht="0" hidden="1" customHeight="1">
      <c r="A39" s="595"/>
      <c r="B39" s="639"/>
      <c r="C39" s="605"/>
      <c r="D39" s="639"/>
      <c r="E39" s="639"/>
      <c r="F39" s="605"/>
      <c r="G39" s="595"/>
      <c r="H39" s="595"/>
    </row>
    <row r="40" ht="0" hidden="1" customHeight="1">
      <c r="A40" s="595"/>
      <c r="B40" s="639"/>
      <c r="C40" s="605"/>
      <c r="D40" s="639"/>
      <c r="E40" s="639"/>
      <c r="F40" s="605"/>
      <c r="G40" s="595"/>
      <c r="H40" s="595"/>
    </row>
    <row r="41" ht="0" hidden="1" customHeight="1">
      <c r="A41" s="595"/>
      <c r="B41" s="639"/>
      <c r="C41" s="605"/>
      <c r="D41" s="639"/>
      <c r="E41" s="639"/>
      <c r="F41" s="605"/>
      <c r="G41" s="595"/>
      <c r="H41" s="595"/>
    </row>
    <row r="42" ht="0" hidden="1" customHeight="1">
      <c r="A42" s="595"/>
      <c r="B42" s="639"/>
      <c r="C42" s="605"/>
      <c r="D42" s="639"/>
      <c r="E42" s="639"/>
      <c r="F42" s="605"/>
      <c r="G42" s="595"/>
      <c r="H42" s="595"/>
    </row>
    <row r="43" ht="0" hidden="1" customHeight="1">
      <c r="A43" s="595"/>
      <c r="B43" s="639"/>
      <c r="C43" s="605"/>
      <c r="D43" s="639"/>
      <c r="E43" s="639"/>
      <c r="F43" s="605"/>
      <c r="G43" s="595"/>
      <c r="H43" s="595"/>
    </row>
    <row r="44" ht="0" hidden="1" customHeight="1">
      <c r="A44" s="595"/>
      <c r="B44" s="639"/>
      <c r="C44" s="605"/>
      <c r="D44" s="639"/>
      <c r="E44" s="639"/>
      <c r="F44" s="605"/>
      <c r="G44" s="595"/>
      <c r="H44" s="595"/>
    </row>
    <row r="45" ht="0" hidden="1" customHeight="1">
      <c r="A45" s="595"/>
      <c r="B45" s="639"/>
      <c r="C45" s="605"/>
      <c r="D45" s="639"/>
      <c r="E45" s="639"/>
      <c r="F45" s="605"/>
      <c r="G45" s="595"/>
      <c r="H45" s="595"/>
    </row>
    <row r="46" ht="0" hidden="1" customHeight="1">
      <c r="A46" s="595"/>
      <c r="B46" s="639"/>
      <c r="C46" s="605"/>
      <c r="D46" s="639"/>
      <c r="E46" s="639"/>
      <c r="F46" s="605"/>
      <c r="G46" s="595"/>
      <c r="H46" s="595"/>
    </row>
    <row r="47" ht="0" hidden="1" customHeight="1">
      <c r="A47" s="595"/>
      <c r="B47" s="639"/>
      <c r="C47" s="605"/>
      <c r="D47" s="639"/>
      <c r="E47" s="639"/>
      <c r="F47" s="605"/>
      <c r="G47" s="595"/>
      <c r="H47" s="595"/>
    </row>
    <row r="48" ht="0" hidden="1" customHeight="1">
      <c r="A48" s="595"/>
      <c r="B48" s="639"/>
      <c r="C48" s="605"/>
      <c r="D48" s="639"/>
      <c r="E48" s="639"/>
      <c r="F48" s="605"/>
      <c r="G48" s="595"/>
      <c r="H48" s="595"/>
    </row>
    <row r="49" ht="0" hidden="1" customHeight="1">
      <c r="A49" s="595"/>
      <c r="B49" s="639"/>
      <c r="C49" s="605"/>
      <c r="D49" s="639"/>
      <c r="E49" s="639"/>
      <c r="F49" s="605"/>
      <c r="G49" s="595"/>
      <c r="H49" s="595"/>
    </row>
    <row r="50" ht="15.75" customHeight="1">
      <c r="A50" s="595"/>
      <c r="B50" s="639"/>
      <c r="C50" s="605"/>
      <c r="D50" s="639"/>
      <c r="E50" s="639"/>
      <c r="F50" s="605"/>
      <c r="G50" s="595"/>
      <c r="H50" s="595"/>
    </row>
    <row r="51" ht="15.75" customHeight="1">
      <c r="A51" s="595"/>
      <c r="B51" s="639"/>
      <c r="C51" s="605"/>
      <c r="D51" s="639"/>
      <c r="E51" s="639"/>
      <c r="F51" s="605"/>
      <c r="G51" s="595"/>
      <c r="H51" s="595"/>
    </row>
    <row r="52" ht="15.75" customHeight="1">
      <c r="A52" s="595"/>
      <c r="B52" s="639"/>
      <c r="C52" s="605"/>
      <c r="D52" s="639"/>
      <c r="E52" s="639"/>
      <c r="F52" s="605"/>
      <c r="G52" s="595"/>
      <c r="H52" s="595"/>
    </row>
    <row r="53" ht="15.75" customHeight="1">
      <c r="A53" s="595"/>
      <c r="B53" s="639"/>
      <c r="C53" s="605"/>
      <c r="D53" s="639"/>
      <c r="E53" s="639"/>
      <c r="F53" s="605"/>
      <c r="G53" s="595"/>
      <c r="H53" s="595"/>
    </row>
    <row r="54" ht="15.75" customHeight="1">
      <c r="A54" s="595"/>
      <c r="B54" s="639"/>
      <c r="C54" s="605"/>
      <c r="D54" s="639"/>
      <c r="E54" s="639"/>
      <c r="F54" s="605"/>
      <c r="G54" s="595"/>
      <c r="H54" s="595"/>
    </row>
    <row r="55" ht="15.75" customHeight="1">
      <c r="A55" s="595"/>
      <c r="B55" s="639"/>
      <c r="C55" s="605"/>
      <c r="D55" s="639"/>
      <c r="E55" s="639"/>
      <c r="F55" s="605"/>
      <c r="G55" s="595"/>
      <c r="H55" s="595"/>
    </row>
    <row r="56" ht="15.75" customHeight="1">
      <c r="A56" s="595"/>
      <c r="B56" s="639"/>
      <c r="C56" s="605"/>
      <c r="D56" s="639"/>
      <c r="E56" s="639"/>
      <c r="F56" s="605"/>
      <c r="G56" s="595"/>
      <c r="H56" s="595"/>
    </row>
    <row r="57" ht="10.5" customHeight="1">
      <c r="A57" s="595"/>
      <c r="B57" s="639"/>
      <c r="C57" s="639"/>
      <c r="D57" s="639"/>
      <c r="E57" s="639"/>
      <c r="F57" s="639"/>
      <c r="G57" s="595"/>
      <c r="H57" s="595"/>
    </row>
    <row r="58" ht="10.5" customHeight="1">
      <c r="A58" s="595"/>
      <c r="B58" s="602" t="s">
        <v>118</v>
      </c>
      <c r="C58" s="602"/>
      <c r="D58" s="603"/>
      <c r="E58" s="602" t="s">
        <v>119</v>
      </c>
      <c r="F58" s="602"/>
      <c r="G58" s="595"/>
      <c r="H58" s="595"/>
    </row>
    <row r="59" ht="10.5" customHeight="1">
      <c r="A59" s="595"/>
      <c r="B59" s="602" t="s">
        <v>124</v>
      </c>
      <c r="C59" s="602"/>
      <c r="D59" s="603"/>
      <c r="E59" s="602" t="s">
        <v>120</v>
      </c>
      <c r="F59" s="602"/>
      <c r="G59" s="595"/>
      <c r="H59" s="595"/>
    </row>
    <row r="60" ht="10.5" customHeight="1">
      <c r="A60" s="595"/>
      <c r="B60" s="602" t="s">
        <v>112</v>
      </c>
      <c r="C60" s="602"/>
      <c r="D60" s="603"/>
      <c r="E60" s="602" t="s">
        <v>125</v>
      </c>
      <c r="F60" s="602"/>
      <c r="G60" s="595"/>
      <c r="H60" s="595"/>
    </row>
    <row r="61" ht="20.1" customHeight="1">
      <c r="A61" s="595"/>
      <c r="B61" s="602"/>
      <c r="C61" s="602"/>
      <c r="D61" s="603"/>
      <c r="E61" s="602"/>
      <c r="F61" s="602"/>
      <c r="G61" s="595"/>
      <c r="H61" s="595"/>
    </row>
    <row r="62" ht="48" customHeight="1">
      <c r="A62" s="595"/>
      <c r="B62" s="694" t="s">
        <v>126</v>
      </c>
      <c r="C62" s="694"/>
      <c r="D62" s="694"/>
      <c r="E62" s="694"/>
      <c r="F62" s="694"/>
      <c r="G62" s="595"/>
      <c r="H62" s="595"/>
    </row>
    <row r="63" ht="8.1" customHeight="1">
      <c r="A63" s="595"/>
      <c r="B63" s="594"/>
      <c r="C63" s="595"/>
      <c r="D63" s="601"/>
      <c r="E63" s="595"/>
      <c r="F63" s="595"/>
      <c r="G63" s="595"/>
      <c r="H63" s="595"/>
    </row>
    <row r="64" ht="15.75" customHeight="1">
      <c r="A64" s="235"/>
      <c r="B64" s="235"/>
      <c r="C64" s="235"/>
      <c r="D64" s="235"/>
      <c r="E64" s="235"/>
      <c r="F64" s="235"/>
      <c r="G64" s="235"/>
      <c r="H64" s="235"/>
    </row>
    <row r="65" ht="15.75" customHeight="1">
      <c r="A65" s="235"/>
      <c r="B65" s="235"/>
      <c r="C65" s="235"/>
      <c r="D65" s="235"/>
      <c r="E65" s="235"/>
      <c r="F65" s="235"/>
      <c r="G65" s="235"/>
      <c r="H65" s="235"/>
    </row>
    <row r="66" ht="15.75" customHeight="1">
      <c r="A66" s="235"/>
      <c r="B66" s="235"/>
      <c r="C66" s="235"/>
      <c r="D66" s="235"/>
      <c r="E66" s="235"/>
      <c r="F66" s="235"/>
      <c r="G66" s="235"/>
      <c r="H66" s="235"/>
    </row>
    <row r="67" ht="15.75" customHeight="1">
      <c r="A67" s="235"/>
      <c r="B67" s="235"/>
      <c r="C67" s="235"/>
      <c r="D67" s="235"/>
      <c r="E67" s="235"/>
      <c r="F67" s="235"/>
      <c r="G67" s="235"/>
      <c r="H67" s="235"/>
    </row>
    <row r="68" ht="15.75" customHeight="1">
      <c r="A68" s="235"/>
      <c r="B68" s="235"/>
      <c r="C68" s="235"/>
      <c r="D68" s="235"/>
      <c r="E68" s="235"/>
      <c r="F68" s="235"/>
      <c r="G68" s="235"/>
      <c r="H68" s="235"/>
    </row>
    <row r="69" ht="15.75" customHeight="1">
      <c r="A69" s="235"/>
      <c r="B69" s="235"/>
      <c r="C69" s="235"/>
      <c r="D69" s="235"/>
      <c r="E69" s="235"/>
      <c r="F69" s="235"/>
      <c r="G69" s="235"/>
      <c r="H69" s="235"/>
    </row>
    <row r="70" ht="15.75" customHeight="1">
      <c r="A70" s="235"/>
      <c r="B70" s="235"/>
      <c r="C70" s="235"/>
      <c r="D70" s="235"/>
      <c r="E70" s="235"/>
      <c r="F70" s="235"/>
      <c r="G70" s="235"/>
      <c r="H70" s="235"/>
    </row>
    <row r="71" ht="15.75" customHeight="1">
      <c r="A71" s="235"/>
      <c r="B71" s="235"/>
      <c r="C71" s="235"/>
      <c r="D71" s="235"/>
      <c r="E71" s="235"/>
      <c r="F71" s="235"/>
      <c r="G71" s="235"/>
      <c r="H71" s="235"/>
    </row>
    <row r="72" ht="15.75" customHeight="1">
      <c r="A72" s="235"/>
      <c r="B72" s="235"/>
      <c r="C72" s="235"/>
      <c r="D72" s="235"/>
      <c r="E72" s="235"/>
      <c r="F72" s="235"/>
      <c r="G72" s="235"/>
      <c r="H72" s="235"/>
    </row>
    <row r="73" ht="15.75" customHeight="1">
      <c r="A73" s="235"/>
      <c r="B73" s="235"/>
      <c r="C73" s="235"/>
      <c r="D73" s="235"/>
      <c r="E73" s="235"/>
      <c r="F73" s="235"/>
      <c r="G73" s="235"/>
      <c r="H73" s="235"/>
    </row>
    <row r="74" ht="15.75" customHeight="1">
      <c r="A74" s="235"/>
      <c r="B74" s="235"/>
      <c r="C74" s="235"/>
      <c r="D74" s="235"/>
      <c r="E74" s="235"/>
      <c r="F74" s="235"/>
      <c r="G74" s="235"/>
      <c r="H74" s="235"/>
    </row>
    <row r="75" ht="15.75" customHeight="1">
      <c r="A75" s="235"/>
      <c r="B75" s="235"/>
      <c r="C75" s="235"/>
      <c r="D75" s="235"/>
      <c r="E75" s="235"/>
      <c r="F75" s="235"/>
      <c r="G75" s="235"/>
      <c r="H75" s="235"/>
    </row>
    <row r="76" ht="15.75" customHeight="1">
      <c r="A76" s="235"/>
      <c r="B76" s="235"/>
      <c r="C76" s="235"/>
      <c r="D76" s="235"/>
      <c r="E76" s="235"/>
      <c r="F76" s="235"/>
      <c r="G76" s="235"/>
      <c r="H76" s="235"/>
    </row>
    <row r="77" ht="15.75" customHeight="1">
      <c r="A77" s="235"/>
      <c r="B77" s="235"/>
      <c r="C77" s="235"/>
      <c r="D77" s="235"/>
      <c r="E77" s="235"/>
      <c r="F77" s="235"/>
      <c r="G77" s="235"/>
      <c r="H77" s="235"/>
    </row>
    <row r="78" ht="15.75" customHeight="1">
      <c r="A78" s="235"/>
      <c r="B78" s="235"/>
      <c r="C78" s="235"/>
      <c r="D78" s="235"/>
      <c r="E78" s="235"/>
      <c r="F78" s="235"/>
      <c r="G78" s="235"/>
      <c r="H78" s="235"/>
    </row>
    <row r="79" ht="15.75" customHeight="1">
      <c r="A79" s="235"/>
      <c r="B79" s="235"/>
      <c r="C79" s="235"/>
      <c r="D79" s="235"/>
      <c r="E79" s="235"/>
      <c r="F79" s="235"/>
      <c r="G79" s="235"/>
      <c r="H79" s="235"/>
    </row>
    <row r="80" ht="15.75" customHeight="1">
      <c r="A80" s="235"/>
      <c r="B80" s="235"/>
      <c r="C80" s="235"/>
      <c r="D80" s="235"/>
      <c r="E80" s="235"/>
      <c r="F80" s="235"/>
      <c r="G80" s="235"/>
      <c r="H80" s="235"/>
    </row>
    <row r="81" ht="15.75" customHeight="1">
      <c r="A81" s="235"/>
      <c r="B81" s="235"/>
      <c r="C81" s="235"/>
      <c r="D81" s="235"/>
      <c r="E81" s="235"/>
      <c r="F81" s="235"/>
      <c r="G81" s="235"/>
      <c r="H81" s="235"/>
    </row>
    <row r="82" ht="15.75" customHeight="1">
      <c r="A82" s="235"/>
      <c r="B82" s="235"/>
      <c r="C82" s="235"/>
      <c r="D82" s="235"/>
      <c r="E82" s="235"/>
      <c r="F82" s="235"/>
      <c r="G82" s="235"/>
      <c r="H82" s="235"/>
    </row>
    <row r="83" ht="15.75" customHeight="1">
      <c r="A83" s="235"/>
      <c r="B83" s="235"/>
      <c r="C83" s="235"/>
      <c r="D83" s="235"/>
      <c r="E83" s="235"/>
      <c r="F83" s="235"/>
      <c r="G83" s="235"/>
      <c r="H83" s="235"/>
    </row>
    <row r="84" ht="15.75" customHeight="1">
      <c r="A84" s="235"/>
      <c r="B84" s="235"/>
      <c r="C84" s="235"/>
      <c r="D84" s="235"/>
      <c r="E84" s="235"/>
      <c r="F84" s="235"/>
      <c r="G84" s="235"/>
      <c r="H84" s="235"/>
    </row>
    <row r="85" ht="15.75" customHeight="1">
      <c r="A85" s="235"/>
      <c r="B85" s="235"/>
      <c r="C85" s="235"/>
      <c r="D85" s="235"/>
      <c r="E85" s="235"/>
      <c r="F85" s="235"/>
      <c r="G85" s="235"/>
      <c r="H85" s="235"/>
    </row>
    <row r="86" ht="15.75" customHeight="1">
      <c r="A86" s="235"/>
      <c r="B86" s="235"/>
      <c r="C86" s="235"/>
      <c r="D86" s="235"/>
      <c r="E86" s="235"/>
      <c r="F86" s="235"/>
      <c r="G86" s="235"/>
      <c r="H86" s="235"/>
    </row>
    <row r="87" s="235" customFormat="1" ht="15.75" customHeight="1"/>
    <row r="88" s="235" customFormat="1" ht="15.75" customHeight="1"/>
    <row r="89" s="235" customFormat="1" ht="15.75" customHeight="1"/>
    <row r="90" s="235" customFormat="1" ht="15.75" customHeight="1"/>
    <row r="91" s="4" customFormat="1" ht="15.75" customHeight="1">
      <c r="B91" s="523"/>
      <c r="D91" s="522"/>
      <c r="I91" s="235"/>
      <c r="J91" s="235"/>
      <c r="K91" s="235"/>
      <c r="L91" s="235"/>
      <c r="M91" s="235"/>
      <c r="N91" s="235"/>
      <c r="O91" s="235"/>
      <c r="P91" s="235"/>
      <c r="Q91" s="235"/>
      <c r="R91" s="235"/>
      <c r="S91" s="235"/>
      <c r="T91" s="235"/>
      <c r="U91" s="235"/>
      <c r="V91" s="235"/>
      <c r="W91" s="235"/>
      <c r="X91" s="235"/>
      <c r="Y91" s="235"/>
      <c r="Z91" s="235"/>
      <c r="AA91" s="235"/>
    </row>
    <row r="92" s="4" customFormat="1" ht="15.75" customHeight="1">
      <c r="B92" s="523"/>
      <c r="D92" s="522"/>
      <c r="I92" s="235"/>
      <c r="J92" s="235"/>
      <c r="K92" s="235"/>
      <c r="L92" s="235"/>
      <c r="M92" s="235"/>
      <c r="N92" s="235"/>
      <c r="O92" s="235"/>
      <c r="P92" s="235"/>
      <c r="Q92" s="235"/>
      <c r="R92" s="235"/>
      <c r="S92" s="235"/>
      <c r="T92" s="235"/>
      <c r="U92" s="235"/>
      <c r="V92" s="235"/>
      <c r="W92" s="235"/>
      <c r="X92" s="235"/>
      <c r="Y92" s="235"/>
      <c r="Z92" s="235"/>
      <c r="AA92" s="235"/>
    </row>
    <row r="93" s="4" customFormat="1" ht="15.75" customHeight="1">
      <c r="B93" s="523"/>
      <c r="D93" s="522"/>
      <c r="I93" s="235"/>
      <c r="J93" s="235"/>
      <c r="K93" s="235"/>
      <c r="L93" s="235"/>
      <c r="M93" s="235"/>
      <c r="N93" s="235"/>
      <c r="O93" s="235"/>
      <c r="P93" s="235"/>
      <c r="Q93" s="235"/>
      <c r="R93" s="235"/>
      <c r="S93" s="235"/>
      <c r="T93" s="235"/>
      <c r="U93" s="235"/>
      <c r="V93" s="235"/>
      <c r="W93" s="235"/>
      <c r="X93" s="235"/>
      <c r="Y93" s="235"/>
      <c r="Z93" s="235"/>
      <c r="AA93" s="235"/>
    </row>
    <row r="94" s="4" customFormat="1" ht="15.75" customHeight="1">
      <c r="B94" s="523"/>
      <c r="D94" s="522"/>
      <c r="I94" s="235"/>
      <c r="J94" s="235"/>
      <c r="K94" s="235"/>
      <c r="L94" s="235"/>
      <c r="M94" s="235"/>
      <c r="N94" s="235"/>
      <c r="O94" s="235"/>
      <c r="P94" s="235"/>
      <c r="Q94" s="235"/>
      <c r="R94" s="235"/>
      <c r="S94" s="235"/>
      <c r="T94" s="235"/>
      <c r="U94" s="235"/>
      <c r="V94" s="235"/>
      <c r="W94" s="235"/>
      <c r="X94" s="235"/>
      <c r="Y94" s="235"/>
      <c r="Z94" s="235"/>
      <c r="AA94" s="235"/>
    </row>
    <row r="95" s="4" customFormat="1" ht="15.75" customHeight="1">
      <c r="B95" s="523"/>
      <c r="D95" s="522"/>
      <c r="I95" s="235"/>
      <c r="J95" s="235"/>
      <c r="K95" s="235"/>
      <c r="L95" s="235"/>
      <c r="M95" s="235"/>
      <c r="N95" s="235"/>
      <c r="O95" s="235"/>
      <c r="P95" s="235"/>
      <c r="Q95" s="235"/>
      <c r="R95" s="235"/>
      <c r="S95" s="235"/>
      <c r="T95" s="235"/>
      <c r="U95" s="235"/>
      <c r="V95" s="235"/>
      <c r="W95" s="235"/>
      <c r="X95" s="235"/>
      <c r="Y95" s="235"/>
      <c r="Z95" s="235"/>
      <c r="AA95" s="235"/>
    </row>
    <row r="96" s="4" customFormat="1" ht="15.75" customHeight="1">
      <c r="B96" s="523"/>
      <c r="D96" s="522"/>
      <c r="I96" s="235"/>
      <c r="J96" s="235"/>
      <c r="K96" s="235"/>
      <c r="L96" s="235"/>
      <c r="M96" s="235"/>
      <c r="N96" s="235"/>
      <c r="O96" s="235"/>
      <c r="P96" s="235"/>
      <c r="Q96" s="235"/>
      <c r="R96" s="235"/>
      <c r="S96" s="235"/>
      <c r="T96" s="235"/>
      <c r="U96" s="235"/>
      <c r="V96" s="235"/>
      <c r="W96" s="235"/>
      <c r="X96" s="235"/>
      <c r="Y96" s="235"/>
      <c r="Z96" s="235"/>
      <c r="AA96" s="235"/>
    </row>
    <row r="97" s="4" customFormat="1" ht="15.75" customHeight="1">
      <c r="B97" s="523"/>
      <c r="D97" s="522"/>
      <c r="I97" s="235"/>
      <c r="J97" s="235"/>
      <c r="K97" s="235"/>
      <c r="L97" s="235"/>
      <c r="M97" s="235"/>
      <c r="N97" s="235"/>
      <c r="O97" s="235"/>
      <c r="P97" s="235"/>
      <c r="Q97" s="235"/>
      <c r="R97" s="235"/>
      <c r="S97" s="235"/>
      <c r="T97" s="235"/>
      <c r="U97" s="235"/>
      <c r="V97" s="235"/>
      <c r="W97" s="235"/>
      <c r="X97" s="235"/>
      <c r="Y97" s="235"/>
      <c r="Z97" s="235"/>
      <c r="AA97" s="235"/>
    </row>
    <row r="98" s="4" customFormat="1" ht="15.75" customHeight="1">
      <c r="B98" s="523"/>
      <c r="D98" s="522"/>
      <c r="I98" s="235"/>
      <c r="J98" s="235"/>
      <c r="K98" s="235"/>
      <c r="L98" s="235"/>
      <c r="M98" s="235"/>
      <c r="N98" s="235"/>
      <c r="O98" s="235"/>
      <c r="P98" s="235"/>
      <c r="Q98" s="235"/>
      <c r="R98" s="235"/>
      <c r="S98" s="235"/>
      <c r="T98" s="235"/>
      <c r="U98" s="235"/>
      <c r="V98" s="235"/>
      <c r="W98" s="235"/>
      <c r="X98" s="235"/>
      <c r="Y98" s="235"/>
      <c r="Z98" s="235"/>
      <c r="AA98" s="235"/>
    </row>
    <row r="99" s="4" customFormat="1" ht="15.75" customHeight="1">
      <c r="B99" s="523"/>
      <c r="D99" s="522"/>
      <c r="I99" s="235"/>
      <c r="J99" s="235"/>
      <c r="K99" s="235"/>
      <c r="L99" s="235"/>
      <c r="M99" s="235"/>
      <c r="N99" s="235"/>
      <c r="O99" s="235"/>
      <c r="P99" s="235"/>
      <c r="Q99" s="235"/>
      <c r="R99" s="235"/>
      <c r="S99" s="235"/>
      <c r="T99" s="235"/>
      <c r="U99" s="235"/>
      <c r="V99" s="235"/>
      <c r="W99" s="235"/>
      <c r="X99" s="235"/>
      <c r="Y99" s="235"/>
      <c r="Z99" s="235"/>
      <c r="AA99" s="235"/>
    </row>
    <row r="100" s="4" customFormat="1" ht="15.75" customHeight="1">
      <c r="B100" s="523"/>
      <c r="D100" s="522"/>
      <c r="I100" s="235"/>
      <c r="J100" s="235"/>
      <c r="K100" s="235"/>
      <c r="L100" s="235"/>
      <c r="M100" s="235"/>
      <c r="N100" s="235"/>
      <c r="O100" s="235"/>
      <c r="P100" s="235"/>
      <c r="Q100" s="235"/>
      <c r="R100" s="235"/>
      <c r="S100" s="235"/>
      <c r="T100" s="235"/>
      <c r="U100" s="235"/>
      <c r="V100" s="235"/>
      <c r="W100" s="235"/>
      <c r="X100" s="235"/>
      <c r="Y100" s="235"/>
      <c r="Z100" s="235"/>
      <c r="AA100" s="235"/>
    </row>
    <row r="101" s="4" customFormat="1" ht="15.75" customHeight="1">
      <c r="B101" s="523"/>
      <c r="D101" s="522"/>
      <c r="I101" s="235"/>
      <c r="J101" s="235"/>
      <c r="K101" s="235"/>
      <c r="L101" s="235"/>
      <c r="M101" s="235"/>
      <c r="N101" s="235"/>
      <c r="O101" s="235"/>
      <c r="P101" s="235"/>
      <c r="Q101" s="235"/>
      <c r="R101" s="235"/>
      <c r="S101" s="235"/>
      <c r="T101" s="235"/>
      <c r="U101" s="235"/>
      <c r="V101" s="235"/>
      <c r="W101" s="235"/>
      <c r="X101" s="235"/>
      <c r="Y101" s="235"/>
      <c r="Z101" s="235"/>
      <c r="AA101" s="235"/>
    </row>
    <row r="102" s="4" customFormat="1">
      <c r="B102" s="523"/>
      <c r="D102" s="522"/>
      <c r="I102" s="235"/>
      <c r="J102" s="235"/>
      <c r="K102" s="235"/>
      <c r="L102" s="235"/>
      <c r="M102" s="235"/>
      <c r="N102" s="235"/>
      <c r="O102" s="235"/>
      <c r="P102" s="235"/>
      <c r="Q102" s="235"/>
      <c r="R102" s="235"/>
      <c r="S102" s="235"/>
      <c r="T102" s="235"/>
      <c r="U102" s="235"/>
      <c r="V102" s="235"/>
      <c r="W102" s="235"/>
      <c r="X102" s="235"/>
      <c r="Y102" s="235"/>
      <c r="Z102" s="235"/>
      <c r="AA102" s="235"/>
    </row>
    <row r="103" s="4" customFormat="1">
      <c r="B103" s="523"/>
      <c r="D103" s="522"/>
      <c r="I103" s="235"/>
      <c r="J103" s="235"/>
      <c r="K103" s="235"/>
      <c r="L103" s="235"/>
      <c r="M103" s="235"/>
      <c r="N103" s="235"/>
      <c r="O103" s="235"/>
      <c r="P103" s="235"/>
      <c r="Q103" s="235"/>
      <c r="R103" s="235"/>
      <c r="S103" s="235"/>
      <c r="T103" s="235"/>
      <c r="U103" s="235"/>
      <c r="V103" s="235"/>
      <c r="W103" s="235"/>
      <c r="X103" s="235"/>
      <c r="Y103" s="235"/>
      <c r="Z103" s="235"/>
      <c r="AA103" s="235"/>
    </row>
    <row r="104" s="4" customFormat="1">
      <c r="B104" s="523"/>
      <c r="D104" s="522"/>
      <c r="I104" s="235"/>
      <c r="J104" s="235"/>
      <c r="K104" s="235"/>
      <c r="L104" s="235"/>
      <c r="M104" s="235"/>
      <c r="N104" s="235"/>
      <c r="O104" s="235"/>
      <c r="P104" s="235"/>
      <c r="Q104" s="235"/>
      <c r="R104" s="235"/>
      <c r="S104" s="235"/>
      <c r="T104" s="235"/>
      <c r="U104" s="235"/>
      <c r="V104" s="235"/>
      <c r="W104" s="235"/>
      <c r="X104" s="235"/>
      <c r="Y104" s="235"/>
      <c r="Z104" s="235"/>
      <c r="AA104" s="235"/>
    </row>
    <row r="105" s="4" customFormat="1">
      <c r="B105" s="523"/>
      <c r="D105" s="522"/>
      <c r="I105" s="235"/>
      <c r="J105" s="235"/>
      <c r="K105" s="235"/>
      <c r="L105" s="235"/>
      <c r="M105" s="235"/>
      <c r="N105" s="235"/>
      <c r="O105" s="235"/>
      <c r="P105" s="235"/>
      <c r="Q105" s="235"/>
      <c r="R105" s="235"/>
      <c r="S105" s="235"/>
      <c r="T105" s="235"/>
      <c r="U105" s="235"/>
      <c r="V105" s="235"/>
      <c r="W105" s="235"/>
      <c r="X105" s="235"/>
      <c r="Y105" s="235"/>
      <c r="Z105" s="235"/>
      <c r="AA105" s="235"/>
    </row>
    <row r="106" s="4" customFormat="1">
      <c r="B106" s="523"/>
      <c r="D106" s="522"/>
      <c r="I106" s="235"/>
      <c r="J106" s="235"/>
      <c r="K106" s="235"/>
      <c r="L106" s="235"/>
      <c r="M106" s="235"/>
      <c r="N106" s="235"/>
      <c r="O106" s="235"/>
      <c r="P106" s="235"/>
      <c r="Q106" s="235"/>
      <c r="R106" s="235"/>
      <c r="S106" s="235"/>
      <c r="T106" s="235"/>
      <c r="U106" s="235"/>
      <c r="V106" s="235"/>
      <c r="W106" s="235"/>
      <c r="X106" s="235"/>
      <c r="Y106" s="235"/>
      <c r="Z106" s="235"/>
      <c r="AA106" s="235"/>
    </row>
    <row r="107" s="4" customFormat="1">
      <c r="B107" s="523"/>
      <c r="D107" s="522"/>
      <c r="I107" s="235"/>
      <c r="J107" s="235"/>
      <c r="K107" s="235"/>
      <c r="L107" s="235"/>
      <c r="M107" s="235"/>
      <c r="N107" s="235"/>
      <c r="O107" s="235"/>
      <c r="P107" s="235"/>
      <c r="Q107" s="235"/>
      <c r="R107" s="235"/>
      <c r="S107" s="235"/>
      <c r="T107" s="235"/>
      <c r="U107" s="235"/>
      <c r="V107" s="235"/>
      <c r="W107" s="235"/>
      <c r="X107" s="235"/>
      <c r="Y107" s="235"/>
      <c r="Z107" s="235"/>
      <c r="AA107" s="235"/>
    </row>
    <row r="108" s="4" customFormat="1">
      <c r="B108" s="523"/>
      <c r="D108" s="522"/>
      <c r="I108" s="235"/>
      <c r="J108" s="235"/>
      <c r="K108" s="235"/>
      <c r="L108" s="235"/>
      <c r="M108" s="235"/>
      <c r="N108" s="235"/>
      <c r="O108" s="235"/>
      <c r="P108" s="235"/>
      <c r="Q108" s="235"/>
      <c r="R108" s="235"/>
      <c r="S108" s="235"/>
      <c r="T108" s="235"/>
      <c r="U108" s="235"/>
      <c r="V108" s="235"/>
      <c r="W108" s="235"/>
      <c r="X108" s="235"/>
      <c r="Y108" s="235"/>
      <c r="Z108" s="235"/>
      <c r="AA108" s="235"/>
    </row>
    <row r="109" s="4" customFormat="1">
      <c r="B109" s="523"/>
      <c r="D109" s="522"/>
      <c r="I109" s="235"/>
      <c r="J109" s="235"/>
      <c r="K109" s="235"/>
      <c r="L109" s="235"/>
      <c r="M109" s="235"/>
      <c r="N109" s="235"/>
      <c r="O109" s="235"/>
      <c r="P109" s="235"/>
      <c r="Q109" s="235"/>
      <c r="R109" s="235"/>
      <c r="S109" s="235"/>
      <c r="T109" s="235"/>
      <c r="U109" s="235"/>
      <c r="V109" s="235"/>
      <c r="W109" s="235"/>
      <c r="X109" s="235"/>
      <c r="Y109" s="235"/>
      <c r="Z109" s="235"/>
      <c r="AA109" s="235"/>
    </row>
    <row r="110" s="4" customFormat="1">
      <c r="B110" s="523"/>
      <c r="D110" s="522"/>
      <c r="I110" s="235"/>
      <c r="J110" s="235"/>
      <c r="K110" s="235"/>
      <c r="L110" s="235"/>
      <c r="M110" s="235"/>
      <c r="N110" s="235"/>
      <c r="O110" s="235"/>
      <c r="P110" s="235"/>
      <c r="Q110" s="235"/>
      <c r="R110" s="235"/>
      <c r="S110" s="235"/>
      <c r="T110" s="235"/>
      <c r="U110" s="235"/>
      <c r="V110" s="235"/>
      <c r="W110" s="235"/>
      <c r="X110" s="235"/>
      <c r="Y110" s="235"/>
      <c r="Z110" s="235"/>
      <c r="AA110" s="235"/>
    </row>
    <row r="111" s="4" customFormat="1">
      <c r="B111" s="523"/>
      <c r="D111" s="522"/>
      <c r="I111" s="235"/>
      <c r="J111" s="235"/>
      <c r="K111" s="235"/>
      <c r="L111" s="235"/>
      <c r="M111" s="235"/>
      <c r="N111" s="235"/>
      <c r="O111" s="235"/>
      <c r="P111" s="235"/>
      <c r="Q111" s="235"/>
      <c r="R111" s="235"/>
      <c r="S111" s="235"/>
      <c r="T111" s="235"/>
      <c r="U111" s="235"/>
      <c r="V111" s="235"/>
      <c r="W111" s="235"/>
      <c r="X111" s="235"/>
      <c r="Y111" s="235"/>
      <c r="Z111" s="235"/>
      <c r="AA111" s="235"/>
    </row>
    <row r="112" s="4" customFormat="1">
      <c r="B112" s="524"/>
      <c r="D112" s="522"/>
      <c r="I112" s="235"/>
      <c r="J112" s="235"/>
      <c r="K112" s="235"/>
      <c r="L112" s="235"/>
      <c r="M112" s="235"/>
      <c r="N112" s="235"/>
      <c r="O112" s="235"/>
      <c r="P112" s="235"/>
      <c r="Q112" s="235"/>
      <c r="R112" s="235"/>
      <c r="S112" s="235"/>
      <c r="T112" s="235"/>
      <c r="U112" s="235"/>
      <c r="V112" s="235"/>
      <c r="W112" s="235"/>
      <c r="X112" s="235"/>
      <c r="Y112" s="235"/>
      <c r="Z112" s="235"/>
      <c r="AA112" s="235"/>
    </row>
    <row r="113" s="4" customFormat="1">
      <c r="B113" s="524"/>
      <c r="D113" s="522"/>
      <c r="I113" s="235"/>
      <c r="J113" s="235"/>
      <c r="K113" s="235"/>
      <c r="L113" s="235"/>
      <c r="M113" s="235"/>
      <c r="N113" s="235"/>
      <c r="O113" s="235"/>
      <c r="P113" s="235"/>
      <c r="Q113" s="235"/>
      <c r="R113" s="235"/>
      <c r="S113" s="235"/>
      <c r="T113" s="235"/>
      <c r="U113" s="235"/>
      <c r="V113" s="235"/>
      <c r="W113" s="235"/>
      <c r="X113" s="235"/>
      <c r="Y113" s="235"/>
      <c r="Z113" s="235"/>
      <c r="AA113" s="235"/>
    </row>
    <row r="114" s="4" customFormat="1">
      <c r="B114" s="524"/>
      <c r="D114" s="522"/>
      <c r="I114" s="235"/>
      <c r="J114" s="235"/>
      <c r="K114" s="235"/>
      <c r="L114" s="235"/>
      <c r="M114" s="235"/>
      <c r="N114" s="235"/>
      <c r="O114" s="235"/>
      <c r="P114" s="235"/>
      <c r="Q114" s="235"/>
      <c r="R114" s="235"/>
      <c r="S114" s="235"/>
      <c r="T114" s="235"/>
      <c r="U114" s="235"/>
      <c r="V114" s="235"/>
      <c r="W114" s="235"/>
      <c r="X114" s="235"/>
      <c r="Y114" s="235"/>
      <c r="Z114" s="235"/>
      <c r="AA114" s="235"/>
    </row>
    <row r="115" s="4" customFormat="1">
      <c r="B115" s="524"/>
      <c r="D115" s="522"/>
      <c r="I115" s="235"/>
      <c r="J115" s="235"/>
      <c r="K115" s="235"/>
      <c r="L115" s="235"/>
      <c r="M115" s="235"/>
      <c r="N115" s="235"/>
      <c r="O115" s="235"/>
      <c r="P115" s="235"/>
      <c r="Q115" s="235"/>
      <c r="R115" s="235"/>
      <c r="S115" s="235"/>
      <c r="T115" s="235"/>
      <c r="U115" s="235"/>
      <c r="V115" s="235"/>
      <c r="W115" s="235"/>
      <c r="X115" s="235"/>
      <c r="Y115" s="235"/>
      <c r="Z115" s="235"/>
      <c r="AA115" s="235"/>
    </row>
    <row r="116" s="4" customFormat="1">
      <c r="B116" s="524"/>
      <c r="D116" s="522"/>
      <c r="I116" s="235"/>
      <c r="J116" s="235"/>
      <c r="K116" s="235"/>
      <c r="L116" s="235"/>
      <c r="M116" s="235"/>
      <c r="N116" s="235"/>
      <c r="O116" s="235"/>
      <c r="P116" s="235"/>
      <c r="Q116" s="235"/>
      <c r="R116" s="235"/>
      <c r="S116" s="235"/>
      <c r="T116" s="235"/>
      <c r="U116" s="235"/>
      <c r="V116" s="235"/>
      <c r="W116" s="235"/>
      <c r="X116" s="235"/>
      <c r="Y116" s="235"/>
      <c r="Z116" s="235"/>
      <c r="AA116" s="235"/>
    </row>
    <row r="117" s="4" customFormat="1">
      <c r="B117" s="524"/>
      <c r="D117" s="520"/>
      <c r="I117" s="235"/>
      <c r="J117" s="235"/>
      <c r="K117" s="235"/>
      <c r="L117" s="235"/>
      <c r="M117" s="235"/>
      <c r="N117" s="235"/>
      <c r="O117" s="235"/>
      <c r="P117" s="235"/>
      <c r="Q117" s="235"/>
      <c r="R117" s="235"/>
      <c r="S117" s="235"/>
      <c r="T117" s="235"/>
      <c r="U117" s="235"/>
      <c r="V117" s="235"/>
      <c r="W117" s="235"/>
      <c r="X117" s="235"/>
      <c r="Y117" s="235"/>
      <c r="Z117" s="235"/>
      <c r="AA117" s="235"/>
    </row>
    <row r="118" s="4" customFormat="1">
      <c r="B118" s="524"/>
      <c r="D118" s="520"/>
      <c r="I118" s="235"/>
      <c r="J118" s="235"/>
      <c r="K118" s="235"/>
      <c r="L118" s="235"/>
      <c r="M118" s="235"/>
      <c r="N118" s="235"/>
      <c r="O118" s="235"/>
      <c r="P118" s="235"/>
      <c r="Q118" s="235"/>
      <c r="R118" s="235"/>
      <c r="S118" s="235"/>
      <c r="T118" s="235"/>
      <c r="U118" s="235"/>
      <c r="V118" s="235"/>
      <c r="W118" s="235"/>
      <c r="X118" s="235"/>
      <c r="Y118" s="235"/>
      <c r="Z118" s="235"/>
      <c r="AA118" s="235"/>
    </row>
    <row r="119" s="4" customFormat="1">
      <c r="B119" s="524"/>
      <c r="D119" s="520"/>
      <c r="I119" s="235"/>
      <c r="J119" s="235"/>
      <c r="K119" s="235"/>
      <c r="L119" s="235"/>
      <c r="M119" s="235"/>
      <c r="N119" s="235"/>
      <c r="O119" s="235"/>
      <c r="P119" s="235"/>
      <c r="Q119" s="235"/>
      <c r="R119" s="235"/>
      <c r="S119" s="235"/>
      <c r="T119" s="235"/>
      <c r="U119" s="235"/>
      <c r="V119" s="235"/>
      <c r="W119" s="235"/>
      <c r="X119" s="235"/>
      <c r="Y119" s="235"/>
      <c r="Z119" s="235"/>
      <c r="AA119" s="235"/>
    </row>
    <row r="120" s="4" customFormat="1">
      <c r="B120" s="524"/>
      <c r="D120" s="520"/>
      <c r="I120" s="235"/>
      <c r="J120" s="235"/>
      <c r="K120" s="235"/>
      <c r="L120" s="235"/>
      <c r="M120" s="235"/>
      <c r="N120" s="235"/>
      <c r="O120" s="235"/>
      <c r="P120" s="235"/>
      <c r="Q120" s="235"/>
      <c r="R120" s="235"/>
      <c r="S120" s="235"/>
      <c r="T120" s="235"/>
      <c r="U120" s="235"/>
      <c r="V120" s="235"/>
      <c r="W120" s="235"/>
      <c r="X120" s="235"/>
      <c r="Y120" s="235"/>
      <c r="Z120" s="235"/>
      <c r="AA120" s="235"/>
    </row>
    <row r="121" s="4" customFormat="1">
      <c r="B121" s="524"/>
      <c r="D121" s="520"/>
      <c r="I121" s="235"/>
      <c r="J121" s="235"/>
      <c r="K121" s="235"/>
      <c r="L121" s="235"/>
      <c r="M121" s="235"/>
      <c r="N121" s="235"/>
      <c r="O121" s="235"/>
      <c r="P121" s="235"/>
      <c r="Q121" s="235"/>
      <c r="R121" s="235"/>
      <c r="S121" s="235"/>
      <c r="T121" s="235"/>
      <c r="U121" s="235"/>
      <c r="V121" s="235"/>
      <c r="W121" s="235"/>
      <c r="X121" s="235"/>
      <c r="Y121" s="235"/>
      <c r="Z121" s="235"/>
      <c r="AA121" s="235"/>
    </row>
    <row r="122" s="4" customFormat="1">
      <c r="B122" s="524"/>
      <c r="D122" s="520"/>
      <c r="I122" s="235"/>
      <c r="J122" s="235"/>
      <c r="K122" s="235"/>
      <c r="L122" s="235"/>
      <c r="M122" s="235"/>
      <c r="N122" s="235"/>
      <c r="O122" s="235"/>
      <c r="P122" s="235"/>
      <c r="Q122" s="235"/>
      <c r="R122" s="235"/>
      <c r="S122" s="235"/>
      <c r="T122" s="235"/>
      <c r="U122" s="235"/>
      <c r="V122" s="235"/>
      <c r="W122" s="235"/>
      <c r="X122" s="235"/>
      <c r="Y122" s="235"/>
      <c r="Z122" s="235"/>
      <c r="AA122" s="235"/>
    </row>
    <row r="123" s="4" customFormat="1">
      <c r="B123" s="524"/>
      <c r="D123" s="520"/>
      <c r="I123" s="235"/>
      <c r="J123" s="235"/>
      <c r="K123" s="235"/>
      <c r="L123" s="235"/>
      <c r="M123" s="235"/>
      <c r="N123" s="235"/>
      <c r="O123" s="235"/>
      <c r="P123" s="235"/>
      <c r="Q123" s="235"/>
      <c r="R123" s="235"/>
      <c r="S123" s="235"/>
      <c r="T123" s="235"/>
      <c r="U123" s="235"/>
      <c r="V123" s="235"/>
      <c r="W123" s="235"/>
      <c r="X123" s="235"/>
      <c r="Y123" s="235"/>
      <c r="Z123" s="235"/>
      <c r="AA123" s="235"/>
    </row>
    <row r="124" s="4" customFormat="1">
      <c r="B124" s="524"/>
      <c r="D124" s="520"/>
      <c r="I124" s="235"/>
      <c r="J124" s="235"/>
      <c r="K124" s="235"/>
      <c r="L124" s="235"/>
      <c r="M124" s="235"/>
      <c r="N124" s="235"/>
      <c r="O124" s="235"/>
      <c r="P124" s="235"/>
      <c r="Q124" s="235"/>
      <c r="R124" s="235"/>
      <c r="S124" s="235"/>
      <c r="T124" s="235"/>
      <c r="U124" s="235"/>
      <c r="V124" s="235"/>
      <c r="W124" s="235"/>
      <c r="X124" s="235"/>
      <c r="Y124" s="235"/>
      <c r="Z124" s="235"/>
      <c r="AA124" s="235"/>
    </row>
    <row r="125" s="4" customFormat="1">
      <c r="B125" s="524"/>
      <c r="D125" s="520"/>
      <c r="I125" s="235"/>
      <c r="J125" s="235"/>
      <c r="K125" s="235"/>
      <c r="L125" s="235"/>
      <c r="M125" s="235"/>
      <c r="N125" s="235"/>
      <c r="O125" s="235"/>
      <c r="P125" s="235"/>
      <c r="Q125" s="235"/>
      <c r="R125" s="235"/>
      <c r="S125" s="235"/>
      <c r="T125" s="235"/>
      <c r="U125" s="235"/>
      <c r="V125" s="235"/>
      <c r="W125" s="235"/>
      <c r="X125" s="235"/>
      <c r="Y125" s="235"/>
      <c r="Z125" s="235"/>
      <c r="AA125" s="235"/>
    </row>
    <row r="126" s="4" customFormat="1">
      <c r="B126" s="524"/>
      <c r="D126" s="520"/>
      <c r="I126" s="235"/>
      <c r="J126" s="235"/>
      <c r="K126" s="235"/>
      <c r="L126" s="235"/>
      <c r="M126" s="235"/>
      <c r="N126" s="235"/>
      <c r="O126" s="235"/>
      <c r="P126" s="235"/>
      <c r="Q126" s="235"/>
      <c r="R126" s="235"/>
      <c r="S126" s="235"/>
      <c r="T126" s="235"/>
      <c r="U126" s="235"/>
      <c r="V126" s="235"/>
      <c r="W126" s="235"/>
      <c r="X126" s="235"/>
      <c r="Y126" s="235"/>
      <c r="Z126" s="235"/>
      <c r="AA126" s="235"/>
    </row>
    <row r="127" s="4" customFormat="1">
      <c r="B127" s="524"/>
      <c r="D127" s="520"/>
      <c r="I127" s="235"/>
      <c r="J127" s="235"/>
      <c r="K127" s="235"/>
      <c r="L127" s="235"/>
      <c r="M127" s="235"/>
      <c r="N127" s="235"/>
      <c r="O127" s="235"/>
      <c r="P127" s="235"/>
      <c r="Q127" s="235"/>
      <c r="R127" s="235"/>
      <c r="S127" s="235"/>
      <c r="T127" s="235"/>
      <c r="U127" s="235"/>
      <c r="V127" s="235"/>
      <c r="W127" s="235"/>
      <c r="X127" s="235"/>
      <c r="Y127" s="235"/>
      <c r="Z127" s="235"/>
      <c r="AA127" s="235"/>
    </row>
    <row r="128" s="4" customFormat="1">
      <c r="B128" s="524"/>
      <c r="D128" s="520"/>
      <c r="I128" s="235"/>
      <c r="J128" s="235"/>
      <c r="K128" s="235"/>
      <c r="L128" s="235"/>
      <c r="M128" s="235"/>
      <c r="N128" s="235"/>
      <c r="O128" s="235"/>
      <c r="P128" s="235"/>
      <c r="Q128" s="235"/>
      <c r="R128" s="235"/>
      <c r="S128" s="235"/>
      <c r="T128" s="235"/>
      <c r="U128" s="235"/>
      <c r="V128" s="235"/>
      <c r="W128" s="235"/>
      <c r="X128" s="235"/>
      <c r="Y128" s="235"/>
      <c r="Z128" s="235"/>
      <c r="AA128" s="235"/>
    </row>
    <row r="129" s="4" customFormat="1">
      <c r="B129" s="524"/>
      <c r="D129" s="520"/>
      <c r="I129" s="235"/>
      <c r="J129" s="235"/>
      <c r="K129" s="235"/>
      <c r="L129" s="235"/>
      <c r="M129" s="235"/>
      <c r="N129" s="235"/>
      <c r="O129" s="235"/>
      <c r="P129" s="235"/>
      <c r="Q129" s="235"/>
      <c r="R129" s="235"/>
      <c r="S129" s="235"/>
      <c r="T129" s="235"/>
      <c r="U129" s="235"/>
      <c r="V129" s="235"/>
      <c r="W129" s="235"/>
      <c r="X129" s="235"/>
      <c r="Y129" s="235"/>
      <c r="Z129" s="235"/>
      <c r="AA129" s="235"/>
    </row>
    <row r="130" s="4" customFormat="1">
      <c r="B130" s="524"/>
      <c r="D130" s="520"/>
      <c r="I130" s="235"/>
      <c r="J130" s="235"/>
      <c r="K130" s="235"/>
      <c r="L130" s="235"/>
      <c r="M130" s="235"/>
      <c r="N130" s="235"/>
      <c r="O130" s="235"/>
      <c r="P130" s="235"/>
      <c r="Q130" s="235"/>
      <c r="R130" s="235"/>
      <c r="S130" s="235"/>
      <c r="T130" s="235"/>
      <c r="U130" s="235"/>
      <c r="V130" s="235"/>
      <c r="W130" s="235"/>
      <c r="X130" s="235"/>
      <c r="Y130" s="235"/>
      <c r="Z130" s="235"/>
      <c r="AA130" s="235"/>
    </row>
    <row r="131">
      <c r="B131" s="525"/>
      <c r="D131" s="521"/>
    </row>
    <row r="132">
      <c r="B132" s="525"/>
    </row>
    <row r="133">
      <c r="B133" s="525"/>
    </row>
    <row r="134">
      <c r="B134" s="525"/>
    </row>
    <row r="135">
      <c r="B135" s="525"/>
    </row>
    <row r="136">
      <c r="B136" s="525"/>
    </row>
    <row r="137">
      <c r="B137" s="525"/>
    </row>
    <row r="138">
      <c r="B138" s="525"/>
    </row>
    <row r="139">
      <c r="B139" s="525"/>
    </row>
    <row r="140">
      <c r="B140" s="525"/>
    </row>
    <row r="141">
      <c r="B141" s="525"/>
    </row>
    <row r="142">
      <c r="B142" s="525"/>
    </row>
    <row r="143">
      <c r="B143" s="525"/>
    </row>
    <row r="144">
      <c r="B144" s="525"/>
    </row>
    <row r="145">
      <c r="B145" s="525"/>
    </row>
    <row r="146">
      <c r="B146" s="525"/>
    </row>
    <row r="147">
      <c r="B147" s="525"/>
    </row>
    <row r="148">
      <c r="B148" s="525"/>
    </row>
    <row r="149">
      <c r="B149" s="525"/>
    </row>
    <row r="150">
      <c r="B150" s="525"/>
    </row>
    <row r="151">
      <c r="B151" s="525"/>
    </row>
    <row r="152">
      <c r="B152" s="525"/>
    </row>
    <row r="153">
      <c r="B153" s="525"/>
    </row>
  </sheetData>
  <sheetProtection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6" customWidth="1"/>
    <col min="25" max="38" width="9.140625" style="236" customWidth="1"/>
  </cols>
  <sheetData>
    <row r="1" ht="26.25" customHeight="1">
      <c r="B1" s="220" t="s">
        <v>127</v>
      </c>
      <c r="C1" s="103"/>
      <c r="D1" s="103"/>
      <c r="E1" s="103"/>
      <c r="F1" s="103"/>
      <c r="G1" s="103"/>
      <c r="H1" s="103"/>
      <c r="I1" s="104"/>
      <c r="J1" s="103"/>
      <c r="K1" s="103"/>
      <c r="L1" s="103"/>
      <c r="M1" s="13"/>
      <c r="N1" s="51"/>
      <c r="O1" s="2"/>
      <c r="P1" s="2"/>
      <c r="Q1" s="2"/>
      <c r="R1" s="22"/>
      <c r="S1" s="51"/>
      <c r="T1" s="2"/>
      <c r="U1" s="2"/>
      <c r="V1" s="236"/>
    </row>
    <row r="2" ht="21.75" customHeight="1">
      <c r="B2" s="935" t="s">
        <v>170</v>
      </c>
      <c r="C2" s="935"/>
      <c r="D2" s="935"/>
      <c r="E2" s="935"/>
      <c r="F2" s="935"/>
      <c r="G2" s="935"/>
      <c r="H2" s="935"/>
      <c r="I2" s="935"/>
      <c r="J2" s="935"/>
      <c r="K2" s="935"/>
      <c r="L2" s="935"/>
      <c r="M2" s="935"/>
      <c r="N2" s="935"/>
      <c r="O2" s="935"/>
      <c r="P2" s="935"/>
      <c r="Q2" s="935"/>
      <c r="R2" s="935"/>
      <c r="S2" s="935"/>
      <c r="T2" s="2"/>
      <c r="U2" s="2"/>
    </row>
    <row r="3" ht="19.5" customHeight="1">
      <c r="A3"/>
      <c r="B3" s="115" t="s">
        <v>171</v>
      </c>
      <c r="C3" s="115"/>
      <c r="D3" s="115"/>
      <c r="E3" s="115"/>
      <c r="F3" s="115"/>
      <c r="G3" s="115"/>
      <c r="H3" s="115"/>
      <c r="I3" s="115"/>
      <c r="J3" s="115"/>
      <c r="K3" s="115"/>
      <c r="L3" s="115"/>
      <c r="M3" s="115"/>
      <c r="N3" s="115"/>
      <c r="O3" s="115"/>
      <c r="P3" s="115"/>
      <c r="Q3" s="115"/>
      <c r="R3" s="115"/>
      <c r="S3" s="115"/>
      <c r="T3" s="2"/>
      <c r="U3" s="2"/>
    </row>
    <row r="4" ht="18.75" customHeight="1">
      <c r="A4"/>
      <c r="B4" s="936" t="s">
        <v>172</v>
      </c>
      <c r="C4" s="936"/>
      <c r="D4" s="936"/>
      <c r="E4" s="936"/>
      <c r="F4" s="936"/>
      <c r="G4" s="936"/>
      <c r="H4" s="936"/>
      <c r="I4" s="936"/>
      <c r="J4" s="936"/>
      <c r="K4" s="936"/>
      <c r="L4" s="936"/>
      <c r="M4" s="936"/>
      <c r="N4" s="936"/>
      <c r="O4" s="936"/>
      <c r="P4" s="936"/>
      <c r="Q4" s="200"/>
      <c r="R4" s="203"/>
      <c r="S4" s="200"/>
      <c r="T4" s="222"/>
      <c r="U4" s="2"/>
    </row>
    <row r="5" ht="12" customHeight="1">
      <c r="A5"/>
      <c r="B5" s="129"/>
      <c r="D5" s="13"/>
      <c r="E5" s="13"/>
      <c r="F5" s="2"/>
      <c r="G5" s="2"/>
      <c r="H5" s="2"/>
      <c r="I5" s="2"/>
      <c r="J5" s="2"/>
      <c r="K5" s="2"/>
      <c r="L5" s="2"/>
      <c r="M5" s="2"/>
      <c r="N5" s="9"/>
      <c r="O5" s="2"/>
      <c r="P5" s="2"/>
      <c r="Q5" s="2"/>
      <c r="R5" s="2"/>
      <c r="S5" s="2"/>
      <c r="T5" s="2"/>
      <c r="U5" s="2"/>
    </row>
    <row r="6" ht="17.1" customHeight="1">
      <c r="B6" s="699" t="s">
        <v>173</v>
      </c>
      <c r="C6" s="937"/>
      <c r="D6" s="937"/>
      <c r="E6" s="937"/>
      <c r="F6" s="937"/>
      <c r="G6" s="937"/>
      <c r="H6" s="937"/>
      <c r="I6" s="937"/>
      <c r="J6" s="937"/>
      <c r="K6" s="937"/>
      <c r="L6" s="937"/>
      <c r="M6" s="937"/>
      <c r="N6" s="937"/>
      <c r="O6" s="937"/>
      <c r="P6" s="937"/>
      <c r="Q6" s="937"/>
      <c r="R6" s="937"/>
      <c r="S6" s="937"/>
      <c r="T6" s="938"/>
      <c r="U6" s="2"/>
    </row>
    <row r="7">
      <c r="B7" s="2"/>
      <c r="C7" s="2"/>
      <c r="D7" s="2"/>
      <c r="E7" s="2"/>
      <c r="F7" s="934" t="s">
        <v>22</v>
      </c>
      <c r="G7" s="934"/>
      <c r="H7" s="934"/>
      <c r="I7" s="934"/>
      <c r="J7" s="934"/>
      <c r="K7" s="934" t="s">
        <v>9</v>
      </c>
      <c r="L7" s="934"/>
      <c r="M7" s="934"/>
      <c r="N7" s="934"/>
      <c r="O7" s="934"/>
      <c r="P7" s="934" t="s">
        <v>10</v>
      </c>
      <c r="Q7" s="934"/>
      <c r="R7" s="934"/>
      <c r="S7" s="934"/>
      <c r="T7" s="934"/>
      <c r="U7" s="2"/>
    </row>
    <row r="8" ht="20.1" customHeight="1">
      <c r="B8" s="2"/>
      <c r="C8" s="2"/>
      <c r="D8" s="2"/>
      <c r="E8" s="2"/>
      <c r="F8" s="934"/>
      <c r="G8" s="934"/>
      <c r="H8" s="934"/>
      <c r="I8" s="934"/>
      <c r="J8" s="934"/>
      <c r="K8" s="934"/>
      <c r="L8" s="934"/>
      <c r="M8" s="934"/>
      <c r="N8" s="934"/>
      <c r="O8" s="934"/>
      <c r="P8" s="934"/>
      <c r="Q8" s="934"/>
      <c r="R8" s="934"/>
      <c r="S8" s="934"/>
      <c r="T8" s="934"/>
      <c r="U8" s="2"/>
    </row>
    <row r="9" ht="20.1" customHeight="1">
      <c r="B9" s="2"/>
      <c r="C9" s="2"/>
      <c r="D9" s="2"/>
      <c r="E9" s="2"/>
      <c r="F9" s="2"/>
      <c r="G9" s="22" t="s">
        <v>25</v>
      </c>
      <c r="H9" s="22" t="s">
        <v>15</v>
      </c>
      <c r="I9" s="593" t="s">
        <v>97</v>
      </c>
      <c r="J9" s="3"/>
      <c r="K9" s="3"/>
      <c r="L9" s="22" t="s">
        <v>25</v>
      </c>
      <c r="M9" s="22" t="s">
        <v>15</v>
      </c>
      <c r="N9" s="593" t="s">
        <v>98</v>
      </c>
      <c r="O9" s="2"/>
      <c r="P9" s="2"/>
      <c r="Q9" s="22" t="s">
        <v>25</v>
      </c>
      <c r="R9" s="22" t="s">
        <v>15</v>
      </c>
      <c r="S9" s="593" t="s">
        <v>99</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81.72845450168512277323062109</v>
      </c>
      <c r="H11" s="193">
        <v>82.15437788018433179723502304</v>
      </c>
      <c r="I11" s="193">
        <v>99.48155729555838811830623911</v>
      </c>
      <c r="J11" s="194"/>
      <c r="K11" s="194"/>
      <c r="L11" s="195">
        <v>130.61855670103092783505154639</v>
      </c>
      <c r="M11" s="195">
        <v>122.16193381012480717991866498</v>
      </c>
      <c r="N11" s="193">
        <v>106.92246973107856446094744336</v>
      </c>
      <c r="O11" s="194"/>
      <c r="P11" s="193"/>
      <c r="Q11" s="195">
        <v>106.75252768415984593163216177</v>
      </c>
      <c r="R11" s="195">
        <v>100.36137672811059907834101382</v>
      </c>
      <c r="S11" s="193">
        <v>106.36813798734899689245886644</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58</v>
      </c>
      <c r="E13" s="188"/>
      <c r="F13" s="169"/>
      <c r="G13" s="196">
        <v>75.512165201390308730320997750</v>
      </c>
      <c r="H13" s="196">
        <v>75.491682974559686888454011740</v>
      </c>
      <c r="I13" s="196">
        <v>100.02713176607484595105545472</v>
      </c>
      <c r="J13" s="197"/>
      <c r="K13" s="197"/>
      <c r="L13" s="198">
        <v>128.58059188259821839547288333</v>
      </c>
      <c r="M13" s="198">
        <v>115.42463750364537766112569262</v>
      </c>
      <c r="N13" s="196">
        <v>111.39787368059730332127001208</v>
      </c>
      <c r="O13" s="197"/>
      <c r="P13" s="196"/>
      <c r="Q13" s="198">
        <v>97.09398895931302392148844817</v>
      </c>
      <c r="R13" s="198">
        <v>87.13600141878669275929549902</v>
      </c>
      <c r="S13" s="196">
        <v>111.42809789109667536702124642</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75.121674237508111615833874110</v>
      </c>
      <c r="H15" s="193">
        <v>78.365683229813664596273291920</v>
      </c>
      <c r="I15" s="193">
        <v>95.86042147709956681150644460</v>
      </c>
      <c r="J15" s="194"/>
      <c r="K15" s="194"/>
      <c r="L15" s="195">
        <v>126.57585573912104524349422309</v>
      </c>
      <c r="M15" s="195">
        <v>114.5730705404468222123148561</v>
      </c>
      <c r="N15" s="193">
        <v>110.47609629562731757956690468</v>
      </c>
      <c r="O15" s="194"/>
      <c r="P15" s="193"/>
      <c r="Q15" s="195">
        <v>95.08590201168072680077871512</v>
      </c>
      <c r="R15" s="195">
        <v>89.78596952639751552795031056</v>
      </c>
      <c r="S15" s="193">
        <v>105.90285154043472807948049512</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75.512165201390308730320997750</v>
      </c>
      <c r="H17" s="196">
        <v>75.491682974559686888454011740</v>
      </c>
      <c r="I17" s="196">
        <v>100.02713176607484595105545472</v>
      </c>
      <c r="J17" s="197"/>
      <c r="K17" s="197"/>
      <c r="L17" s="198">
        <v>128.58059188259821839547288333</v>
      </c>
      <c r="M17" s="198">
        <v>115.42463750364537766112569262</v>
      </c>
      <c r="N17" s="196">
        <v>111.39787368059730332127001208</v>
      </c>
      <c r="O17" s="197"/>
      <c r="P17" s="196"/>
      <c r="Q17" s="198">
        <v>97.09398895931302392148844817</v>
      </c>
      <c r="R17" s="198">
        <v>87.13600141878669275929549902</v>
      </c>
      <c r="S17" s="196">
        <v>111.42809789109667536702124642</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699" t="s">
        <v>174</v>
      </c>
      <c r="C20" s="937"/>
      <c r="D20" s="937"/>
      <c r="E20" s="937"/>
      <c r="F20" s="937"/>
      <c r="G20" s="937"/>
      <c r="H20" s="937"/>
      <c r="I20" s="937"/>
      <c r="J20" s="937"/>
      <c r="K20" s="937"/>
      <c r="L20" s="937"/>
      <c r="M20" s="937"/>
      <c r="N20" s="937"/>
      <c r="O20" s="937"/>
      <c r="P20" s="937"/>
      <c r="Q20" s="937"/>
      <c r="R20" s="937"/>
      <c r="S20" s="937"/>
      <c r="T20" s="938"/>
      <c r="U20" s="2"/>
    </row>
    <row r="21">
      <c r="B21" s="2"/>
      <c r="C21" s="2"/>
      <c r="D21" s="2"/>
      <c r="E21" s="2"/>
      <c r="F21" s="934" t="s">
        <v>72</v>
      </c>
      <c r="G21" s="934"/>
      <c r="H21" s="934"/>
      <c r="I21" s="934"/>
      <c r="J21" s="934"/>
      <c r="K21" s="934" t="s">
        <v>9</v>
      </c>
      <c r="L21" s="934"/>
      <c r="M21" s="934"/>
      <c r="N21" s="934"/>
      <c r="O21" s="934"/>
      <c r="P21" s="934" t="s">
        <v>10</v>
      </c>
      <c r="Q21" s="934"/>
      <c r="R21" s="934"/>
      <c r="S21" s="934"/>
      <c r="T21" s="934"/>
      <c r="U21" s="2"/>
    </row>
    <row r="22" ht="20.1" customHeight="1">
      <c r="B22" s="2"/>
      <c r="C22" s="2"/>
      <c r="D22" s="2"/>
      <c r="E22" s="2"/>
      <c r="F22" s="934"/>
      <c r="G22" s="934"/>
      <c r="H22" s="934"/>
      <c r="I22" s="934"/>
      <c r="J22" s="934"/>
      <c r="K22" s="934"/>
      <c r="L22" s="934"/>
      <c r="M22" s="934"/>
      <c r="N22" s="934"/>
      <c r="O22" s="934"/>
      <c r="P22" s="934"/>
      <c r="Q22" s="934"/>
      <c r="R22" s="934"/>
      <c r="S22" s="934"/>
      <c r="T22" s="934"/>
      <c r="U22" s="2"/>
    </row>
    <row r="23" ht="20.1" customHeight="1">
      <c r="B23" s="2"/>
      <c r="C23" s="2"/>
      <c r="D23" s="2"/>
      <c r="E23" s="2"/>
      <c r="F23" s="2"/>
      <c r="G23" s="22" t="s">
        <v>25</v>
      </c>
      <c r="H23" s="22" t="s">
        <v>15</v>
      </c>
      <c r="I23" s="593" t="s">
        <v>97</v>
      </c>
      <c r="J23" s="3"/>
      <c r="K23" s="3"/>
      <c r="L23" s="22" t="s">
        <v>25</v>
      </c>
      <c r="M23" s="22" t="s">
        <v>15</v>
      </c>
      <c r="N23" s="593" t="s">
        <v>98</v>
      </c>
      <c r="O23" s="2"/>
      <c r="P23" s="2"/>
      <c r="Q23" s="22" t="s">
        <v>25</v>
      </c>
      <c r="R23" s="22" t="s">
        <v>15</v>
      </c>
      <c r="S23" s="593" t="s">
        <v>99</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3.5060975609650698059190968500</v>
      </c>
      <c r="H25" s="193">
        <v>33.451857396911203798614177440</v>
      </c>
      <c r="I25" s="193">
        <v>-22.439372834534876673157837380</v>
      </c>
      <c r="J25" s="193"/>
      <c r="K25" s="193"/>
      <c r="L25" s="193">
        <v>25.086893907890784681907409220</v>
      </c>
      <c r="M25" s="193">
        <v>29.188450987347784447125855080</v>
      </c>
      <c r="N25" s="193">
        <v>-3.1748635795816512208761971700</v>
      </c>
      <c r="O25" s="193"/>
      <c r="P25" s="193"/>
      <c r="Q25" s="193">
        <v>29.472562444266233589798536420</v>
      </c>
      <c r="R25" s="193">
        <v>72.404387384988919250588290240</v>
      </c>
      <c r="S25" s="193">
        <v>-24.901816938511449119412288390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58</v>
      </c>
      <c r="E27" s="188"/>
      <c r="F27" s="169"/>
      <c r="G27" s="196">
        <v>22.877953154860430911287105780</v>
      </c>
      <c r="H27" s="196">
        <v>44.720041913546595988432277420</v>
      </c>
      <c r="I27" s="196">
        <v>-15.092649552787289423446839440</v>
      </c>
      <c r="J27" s="196"/>
      <c r="K27" s="196"/>
      <c r="L27" s="196">
        <v>0.0233962031016670704355919500</v>
      </c>
      <c r="M27" s="196">
        <v>-6.6207721054458968910693079700</v>
      </c>
      <c r="N27" s="196">
        <v>7.11525299400705528782563400</v>
      </c>
      <c r="O27" s="196"/>
      <c r="P27" s="196"/>
      <c r="Q27" s="196">
        <v>22.906701930485695516289134100</v>
      </c>
      <c r="R27" s="196">
        <v>35.138457747678760766382245140</v>
      </c>
      <c r="S27" s="196">
        <v>-9.051276758032752805685505560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5.8158135282859871674147742300</v>
      </c>
      <c r="H29" s="193">
        <v>37.335873188716570569939340760</v>
      </c>
      <c r="I29" s="193">
        <v>-22.951075293357325039155538210</v>
      </c>
      <c r="J29" s="193"/>
      <c r="K29" s="193"/>
      <c r="L29" s="193">
        <v>24.079520952823188863835638140</v>
      </c>
      <c r="M29" s="193">
        <v>23.014178074047870818431672610</v>
      </c>
      <c r="N29" s="193">
        <v>0.8660325951347997872800526700</v>
      </c>
      <c r="O29" s="193"/>
      <c r="P29" s="193"/>
      <c r="Q29" s="193">
        <v>31.295754518319159365851574940</v>
      </c>
      <c r="R29" s="193">
        <v>68.942595603837083107202374610</v>
      </c>
      <c r="S29" s="193">
        <v>-22.283806491140833618814665440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22.877953154860430911287105780</v>
      </c>
      <c r="H31" s="196">
        <v>44.720041913546595988432277420</v>
      </c>
      <c r="I31" s="196">
        <v>-15.092649552787289423446839440</v>
      </c>
      <c r="J31" s="196"/>
      <c r="K31" s="196"/>
      <c r="L31" s="196">
        <v>0.0233962031016670704355919500</v>
      </c>
      <c r="M31" s="196">
        <v>-6.6207721054458968910693079700</v>
      </c>
      <c r="N31" s="196">
        <v>7.11525299400705528782563400</v>
      </c>
      <c r="O31" s="196"/>
      <c r="P31" s="196"/>
      <c r="Q31" s="196">
        <v>22.906701930485695516289134100</v>
      </c>
      <c r="R31" s="196">
        <v>35.138457747678760766382245140</v>
      </c>
      <c r="S31" s="196">
        <v>-9.051276758032752805685505560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39.95" customHeight="1">
      <c r="B34" s="933" t="s">
        <v>126</v>
      </c>
      <c r="C34" s="933"/>
      <c r="D34" s="933"/>
      <c r="E34" s="933"/>
      <c r="F34" s="933"/>
      <c r="G34" s="933"/>
      <c r="H34" s="933"/>
      <c r="I34" s="933"/>
      <c r="J34" s="933"/>
      <c r="K34" s="933"/>
      <c r="L34" s="933"/>
      <c r="M34" s="933"/>
      <c r="N34" s="933"/>
      <c r="O34" s="933"/>
      <c r="P34" s="933"/>
      <c r="Q34" s="933"/>
      <c r="R34" s="933"/>
      <c r="S34" s="933"/>
      <c r="T34" s="933"/>
      <c r="U34" s="2"/>
    </row>
    <row r="35" ht="18">
      <c r="B35" s="2"/>
      <c r="C35" s="2"/>
      <c r="D35" s="2"/>
      <c r="E35" s="2"/>
      <c r="F35" s="2"/>
      <c r="G35" s="2"/>
      <c r="H35" s="106"/>
      <c r="I35" s="107"/>
      <c r="J35" s="127"/>
      <c r="K35" s="108"/>
      <c r="L35" s="2"/>
      <c r="M35" s="106"/>
      <c r="N35" s="107"/>
      <c r="O35" s="127"/>
      <c r="P35" s="2"/>
      <c r="Q35" s="2"/>
      <c r="R35" s="13"/>
      <c r="S35" s="51"/>
      <c r="T35" s="2"/>
      <c r="U35" s="2"/>
    </row>
    <row r="36" s="236" customFormat="1">
      <c r="A36" s="236"/>
    </row>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sheetData>
  <mergeCells count="12">
    <mergeCell ref="B34:T34"/>
    <mergeCell ref="K21:O22"/>
    <mergeCell ref="P21:T22"/>
    <mergeCell ref="F21:J22"/>
    <mergeCell ref="K7:O8"/>
    <mergeCell ref="P7:T8"/>
    <mergeCell ref="B2:S2"/>
    <mergeCell ref="B3:S3"/>
    <mergeCell ref="B4:P4"/>
    <mergeCell ref="B6:T6"/>
    <mergeCell ref="B20:T20"/>
    <mergeCell ref="F7:J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6" customWidth="1"/>
  </cols>
  <sheetData>
    <row r="1" ht="39.95" customHeight="1">
      <c r="B1" s="656" t="s">
        <v>159</v>
      </c>
      <c r="AD1" s="75"/>
      <c r="AG1" s="688"/>
      <c r="AI1" s="236"/>
    </row>
    <row r="2" ht="21" customHeight="1">
      <c r="B2" s="66" t="s">
        <v>170</v>
      </c>
    </row>
    <row r="3" ht="21" customHeight="1">
      <c r="B3" s="66" t="s">
        <v>171</v>
      </c>
      <c r="U3" s="99" t="s">
        <v>260</v>
      </c>
      <c r="V3" s="99"/>
      <c r="W3" s="99"/>
      <c r="X3" s="99"/>
      <c r="Y3" s="99"/>
      <c r="Z3" s="99"/>
      <c r="AA3" s="99"/>
      <c r="AB3" s="99"/>
      <c r="AC3" s="99"/>
      <c r="AD3" s="99"/>
      <c r="AE3" s="99"/>
      <c r="AF3" s="99"/>
      <c r="AG3" s="99"/>
    </row>
    <row r="4" ht="21" customHeight="1">
      <c r="A4" s="54"/>
      <c r="B4" s="211" t="s">
        <v>172</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02" t="s">
        <v>91</v>
      </c>
      <c r="E6" s="802"/>
      <c r="F6" s="802"/>
      <c r="G6" s="802"/>
      <c r="H6" s="802"/>
      <c r="I6" s="802"/>
      <c r="J6" s="802"/>
      <c r="K6" s="802"/>
      <c r="L6" s="802"/>
      <c r="M6" s="802"/>
      <c r="N6" s="802"/>
      <c r="O6" s="960"/>
      <c r="Q6" s="802" t="s">
        <v>70</v>
      </c>
      <c r="R6" s="802"/>
      <c r="S6" s="802"/>
      <c r="T6" s="802"/>
      <c r="U6" s="802"/>
      <c r="V6" s="802"/>
      <c r="W6" s="802"/>
      <c r="X6" s="802"/>
      <c r="Y6" s="802"/>
      <c r="Z6" s="802"/>
      <c r="AA6" s="802"/>
      <c r="AB6" s="960"/>
      <c r="AD6" s="802" t="s">
        <v>77</v>
      </c>
      <c r="AE6" s="802"/>
      <c r="AF6" s="802"/>
      <c r="AG6" s="960"/>
    </row>
    <row r="7" ht="24.95" customHeight="1">
      <c r="D7" s="839" t="s">
        <v>20</v>
      </c>
      <c r="E7" s="839"/>
      <c r="F7" s="283"/>
      <c r="G7" s="839" t="s">
        <v>18</v>
      </c>
      <c r="H7" s="839"/>
      <c r="I7" s="283"/>
      <c r="J7" s="839" t="s">
        <v>17</v>
      </c>
      <c r="K7" s="839"/>
      <c r="L7" s="283"/>
      <c r="M7" s="839" t="s">
        <v>101</v>
      </c>
      <c r="N7" s="839"/>
      <c r="O7" s="283"/>
      <c r="Q7" s="839" t="s">
        <v>20</v>
      </c>
      <c r="R7" s="839"/>
      <c r="S7" s="283"/>
      <c r="T7" s="839" t="s">
        <v>18</v>
      </c>
      <c r="U7" s="839"/>
      <c r="V7" s="283"/>
      <c r="W7" s="839" t="s">
        <v>17</v>
      </c>
      <c r="X7" s="839"/>
      <c r="Y7" s="283"/>
      <c r="Z7" s="839" t="s">
        <v>101</v>
      </c>
      <c r="AA7" s="839"/>
      <c r="AB7" s="283"/>
      <c r="AD7" s="839" t="s">
        <v>78</v>
      </c>
      <c r="AE7" s="839"/>
      <c r="AF7" s="839"/>
      <c r="AG7" s="283"/>
    </row>
    <row r="8" ht="30" customHeight="1">
      <c r="A8" s="57"/>
      <c r="B8" s="845"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c r="AC8" s="63"/>
      <c r="AD8" s="412" t="s">
        <v>20</v>
      </c>
      <c r="AE8" s="413" t="s">
        <v>18</v>
      </c>
      <c r="AF8" s="413" t="s">
        <v>17</v>
      </c>
      <c r="AG8" s="414" t="s">
        <v>12</v>
      </c>
    </row>
    <row r="9" ht="20.1" customHeight="1">
      <c r="A9" s="57"/>
      <c r="B9" s="284">
        <v>2020</v>
      </c>
      <c r="C9" s="285" t="s">
        <v>180</v>
      </c>
      <c r="D9" s="434">
        <v>101.11325564457392571012381646</v>
      </c>
      <c r="E9" s="435">
        <v>93.167123471882640586797066</v>
      </c>
      <c r="F9" s="436">
        <v>97.11224040276903713027061045</v>
      </c>
      <c r="G9" s="434">
        <v>0</v>
      </c>
      <c r="H9" s="435"/>
      <c r="I9" s="436">
        <v>0.5548902673622546621097308456</v>
      </c>
      <c r="J9" s="434">
        <v>0</v>
      </c>
      <c r="K9" s="435"/>
      <c r="L9" s="436">
        <v>1.3435464135885240904956532696</v>
      </c>
      <c r="M9" s="434">
        <v>101.11325564457392571012381646</v>
      </c>
      <c r="N9" s="435"/>
      <c r="O9" s="436">
        <v>99.01067708371981588287599456</v>
      </c>
      <c r="P9" s="75"/>
      <c r="Q9" s="415">
        <v>-7.959176617390335908597422520</v>
      </c>
      <c r="R9" s="416">
        <v>-0.9810910486155078778854182900</v>
      </c>
      <c r="S9" s="417">
        <v>-3.6924624744382834104490724200</v>
      </c>
      <c r="T9" s="415"/>
      <c r="U9" s="416"/>
      <c r="V9" s="417"/>
      <c r="W9" s="415"/>
      <c r="X9" s="416"/>
      <c r="Y9" s="417"/>
      <c r="Z9" s="415"/>
      <c r="AA9" s="416"/>
      <c r="AB9" s="417"/>
      <c r="AC9" s="75"/>
      <c r="AD9" s="460" t="s">
        <v>182</v>
      </c>
      <c r="AE9" s="461"/>
      <c r="AF9" s="461"/>
      <c r="AG9" s="462"/>
    </row>
    <row r="10" ht="20.1" customHeight="1">
      <c r="A10" s="58"/>
      <c r="B10" s="286"/>
      <c r="C10" s="287" t="s">
        <v>183</v>
      </c>
      <c r="D10" s="437">
        <v>97.9368471035137701804368471</v>
      </c>
      <c r="E10" s="147">
        <v>83.92421209858103061986557133</v>
      </c>
      <c r="F10" s="438">
        <v>89.21286597327608542769367435</v>
      </c>
      <c r="G10" s="437">
        <v>0</v>
      </c>
      <c r="H10" s="147"/>
      <c r="I10" s="438">
        <v>0.5560738633060598518627562552</v>
      </c>
      <c r="J10" s="437">
        <v>0</v>
      </c>
      <c r="K10" s="147"/>
      <c r="L10" s="438">
        <v>1.4205734623676815849639304828</v>
      </c>
      <c r="M10" s="437">
        <v>97.9368471035137701804368471</v>
      </c>
      <c r="N10" s="147"/>
      <c r="O10" s="438">
        <v>91.18951329894982686452036109</v>
      </c>
      <c r="P10" s="75"/>
      <c r="Q10" s="446">
        <v>-12.025272324828386669998300700</v>
      </c>
      <c r="R10" s="148">
        <v>-10.216735446934949689097455250</v>
      </c>
      <c r="S10" s="447">
        <v>-7.0078566672336263720856759200</v>
      </c>
      <c r="T10" s="446"/>
      <c r="U10" s="148"/>
      <c r="V10" s="447"/>
      <c r="W10" s="446"/>
      <c r="X10" s="148"/>
      <c r="Y10" s="447"/>
      <c r="Z10" s="446"/>
      <c r="AA10" s="148"/>
      <c r="AB10" s="447"/>
      <c r="AC10" s="75"/>
      <c r="AD10" s="446" t="s">
        <v>181</v>
      </c>
      <c r="AE10" s="148"/>
      <c r="AF10" s="148"/>
      <c r="AG10" s="447"/>
    </row>
    <row r="11" ht="20.1" customHeight="1">
      <c r="A11" s="58"/>
      <c r="B11" s="288"/>
      <c r="C11" s="289" t="s">
        <v>184</v>
      </c>
      <c r="D11" s="439">
        <v>98.65489240763296792529435648</v>
      </c>
      <c r="E11" s="149">
        <v>87.13577837023298945172133997</v>
      </c>
      <c r="F11" s="442">
        <v>91.60552169713924134945215972</v>
      </c>
      <c r="G11" s="439">
        <v>0</v>
      </c>
      <c r="H11" s="149"/>
      <c r="I11" s="442">
        <v>0.8070891296207284675831957453</v>
      </c>
      <c r="J11" s="439">
        <v>0</v>
      </c>
      <c r="K11" s="149"/>
      <c r="L11" s="442">
        <v>0.8597280017994326727987938523</v>
      </c>
      <c r="M11" s="439">
        <v>98.65489240763296792529435648</v>
      </c>
      <c r="N11" s="149"/>
      <c r="O11" s="442">
        <v>93.27233882855940248983414932</v>
      </c>
      <c r="P11" s="75"/>
      <c r="Q11" s="497">
        <v>-7.6591890489707922036596411900</v>
      </c>
      <c r="R11" s="216">
        <v>-7.5084127285629954950906767400</v>
      </c>
      <c r="S11" s="498">
        <v>-4.1556050997651801190566727500</v>
      </c>
      <c r="T11" s="497"/>
      <c r="U11" s="216"/>
      <c r="V11" s="498"/>
      <c r="W11" s="497"/>
      <c r="X11" s="216"/>
      <c r="Y11" s="498"/>
      <c r="Z11" s="497"/>
      <c r="AA11" s="216"/>
      <c r="AB11" s="498"/>
      <c r="AC11" s="75"/>
      <c r="AD11" s="448" t="s">
        <v>181</v>
      </c>
      <c r="AE11" s="150"/>
      <c r="AF11" s="150"/>
      <c r="AG11" s="449"/>
    </row>
    <row r="12" ht="20.1" customHeight="1">
      <c r="A12" s="58"/>
      <c r="B12" s="286"/>
      <c r="C12" s="287" t="s">
        <v>185</v>
      </c>
      <c r="D12" s="437">
        <v>104.42293777134587554269175109</v>
      </c>
      <c r="E12" s="147">
        <v>95.97101897899117020196894347</v>
      </c>
      <c r="F12" s="438">
        <v>95.40152049533662512736107845</v>
      </c>
      <c r="G12" s="437">
        <v>0</v>
      </c>
      <c r="H12" s="147"/>
      <c r="I12" s="438">
        <v>1.114390410295843358136798239</v>
      </c>
      <c r="J12" s="437">
        <v>0</v>
      </c>
      <c r="K12" s="147"/>
      <c r="L12" s="438">
        <v>0.5625613832819768889904197981</v>
      </c>
      <c r="M12" s="437">
        <v>104.42293777134587554269175109</v>
      </c>
      <c r="N12" s="147"/>
      <c r="O12" s="438">
        <v>97.07847228891444537448829649</v>
      </c>
      <c r="P12" s="75"/>
      <c r="Q12" s="446">
        <v>-11.606383915796985627274283460</v>
      </c>
      <c r="R12" s="148">
        <v>-5.4196355690849001042106739200</v>
      </c>
      <c r="S12" s="447">
        <v>-8.509740459703600350216109640</v>
      </c>
      <c r="T12" s="446"/>
      <c r="U12" s="148"/>
      <c r="V12" s="447"/>
      <c r="W12" s="446"/>
      <c r="X12" s="148"/>
      <c r="Y12" s="447"/>
      <c r="Z12" s="446"/>
      <c r="AA12" s="148"/>
      <c r="AB12" s="447"/>
      <c r="AC12" s="75"/>
      <c r="AD12" s="446" t="s">
        <v>181</v>
      </c>
      <c r="AE12" s="148"/>
      <c r="AF12" s="148"/>
      <c r="AG12" s="447"/>
    </row>
    <row r="13" ht="20.1" customHeight="1">
      <c r="A13" s="58"/>
      <c r="B13" s="288"/>
      <c r="C13" s="289" t="s">
        <v>186</v>
      </c>
      <c r="D13" s="439">
        <v>96.63146233382570162481536189</v>
      </c>
      <c r="E13" s="149">
        <v>88.27023142921652743282908105</v>
      </c>
      <c r="F13" s="442">
        <v>89.12057693999003254082260854</v>
      </c>
      <c r="G13" s="439">
        <v>0</v>
      </c>
      <c r="H13" s="149"/>
      <c r="I13" s="442">
        <v>0.7290443641061348015348334151</v>
      </c>
      <c r="J13" s="439">
        <v>0</v>
      </c>
      <c r="K13" s="149"/>
      <c r="L13" s="442">
        <v>0.8494002313991915705725834968</v>
      </c>
      <c r="M13" s="439">
        <v>96.63146233382570162481536189</v>
      </c>
      <c r="N13" s="149"/>
      <c r="O13" s="442">
        <v>90.69902153549535891293002546</v>
      </c>
      <c r="P13" s="75"/>
      <c r="Q13" s="448">
        <v>-15.421802943780352194274152700</v>
      </c>
      <c r="R13" s="150">
        <v>-12.466126073804197214484743450</v>
      </c>
      <c r="S13" s="498">
        <v>-15.534719929159478040907612160</v>
      </c>
      <c r="T13" s="448"/>
      <c r="U13" s="150"/>
      <c r="V13" s="498"/>
      <c r="W13" s="448"/>
      <c r="X13" s="150"/>
      <c r="Y13" s="498"/>
      <c r="Z13" s="448"/>
      <c r="AA13" s="150"/>
      <c r="AB13" s="498"/>
      <c r="AC13" s="75"/>
      <c r="AD13" s="448" t="s">
        <v>181</v>
      </c>
      <c r="AE13" s="150"/>
      <c r="AF13" s="150"/>
      <c r="AG13" s="449"/>
    </row>
    <row r="14" ht="20.1" customHeight="1">
      <c r="A14" s="58"/>
      <c r="B14" s="286"/>
      <c r="C14" s="287" t="s">
        <v>187</v>
      </c>
      <c r="D14" s="437">
        <v>104.42225609756097560975609756</v>
      </c>
      <c r="E14" s="147">
        <v>94.56103303078506596799850285</v>
      </c>
      <c r="F14" s="438">
        <v>95.8560280299410734193342889</v>
      </c>
      <c r="G14" s="437">
        <v>0.0509146341463414634146341463</v>
      </c>
      <c r="H14" s="147"/>
      <c r="I14" s="438">
        <v>1.2270331663033638721478128293</v>
      </c>
      <c r="J14" s="437">
        <v>0</v>
      </c>
      <c r="K14" s="147"/>
      <c r="L14" s="438">
        <v>3.4343839126133287139469796576</v>
      </c>
      <c r="M14" s="437">
        <v>104.47317073170731707317073171</v>
      </c>
      <c r="N14" s="147"/>
      <c r="O14" s="438">
        <v>100.51744510885776600542908139</v>
      </c>
      <c r="P14" s="75"/>
      <c r="Q14" s="446">
        <v>-11.934150819097126236167654770</v>
      </c>
      <c r="R14" s="148">
        <v>-14.927502839996245687426682250</v>
      </c>
      <c r="S14" s="447">
        <v>-16.698000992435862837351732180</v>
      </c>
      <c r="T14" s="446">
        <v>0</v>
      </c>
      <c r="U14" s="148"/>
      <c r="V14" s="447">
        <v>-33.864043985067012353988571160</v>
      </c>
      <c r="W14" s="446">
        <v>0</v>
      </c>
      <c r="X14" s="148"/>
      <c r="Y14" s="447">
        <v>228.88968784167195281511271520</v>
      </c>
      <c r="Z14" s="446">
        <v>-11.891211309270376904278894020</v>
      </c>
      <c r="AA14" s="148"/>
      <c r="AB14" s="447">
        <v>-14.794102870529360491423710100</v>
      </c>
      <c r="AC14" s="75"/>
      <c r="AD14" s="446" t="s">
        <v>181</v>
      </c>
      <c r="AE14" s="148"/>
      <c r="AF14" s="148"/>
      <c r="AG14" s="447"/>
    </row>
    <row r="15" ht="20.1" customHeight="1">
      <c r="A15" s="58"/>
      <c r="B15" s="288">
        <v>2021</v>
      </c>
      <c r="C15" s="289" t="s">
        <v>188</v>
      </c>
      <c r="D15" s="439">
        <v>128.98770995493650143383859074</v>
      </c>
      <c r="E15" s="149">
        <v>114.83569812083249141240654678</v>
      </c>
      <c r="F15" s="442">
        <v>116.57537498952543225049579621</v>
      </c>
      <c r="G15" s="439">
        <v>0.3052027857435477263416632528</v>
      </c>
      <c r="H15" s="149"/>
      <c r="I15" s="442">
        <v>1.0182412084032724822549100719</v>
      </c>
      <c r="J15" s="439">
        <v>0</v>
      </c>
      <c r="K15" s="149"/>
      <c r="L15" s="442">
        <v>0.6021482096308907511799380697</v>
      </c>
      <c r="M15" s="439">
        <v>129.29291274068004916018025399</v>
      </c>
      <c r="N15" s="149"/>
      <c r="O15" s="442">
        <v>118.19576440755959548393064435</v>
      </c>
      <c r="P15" s="75"/>
      <c r="Q15" s="448">
        <v>-16.724286968763975940941075500</v>
      </c>
      <c r="R15" s="150">
        <v>-26.306203965855844099584150380</v>
      </c>
      <c r="S15" s="498">
        <v>-25.372626797273785316763327040</v>
      </c>
      <c r="T15" s="448">
        <v>0</v>
      </c>
      <c r="U15" s="150"/>
      <c r="V15" s="498">
        <v>-54.498772971109507778192488270</v>
      </c>
      <c r="W15" s="448">
        <v>0</v>
      </c>
      <c r="X15" s="150"/>
      <c r="Y15" s="498">
        <v>-41.722963086673112071599061470</v>
      </c>
      <c r="Z15" s="448">
        <v>-16.527245098567250302086861720</v>
      </c>
      <c r="AA15" s="150"/>
      <c r="AB15" s="498">
        <v>-25.887255042482731993094905930</v>
      </c>
      <c r="AC15" s="75"/>
      <c r="AD15" s="448" t="s">
        <v>181</v>
      </c>
      <c r="AE15" s="150"/>
      <c r="AF15" s="150"/>
      <c r="AG15" s="449"/>
    </row>
    <row r="16" ht="20.1" customHeight="1">
      <c r="A16" s="58"/>
      <c r="B16" s="286"/>
      <c r="C16" s="287" t="s">
        <v>190</v>
      </c>
      <c r="D16" s="437">
        <v>147.21976634038522260814651089</v>
      </c>
      <c r="E16" s="147">
        <v>131.11611528173267753904564673</v>
      </c>
      <c r="F16" s="438">
        <v>135.90766026930449392999976335</v>
      </c>
      <c r="G16" s="437"/>
      <c r="H16" s="147"/>
      <c r="I16" s="438"/>
      <c r="J16" s="437"/>
      <c r="K16" s="147"/>
      <c r="L16" s="438"/>
      <c r="M16" s="437"/>
      <c r="N16" s="147"/>
      <c r="O16" s="438"/>
      <c r="P16" s="75"/>
      <c r="Q16" s="446">
        <v>-26.272262815278547348028823180</v>
      </c>
      <c r="R16" s="148">
        <v>-30.334040232792179596939671790</v>
      </c>
      <c r="S16" s="447">
        <v>-30.770372153144761384232693200</v>
      </c>
      <c r="T16" s="446"/>
      <c r="U16" s="148"/>
      <c r="V16" s="447"/>
      <c r="W16" s="446"/>
      <c r="X16" s="148"/>
      <c r="Y16" s="447"/>
      <c r="Z16" s="446"/>
      <c r="AA16" s="148"/>
      <c r="AB16" s="447"/>
      <c r="AC16" s="75"/>
      <c r="AD16" s="446" t="s">
        <v>181</v>
      </c>
      <c r="AE16" s="148"/>
      <c r="AF16" s="148"/>
      <c r="AG16" s="447"/>
    </row>
    <row r="17" ht="20.1" customHeight="1">
      <c r="A17" s="58"/>
      <c r="B17" s="288"/>
      <c r="C17" s="289" t="s">
        <v>191</v>
      </c>
      <c r="D17" s="439">
        <v>162.8658019456223497131454228</v>
      </c>
      <c r="E17" s="149">
        <v>143.20048147643693816398801417</v>
      </c>
      <c r="F17" s="442">
        <v>150.94087317778849363848807448</v>
      </c>
      <c r="G17" s="439"/>
      <c r="H17" s="149"/>
      <c r="I17" s="442"/>
      <c r="J17" s="439"/>
      <c r="K17" s="149"/>
      <c r="L17" s="442"/>
      <c r="M17" s="439"/>
      <c r="N17" s="149"/>
      <c r="O17" s="442"/>
      <c r="P17" s="75"/>
      <c r="Q17" s="448">
        <v>-14.635241623499824633217108720</v>
      </c>
      <c r="R17" s="150">
        <v>-17.948114654459220402812572630</v>
      </c>
      <c r="S17" s="498">
        <v>-19.813044943683285248153734840</v>
      </c>
      <c r="T17" s="448"/>
      <c r="U17" s="150"/>
      <c r="V17" s="498"/>
      <c r="W17" s="448"/>
      <c r="X17" s="150"/>
      <c r="Y17" s="498"/>
      <c r="Z17" s="448"/>
      <c r="AA17" s="150"/>
      <c r="AB17" s="498"/>
      <c r="AC17" s="75"/>
      <c r="AD17" s="448" t="s">
        <v>182</v>
      </c>
      <c r="AE17" s="150"/>
      <c r="AF17" s="150"/>
      <c r="AG17" s="449"/>
    </row>
    <row r="18" ht="20.1" customHeight="1">
      <c r="A18" s="58"/>
      <c r="B18" s="286"/>
      <c r="C18" s="287" t="s">
        <v>192</v>
      </c>
      <c r="D18" s="437">
        <v>129.13157894736842105263157895</v>
      </c>
      <c r="E18" s="147">
        <v>119.40205913550782285865818085</v>
      </c>
      <c r="F18" s="438">
        <v>124.69850309770269750259745257</v>
      </c>
      <c r="G18" s="437">
        <v>0</v>
      </c>
      <c r="H18" s="147"/>
      <c r="I18" s="438">
        <v>0.9303560734400788641387684435</v>
      </c>
      <c r="J18" s="437">
        <v>0</v>
      </c>
      <c r="K18" s="147"/>
      <c r="L18" s="438">
        <v>0.4624772247259929664551314895</v>
      </c>
      <c r="M18" s="437">
        <v>129.13157894736842105263157895</v>
      </c>
      <c r="N18" s="147"/>
      <c r="O18" s="438">
        <v>126.09133639586876933319135251</v>
      </c>
      <c r="P18" s="75"/>
      <c r="Q18" s="446">
        <v>22.525266152807982995019682360</v>
      </c>
      <c r="R18" s="148">
        <v>12.276805855527570727995704330</v>
      </c>
      <c r="S18" s="447">
        <v>14.978754727819818910607026130</v>
      </c>
      <c r="T18" s="446">
        <v>0</v>
      </c>
      <c r="U18" s="148"/>
      <c r="V18" s="447">
        <v>26.465123082361202573649253740</v>
      </c>
      <c r="W18" s="446">
        <v>0</v>
      </c>
      <c r="X18" s="148"/>
      <c r="Y18" s="447">
        <v>-86.99778059349290860195473126</v>
      </c>
      <c r="Z18" s="446">
        <v>22.525266152807982995019682360</v>
      </c>
      <c r="AA18" s="148"/>
      <c r="AB18" s="447">
        <v>11.836550316572841548491887670</v>
      </c>
      <c r="AC18" s="75"/>
      <c r="AD18" s="446" t="s">
        <v>181</v>
      </c>
      <c r="AE18" s="148"/>
      <c r="AF18" s="148"/>
      <c r="AG18" s="447"/>
    </row>
    <row r="19" ht="20.1" customHeight="1">
      <c r="A19" s="58"/>
      <c r="B19" s="288"/>
      <c r="C19" s="289" t="s">
        <v>193</v>
      </c>
      <c r="D19" s="439">
        <v>111.04548104956268221574344023</v>
      </c>
      <c r="E19" s="149">
        <v>105.10588964384379899947733891</v>
      </c>
      <c r="F19" s="442">
        <v>112.32894251649117056582128078</v>
      </c>
      <c r="G19" s="439">
        <v>0</v>
      </c>
      <c r="H19" s="149"/>
      <c r="I19" s="442">
        <v>1.2570797284685226231360573809</v>
      </c>
      <c r="J19" s="439">
        <v>0</v>
      </c>
      <c r="K19" s="149"/>
      <c r="L19" s="442">
        <v>0.7871426593759695800843958121</v>
      </c>
      <c r="M19" s="439">
        <v>111.04548104956268221574344023</v>
      </c>
      <c r="N19" s="149"/>
      <c r="O19" s="442">
        <v>114.37316490433566276904173397</v>
      </c>
      <c r="P19" s="75"/>
      <c r="Q19" s="448">
        <v>17.600828544687751302068649380</v>
      </c>
      <c r="R19" s="150">
        <v>14.815807675566446362097446520</v>
      </c>
      <c r="S19" s="498">
        <v>18.842329756275281143726222110</v>
      </c>
      <c r="T19" s="448">
        <v>0</v>
      </c>
      <c r="U19" s="150"/>
      <c r="V19" s="498">
        <v>105.98621077205830168848824738</v>
      </c>
      <c r="W19" s="448">
        <v>0</v>
      </c>
      <c r="X19" s="150"/>
      <c r="Y19" s="498">
        <v>-22.273764489551858442143093120</v>
      </c>
      <c r="Z19" s="448">
        <v>17.600828544687751302068649380</v>
      </c>
      <c r="AA19" s="150"/>
      <c r="AB19" s="498">
        <v>18.962390062013549639100108980</v>
      </c>
      <c r="AC19" s="75"/>
      <c r="AD19" s="448" t="s">
        <v>181</v>
      </c>
      <c r="AE19" s="150"/>
      <c r="AF19" s="150"/>
      <c r="AG19" s="449"/>
    </row>
    <row r="20" ht="20.1" customHeight="1">
      <c r="A20" s="58"/>
      <c r="B20" s="286"/>
      <c r="C20" s="287" t="s">
        <v>194</v>
      </c>
      <c r="D20" s="437">
        <v>119.12156862745098039215686275</v>
      </c>
      <c r="E20" s="147">
        <v>105.87086680591259640102827763</v>
      </c>
      <c r="F20" s="438">
        <v>111.42671754079630946991743732</v>
      </c>
      <c r="G20" s="437">
        <v>0</v>
      </c>
      <c r="H20" s="147"/>
      <c r="I20" s="438">
        <v>1.2352434786112943816152912694</v>
      </c>
      <c r="J20" s="437">
        <v>0</v>
      </c>
      <c r="K20" s="147"/>
      <c r="L20" s="438">
        <v>0.8826431917353575413265016628</v>
      </c>
      <c r="M20" s="437">
        <v>119.12156862745098039215686275</v>
      </c>
      <c r="N20" s="147"/>
      <c r="O20" s="438">
        <v>113.54460421114296139285923026</v>
      </c>
      <c r="P20" s="75"/>
      <c r="Q20" s="446">
        <v>25.213517045470055028233938810</v>
      </c>
      <c r="R20" s="148">
        <v>13.438361478015838233311166790</v>
      </c>
      <c r="S20" s="447">
        <v>18.406750357491100902195193940</v>
      </c>
      <c r="T20" s="446">
        <v>0</v>
      </c>
      <c r="U20" s="148"/>
      <c r="V20" s="447">
        <v>29.213721653809375306549864600</v>
      </c>
      <c r="W20" s="446">
        <v>0</v>
      </c>
      <c r="X20" s="148"/>
      <c r="Y20" s="447">
        <v>-21.102293663254378474567357620</v>
      </c>
      <c r="Z20" s="446">
        <v>25.213517045470055028233938810</v>
      </c>
      <c r="AA20" s="148"/>
      <c r="AB20" s="447">
        <v>18.054614152124375624028332900</v>
      </c>
      <c r="AC20" s="75"/>
      <c r="AD20" s="446" t="s">
        <v>181</v>
      </c>
      <c r="AE20" s="148"/>
      <c r="AF20" s="148"/>
      <c r="AG20" s="447"/>
    </row>
    <row r="21" ht="20.1" customHeight="1">
      <c r="A21" s="58"/>
      <c r="B21" s="288"/>
      <c r="C21" s="289" t="s">
        <v>180</v>
      </c>
      <c r="D21" s="439">
        <v>125.67739816031537450722733246</v>
      </c>
      <c r="E21" s="149">
        <v>113.28212297146054840514829324</v>
      </c>
      <c r="F21" s="442">
        <v>120.04603447586289645242570891</v>
      </c>
      <c r="G21" s="439">
        <v>0</v>
      </c>
      <c r="H21" s="149"/>
      <c r="I21" s="442">
        <v>1.1802285745929464422236690834</v>
      </c>
      <c r="J21" s="439">
        <v>0</v>
      </c>
      <c r="K21" s="149"/>
      <c r="L21" s="442">
        <v>0.67254514868491452368737519</v>
      </c>
      <c r="M21" s="439">
        <v>125.67739816031537450722733246</v>
      </c>
      <c r="N21" s="149"/>
      <c r="O21" s="442">
        <v>121.89880819914075741833675319</v>
      </c>
      <c r="P21" s="75"/>
      <c r="Q21" s="448">
        <v>24.293691622446768535871446800</v>
      </c>
      <c r="R21" s="150">
        <v>21.590233496505238800966378810</v>
      </c>
      <c r="S21" s="498">
        <v>23.615760462263678924950768510</v>
      </c>
      <c r="T21" s="448">
        <v>0</v>
      </c>
      <c r="U21" s="150"/>
      <c r="V21" s="498">
        <v>112.69585068107944295576395676</v>
      </c>
      <c r="W21" s="448">
        <v>0</v>
      </c>
      <c r="X21" s="150"/>
      <c r="Y21" s="498">
        <v>-49.942544457184316830111540700</v>
      </c>
      <c r="Z21" s="448">
        <v>24.293691622446768535871446800</v>
      </c>
      <c r="AA21" s="150"/>
      <c r="AB21" s="498">
        <v>23.116831224264802960217222950</v>
      </c>
      <c r="AC21" s="75"/>
      <c r="AD21" s="448" t="s">
        <v>181</v>
      </c>
      <c r="AE21" s="150"/>
      <c r="AF21" s="150"/>
      <c r="AG21" s="449"/>
    </row>
    <row r="22" ht="20.1" customHeight="1">
      <c r="A22" s="58"/>
      <c r="B22" s="286"/>
      <c r="C22" s="287" t="s">
        <v>183</v>
      </c>
      <c r="D22" s="437">
        <v>111.12444836716681376875551633</v>
      </c>
      <c r="E22" s="147">
        <v>99.84385033551346300857895184</v>
      </c>
      <c r="F22" s="438">
        <v>104.51823189926547743966421826</v>
      </c>
      <c r="G22" s="437">
        <v>0</v>
      </c>
      <c r="H22" s="147"/>
      <c r="I22" s="438">
        <v>1.2579367568332622152436225943</v>
      </c>
      <c r="J22" s="437">
        <v>0</v>
      </c>
      <c r="K22" s="147"/>
      <c r="L22" s="438">
        <v>0.9768272049438975769406264505</v>
      </c>
      <c r="M22" s="437">
        <v>111.12444836716681376875551633</v>
      </c>
      <c r="N22" s="147"/>
      <c r="O22" s="438">
        <v>106.7529958610426372318484673</v>
      </c>
      <c r="P22" s="75"/>
      <c r="Q22" s="446">
        <v>13.465413328785345696765879680</v>
      </c>
      <c r="R22" s="148">
        <v>18.969064872732990384305572410</v>
      </c>
      <c r="S22" s="447">
        <v>17.156007442408734438357075490</v>
      </c>
      <c r="T22" s="446">
        <v>0</v>
      </c>
      <c r="U22" s="148"/>
      <c r="V22" s="447">
        <v>126.21756566080674039182495674</v>
      </c>
      <c r="W22" s="446">
        <v>0</v>
      </c>
      <c r="X22" s="148"/>
      <c r="Y22" s="447">
        <v>-31.237121430271653021931993360</v>
      </c>
      <c r="Z22" s="446">
        <v>13.465413328785345696765879680</v>
      </c>
      <c r="AA22" s="148"/>
      <c r="AB22" s="447">
        <v>17.067184590764096404434776560</v>
      </c>
      <c r="AC22" s="75"/>
      <c r="AD22" s="446" t="s">
        <v>181</v>
      </c>
      <c r="AE22" s="148"/>
      <c r="AF22" s="148"/>
      <c r="AG22" s="447"/>
    </row>
    <row r="23" ht="20.1" customHeight="1">
      <c r="A23" s="58"/>
      <c r="B23" s="288"/>
      <c r="C23" s="289" t="s">
        <v>184</v>
      </c>
      <c r="D23" s="439">
        <v>110.8541751527494908350305499</v>
      </c>
      <c r="E23" s="149">
        <v>102.57793052201374698123722832</v>
      </c>
      <c r="F23" s="442">
        <v>105.47280778992075413062619775</v>
      </c>
      <c r="G23" s="439">
        <v>0</v>
      </c>
      <c r="H23" s="149"/>
      <c r="I23" s="442">
        <v>1.09931955448073220693207192</v>
      </c>
      <c r="J23" s="439">
        <v>0</v>
      </c>
      <c r="K23" s="149"/>
      <c r="L23" s="442">
        <v>0.7673183558010075243452179462</v>
      </c>
      <c r="M23" s="439">
        <v>110.8541751527494908350305499</v>
      </c>
      <c r="N23" s="149"/>
      <c r="O23" s="442">
        <v>107.33944570020249386190348762</v>
      </c>
      <c r="P23" s="75"/>
      <c r="Q23" s="448">
        <v>12.365613551882708459664250830</v>
      </c>
      <c r="R23" s="150">
        <v>17.721942054855030380475751130</v>
      </c>
      <c r="S23" s="498">
        <v>15.138046087084025052991575810</v>
      </c>
      <c r="T23" s="448">
        <v>0</v>
      </c>
      <c r="U23" s="150"/>
      <c r="V23" s="498">
        <v>36.207949551440992042333154480</v>
      </c>
      <c r="W23" s="448">
        <v>0</v>
      </c>
      <c r="X23" s="150"/>
      <c r="Y23" s="498">
        <v>-10.748707242932153574386700150</v>
      </c>
      <c r="Z23" s="448">
        <v>12.365613551882708459664250830</v>
      </c>
      <c r="AA23" s="150"/>
      <c r="AB23" s="498">
        <v>15.081756336626900953863712860</v>
      </c>
      <c r="AC23" s="75"/>
      <c r="AD23" s="448" t="s">
        <v>181</v>
      </c>
      <c r="AE23" s="150"/>
      <c r="AF23" s="150"/>
      <c r="AG23" s="449"/>
    </row>
    <row r="24" ht="20.1" customHeight="1">
      <c r="A24" s="59"/>
      <c r="B24" s="286"/>
      <c r="C24" s="287" t="s">
        <v>185</v>
      </c>
      <c r="D24" s="437">
        <v>114.25698543880362062180243998</v>
      </c>
      <c r="E24" s="147">
        <v>107.69214917403637577173368931</v>
      </c>
      <c r="F24" s="438">
        <v>108.78672528919401862127339415</v>
      </c>
      <c r="G24" s="437">
        <v>0</v>
      </c>
      <c r="H24" s="147"/>
      <c r="I24" s="438">
        <v>1.0944282548353535813380665805</v>
      </c>
      <c r="J24" s="437">
        <v>0</v>
      </c>
      <c r="K24" s="147"/>
      <c r="L24" s="438">
        <v>1.6716278075490280682399814914</v>
      </c>
      <c r="M24" s="437">
        <v>114.25698543880362062180243998</v>
      </c>
      <c r="N24" s="147"/>
      <c r="O24" s="438">
        <v>111.55278135157840027085144222</v>
      </c>
      <c r="P24" s="96"/>
      <c r="Q24" s="446">
        <v>9.417516761539003485462304220</v>
      </c>
      <c r="R24" s="148">
        <v>12.213197608750144946956559610</v>
      </c>
      <c r="S24" s="447">
        <v>14.030389373671928972909792160</v>
      </c>
      <c r="T24" s="446">
        <v>0</v>
      </c>
      <c r="U24" s="148"/>
      <c r="V24" s="447">
        <v>-1.7913071828455969136881417300</v>
      </c>
      <c r="W24" s="446">
        <v>0</v>
      </c>
      <c r="X24" s="148"/>
      <c r="Y24" s="447">
        <v>197.14585059913195578207429571</v>
      </c>
      <c r="Z24" s="446">
        <v>9.417516761539003485462304220</v>
      </c>
      <c r="AA24" s="148"/>
      <c r="AB24" s="447">
        <v>14.909906101121659130266254080</v>
      </c>
      <c r="AC24" s="96"/>
      <c r="AD24" s="446" t="s">
        <v>181</v>
      </c>
      <c r="AE24" s="148"/>
      <c r="AF24" s="148"/>
      <c r="AG24" s="447"/>
    </row>
    <row r="25" ht="20.1" customHeight="1">
      <c r="A25" s="60"/>
      <c r="B25" s="288"/>
      <c r="C25" s="289" t="s">
        <v>186</v>
      </c>
      <c r="D25" s="439">
        <v>131.86225563909774436090225564</v>
      </c>
      <c r="E25" s="149">
        <v>112.74964958233045448109868329</v>
      </c>
      <c r="F25" s="442">
        <v>117.38678888281545641845015347</v>
      </c>
      <c r="G25" s="439"/>
      <c r="H25" s="149"/>
      <c r="I25" s="442">
        <v>1.5780827066116614675202827764</v>
      </c>
      <c r="J25" s="439"/>
      <c r="K25" s="149"/>
      <c r="L25" s="442">
        <v>1.1799384700529873814297249833</v>
      </c>
      <c r="M25" s="439"/>
      <c r="N25" s="149"/>
      <c r="O25" s="442">
        <v>120.14481005948010526740016123</v>
      </c>
      <c r="P25" s="96"/>
      <c r="Q25" s="448">
        <v>36.458925958915792363817636050</v>
      </c>
      <c r="R25" s="150">
        <v>27.732359773821330921698314090</v>
      </c>
      <c r="S25" s="498">
        <v>31.716818846275588774762428590</v>
      </c>
      <c r="T25" s="448"/>
      <c r="U25" s="150"/>
      <c r="V25" s="498">
        <v>116.45907770781455349299816038</v>
      </c>
      <c r="W25" s="448"/>
      <c r="X25" s="150"/>
      <c r="Y25" s="498">
        <v>38.914309937046643172097090070</v>
      </c>
      <c r="Z25" s="448"/>
      <c r="AA25" s="150"/>
      <c r="AB25" s="498">
        <v>32.465387195444983728977927290</v>
      </c>
      <c r="AC25" s="96"/>
      <c r="AD25" s="448" t="s">
        <v>181</v>
      </c>
      <c r="AE25" s="150"/>
      <c r="AF25" s="150"/>
      <c r="AG25" s="449"/>
    </row>
    <row r="26" ht="20.1" customHeight="1">
      <c r="A26" s="60"/>
      <c r="B26" s="290"/>
      <c r="C26" s="291" t="s">
        <v>187</v>
      </c>
      <c r="D26" s="443">
        <v>130.61855670103092783505154639</v>
      </c>
      <c r="E26" s="444">
        <v>122.16193381012480717991866498</v>
      </c>
      <c r="F26" s="445">
        <v>128.62927644314037125333659352</v>
      </c>
      <c r="G26" s="443">
        <v>0</v>
      </c>
      <c r="H26" s="444"/>
      <c r="I26" s="445">
        <v>1.0462122636932013595490207575</v>
      </c>
      <c r="J26" s="443">
        <v>0</v>
      </c>
      <c r="K26" s="444"/>
      <c r="L26" s="445">
        <v>0.7899891992353300808894863267</v>
      </c>
      <c r="M26" s="443">
        <v>130.61855670103092783505154639</v>
      </c>
      <c r="N26" s="444"/>
      <c r="O26" s="445">
        <v>130.4654779060689026937751006</v>
      </c>
      <c r="P26" s="184"/>
      <c r="Q26" s="450">
        <v>25.086893907890784681907409220</v>
      </c>
      <c r="R26" s="451">
        <v>29.188450987347784447125855080</v>
      </c>
      <c r="S26" s="452">
        <v>34.190075561046133332985380590</v>
      </c>
      <c r="T26" s="450">
        <v>-100</v>
      </c>
      <c r="U26" s="451"/>
      <c r="V26" s="452">
        <v>-14.736431546675026533957123930</v>
      </c>
      <c r="W26" s="450">
        <v>0</v>
      </c>
      <c r="X26" s="451"/>
      <c r="Y26" s="452">
        <v>-76.997644429411829032992590470</v>
      </c>
      <c r="Z26" s="450">
        <v>25.025933247948898516058674150</v>
      </c>
      <c r="AA26" s="451"/>
      <c r="AB26" s="452">
        <v>29.793865895341234284007613270</v>
      </c>
      <c r="AC26" s="184"/>
      <c r="AD26" s="450" t="s">
        <v>195</v>
      </c>
      <c r="AE26" s="451"/>
      <c r="AF26" s="451"/>
      <c r="AG26" s="452"/>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47" t="s">
        <v>58</v>
      </c>
      <c r="C28" s="847"/>
      <c r="D28" s="847"/>
      <c r="E28" s="847"/>
      <c r="F28" s="847"/>
      <c r="G28" s="847"/>
      <c r="H28" s="847"/>
      <c r="I28" s="847"/>
      <c r="J28" s="847"/>
      <c r="K28" s="847"/>
      <c r="L28" s="847"/>
      <c r="M28" s="847"/>
      <c r="N28" s="847"/>
      <c r="O28" s="973"/>
      <c r="P28" s="433"/>
      <c r="Q28" s="836"/>
      <c r="R28" s="836"/>
      <c r="S28" s="836"/>
      <c r="T28" s="836"/>
      <c r="U28" s="836"/>
      <c r="V28" s="836"/>
      <c r="W28" s="836"/>
      <c r="X28" s="836"/>
      <c r="Y28" s="836"/>
      <c r="Z28" s="836"/>
      <c r="AA28" s="836"/>
      <c r="AB28" s="971"/>
      <c r="AC28" s="433"/>
      <c r="AD28" s="836"/>
      <c r="AE28" s="836"/>
      <c r="AF28" s="836"/>
      <c r="AG28" s="971"/>
      <c r="AH28" s="9"/>
    </row>
    <row r="29" ht="20.1" customHeight="1">
      <c r="A29" s="58"/>
      <c r="B29" s="284">
        <v>2019</v>
      </c>
      <c r="C29" s="285"/>
      <c r="D29" s="454">
        <v>135.00871816799695933105283162</v>
      </c>
      <c r="E29" s="455">
        <v>120.18001536311359102111361236</v>
      </c>
      <c r="F29" s="436">
        <v>125.45334903852445990034682297</v>
      </c>
      <c r="G29" s="454"/>
      <c r="H29" s="455"/>
      <c r="I29" s="436"/>
      <c r="J29" s="454"/>
      <c r="K29" s="455"/>
      <c r="L29" s="436"/>
      <c r="M29" s="454"/>
      <c r="N29" s="455"/>
      <c r="O29" s="436"/>
      <c r="P29" s="217"/>
      <c r="Q29" s="460">
        <v>0.1709707278919602087351356400</v>
      </c>
      <c r="R29" s="461">
        <v>1.641280826921143271371795400</v>
      </c>
      <c r="S29" s="417">
        <v>0.6301183583428540377563113500</v>
      </c>
      <c r="T29" s="460"/>
      <c r="U29" s="461"/>
      <c r="V29" s="417"/>
      <c r="W29" s="460"/>
      <c r="X29" s="461"/>
      <c r="Y29" s="417"/>
      <c r="Z29" s="460"/>
      <c r="AA29" s="461"/>
      <c r="AB29" s="417"/>
      <c r="AC29" s="75"/>
      <c r="AD29" s="460" t="s">
        <v>198</v>
      </c>
      <c r="AE29" s="461"/>
      <c r="AF29" s="461"/>
      <c r="AG29" s="462"/>
    </row>
    <row r="30" ht="20.1" customHeight="1">
      <c r="A30" s="58"/>
      <c r="B30" s="286">
        <v>2020</v>
      </c>
      <c r="C30" s="287"/>
      <c r="D30" s="437">
        <v>128.55051594279836756362188526</v>
      </c>
      <c r="E30" s="147">
        <v>123.60847279007266657873204203</v>
      </c>
      <c r="F30" s="438">
        <v>124.42048332832913750760252827</v>
      </c>
      <c r="G30" s="437">
        <v>0.005540993397259364942433392</v>
      </c>
      <c r="H30" s="147"/>
      <c r="I30" s="438">
        <v>1.2115045189883725665663263737</v>
      </c>
      <c r="J30" s="437">
        <v>0</v>
      </c>
      <c r="K30" s="147"/>
      <c r="L30" s="438">
        <v>1.4586185800543025019670826804</v>
      </c>
      <c r="M30" s="437">
        <v>128.55605693619562692856431866</v>
      </c>
      <c r="N30" s="147"/>
      <c r="O30" s="438">
        <v>127.09060642737181257613593733</v>
      </c>
      <c r="P30" s="217"/>
      <c r="Q30" s="446">
        <v>-4.7835445835173973995285897800</v>
      </c>
      <c r="R30" s="148">
        <v>2.8527683380753985953324017600</v>
      </c>
      <c r="S30" s="447">
        <v>-0.8233066060706673116078111400</v>
      </c>
      <c r="T30" s="446"/>
      <c r="U30" s="148"/>
      <c r="V30" s="447"/>
      <c r="W30" s="446"/>
      <c r="X30" s="148"/>
      <c r="Y30" s="447"/>
      <c r="Z30" s="446"/>
      <c r="AA30" s="148"/>
      <c r="AB30" s="447"/>
      <c r="AC30" s="75"/>
      <c r="AD30" s="446" t="s">
        <v>182</v>
      </c>
      <c r="AE30" s="148"/>
      <c r="AF30" s="148"/>
      <c r="AG30" s="447"/>
    </row>
    <row r="31" ht="20.1" customHeight="1">
      <c r="A31" s="58"/>
      <c r="B31" s="425">
        <v>2021</v>
      </c>
      <c r="C31" s="426"/>
      <c r="D31" s="457">
        <v>128.58059188259821839547288333</v>
      </c>
      <c r="E31" s="458">
        <v>115.42463750364537766112569262</v>
      </c>
      <c r="F31" s="499">
        <v>120.66665810504377435475940617</v>
      </c>
      <c r="G31" s="457">
        <v>0.0201716621991173205534345978</v>
      </c>
      <c r="H31" s="458"/>
      <c r="I31" s="499">
        <v>1.3140295719134619013290609001</v>
      </c>
      <c r="J31" s="457">
        <v>0</v>
      </c>
      <c r="K31" s="458"/>
      <c r="L31" s="499">
        <v>1.3245882755052138867202682002</v>
      </c>
      <c r="M31" s="457">
        <v>120.76256053268765133171912833</v>
      </c>
      <c r="N31" s="458"/>
      <c r="O31" s="499">
        <v>123.30527595246245014280873527</v>
      </c>
      <c r="P31" s="496"/>
      <c r="Q31" s="463">
        <v>0.0233962031016670704355919500</v>
      </c>
      <c r="R31" s="464">
        <v>-6.6207721054458968910693079700</v>
      </c>
      <c r="S31" s="500">
        <v>-3.0170476137367657778203543700</v>
      </c>
      <c r="T31" s="463">
        <v>264.04414773562662163493278660</v>
      </c>
      <c r="U31" s="464"/>
      <c r="V31" s="500">
        <v>8.462622409208025523597811700</v>
      </c>
      <c r="W31" s="463">
        <v>0</v>
      </c>
      <c r="X31" s="464"/>
      <c r="Y31" s="500">
        <v>-9.188852138822834763349097410</v>
      </c>
      <c r="Z31" s="463">
        <v>-6.0623331091899599813831145600</v>
      </c>
      <c r="AA31" s="464"/>
      <c r="AB31" s="500">
        <v>-2.9784502421899330010838811200</v>
      </c>
      <c r="AC31" s="184"/>
      <c r="AD31" s="463" t="s">
        <v>181</v>
      </c>
      <c r="AE31" s="464"/>
      <c r="AF31" s="464"/>
      <c r="AG31" s="465"/>
    </row>
    <row r="32" ht="21" customHeight="1"/>
    <row r="33" ht="24.95" customHeight="1">
      <c r="A33" s="112"/>
      <c r="B33" s="842" t="s">
        <v>44</v>
      </c>
      <c r="C33" s="842"/>
      <c r="D33" s="842"/>
      <c r="E33" s="842"/>
      <c r="F33" s="842"/>
      <c r="G33" s="842"/>
      <c r="H33" s="842"/>
      <c r="I33" s="842"/>
      <c r="J33" s="842"/>
      <c r="K33" s="842"/>
      <c r="L33" s="842"/>
      <c r="M33" s="842"/>
      <c r="N33" s="842"/>
      <c r="O33" s="972"/>
      <c r="P33" s="433"/>
      <c r="Q33" s="836"/>
      <c r="R33" s="836"/>
      <c r="S33" s="836"/>
      <c r="T33" s="836"/>
      <c r="U33" s="836"/>
      <c r="V33" s="836"/>
      <c r="W33" s="836"/>
      <c r="X33" s="836"/>
      <c r="Y33" s="836"/>
      <c r="Z33" s="836"/>
      <c r="AA33" s="836"/>
      <c r="AB33" s="971"/>
      <c r="AC33" s="433"/>
      <c r="AD33" s="836"/>
      <c r="AE33" s="836"/>
      <c r="AF33" s="836"/>
      <c r="AG33" s="971"/>
      <c r="AH33" s="9"/>
    </row>
    <row r="34" ht="20.1" customHeight="1">
      <c r="A34" s="58"/>
      <c r="B34" s="284">
        <v>2019</v>
      </c>
      <c r="C34" s="285"/>
      <c r="D34" s="454">
        <v>117.03783221413033197767899366</v>
      </c>
      <c r="E34" s="455">
        <v>104.23558835138809701328889084</v>
      </c>
      <c r="F34" s="436">
        <v>108.38789220254737496116806462</v>
      </c>
      <c r="G34" s="454"/>
      <c r="H34" s="455"/>
      <c r="I34" s="436"/>
      <c r="J34" s="454"/>
      <c r="K34" s="455"/>
      <c r="L34" s="436"/>
      <c r="M34" s="454"/>
      <c r="N34" s="455"/>
      <c r="O34" s="436"/>
      <c r="P34" s="75"/>
      <c r="Q34" s="460">
        <v>-1.2132392626453950508062384100</v>
      </c>
      <c r="R34" s="461">
        <v>0.2291517122332182804381566700</v>
      </c>
      <c r="S34" s="417">
        <v>1.8440746700946851427512330800</v>
      </c>
      <c r="T34" s="460"/>
      <c r="U34" s="461"/>
      <c r="V34" s="417"/>
      <c r="W34" s="460"/>
      <c r="X34" s="461"/>
      <c r="Y34" s="417"/>
      <c r="Z34" s="460"/>
      <c r="AA34" s="461"/>
      <c r="AB34" s="417"/>
      <c r="AC34" s="75"/>
      <c r="AD34" s="460" t="s">
        <v>197</v>
      </c>
      <c r="AE34" s="461"/>
      <c r="AF34" s="461"/>
      <c r="AG34" s="462"/>
    </row>
    <row r="35" ht="20.1" customHeight="1">
      <c r="A35" s="58"/>
      <c r="B35" s="286">
        <v>2020</v>
      </c>
      <c r="C35" s="287"/>
      <c r="D35" s="437">
        <v>102.01188299817184643510054845</v>
      </c>
      <c r="E35" s="147">
        <v>93.13810191169467310701408259</v>
      </c>
      <c r="F35" s="438">
        <v>93.61047409641838236630262943</v>
      </c>
      <c r="G35" s="437">
        <v>0.0190813528336380255941499086</v>
      </c>
      <c r="H35" s="147"/>
      <c r="I35" s="438">
        <v>1.0335193031766757914071489647</v>
      </c>
      <c r="J35" s="437">
        <v>0</v>
      </c>
      <c r="K35" s="147"/>
      <c r="L35" s="438">
        <v>1.6344790471274063619862096445</v>
      </c>
      <c r="M35" s="437">
        <v>102.03096435100548446069469835</v>
      </c>
      <c r="N35" s="147"/>
      <c r="O35" s="438">
        <v>96.27847244672246451969598803</v>
      </c>
      <c r="P35" s="75"/>
      <c r="Q35" s="446">
        <v>-12.838540266570247861539806100</v>
      </c>
      <c r="R35" s="148">
        <v>-10.646542716575240873530181440</v>
      </c>
      <c r="S35" s="447">
        <v>-13.633827363736456118300600340</v>
      </c>
      <c r="T35" s="446"/>
      <c r="U35" s="148"/>
      <c r="V35" s="447"/>
      <c r="W35" s="446"/>
      <c r="X35" s="148"/>
      <c r="Y35" s="447"/>
      <c r="Z35" s="446"/>
      <c r="AA35" s="148"/>
      <c r="AB35" s="447"/>
      <c r="AC35" s="75"/>
      <c r="AD35" s="446" t="s">
        <v>181</v>
      </c>
      <c r="AE35" s="148"/>
      <c r="AF35" s="148"/>
      <c r="AG35" s="447"/>
    </row>
    <row r="36" ht="20.1" customHeight="1">
      <c r="A36" s="58"/>
      <c r="B36" s="425">
        <v>2021</v>
      </c>
      <c r="C36" s="426"/>
      <c r="D36" s="457">
        <v>126.57585573912104524349422309</v>
      </c>
      <c r="E36" s="458">
        <v>114.5730705404468222123148561</v>
      </c>
      <c r="F36" s="499">
        <v>118.72301778336626549308424645</v>
      </c>
      <c r="G36" s="457">
        <v>0</v>
      </c>
      <c r="H36" s="458"/>
      <c r="I36" s="499">
        <v>1.2427250858460125094889722296</v>
      </c>
      <c r="J36" s="457">
        <v>0</v>
      </c>
      <c r="K36" s="458"/>
      <c r="L36" s="499">
        <v>1.1926921293916863945628346457</v>
      </c>
      <c r="M36" s="457">
        <v>123.61472371967654986522911051</v>
      </c>
      <c r="N36" s="458"/>
      <c r="O36" s="499">
        <v>121.15843499860396439713605333</v>
      </c>
      <c r="P36" s="184"/>
      <c r="Q36" s="463">
        <v>24.079520952823188863835638140</v>
      </c>
      <c r="R36" s="464">
        <v>23.014178074047870818431672610</v>
      </c>
      <c r="S36" s="500">
        <v>26.826638716844213148676530550</v>
      </c>
      <c r="T36" s="463">
        <v>-100</v>
      </c>
      <c r="U36" s="464"/>
      <c r="V36" s="500">
        <v>20.242077917486980275006849010</v>
      </c>
      <c r="W36" s="463">
        <v>0</v>
      </c>
      <c r="X36" s="464"/>
      <c r="Y36" s="500">
        <v>-27.029218789446151073707780800</v>
      </c>
      <c r="Z36" s="463">
        <v>21.154126598691712354909437240</v>
      </c>
      <c r="AA36" s="464"/>
      <c r="AB36" s="500">
        <v>25.841667321505929666155343130</v>
      </c>
      <c r="AC36" s="184"/>
      <c r="AD36" s="463" t="s">
        <v>181</v>
      </c>
      <c r="AE36" s="464"/>
      <c r="AF36" s="464"/>
      <c r="AG36" s="465"/>
    </row>
    <row r="37" ht="21" customHeight="1"/>
    <row r="38" ht="24.95" customHeight="1">
      <c r="A38" s="112"/>
      <c r="B38" s="842" t="s">
        <v>45</v>
      </c>
      <c r="C38" s="842"/>
      <c r="D38" s="842"/>
      <c r="E38" s="842"/>
      <c r="F38" s="842"/>
      <c r="G38" s="842"/>
      <c r="H38" s="842"/>
      <c r="I38" s="842"/>
      <c r="J38" s="842"/>
      <c r="K38" s="842"/>
      <c r="L38" s="842"/>
      <c r="M38" s="842"/>
      <c r="N38" s="842"/>
      <c r="O38" s="972"/>
      <c r="P38" s="433"/>
      <c r="Q38" s="836"/>
      <c r="R38" s="836"/>
      <c r="S38" s="836"/>
      <c r="T38" s="836"/>
      <c r="U38" s="836"/>
      <c r="V38" s="836"/>
      <c r="W38" s="836"/>
      <c r="X38" s="836"/>
      <c r="Y38" s="836"/>
      <c r="Z38" s="836"/>
      <c r="AA38" s="836"/>
      <c r="AB38" s="971"/>
      <c r="AC38" s="433"/>
      <c r="AD38" s="836"/>
      <c r="AE38" s="836"/>
      <c r="AF38" s="836"/>
      <c r="AG38" s="971"/>
      <c r="AH38" s="9"/>
    </row>
    <row r="39" ht="20.1" customHeight="1">
      <c r="A39" s="58"/>
      <c r="B39" s="284">
        <v>2019</v>
      </c>
      <c r="C39" s="285"/>
      <c r="D39" s="454">
        <v>135.00871816799695933105283162</v>
      </c>
      <c r="E39" s="455">
        <v>120.18001536311359102111361236</v>
      </c>
      <c r="F39" s="436">
        <v>125.45334903852445990034682297</v>
      </c>
      <c r="G39" s="454"/>
      <c r="H39" s="455"/>
      <c r="I39" s="436"/>
      <c r="J39" s="454"/>
      <c r="K39" s="455"/>
      <c r="L39" s="436"/>
      <c r="M39" s="454"/>
      <c r="N39" s="455"/>
      <c r="O39" s="436"/>
      <c r="P39" s="75"/>
      <c r="Q39" s="460">
        <v>0.1709707278919602087351356400</v>
      </c>
      <c r="R39" s="461">
        <v>1.641280826921143271371795400</v>
      </c>
      <c r="S39" s="417">
        <v>0.6301183583428540377563113500</v>
      </c>
      <c r="T39" s="460"/>
      <c r="U39" s="461"/>
      <c r="V39" s="417"/>
      <c r="W39" s="460"/>
      <c r="X39" s="461"/>
      <c r="Y39" s="417"/>
      <c r="Z39" s="460"/>
      <c r="AA39" s="461"/>
      <c r="AB39" s="417"/>
      <c r="AC39" s="75"/>
      <c r="AD39" s="460" t="s">
        <v>198</v>
      </c>
      <c r="AE39" s="461"/>
      <c r="AF39" s="461"/>
      <c r="AG39" s="462"/>
    </row>
    <row r="40" ht="20.1" customHeight="1">
      <c r="A40" s="58"/>
      <c r="B40" s="286">
        <v>2020</v>
      </c>
      <c r="C40" s="287"/>
      <c r="D40" s="437">
        <v>128.55051594279836756362188526</v>
      </c>
      <c r="E40" s="147">
        <v>123.60847279007266657873204203</v>
      </c>
      <c r="F40" s="438">
        <v>124.42048332832913750760252827</v>
      </c>
      <c r="G40" s="437">
        <v>0.005540993397259364942433392</v>
      </c>
      <c r="H40" s="147"/>
      <c r="I40" s="438">
        <v>1.2115045189883725665663263737</v>
      </c>
      <c r="J40" s="437">
        <v>0</v>
      </c>
      <c r="K40" s="147"/>
      <c r="L40" s="438">
        <v>1.4586185800543025019670826804</v>
      </c>
      <c r="M40" s="437">
        <v>128.55605693619562692856431866</v>
      </c>
      <c r="N40" s="147"/>
      <c r="O40" s="438">
        <v>127.09060642737181257613593733</v>
      </c>
      <c r="P40" s="75"/>
      <c r="Q40" s="446">
        <v>-4.7835445835173973995285897800</v>
      </c>
      <c r="R40" s="148">
        <v>2.8527683380753985953324017600</v>
      </c>
      <c r="S40" s="447">
        <v>-0.8233066060706673116078111400</v>
      </c>
      <c r="T40" s="446"/>
      <c r="U40" s="148"/>
      <c r="V40" s="447"/>
      <c r="W40" s="446"/>
      <c r="X40" s="148"/>
      <c r="Y40" s="447"/>
      <c r="Z40" s="446"/>
      <c r="AA40" s="148"/>
      <c r="AB40" s="447"/>
      <c r="AC40" s="75"/>
      <c r="AD40" s="446" t="s">
        <v>182</v>
      </c>
      <c r="AE40" s="148"/>
      <c r="AF40" s="148"/>
      <c r="AG40" s="447"/>
    </row>
    <row r="41" ht="20.1" customHeight="1">
      <c r="A41" s="58"/>
      <c r="B41" s="425">
        <v>2021</v>
      </c>
      <c r="C41" s="426"/>
      <c r="D41" s="457">
        <v>128.58059188259821839547288333</v>
      </c>
      <c r="E41" s="458">
        <v>115.42463750364537766112569262</v>
      </c>
      <c r="F41" s="499">
        <v>120.66665810504377435475940617</v>
      </c>
      <c r="G41" s="457">
        <v>0.0201716621991173205534345978</v>
      </c>
      <c r="H41" s="458"/>
      <c r="I41" s="499">
        <v>1.3140295719134619013290609001</v>
      </c>
      <c r="J41" s="457">
        <v>0</v>
      </c>
      <c r="K41" s="458"/>
      <c r="L41" s="499">
        <v>1.3245882755052138867202682002</v>
      </c>
      <c r="M41" s="457">
        <v>120.76256053268765133171912833</v>
      </c>
      <c r="N41" s="458"/>
      <c r="O41" s="499">
        <v>123.30527595246245014280873527</v>
      </c>
      <c r="P41" s="184"/>
      <c r="Q41" s="463">
        <v>0.0233962031016670704355919500</v>
      </c>
      <c r="R41" s="464">
        <v>-6.6207721054458968910693079700</v>
      </c>
      <c r="S41" s="500">
        <v>-3.0170476137367657778203543700</v>
      </c>
      <c r="T41" s="463">
        <v>264.04414773562662163493278660</v>
      </c>
      <c r="U41" s="464"/>
      <c r="V41" s="500">
        <v>8.462622409208025523597811700</v>
      </c>
      <c r="W41" s="463">
        <v>0</v>
      </c>
      <c r="X41" s="464"/>
      <c r="Y41" s="500">
        <v>-9.188852138822834763349097410</v>
      </c>
      <c r="Z41" s="463">
        <v>-6.0623331091899599813831145600</v>
      </c>
      <c r="AA41" s="464"/>
      <c r="AB41" s="500">
        <v>-2.9784502421899330010838811200</v>
      </c>
      <c r="AC41" s="184"/>
      <c r="AD41" s="463" t="s">
        <v>181</v>
      </c>
      <c r="AE41" s="464"/>
      <c r="AF41" s="464"/>
      <c r="AG41" s="465"/>
    </row>
    <row r="42" ht="14.1" customHeight="1"/>
    <row r="43" ht="20.1" customHeight="1">
      <c r="B43" s="167" t="s">
        <v>102</v>
      </c>
    </row>
    <row r="44" ht="14.1" customHeight="1">
      <c r="B44" s="167"/>
    </row>
    <row r="45" ht="24" customHeight="1">
      <c r="B45" s="816" t="s">
        <v>126</v>
      </c>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row>
    <row r="46" ht="14.1" customHeight="1"/>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c r="A49" s="236"/>
      <c r="B49" s="236"/>
      <c r="C49" s="236"/>
      <c r="D49" s="236"/>
      <c r="E49" s="236"/>
      <c r="F49" s="236"/>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row>
    <row r="50">
      <c r="A50" s="236"/>
      <c r="B50" s="236"/>
      <c r="C50" s="236"/>
      <c r="D50" s="236"/>
      <c r="E50" s="236"/>
      <c r="F50" s="236"/>
      <c r="G50" s="236"/>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row>
    <row r="51">
      <c r="A51" s="236"/>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row>
    <row r="52">
      <c r="A52" s="236"/>
      <c r="B52" s="236"/>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row>
    <row r="53">
      <c r="A53" s="236"/>
      <c r="B53" s="236"/>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236"/>
      <c r="AG54" s="236"/>
      <c r="AH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4">
    <mergeCell ref="U3:AG3"/>
    <mergeCell ref="AD6:AG6"/>
    <mergeCell ref="Q6:AB6"/>
    <mergeCell ref="Q7:S7"/>
    <mergeCell ref="AD7:AG7"/>
    <mergeCell ref="M7:O7"/>
    <mergeCell ref="T7:V7"/>
    <mergeCell ref="W7:Y7"/>
    <mergeCell ref="D6:O6"/>
    <mergeCell ref="Z7:AB7"/>
    <mergeCell ref="D7:F7"/>
    <mergeCell ref="G7:I7"/>
    <mergeCell ref="J7:L7"/>
    <mergeCell ref="B45:AG45"/>
    <mergeCell ref="B33:O33"/>
    <mergeCell ref="Q28:AB28"/>
    <mergeCell ref="B38:O38"/>
    <mergeCell ref="B28:O28"/>
    <mergeCell ref="Q33:AB33"/>
    <mergeCell ref="B8:C8"/>
    <mergeCell ref="AD38:AG38"/>
    <mergeCell ref="AD33:AG33"/>
    <mergeCell ref="AD28:AG28"/>
    <mergeCell ref="Q38:AB38"/>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6" customWidth="1"/>
  </cols>
  <sheetData>
    <row r="1" ht="39.95" customHeight="1">
      <c r="B1" s="656" t="s">
        <v>161</v>
      </c>
      <c r="AD1" s="75"/>
      <c r="AG1" s="688"/>
      <c r="AI1" s="236"/>
    </row>
    <row r="2" ht="21" customHeight="1">
      <c r="B2" s="66" t="s">
        <v>170</v>
      </c>
    </row>
    <row r="3" ht="21" customHeight="1">
      <c r="B3" s="66" t="s">
        <v>171</v>
      </c>
      <c r="U3" s="99" t="s">
        <v>260</v>
      </c>
      <c r="V3" s="99"/>
      <c r="W3" s="99"/>
      <c r="X3" s="99"/>
      <c r="Y3" s="99"/>
      <c r="Z3" s="99"/>
      <c r="AA3" s="99"/>
      <c r="AB3" s="99"/>
      <c r="AC3" s="99"/>
      <c r="AD3" s="99"/>
      <c r="AE3" s="99"/>
      <c r="AF3" s="99"/>
      <c r="AG3" s="99"/>
    </row>
    <row r="4" ht="21" customHeight="1">
      <c r="A4" s="54"/>
      <c r="B4" s="211" t="s">
        <v>172</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02" t="s">
        <v>92</v>
      </c>
      <c r="E6" s="802"/>
      <c r="F6" s="802"/>
      <c r="G6" s="802"/>
      <c r="H6" s="802"/>
      <c r="I6" s="802"/>
      <c r="J6" s="802"/>
      <c r="K6" s="802"/>
      <c r="L6" s="802"/>
      <c r="M6" s="802"/>
      <c r="N6" s="802"/>
      <c r="O6" s="960"/>
      <c r="Q6" s="802" t="s">
        <v>70</v>
      </c>
      <c r="R6" s="802"/>
      <c r="S6" s="802"/>
      <c r="T6" s="802"/>
      <c r="U6" s="802"/>
      <c r="V6" s="802"/>
      <c r="W6" s="802"/>
      <c r="X6" s="802"/>
      <c r="Y6" s="802"/>
      <c r="Z6" s="802"/>
      <c r="AA6" s="802"/>
      <c r="AB6" s="960"/>
      <c r="AD6" s="802" t="s">
        <v>77</v>
      </c>
      <c r="AE6" s="802"/>
      <c r="AF6" s="802"/>
      <c r="AG6" s="960"/>
    </row>
    <row r="7" ht="24.95" customHeight="1">
      <c r="D7" s="839" t="s">
        <v>20</v>
      </c>
      <c r="E7" s="839"/>
      <c r="F7" s="283"/>
      <c r="G7" s="839" t="s">
        <v>18</v>
      </c>
      <c r="H7" s="839"/>
      <c r="I7" s="283"/>
      <c r="J7" s="839" t="s">
        <v>17</v>
      </c>
      <c r="K7" s="839"/>
      <c r="L7" s="283"/>
      <c r="M7" s="839" t="s">
        <v>103</v>
      </c>
      <c r="N7" s="839"/>
      <c r="O7" s="283"/>
      <c r="Q7" s="839" t="s">
        <v>20</v>
      </c>
      <c r="R7" s="839"/>
      <c r="S7" s="283"/>
      <c r="T7" s="839" t="s">
        <v>18</v>
      </c>
      <c r="U7" s="839"/>
      <c r="V7" s="283"/>
      <c r="W7" s="839" t="s">
        <v>17</v>
      </c>
      <c r="X7" s="839"/>
      <c r="Y7" s="283"/>
      <c r="Z7" s="839" t="s">
        <v>103</v>
      </c>
      <c r="AA7" s="839"/>
      <c r="AB7" s="283"/>
      <c r="AD7" s="839" t="s">
        <v>78</v>
      </c>
      <c r="AE7" s="839"/>
      <c r="AF7" s="839"/>
      <c r="AG7" s="283"/>
    </row>
    <row r="8" ht="30" customHeight="1">
      <c r="A8" s="57"/>
      <c r="B8" s="845"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c r="AC8" s="63"/>
      <c r="AD8" s="412" t="s">
        <v>20</v>
      </c>
      <c r="AE8" s="413" t="s">
        <v>18</v>
      </c>
      <c r="AF8" s="413" t="s">
        <v>17</v>
      </c>
      <c r="AG8" s="414" t="s">
        <v>12</v>
      </c>
    </row>
    <row r="9" ht="20.1" customHeight="1">
      <c r="A9" s="57"/>
      <c r="B9" s="284">
        <v>2020</v>
      </c>
      <c r="C9" s="285" t="s">
        <v>180</v>
      </c>
      <c r="D9" s="434">
        <v>66.840876263842079922965816081</v>
      </c>
      <c r="E9" s="435">
        <v>43.900176843317972350230414747</v>
      </c>
      <c r="F9" s="436">
        <v>51.054210090984284532671629446</v>
      </c>
      <c r="G9" s="434">
        <v>0</v>
      </c>
      <c r="H9" s="435"/>
      <c r="I9" s="436">
        <v>0.2917189858854003831571091195</v>
      </c>
      <c r="J9" s="434">
        <v>0</v>
      </c>
      <c r="K9" s="435"/>
      <c r="L9" s="436">
        <v>0.7063342435706086947221151515</v>
      </c>
      <c r="M9" s="434">
        <v>66.840876263842079922965816081</v>
      </c>
      <c r="N9" s="435"/>
      <c r="O9" s="436">
        <v>52.052263320440293610550853717</v>
      </c>
      <c r="P9" s="75"/>
      <c r="Q9" s="415">
        <v>-21.581104248016711088307570310</v>
      </c>
      <c r="R9" s="416">
        <v>-35.677779317425604077287453840</v>
      </c>
      <c r="S9" s="417">
        <v>-26.039418802517907355159493970</v>
      </c>
      <c r="T9" s="415"/>
      <c r="U9" s="416"/>
      <c r="V9" s="417"/>
      <c r="W9" s="415"/>
      <c r="X9" s="416"/>
      <c r="Y9" s="417"/>
      <c r="Z9" s="415"/>
      <c r="AA9" s="416"/>
      <c r="AB9" s="417"/>
      <c r="AC9" s="75"/>
      <c r="AD9" s="460" t="s">
        <v>181</v>
      </c>
      <c r="AE9" s="461"/>
      <c r="AF9" s="461"/>
      <c r="AG9" s="462"/>
    </row>
    <row r="10" ht="20.1" customHeight="1">
      <c r="A10" s="58"/>
      <c r="B10" s="286"/>
      <c r="C10" s="287" t="s">
        <v>183</v>
      </c>
      <c r="D10" s="437">
        <v>49.652142513240250361097737121</v>
      </c>
      <c r="E10" s="147">
        <v>32.365933179723502304147465438</v>
      </c>
      <c r="F10" s="438">
        <v>39.872026468155500413564929694</v>
      </c>
      <c r="G10" s="437">
        <v>0</v>
      </c>
      <c r="H10" s="147"/>
      <c r="I10" s="438">
        <v>0.2485268414382104055876937262</v>
      </c>
      <c r="J10" s="437">
        <v>0</v>
      </c>
      <c r="K10" s="147"/>
      <c r="L10" s="438">
        <v>0.6348988127839148615545162921</v>
      </c>
      <c r="M10" s="437">
        <v>49.652142513240250361097737121</v>
      </c>
      <c r="N10" s="147"/>
      <c r="O10" s="438">
        <v>40.755452122377625680707139712</v>
      </c>
      <c r="P10" s="75"/>
      <c r="Q10" s="446">
        <v>-42.029168809750163219538976900</v>
      </c>
      <c r="R10" s="148">
        <v>-43.205926063592660846453863210</v>
      </c>
      <c r="S10" s="447">
        <v>-30.499052533013578977614956820</v>
      </c>
      <c r="T10" s="446"/>
      <c r="U10" s="148"/>
      <c r="V10" s="447"/>
      <c r="W10" s="446"/>
      <c r="X10" s="148"/>
      <c r="Y10" s="447"/>
      <c r="Z10" s="446"/>
      <c r="AA10" s="148"/>
      <c r="AB10" s="447"/>
      <c r="AC10" s="75"/>
      <c r="AD10" s="446" t="s">
        <v>181</v>
      </c>
      <c r="AE10" s="148"/>
      <c r="AF10" s="148"/>
      <c r="AG10" s="447"/>
    </row>
    <row r="11" ht="20.1" customHeight="1">
      <c r="A11" s="58"/>
      <c r="B11" s="288"/>
      <c r="C11" s="289" t="s">
        <v>184</v>
      </c>
      <c r="D11" s="439">
        <v>60.444527363184079601990049751</v>
      </c>
      <c r="E11" s="149">
        <v>44.745259523809523809523809524</v>
      </c>
      <c r="F11" s="442">
        <v>47.019470085470085470085470085</v>
      </c>
      <c r="G11" s="439">
        <v>0</v>
      </c>
      <c r="H11" s="149"/>
      <c r="I11" s="442">
        <v>0.4142643640191728836943695495</v>
      </c>
      <c r="J11" s="439">
        <v>0</v>
      </c>
      <c r="K11" s="149"/>
      <c r="L11" s="442">
        <v>0.4412829523082318780534937265</v>
      </c>
      <c r="M11" s="439">
        <v>60.444527363184079601990049751</v>
      </c>
      <c r="N11" s="149"/>
      <c r="O11" s="442">
        <v>47.875017401797490231833333361</v>
      </c>
      <c r="P11" s="75"/>
      <c r="Q11" s="497">
        <v>-23.781696590970165477370852210</v>
      </c>
      <c r="R11" s="216">
        <v>-13.424554818089970173005803930</v>
      </c>
      <c r="S11" s="498">
        <v>-14.732177766324289999144333970</v>
      </c>
      <c r="T11" s="497"/>
      <c r="U11" s="216"/>
      <c r="V11" s="498"/>
      <c r="W11" s="497"/>
      <c r="X11" s="216"/>
      <c r="Y11" s="498"/>
      <c r="Z11" s="497"/>
      <c r="AA11" s="216"/>
      <c r="AB11" s="498"/>
      <c r="AC11" s="75"/>
      <c r="AD11" s="448" t="s">
        <v>181</v>
      </c>
      <c r="AE11" s="150"/>
      <c r="AF11" s="150"/>
      <c r="AG11" s="449"/>
    </row>
    <row r="12" ht="20.1" customHeight="1">
      <c r="A12" s="58"/>
      <c r="B12" s="286"/>
      <c r="C12" s="287" t="s">
        <v>185</v>
      </c>
      <c r="D12" s="437">
        <v>69.481222917669715936446798267</v>
      </c>
      <c r="E12" s="147">
        <v>54.470187211981566820276497696</v>
      </c>
      <c r="F12" s="438">
        <v>60.408337468982630272952853598</v>
      </c>
      <c r="G12" s="437">
        <v>0</v>
      </c>
      <c r="H12" s="147"/>
      <c r="I12" s="438">
        <v>0.7056331138940280598743130884</v>
      </c>
      <c r="J12" s="437">
        <v>0</v>
      </c>
      <c r="K12" s="147"/>
      <c r="L12" s="438">
        <v>0.356214426267729187425745221</v>
      </c>
      <c r="M12" s="437">
        <v>69.481222917669715936446798267</v>
      </c>
      <c r="N12" s="147"/>
      <c r="O12" s="438">
        <v>61.470185009144387520252911907</v>
      </c>
      <c r="P12" s="75"/>
      <c r="Q12" s="446">
        <v>-31.351515915506480840706841500</v>
      </c>
      <c r="R12" s="148">
        <v>-33.006450554293878173893955670</v>
      </c>
      <c r="S12" s="447">
        <v>-17.014614689480077014652115260</v>
      </c>
      <c r="T12" s="446"/>
      <c r="U12" s="148"/>
      <c r="V12" s="447"/>
      <c r="W12" s="446"/>
      <c r="X12" s="148"/>
      <c r="Y12" s="447"/>
      <c r="Z12" s="446"/>
      <c r="AA12" s="148"/>
      <c r="AB12" s="447"/>
      <c r="AC12" s="75"/>
      <c r="AD12" s="446" t="s">
        <v>181</v>
      </c>
      <c r="AE12" s="148"/>
      <c r="AF12" s="148"/>
      <c r="AG12" s="447"/>
    </row>
    <row r="13" ht="20.1" customHeight="1">
      <c r="A13" s="58"/>
      <c r="B13" s="288"/>
      <c r="C13" s="289" t="s">
        <v>186</v>
      </c>
      <c r="D13" s="439">
        <v>65.09402985074626865671641791</v>
      </c>
      <c r="E13" s="149">
        <v>46.541530357142857142857142857</v>
      </c>
      <c r="F13" s="442">
        <v>51.965675213675213675213675214</v>
      </c>
      <c r="G13" s="439">
        <v>0</v>
      </c>
      <c r="H13" s="149"/>
      <c r="I13" s="442">
        <v>0.4251014069063993882932427798</v>
      </c>
      <c r="J13" s="439">
        <v>0</v>
      </c>
      <c r="K13" s="149"/>
      <c r="L13" s="442">
        <v>0.4952801930471422848513059087</v>
      </c>
      <c r="M13" s="439">
        <v>65.09402985074626865671641791</v>
      </c>
      <c r="N13" s="149"/>
      <c r="O13" s="442">
        <v>52.886056813628755348358223903</v>
      </c>
      <c r="P13" s="75"/>
      <c r="Q13" s="448">
        <v>-32.516865754755104933525234850</v>
      </c>
      <c r="R13" s="150">
        <v>-38.384406566183544659660601230</v>
      </c>
      <c r="S13" s="498">
        <v>-27.877207496271236989913268970</v>
      </c>
      <c r="T13" s="448"/>
      <c r="U13" s="150"/>
      <c r="V13" s="498"/>
      <c r="W13" s="448"/>
      <c r="X13" s="150"/>
      <c r="Y13" s="498"/>
      <c r="Z13" s="448"/>
      <c r="AA13" s="150"/>
      <c r="AB13" s="498"/>
      <c r="AC13" s="75"/>
      <c r="AD13" s="448" t="s">
        <v>181</v>
      </c>
      <c r="AE13" s="150"/>
      <c r="AF13" s="150"/>
      <c r="AG13" s="449"/>
    </row>
    <row r="14" ht="20.1" customHeight="1">
      <c r="A14" s="58"/>
      <c r="B14" s="286"/>
      <c r="C14" s="287" t="s">
        <v>187</v>
      </c>
      <c r="D14" s="437">
        <v>82.45185363505055368319691863</v>
      </c>
      <c r="E14" s="147">
        <v>58.212774193548387096774193548</v>
      </c>
      <c r="F14" s="438">
        <v>59.739950372208436724565756824</v>
      </c>
      <c r="G14" s="437">
        <v>0.0402022147327876745305729417</v>
      </c>
      <c r="H14" s="147"/>
      <c r="I14" s="438">
        <v>0.764718734612290000319217544</v>
      </c>
      <c r="J14" s="437">
        <v>0</v>
      </c>
      <c r="K14" s="147"/>
      <c r="L14" s="438">
        <v>2.1403966836028874436598595801</v>
      </c>
      <c r="M14" s="437">
        <v>82.49205584978334135772749157</v>
      </c>
      <c r="N14" s="147"/>
      <c r="O14" s="438">
        <v>62.645065790423614168544833947</v>
      </c>
      <c r="P14" s="75"/>
      <c r="Q14" s="446">
        <v>-20.205528918994096565458811620</v>
      </c>
      <c r="R14" s="148">
        <v>-35.050023064110130963558012920</v>
      </c>
      <c r="S14" s="447">
        <v>-29.039037882474403775299301230</v>
      </c>
      <c r="T14" s="446">
        <v>0</v>
      </c>
      <c r="U14" s="148"/>
      <c r="V14" s="447">
        <v>-43.661963395618571139833221400</v>
      </c>
      <c r="W14" s="446">
        <v>0</v>
      </c>
      <c r="X14" s="148"/>
      <c r="Y14" s="447">
        <v>180.16528962005081177660577003</v>
      </c>
      <c r="Z14" s="446">
        <v>-20.166622401803024943515866620</v>
      </c>
      <c r="AA14" s="148"/>
      <c r="AB14" s="447">
        <v>-27.417198741600786709074152040</v>
      </c>
      <c r="AC14" s="75"/>
      <c r="AD14" s="446" t="s">
        <v>181</v>
      </c>
      <c r="AE14" s="148"/>
      <c r="AF14" s="148"/>
      <c r="AG14" s="447"/>
    </row>
    <row r="15" ht="20.1" customHeight="1">
      <c r="A15" s="58"/>
      <c r="B15" s="288">
        <v>2021</v>
      </c>
      <c r="C15" s="289" t="s">
        <v>188</v>
      </c>
      <c r="D15" s="439">
        <v>75.796581608088589311506981223</v>
      </c>
      <c r="E15" s="149">
        <v>65.474869815668202764976958525</v>
      </c>
      <c r="F15" s="442">
        <v>69.04077750206782464846980976</v>
      </c>
      <c r="G15" s="439">
        <v>0.1793452094366875300914780934</v>
      </c>
      <c r="H15" s="149"/>
      <c r="I15" s="442">
        <v>0.6030447229453359493334662611</v>
      </c>
      <c r="J15" s="439">
        <v>0</v>
      </c>
      <c r="K15" s="149"/>
      <c r="L15" s="442">
        <v>0.3566171720925644298261863165</v>
      </c>
      <c r="M15" s="439">
        <v>75.975926817525276841598459316</v>
      </c>
      <c r="N15" s="149"/>
      <c r="O15" s="442">
        <v>70.000439397105725027629462337</v>
      </c>
      <c r="P15" s="75"/>
      <c r="Q15" s="448">
        <v>-47.649751349644306946780346050</v>
      </c>
      <c r="R15" s="150">
        <v>-52.616526364418366118656569740</v>
      </c>
      <c r="S15" s="498">
        <v>-49.045760612737691741165787150</v>
      </c>
      <c r="T15" s="448">
        <v>0</v>
      </c>
      <c r="U15" s="150"/>
      <c r="V15" s="498">
        <v>-68.932573733367050781629586650</v>
      </c>
      <c r="W15" s="448">
        <v>0</v>
      </c>
      <c r="X15" s="150"/>
      <c r="Y15" s="498">
        <v>-60.209478610748540780437074890</v>
      </c>
      <c r="Z15" s="448">
        <v>-47.525883411155920109101738670</v>
      </c>
      <c r="AA15" s="150"/>
      <c r="AB15" s="498">
        <v>-49.397139599783440725583308070</v>
      </c>
      <c r="AC15" s="75"/>
      <c r="AD15" s="448" t="s">
        <v>182</v>
      </c>
      <c r="AE15" s="150"/>
      <c r="AF15" s="150"/>
      <c r="AG15" s="449"/>
    </row>
    <row r="16" ht="20.1" customHeight="1">
      <c r="A16" s="58"/>
      <c r="B16" s="286"/>
      <c r="C16" s="287" t="s">
        <v>190</v>
      </c>
      <c r="D16" s="437">
        <v>124.26572494669509594882729211</v>
      </c>
      <c r="E16" s="147">
        <v>96.90718494897959183673469388</v>
      </c>
      <c r="F16" s="438">
        <v>105.18406593406593406593406593</v>
      </c>
      <c r="G16" s="437"/>
      <c r="H16" s="147"/>
      <c r="I16" s="438"/>
      <c r="J16" s="437"/>
      <c r="K16" s="147"/>
      <c r="L16" s="438"/>
      <c r="M16" s="437"/>
      <c r="N16" s="147"/>
      <c r="O16" s="438"/>
      <c r="P16" s="75"/>
      <c r="Q16" s="446">
        <v>-35.355552695437955016758990840</v>
      </c>
      <c r="R16" s="148">
        <v>-45.171264121968660969092744760</v>
      </c>
      <c r="S16" s="447">
        <v>-42.640751658292478172045037370</v>
      </c>
      <c r="T16" s="446"/>
      <c r="U16" s="148"/>
      <c r="V16" s="447"/>
      <c r="W16" s="446"/>
      <c r="X16" s="148"/>
      <c r="Y16" s="447"/>
      <c r="Z16" s="446"/>
      <c r="AA16" s="148"/>
      <c r="AB16" s="447"/>
      <c r="AC16" s="75"/>
      <c r="AD16" s="446" t="s">
        <v>181</v>
      </c>
      <c r="AE16" s="148"/>
      <c r="AF16" s="148"/>
      <c r="AG16" s="447"/>
    </row>
    <row r="17" ht="20.1" customHeight="1">
      <c r="A17" s="58"/>
      <c r="B17" s="288"/>
      <c r="C17" s="289" t="s">
        <v>191</v>
      </c>
      <c r="D17" s="439">
        <v>157.18078960038517091959557053</v>
      </c>
      <c r="E17" s="149">
        <v>121.12649020737327188940092166</v>
      </c>
      <c r="F17" s="442">
        <v>134.63076923076923076923076923</v>
      </c>
      <c r="G17" s="439"/>
      <c r="H17" s="149"/>
      <c r="I17" s="442"/>
      <c r="J17" s="439"/>
      <c r="K17" s="149"/>
      <c r="L17" s="442"/>
      <c r="M17" s="439"/>
      <c r="N17" s="149"/>
      <c r="O17" s="442"/>
      <c r="P17" s="75"/>
      <c r="Q17" s="448">
        <v>14.380787543893506419930418110</v>
      </c>
      <c r="R17" s="150">
        <v>1.8297738686342476149329845700</v>
      </c>
      <c r="S17" s="498">
        <v>21.066315040505836694388954660</v>
      </c>
      <c r="T17" s="448"/>
      <c r="U17" s="150"/>
      <c r="V17" s="498"/>
      <c r="W17" s="448"/>
      <c r="X17" s="150"/>
      <c r="Y17" s="498"/>
      <c r="Z17" s="448"/>
      <c r="AA17" s="150"/>
      <c r="AB17" s="498"/>
      <c r="AC17" s="75"/>
      <c r="AD17" s="448" t="s">
        <v>181</v>
      </c>
      <c r="AE17" s="150"/>
      <c r="AF17" s="150"/>
      <c r="AG17" s="449"/>
    </row>
    <row r="18" ht="20.1" customHeight="1">
      <c r="A18" s="58"/>
      <c r="B18" s="286"/>
      <c r="C18" s="287" t="s">
        <v>192</v>
      </c>
      <c r="D18" s="437">
        <v>122.0646766169154228855721393</v>
      </c>
      <c r="E18" s="147">
        <v>107.20599166666666666666666667</v>
      </c>
      <c r="F18" s="438">
        <v>110.78769230769230769230769231</v>
      </c>
      <c r="G18" s="437">
        <v>0</v>
      </c>
      <c r="H18" s="147"/>
      <c r="I18" s="438">
        <v>0.8265696848029856219615102749</v>
      </c>
      <c r="J18" s="437">
        <v>0</v>
      </c>
      <c r="K18" s="147"/>
      <c r="L18" s="438">
        <v>0.4108853209898933066416923767</v>
      </c>
      <c r="M18" s="437">
        <v>122.0646766169154228855721393</v>
      </c>
      <c r="N18" s="147"/>
      <c r="O18" s="438">
        <v>112.02514731348518662091089496</v>
      </c>
      <c r="P18" s="75"/>
      <c r="Q18" s="446">
        <v>558.55164268787805720089853391</v>
      </c>
      <c r="R18" s="148">
        <v>473.12464958524738391750045250</v>
      </c>
      <c r="S18" s="447">
        <v>509.16470929989782932052785234</v>
      </c>
      <c r="T18" s="446">
        <v>0</v>
      </c>
      <c r="U18" s="148"/>
      <c r="V18" s="447">
        <v>570.02021473327684688905781883</v>
      </c>
      <c r="W18" s="446">
        <v>0</v>
      </c>
      <c r="X18" s="148"/>
      <c r="Y18" s="447">
        <v>-31.113419833615612289080949970</v>
      </c>
      <c r="Z18" s="446">
        <v>558.55164268787805720089853391</v>
      </c>
      <c r="AA18" s="148"/>
      <c r="AB18" s="447">
        <v>492.51711173880928465258706424</v>
      </c>
      <c r="AC18" s="75"/>
      <c r="AD18" s="446" t="s">
        <v>181</v>
      </c>
      <c r="AE18" s="148"/>
      <c r="AF18" s="148"/>
      <c r="AG18" s="447"/>
    </row>
    <row r="19" ht="20.1" customHeight="1">
      <c r="A19" s="58"/>
      <c r="B19" s="288"/>
      <c r="C19" s="289" t="s">
        <v>193</v>
      </c>
      <c r="D19" s="439">
        <v>91.69138180067404910929224844</v>
      </c>
      <c r="E19" s="149">
        <v>81.08774078341013824884792627</v>
      </c>
      <c r="F19" s="442">
        <v>90.70678246484698097601323408</v>
      </c>
      <c r="G19" s="439">
        <v>0</v>
      </c>
      <c r="H19" s="149"/>
      <c r="I19" s="442">
        <v>1.015104877840570112915856162</v>
      </c>
      <c r="J19" s="439">
        <v>0</v>
      </c>
      <c r="K19" s="149"/>
      <c r="L19" s="442">
        <v>0.6356258358110600344456525586</v>
      </c>
      <c r="M19" s="439">
        <v>91.69138180067404910929224844</v>
      </c>
      <c r="N19" s="149"/>
      <c r="O19" s="442">
        <v>92.3575131784986111233747428</v>
      </c>
      <c r="P19" s="75"/>
      <c r="Q19" s="448">
        <v>340.36118112211608398797176864</v>
      </c>
      <c r="R19" s="150">
        <v>319.57110837607030497451732243</v>
      </c>
      <c r="S19" s="498">
        <v>218.58803255174656533402279648</v>
      </c>
      <c r="T19" s="448">
        <v>0</v>
      </c>
      <c r="U19" s="150"/>
      <c r="V19" s="498">
        <v>452.20006013178444492960893722</v>
      </c>
      <c r="W19" s="448">
        <v>0</v>
      </c>
      <c r="X19" s="150"/>
      <c r="Y19" s="498">
        <v>108.36555878272766055862752312</v>
      </c>
      <c r="Z19" s="448">
        <v>340.36118112211608398797176864</v>
      </c>
      <c r="AA19" s="150"/>
      <c r="AB19" s="498">
        <v>218.90988568740398736619072139</v>
      </c>
      <c r="AC19" s="75"/>
      <c r="AD19" s="448" t="s">
        <v>181</v>
      </c>
      <c r="AE19" s="150"/>
      <c r="AF19" s="150"/>
      <c r="AG19" s="449"/>
    </row>
    <row r="20" ht="20.1" customHeight="1">
      <c r="A20" s="58"/>
      <c r="B20" s="286"/>
      <c r="C20" s="287" t="s">
        <v>194</v>
      </c>
      <c r="D20" s="437">
        <v>90.67462686567164179104477612</v>
      </c>
      <c r="E20" s="147">
        <v>78.445270833333333333333333333</v>
      </c>
      <c r="F20" s="438">
        <v>88.35852991452991452991452991</v>
      </c>
      <c r="G20" s="437">
        <v>0</v>
      </c>
      <c r="H20" s="147"/>
      <c r="I20" s="438">
        <v>0.9795164056290484627137050717</v>
      </c>
      <c r="J20" s="437">
        <v>0</v>
      </c>
      <c r="K20" s="147"/>
      <c r="L20" s="438">
        <v>0.6999134191694273672580356519</v>
      </c>
      <c r="M20" s="437">
        <v>90.67462686567164179104477612</v>
      </c>
      <c r="N20" s="147"/>
      <c r="O20" s="438">
        <v>90.03795973932839035988627064</v>
      </c>
      <c r="P20" s="75"/>
      <c r="Q20" s="446">
        <v>109.03074858631200927932368909</v>
      </c>
      <c r="R20" s="148">
        <v>174.08399139730846338476867055</v>
      </c>
      <c r="S20" s="447">
        <v>132.54744887111014874363030645</v>
      </c>
      <c r="T20" s="446">
        <v>0</v>
      </c>
      <c r="U20" s="148"/>
      <c r="V20" s="447">
        <v>153.77202936658577151289799342</v>
      </c>
      <c r="W20" s="446">
        <v>0</v>
      </c>
      <c r="X20" s="148"/>
      <c r="Y20" s="447">
        <v>54.952823846751861516600281170</v>
      </c>
      <c r="Z20" s="446">
        <v>109.03074858631200927932368909</v>
      </c>
      <c r="AA20" s="148"/>
      <c r="AB20" s="447">
        <v>131.85586350141626210072551977</v>
      </c>
      <c r="AC20" s="75"/>
      <c r="AD20" s="446" t="s">
        <v>182</v>
      </c>
      <c r="AE20" s="148"/>
      <c r="AF20" s="148"/>
      <c r="AG20" s="447"/>
    </row>
    <row r="21" ht="20.1" customHeight="1">
      <c r="A21" s="58"/>
      <c r="B21" s="288"/>
      <c r="C21" s="289" t="s">
        <v>180</v>
      </c>
      <c r="D21" s="439">
        <v>92.09484833895040924410207029</v>
      </c>
      <c r="E21" s="149">
        <v>93.28808928571428571428571429</v>
      </c>
      <c r="F21" s="442">
        <v>99.30557485525227460711331679</v>
      </c>
      <c r="G21" s="439">
        <v>0</v>
      </c>
      <c r="H21" s="149"/>
      <c r="I21" s="442">
        <v>0.9763194392240674903198808302</v>
      </c>
      <c r="J21" s="439">
        <v>0</v>
      </c>
      <c r="K21" s="149"/>
      <c r="L21" s="442">
        <v>0.5563489281246953791813214847</v>
      </c>
      <c r="M21" s="439">
        <v>92.09484833895040924410207029</v>
      </c>
      <c r="N21" s="149"/>
      <c r="O21" s="442">
        <v>100.83824322260103747661451911</v>
      </c>
      <c r="P21" s="75"/>
      <c r="Q21" s="448">
        <v>37.782227712696183901015206860</v>
      </c>
      <c r="R21" s="150">
        <v>112.50048631626826418462523344</v>
      </c>
      <c r="S21" s="498">
        <v>94.51006034222862266536935968</v>
      </c>
      <c r="T21" s="448">
        <v>0</v>
      </c>
      <c r="U21" s="150"/>
      <c r="V21" s="498">
        <v>234.67805882156245707690869571</v>
      </c>
      <c r="W21" s="448">
        <v>0</v>
      </c>
      <c r="X21" s="150"/>
      <c r="Y21" s="498">
        <v>-21.234325934824975660953289130</v>
      </c>
      <c r="Z21" s="448">
        <v>37.782227712696183901015206860</v>
      </c>
      <c r="AA21" s="150"/>
      <c r="AB21" s="498">
        <v>93.72499251743610349995588760</v>
      </c>
      <c r="AC21" s="75"/>
      <c r="AD21" s="448" t="s">
        <v>195</v>
      </c>
      <c r="AE21" s="150"/>
      <c r="AF21" s="150"/>
      <c r="AG21" s="449"/>
    </row>
    <row r="22" ht="20.1" customHeight="1">
      <c r="A22" s="58"/>
      <c r="B22" s="286"/>
      <c r="C22" s="287" t="s">
        <v>183</v>
      </c>
      <c r="D22" s="437">
        <v>60.618199325950890707751564757</v>
      </c>
      <c r="E22" s="147">
        <v>67.710924539170506912442396313</v>
      </c>
      <c r="F22" s="438">
        <v>65.909594706368899917287014061</v>
      </c>
      <c r="G22" s="437">
        <v>0</v>
      </c>
      <c r="H22" s="147"/>
      <c r="I22" s="438">
        <v>0.7932597050534980255597500959</v>
      </c>
      <c r="J22" s="437">
        <v>0</v>
      </c>
      <c r="K22" s="147"/>
      <c r="L22" s="438">
        <v>0.6159909520671857011245108402</v>
      </c>
      <c r="M22" s="437">
        <v>60.618199325950890707751564757</v>
      </c>
      <c r="N22" s="147"/>
      <c r="O22" s="438">
        <v>67.318845363489583643971274998</v>
      </c>
      <c r="P22" s="75"/>
      <c r="Q22" s="446">
        <v>22.085767617853689560717098430</v>
      </c>
      <c r="R22" s="148">
        <v>109.20430182942780152501902841</v>
      </c>
      <c r="S22" s="447">
        <v>65.302846492979746344356420910</v>
      </c>
      <c r="T22" s="446">
        <v>0</v>
      </c>
      <c r="U22" s="148"/>
      <c r="V22" s="447">
        <v>219.18472088765621175264737256</v>
      </c>
      <c r="W22" s="446">
        <v>0</v>
      </c>
      <c r="X22" s="148"/>
      <c r="Y22" s="447">
        <v>-2.9780904219095586369143640300</v>
      </c>
      <c r="Z22" s="446">
        <v>22.085767617853689560717098430</v>
      </c>
      <c r="AA22" s="148"/>
      <c r="AB22" s="447">
        <v>65.177520694193989835465035300</v>
      </c>
      <c r="AC22" s="75"/>
      <c r="AD22" s="446" t="s">
        <v>195</v>
      </c>
      <c r="AE22" s="148"/>
      <c r="AF22" s="148"/>
      <c r="AG22" s="447"/>
    </row>
    <row r="23" ht="20.1" customHeight="1">
      <c r="A23" s="58"/>
      <c r="B23" s="288"/>
      <c r="C23" s="289" t="s">
        <v>184</v>
      </c>
      <c r="D23" s="439">
        <v>67.698258706467661691542288557</v>
      </c>
      <c r="E23" s="149">
        <v>65.735357142857142857142857143</v>
      </c>
      <c r="F23" s="442">
        <v>69.619264957264957264957264957</v>
      </c>
      <c r="G23" s="439">
        <v>0</v>
      </c>
      <c r="H23" s="149"/>
      <c r="I23" s="442">
        <v>0.7256260731063075801448722243</v>
      </c>
      <c r="J23" s="439">
        <v>0</v>
      </c>
      <c r="K23" s="149"/>
      <c r="L23" s="442">
        <v>0.5064825810410274281207905261</v>
      </c>
      <c r="M23" s="439">
        <v>67.698258706467661691542288557</v>
      </c>
      <c r="N23" s="149"/>
      <c r="O23" s="442">
        <v>70.851373611412292273222927708</v>
      </c>
      <c r="P23" s="75"/>
      <c r="Q23" s="448">
        <v>12.000642009625337811946252180</v>
      </c>
      <c r="R23" s="150">
        <v>46.910215389168793611579533390</v>
      </c>
      <c r="S23" s="498">
        <v>48.064758770504194360710953950</v>
      </c>
      <c r="T23" s="448">
        <v>0</v>
      </c>
      <c r="U23" s="150"/>
      <c r="V23" s="498">
        <v>75.160148003053330492330792010</v>
      </c>
      <c r="W23" s="448">
        <v>0</v>
      </c>
      <c r="X23" s="150"/>
      <c r="Y23" s="498">
        <v>14.775016438138398513608413900</v>
      </c>
      <c r="Z23" s="448">
        <v>12.000642009625337811946252180</v>
      </c>
      <c r="AA23" s="150"/>
      <c r="AB23" s="498">
        <v>47.992371505119138789348582480</v>
      </c>
      <c r="AC23" s="75"/>
      <c r="AD23" s="448" t="s">
        <v>195</v>
      </c>
      <c r="AE23" s="150"/>
      <c r="AF23" s="150"/>
      <c r="AG23" s="449"/>
    </row>
    <row r="24" ht="20.1" customHeight="1">
      <c r="A24" s="59"/>
      <c r="B24" s="286"/>
      <c r="C24" s="287" t="s">
        <v>185</v>
      </c>
      <c r="D24" s="437">
        <v>69.890948483389504092441020703</v>
      </c>
      <c r="E24" s="147">
        <v>74.354729262672811059907834101</v>
      </c>
      <c r="F24" s="438">
        <v>76.541224152191894127377998346</v>
      </c>
      <c r="G24" s="437">
        <v>0</v>
      </c>
      <c r="H24" s="147"/>
      <c r="I24" s="438">
        <v>0.770028495196976981331193512</v>
      </c>
      <c r="J24" s="437">
        <v>0</v>
      </c>
      <c r="K24" s="147"/>
      <c r="L24" s="438">
        <v>1.1761401804909059023719254391</v>
      </c>
      <c r="M24" s="437">
        <v>69.890948483389504092441020703</v>
      </c>
      <c r="N24" s="147"/>
      <c r="O24" s="438">
        <v>78.487392827879777011081117297</v>
      </c>
      <c r="P24" s="96"/>
      <c r="Q24" s="446">
        <v>0.5896925075351955536857585900</v>
      </c>
      <c r="R24" s="148">
        <v>36.505367556901230831605598740</v>
      </c>
      <c r="S24" s="447">
        <v>26.706390804863443356450036030</v>
      </c>
      <c r="T24" s="446">
        <v>0</v>
      </c>
      <c r="U24" s="148"/>
      <c r="V24" s="447">
        <v>9.125901269154849016956474780</v>
      </c>
      <c r="W24" s="446">
        <v>0</v>
      </c>
      <c r="X24" s="148"/>
      <c r="Y24" s="447">
        <v>230.17758228027888896647009243</v>
      </c>
      <c r="Z24" s="446">
        <v>0.5896925075351955536857585900</v>
      </c>
      <c r="AA24" s="148"/>
      <c r="AB24" s="447">
        <v>27.683677568662860462080595650</v>
      </c>
      <c r="AC24" s="96"/>
      <c r="AD24" s="446" t="s">
        <v>195</v>
      </c>
      <c r="AE24" s="148"/>
      <c r="AF24" s="148"/>
      <c r="AG24" s="447"/>
    </row>
    <row r="25" ht="20.1" customHeight="1">
      <c r="A25" s="60"/>
      <c r="B25" s="288"/>
      <c r="C25" s="289" t="s">
        <v>186</v>
      </c>
      <c r="D25" s="439">
        <v>109.06517412935323383084577114</v>
      </c>
      <c r="E25" s="149">
        <v>94.80366369047619047619047619</v>
      </c>
      <c r="F25" s="442">
        <v>95.44649572649572649572649573</v>
      </c>
      <c r="G25" s="439"/>
      <c r="H25" s="149"/>
      <c r="I25" s="442">
        <v>1.2831296072254750318644405221</v>
      </c>
      <c r="J25" s="439"/>
      <c r="K25" s="149"/>
      <c r="L25" s="442">
        <v>0.9594009105391520988903640779</v>
      </c>
      <c r="M25" s="439"/>
      <c r="N25" s="149"/>
      <c r="O25" s="442">
        <v>97.68902624426035362648130033</v>
      </c>
      <c r="P25" s="96"/>
      <c r="Q25" s="448">
        <v>67.550195278285390198342088680</v>
      </c>
      <c r="R25" s="150">
        <v>103.69691963945854475279178161</v>
      </c>
      <c r="S25" s="498">
        <v>83.67219387410679874120805093</v>
      </c>
      <c r="T25" s="448"/>
      <c r="U25" s="150"/>
      <c r="V25" s="498">
        <v>201.84082818792360761402140683</v>
      </c>
      <c r="W25" s="448"/>
      <c r="X25" s="150"/>
      <c r="Y25" s="498">
        <v>93.70871763069921491699226460</v>
      </c>
      <c r="Z25" s="448"/>
      <c r="AA25" s="150"/>
      <c r="AB25" s="498">
        <v>84.71603316649422256763541891</v>
      </c>
      <c r="AC25" s="96"/>
      <c r="AD25" s="448" t="s">
        <v>181</v>
      </c>
      <c r="AE25" s="150"/>
      <c r="AF25" s="150"/>
      <c r="AG25" s="449"/>
    </row>
    <row r="26" ht="20.1" customHeight="1">
      <c r="A26" s="60"/>
      <c r="B26" s="290"/>
      <c r="C26" s="291" t="s">
        <v>187</v>
      </c>
      <c r="D26" s="443">
        <v>106.75252768415984593163216177</v>
      </c>
      <c r="E26" s="444">
        <v>100.36137672811059907834101382</v>
      </c>
      <c r="F26" s="445">
        <v>104.4290984284532671629445823</v>
      </c>
      <c r="G26" s="443">
        <v>0</v>
      </c>
      <c r="H26" s="444"/>
      <c r="I26" s="445">
        <v>0.8493789787472496794472670259</v>
      </c>
      <c r="J26" s="443">
        <v>0</v>
      </c>
      <c r="K26" s="444"/>
      <c r="L26" s="445">
        <v>0.6413614546050007341573750282</v>
      </c>
      <c r="M26" s="443">
        <v>106.75252768415984593163216177</v>
      </c>
      <c r="N26" s="444"/>
      <c r="O26" s="445">
        <v>105.91983886180551757654922435</v>
      </c>
      <c r="P26" s="453"/>
      <c r="Q26" s="450">
        <v>29.472562444266233589798536420</v>
      </c>
      <c r="R26" s="451">
        <v>72.404387384988919250588290240</v>
      </c>
      <c r="S26" s="452">
        <v>74.806135220777439337011418800</v>
      </c>
      <c r="T26" s="450">
        <v>-100</v>
      </c>
      <c r="U26" s="451"/>
      <c r="V26" s="452">
        <v>11.070768939842013313121598770</v>
      </c>
      <c r="W26" s="450">
        <v>0</v>
      </c>
      <c r="X26" s="451"/>
      <c r="Y26" s="452">
        <v>-70.035392994242782980297128120</v>
      </c>
      <c r="Z26" s="450">
        <v>29.409464444107031987032695380</v>
      </c>
      <c r="AA26" s="451"/>
      <c r="AB26" s="452">
        <v>69.079300221657888972683275070</v>
      </c>
      <c r="AC26" s="453"/>
      <c r="AD26" s="450" t="s">
        <v>182</v>
      </c>
      <c r="AE26" s="451"/>
      <c r="AF26" s="451"/>
      <c r="AG26" s="452"/>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47" t="s">
        <v>58</v>
      </c>
      <c r="C28" s="847"/>
      <c r="D28" s="847"/>
      <c r="E28" s="847"/>
      <c r="F28" s="847"/>
      <c r="G28" s="847"/>
      <c r="H28" s="847"/>
      <c r="I28" s="847"/>
      <c r="J28" s="847"/>
      <c r="K28" s="847"/>
      <c r="L28" s="847"/>
      <c r="M28" s="847"/>
      <c r="N28" s="847"/>
      <c r="O28" s="973"/>
      <c r="P28" s="501"/>
      <c r="Q28" s="836"/>
      <c r="R28" s="836"/>
      <c r="S28" s="836"/>
      <c r="T28" s="836"/>
      <c r="U28" s="836"/>
      <c r="V28" s="836"/>
      <c r="W28" s="836"/>
      <c r="X28" s="836"/>
      <c r="Y28" s="836"/>
      <c r="Z28" s="836"/>
      <c r="AA28" s="836"/>
      <c r="AB28" s="971"/>
      <c r="AC28" s="501"/>
      <c r="AD28" s="836"/>
      <c r="AE28" s="836"/>
      <c r="AF28" s="836"/>
      <c r="AG28" s="971"/>
      <c r="AH28" s="9"/>
    </row>
    <row r="29" ht="20.1" customHeight="1">
      <c r="A29" s="58"/>
      <c r="B29" s="284">
        <v>2019</v>
      </c>
      <c r="C29" s="285"/>
      <c r="D29" s="454">
        <v>116.19969331425066448579022695</v>
      </c>
      <c r="E29" s="455">
        <v>93.68735669849296383778568815</v>
      </c>
      <c r="F29" s="436">
        <v>93.52842678367822564682989928</v>
      </c>
      <c r="G29" s="454"/>
      <c r="H29" s="455"/>
      <c r="I29" s="436"/>
      <c r="J29" s="454"/>
      <c r="K29" s="455"/>
      <c r="L29" s="436"/>
      <c r="M29" s="454"/>
      <c r="N29" s="455"/>
      <c r="O29" s="436"/>
      <c r="P29" s="75"/>
      <c r="Q29" s="460">
        <v>3.2946423280867898381087950300</v>
      </c>
      <c r="R29" s="461">
        <v>4.2329355065857735387032842800</v>
      </c>
      <c r="S29" s="417">
        <v>-2.7917936786625973683492243300</v>
      </c>
      <c r="T29" s="460"/>
      <c r="U29" s="461"/>
      <c r="V29" s="417"/>
      <c r="W29" s="460"/>
      <c r="X29" s="461"/>
      <c r="Y29" s="417"/>
      <c r="Z29" s="460"/>
      <c r="AA29" s="461"/>
      <c r="AB29" s="417"/>
      <c r="AC29" s="75"/>
      <c r="AD29" s="460" t="s">
        <v>197</v>
      </c>
      <c r="AE29" s="461"/>
      <c r="AF29" s="461"/>
      <c r="AG29" s="462"/>
    </row>
    <row r="30" ht="20.1" customHeight="1">
      <c r="A30" s="58"/>
      <c r="B30" s="286">
        <v>2020</v>
      </c>
      <c r="C30" s="287"/>
      <c r="D30" s="437">
        <v>78.998124133431204632574830764</v>
      </c>
      <c r="E30" s="147">
        <v>64.479055681894859858386497065</v>
      </c>
      <c r="F30" s="438">
        <v>68.118444678609062170706006322</v>
      </c>
      <c r="G30" s="437">
        <v>0.0034051056194437647826441563</v>
      </c>
      <c r="H30" s="147"/>
      <c r="I30" s="438">
        <v>0.6632814898879608052428522613</v>
      </c>
      <c r="J30" s="437">
        <v>0</v>
      </c>
      <c r="K30" s="147"/>
      <c r="L30" s="438">
        <v>0.7985729230003515544067706489</v>
      </c>
      <c r="M30" s="437">
        <v>79.00152923905064839735747492</v>
      </c>
      <c r="N30" s="147"/>
      <c r="O30" s="438">
        <v>69.580299091497374530355629232</v>
      </c>
      <c r="P30" s="75"/>
      <c r="Q30" s="446">
        <v>-32.015204274459665166928144650</v>
      </c>
      <c r="R30" s="148">
        <v>-31.176352974288563139948030340</v>
      </c>
      <c r="S30" s="447">
        <v>-27.168191510219386097339716630</v>
      </c>
      <c r="T30" s="446"/>
      <c r="U30" s="148"/>
      <c r="V30" s="447"/>
      <c r="W30" s="446"/>
      <c r="X30" s="148"/>
      <c r="Y30" s="447"/>
      <c r="Z30" s="446"/>
      <c r="AA30" s="148"/>
      <c r="AB30" s="447"/>
      <c r="AC30" s="75"/>
      <c r="AD30" s="446" t="s">
        <v>181</v>
      </c>
      <c r="AE30" s="148"/>
      <c r="AF30" s="148"/>
      <c r="AG30" s="447"/>
    </row>
    <row r="31" ht="20.1" customHeight="1">
      <c r="A31" s="58"/>
      <c r="B31" s="425">
        <v>2021</v>
      </c>
      <c r="C31" s="426"/>
      <c r="D31" s="457">
        <v>97.09398895931302392148844817</v>
      </c>
      <c r="E31" s="458">
        <v>87.13600141878669275929549902</v>
      </c>
      <c r="F31" s="499">
        <v>92.40819669827889005971197752</v>
      </c>
      <c r="G31" s="457">
        <v>0.0152320588836638724187282764</v>
      </c>
      <c r="H31" s="458"/>
      <c r="I31" s="499">
        <v>1.0063020311959632618667068025</v>
      </c>
      <c r="J31" s="457">
        <v>0</v>
      </c>
      <c r="K31" s="458"/>
      <c r="L31" s="499">
        <v>1.0143880325297870359070504353</v>
      </c>
      <c r="M31" s="457">
        <v>86.3074843175427211767250703</v>
      </c>
      <c r="N31" s="458"/>
      <c r="O31" s="499">
        <v>94.42888676200464035748573476</v>
      </c>
      <c r="P31" s="453"/>
      <c r="Q31" s="463">
        <v>22.906701930485695516289134100</v>
      </c>
      <c r="R31" s="464">
        <v>35.138457747678760766382245140</v>
      </c>
      <c r="S31" s="500">
        <v>35.658113062158223725583443040</v>
      </c>
      <c r="T31" s="463">
        <v>347.33000009350289808128935561</v>
      </c>
      <c r="U31" s="464"/>
      <c r="V31" s="500">
        <v>51.715681278498958736992006400</v>
      </c>
      <c r="W31" s="463">
        <v>0</v>
      </c>
      <c r="X31" s="464"/>
      <c r="Y31" s="500">
        <v>27.025097309715200036534476300</v>
      </c>
      <c r="Z31" s="463">
        <v>9.247865387935814551349427310</v>
      </c>
      <c r="AA31" s="464"/>
      <c r="AB31" s="500">
        <v>35.712102412535000244848343550</v>
      </c>
      <c r="AC31" s="453"/>
      <c r="AD31" s="463" t="s">
        <v>182</v>
      </c>
      <c r="AE31" s="464"/>
      <c r="AF31" s="464"/>
      <c r="AG31" s="465"/>
    </row>
    <row r="32" ht="21" customHeight="1"/>
    <row r="33" ht="24.95" customHeight="1">
      <c r="A33" s="112"/>
      <c r="B33" s="842" t="s">
        <v>44</v>
      </c>
      <c r="C33" s="842"/>
      <c r="D33" s="842"/>
      <c r="E33" s="842"/>
      <c r="F33" s="842"/>
      <c r="G33" s="842"/>
      <c r="H33" s="842"/>
      <c r="I33" s="842"/>
      <c r="J33" s="842"/>
      <c r="K33" s="842"/>
      <c r="L33" s="842"/>
      <c r="M33" s="842"/>
      <c r="N33" s="842"/>
      <c r="O33" s="972"/>
      <c r="P33" s="501"/>
      <c r="Q33" s="836"/>
      <c r="R33" s="836"/>
      <c r="S33" s="836"/>
      <c r="T33" s="836"/>
      <c r="U33" s="836"/>
      <c r="V33" s="836"/>
      <c r="W33" s="836"/>
      <c r="X33" s="836"/>
      <c r="Y33" s="836"/>
      <c r="Z33" s="836"/>
      <c r="AA33" s="836"/>
      <c r="AB33" s="971"/>
      <c r="AC33" s="501"/>
      <c r="AD33" s="836"/>
      <c r="AE33" s="836"/>
      <c r="AF33" s="836"/>
      <c r="AG33" s="971"/>
      <c r="AH33" s="9"/>
    </row>
    <row r="34" ht="20.1" customHeight="1">
      <c r="A34" s="58"/>
      <c r="B34" s="284">
        <v>2019</v>
      </c>
      <c r="C34" s="285"/>
      <c r="D34" s="454">
        <v>100.37646009085009733939000649</v>
      </c>
      <c r="E34" s="455">
        <v>81.8020117711846905761685138</v>
      </c>
      <c r="F34" s="436">
        <v>76.309134552294300336818161935</v>
      </c>
      <c r="G34" s="454"/>
      <c r="H34" s="455"/>
      <c r="I34" s="436"/>
      <c r="J34" s="454"/>
      <c r="K34" s="455"/>
      <c r="L34" s="436"/>
      <c r="M34" s="454"/>
      <c r="N34" s="455"/>
      <c r="O34" s="436"/>
      <c r="P34" s="75"/>
      <c r="Q34" s="460">
        <v>3.3210427615328246429805905800</v>
      </c>
      <c r="R34" s="461">
        <v>9.117090477874476334907974850</v>
      </c>
      <c r="S34" s="417">
        <v>-2.39831461836105080892482800</v>
      </c>
      <c r="T34" s="460"/>
      <c r="U34" s="461"/>
      <c r="V34" s="417"/>
      <c r="W34" s="460"/>
      <c r="X34" s="461"/>
      <c r="Y34" s="417"/>
      <c r="Z34" s="460"/>
      <c r="AA34" s="461"/>
      <c r="AB34" s="417"/>
      <c r="AC34" s="75"/>
      <c r="AD34" s="460" t="s">
        <v>197</v>
      </c>
      <c r="AE34" s="461"/>
      <c r="AF34" s="461"/>
      <c r="AG34" s="462"/>
    </row>
    <row r="35" ht="20.1" customHeight="1">
      <c r="A35" s="58"/>
      <c r="B35" s="286">
        <v>2020</v>
      </c>
      <c r="C35" s="287"/>
      <c r="D35" s="437">
        <v>72.421155094094743672939649578</v>
      </c>
      <c r="E35" s="147">
        <v>53.145844720496894409937888199</v>
      </c>
      <c r="F35" s="438">
        <v>57.430078037904124860646599777</v>
      </c>
      <c r="G35" s="437">
        <v>0.0135463984425697598961713173</v>
      </c>
      <c r="H35" s="147"/>
      <c r="I35" s="438">
        <v>0.6340646685966069729869210109</v>
      </c>
      <c r="J35" s="437">
        <v>0</v>
      </c>
      <c r="K35" s="147"/>
      <c r="L35" s="438">
        <v>1.0027538064935150446651405011</v>
      </c>
      <c r="M35" s="437">
        <v>72.434701492537313432835820896</v>
      </c>
      <c r="N35" s="147"/>
      <c r="O35" s="438">
        <v>59.066896512994246878298661288</v>
      </c>
      <c r="P35" s="75"/>
      <c r="Q35" s="446">
        <v>-27.850459133036958042881523780</v>
      </c>
      <c r="R35" s="148">
        <v>-35.031127511697787258370428650</v>
      </c>
      <c r="S35" s="447">
        <v>-24.740231461355041427005981250</v>
      </c>
      <c r="T35" s="446"/>
      <c r="U35" s="148"/>
      <c r="V35" s="447"/>
      <c r="W35" s="446"/>
      <c r="X35" s="148"/>
      <c r="Y35" s="447"/>
      <c r="Z35" s="446"/>
      <c r="AA35" s="148"/>
      <c r="AB35" s="447"/>
      <c r="AC35" s="75"/>
      <c r="AD35" s="446" t="s">
        <v>181</v>
      </c>
      <c r="AE35" s="148"/>
      <c r="AF35" s="148"/>
      <c r="AG35" s="447"/>
    </row>
    <row r="36" ht="20.1" customHeight="1">
      <c r="A36" s="58"/>
      <c r="B36" s="425">
        <v>2021</v>
      </c>
      <c r="C36" s="426"/>
      <c r="D36" s="457">
        <v>95.08590201168072680077871512</v>
      </c>
      <c r="E36" s="458">
        <v>89.78596952639751552795031056</v>
      </c>
      <c r="F36" s="499">
        <v>92.10298773690078037904124861</v>
      </c>
      <c r="G36" s="457">
        <v>0</v>
      </c>
      <c r="H36" s="458"/>
      <c r="I36" s="499">
        <v>0.9640817381416877982615814385</v>
      </c>
      <c r="J36" s="457">
        <v>0</v>
      </c>
      <c r="K36" s="458"/>
      <c r="L36" s="499">
        <v>0.9252671522189963989034699655</v>
      </c>
      <c r="M36" s="457">
        <v>88.32173808377467501203659124</v>
      </c>
      <c r="N36" s="458"/>
      <c r="O36" s="499">
        <v>93.99233662726146457620630001</v>
      </c>
      <c r="P36" s="453"/>
      <c r="Q36" s="463">
        <v>31.295754518319159365851574940</v>
      </c>
      <c r="R36" s="464">
        <v>68.942595603837083107202374610</v>
      </c>
      <c r="S36" s="500">
        <v>60.374129521675010245200119230</v>
      </c>
      <c r="T36" s="463">
        <v>-100</v>
      </c>
      <c r="U36" s="464"/>
      <c r="V36" s="500">
        <v>52.047856612221871758394556680</v>
      </c>
      <c r="W36" s="463">
        <v>0</v>
      </c>
      <c r="X36" s="464"/>
      <c r="Y36" s="500">
        <v>-7.7273857031230926667671577200</v>
      </c>
      <c r="Z36" s="463">
        <v>21.932908211017675178606095140</v>
      </c>
      <c r="AA36" s="464"/>
      <c r="AB36" s="500">
        <v>59.128618864501784216512997360</v>
      </c>
      <c r="AC36" s="453"/>
      <c r="AD36" s="463" t="s">
        <v>195</v>
      </c>
      <c r="AE36" s="464"/>
      <c r="AF36" s="464"/>
      <c r="AG36" s="465"/>
    </row>
    <row r="37" ht="21" customHeight="1"/>
    <row r="38" ht="24.95" customHeight="1">
      <c r="A38" s="112"/>
      <c r="B38" s="842" t="s">
        <v>45</v>
      </c>
      <c r="C38" s="842"/>
      <c r="D38" s="842"/>
      <c r="E38" s="842"/>
      <c r="F38" s="842"/>
      <c r="G38" s="842"/>
      <c r="H38" s="842"/>
      <c r="I38" s="842"/>
      <c r="J38" s="842"/>
      <c r="K38" s="842"/>
      <c r="L38" s="842"/>
      <c r="M38" s="842"/>
      <c r="N38" s="842"/>
      <c r="O38" s="972"/>
      <c r="P38" s="501"/>
      <c r="Q38" s="836"/>
      <c r="R38" s="836"/>
      <c r="S38" s="836"/>
      <c r="T38" s="836"/>
      <c r="U38" s="836"/>
      <c r="V38" s="836"/>
      <c r="W38" s="836"/>
      <c r="X38" s="836"/>
      <c r="Y38" s="836"/>
      <c r="Z38" s="836"/>
      <c r="AA38" s="836"/>
      <c r="AB38" s="971"/>
      <c r="AC38" s="501"/>
      <c r="AD38" s="836"/>
      <c r="AE38" s="836"/>
      <c r="AF38" s="836"/>
      <c r="AG38" s="971"/>
      <c r="AH38" s="9"/>
    </row>
    <row r="39" ht="20.1" customHeight="1">
      <c r="A39" s="58"/>
      <c r="B39" s="284">
        <v>2019</v>
      </c>
      <c r="C39" s="285"/>
      <c r="D39" s="454">
        <v>116.19969331425066448579022695</v>
      </c>
      <c r="E39" s="455">
        <v>93.68735669849296383778568815</v>
      </c>
      <c r="F39" s="436">
        <v>93.52842678367822564682989928</v>
      </c>
      <c r="G39" s="454"/>
      <c r="H39" s="455"/>
      <c r="I39" s="436"/>
      <c r="J39" s="454"/>
      <c r="K39" s="455"/>
      <c r="L39" s="436"/>
      <c r="M39" s="454"/>
      <c r="N39" s="455"/>
      <c r="O39" s="436"/>
      <c r="P39" s="75"/>
      <c r="Q39" s="460">
        <v>3.2946423280867898381087950300</v>
      </c>
      <c r="R39" s="461">
        <v>4.2329355065857735387032842800</v>
      </c>
      <c r="S39" s="417">
        <v>-2.7917936786625973683492243300</v>
      </c>
      <c r="T39" s="460"/>
      <c r="U39" s="461"/>
      <c r="V39" s="417"/>
      <c r="W39" s="460"/>
      <c r="X39" s="461"/>
      <c r="Y39" s="417"/>
      <c r="Z39" s="460"/>
      <c r="AA39" s="461"/>
      <c r="AB39" s="417"/>
      <c r="AC39" s="75"/>
      <c r="AD39" s="460" t="s">
        <v>197</v>
      </c>
      <c r="AE39" s="461"/>
      <c r="AF39" s="461"/>
      <c r="AG39" s="462"/>
    </row>
    <row r="40" ht="20.1" customHeight="1">
      <c r="A40" s="58"/>
      <c r="B40" s="286">
        <v>2020</v>
      </c>
      <c r="C40" s="287"/>
      <c r="D40" s="437">
        <v>78.998124133431204632574830764</v>
      </c>
      <c r="E40" s="147">
        <v>64.479055681894859858386497065</v>
      </c>
      <c r="F40" s="438">
        <v>68.118444678609062170706006322</v>
      </c>
      <c r="G40" s="437">
        <v>0.0034051056194437647826441563</v>
      </c>
      <c r="H40" s="147"/>
      <c r="I40" s="438">
        <v>0.6632814898879608052428522613</v>
      </c>
      <c r="J40" s="437">
        <v>0</v>
      </c>
      <c r="K40" s="147"/>
      <c r="L40" s="438">
        <v>0.7985729230003515544067706489</v>
      </c>
      <c r="M40" s="437">
        <v>79.00152923905064839735747492</v>
      </c>
      <c r="N40" s="147"/>
      <c r="O40" s="438">
        <v>69.580299091497374530355629232</v>
      </c>
      <c r="P40" s="75"/>
      <c r="Q40" s="446">
        <v>-32.015204274459665166928144650</v>
      </c>
      <c r="R40" s="148">
        <v>-31.176352974288563139948030340</v>
      </c>
      <c r="S40" s="447">
        <v>-27.168191510219386097339716630</v>
      </c>
      <c r="T40" s="446"/>
      <c r="U40" s="148"/>
      <c r="V40" s="447"/>
      <c r="W40" s="446"/>
      <c r="X40" s="148"/>
      <c r="Y40" s="447"/>
      <c r="Z40" s="446"/>
      <c r="AA40" s="148"/>
      <c r="AB40" s="447"/>
      <c r="AC40" s="75"/>
      <c r="AD40" s="446" t="s">
        <v>181</v>
      </c>
      <c r="AE40" s="148"/>
      <c r="AF40" s="148"/>
      <c r="AG40" s="447"/>
    </row>
    <row r="41" ht="20.1" customHeight="1">
      <c r="A41" s="58"/>
      <c r="B41" s="425">
        <v>2021</v>
      </c>
      <c r="C41" s="426"/>
      <c r="D41" s="457">
        <v>97.09398895931302392148844817</v>
      </c>
      <c r="E41" s="458">
        <v>87.13600141878669275929549902</v>
      </c>
      <c r="F41" s="499">
        <v>92.40819669827889005971197752</v>
      </c>
      <c r="G41" s="457">
        <v>0.0152320588836638724187282764</v>
      </c>
      <c r="H41" s="458"/>
      <c r="I41" s="499">
        <v>1.0063020311959632618667068025</v>
      </c>
      <c r="J41" s="457">
        <v>0</v>
      </c>
      <c r="K41" s="458"/>
      <c r="L41" s="499">
        <v>1.0143880325297870359070504353</v>
      </c>
      <c r="M41" s="457">
        <v>86.3074843175427211767250703</v>
      </c>
      <c r="N41" s="458"/>
      <c r="O41" s="499">
        <v>94.42888676200464035748573476</v>
      </c>
      <c r="P41" s="453"/>
      <c r="Q41" s="463">
        <v>22.906701930485695516289134100</v>
      </c>
      <c r="R41" s="464">
        <v>35.138457747678760766382245140</v>
      </c>
      <c r="S41" s="500">
        <v>35.658113062158223725583443040</v>
      </c>
      <c r="T41" s="463">
        <v>347.33000009350289808128935561</v>
      </c>
      <c r="U41" s="464"/>
      <c r="V41" s="500">
        <v>51.715681278498958736992006400</v>
      </c>
      <c r="W41" s="463">
        <v>0</v>
      </c>
      <c r="X41" s="464"/>
      <c r="Y41" s="500">
        <v>27.025097309715200036534476300</v>
      </c>
      <c r="Z41" s="463">
        <v>9.247865387935814551349427310</v>
      </c>
      <c r="AA41" s="464"/>
      <c r="AB41" s="500">
        <v>35.712102412535000244848343550</v>
      </c>
      <c r="AC41" s="453"/>
      <c r="AD41" s="463" t="s">
        <v>182</v>
      </c>
      <c r="AE41" s="464"/>
      <c r="AF41" s="464"/>
      <c r="AG41" s="465"/>
    </row>
    <row r="42" ht="12.75" customHeight="1"/>
    <row r="43" ht="20.1" customHeight="1">
      <c r="B43" s="167" t="s">
        <v>104</v>
      </c>
    </row>
    <row r="44" ht="14.1" customHeight="1">
      <c r="B44" s="167"/>
      <c r="AW44" s="236"/>
    </row>
    <row r="45" ht="24" customHeight="1">
      <c r="B45" s="816" t="s">
        <v>126</v>
      </c>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W45" s="236"/>
    </row>
    <row r="46" ht="14.1" customHeight="1">
      <c r="A46"/>
      <c r="AW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4">
    <mergeCell ref="D6:O6"/>
    <mergeCell ref="D7:F7"/>
    <mergeCell ref="G7:I7"/>
    <mergeCell ref="J7:L7"/>
    <mergeCell ref="M7:O7"/>
    <mergeCell ref="B45:AG45"/>
    <mergeCell ref="AD38:AG38"/>
    <mergeCell ref="AD33:AG33"/>
    <mergeCell ref="AD28:AG28"/>
    <mergeCell ref="B28:O28"/>
    <mergeCell ref="B8:C8"/>
    <mergeCell ref="Q7:S7"/>
    <mergeCell ref="Q38:AB38"/>
    <mergeCell ref="Z7:AB7"/>
    <mergeCell ref="T7:V7"/>
    <mergeCell ref="W7:Y7"/>
    <mergeCell ref="B38:O38"/>
    <mergeCell ref="B33:O33"/>
    <mergeCell ref="U3:AG3"/>
    <mergeCell ref="Q6:AB6"/>
    <mergeCell ref="Q28:AB28"/>
    <mergeCell ref="Q33:AB33"/>
    <mergeCell ref="AD6:AG6"/>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133</v>
      </c>
      <c r="D1" s="65"/>
      <c r="E1" s="65"/>
      <c r="AS1" s="236"/>
    </row>
    <row r="2" ht="15" customHeight="1">
      <c r="B2" s="199"/>
      <c r="C2" s="4" t="s">
        <v>170</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171</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201</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987" t="s">
        <v>203</v>
      </c>
      <c r="I6" s="987"/>
      <c r="J6" s="987"/>
      <c r="K6" s="987"/>
      <c r="L6" s="987"/>
      <c r="M6" s="987"/>
      <c r="N6" s="987"/>
      <c r="O6" s="987"/>
      <c r="P6" s="987"/>
      <c r="Q6" s="987"/>
      <c r="R6" s="987"/>
      <c r="S6" s="987"/>
      <c r="T6" s="987"/>
      <c r="U6" s="987"/>
      <c r="Z6" s="987" t="s">
        <v>204</v>
      </c>
      <c r="AA6" s="987"/>
      <c r="AB6" s="987"/>
      <c r="AC6" s="987"/>
      <c r="AD6" s="987"/>
      <c r="AE6" s="987"/>
      <c r="AF6" s="987"/>
      <c r="AG6" s="987"/>
      <c r="AH6" s="987"/>
      <c r="AI6" s="987"/>
      <c r="AJ6" s="987"/>
      <c r="AK6" s="987"/>
      <c r="AL6" s="987"/>
      <c r="AM6" s="987"/>
    </row>
    <row r="7" ht="15" customHeight="1">
      <c r="D7" s="174" t="s">
        <v>206</v>
      </c>
      <c r="E7" s="71"/>
      <c r="F7" s="71"/>
      <c r="H7" s="909" t="s">
        <v>0</v>
      </c>
      <c r="I7" s="909"/>
      <c r="J7" s="909" t="s">
        <v>1</v>
      </c>
      <c r="K7" s="909"/>
      <c r="L7" s="909" t="s">
        <v>2</v>
      </c>
      <c r="M7" s="909"/>
      <c r="N7" s="909" t="s">
        <v>3</v>
      </c>
      <c r="O7" s="909"/>
      <c r="P7" s="909" t="s">
        <v>4</v>
      </c>
      <c r="Q7" s="909"/>
      <c r="R7" s="909" t="s">
        <v>5</v>
      </c>
      <c r="S7" s="909"/>
      <c r="T7" s="909" t="s">
        <v>6</v>
      </c>
      <c r="U7" s="909"/>
      <c r="Z7" s="909" t="s">
        <v>0</v>
      </c>
      <c r="AA7" s="909"/>
      <c r="AB7" s="909" t="s">
        <v>1</v>
      </c>
      <c r="AC7" s="909"/>
      <c r="AD7" s="909" t="s">
        <v>2</v>
      </c>
      <c r="AE7" s="909"/>
      <c r="AF7" s="909" t="s">
        <v>3</v>
      </c>
      <c r="AG7" s="909"/>
      <c r="AH7" s="909" t="s">
        <v>4</v>
      </c>
      <c r="AI7" s="909"/>
      <c r="AJ7" s="909" t="s">
        <v>5</v>
      </c>
      <c r="AK7" s="909"/>
      <c r="AL7" s="909" t="s">
        <v>6</v>
      </c>
      <c r="AM7" s="909"/>
    </row>
    <row r="8" ht="15" customHeight="1">
      <c r="D8" s="175" t="s">
        <v>208</v>
      </c>
      <c r="E8" s="71"/>
      <c r="F8" s="71"/>
      <c r="G8" s="71"/>
      <c r="H8" s="910"/>
      <c r="I8" s="910"/>
      <c r="J8" s="906"/>
      <c r="K8" s="906"/>
      <c r="L8" s="906"/>
      <c r="M8" s="906"/>
      <c r="N8" s="906">
        <v>1</v>
      </c>
      <c r="O8" s="906"/>
      <c r="P8" s="906">
        <v>2</v>
      </c>
      <c r="Q8" s="906"/>
      <c r="R8" s="906">
        <v>3</v>
      </c>
      <c r="S8" s="906"/>
      <c r="T8" s="906">
        <v>4</v>
      </c>
      <c r="U8" s="907"/>
      <c r="Z8" s="910"/>
      <c r="AA8" s="910"/>
      <c r="AB8" s="906"/>
      <c r="AC8" s="906"/>
      <c r="AD8" s="906">
        <v>1</v>
      </c>
      <c r="AE8" s="906"/>
      <c r="AF8" s="906">
        <v>2</v>
      </c>
      <c r="AG8" s="906"/>
      <c r="AH8" s="906">
        <v>3</v>
      </c>
      <c r="AI8" s="906"/>
      <c r="AJ8" s="906">
        <v>4</v>
      </c>
      <c r="AK8" s="906"/>
      <c r="AL8" s="906">
        <v>5</v>
      </c>
      <c r="AM8" s="907"/>
    </row>
    <row r="9" ht="15" customHeight="1">
      <c r="D9" s="175" t="s">
        <v>210</v>
      </c>
      <c r="H9" s="905">
        <v>5</v>
      </c>
      <c r="I9" s="905"/>
      <c r="J9" s="898">
        <v>6</v>
      </c>
      <c r="K9" s="898"/>
      <c r="L9" s="898">
        <v>7</v>
      </c>
      <c r="M9" s="898"/>
      <c r="N9" s="898">
        <v>8</v>
      </c>
      <c r="O9" s="898"/>
      <c r="P9" s="898">
        <v>9</v>
      </c>
      <c r="Q9" s="898"/>
      <c r="R9" s="898">
        <v>10</v>
      </c>
      <c r="S9" s="898"/>
      <c r="T9" s="898">
        <v>11</v>
      </c>
      <c r="U9" s="902"/>
      <c r="Z9" s="905">
        <v>6</v>
      </c>
      <c r="AA9" s="905"/>
      <c r="AB9" s="898">
        <v>7</v>
      </c>
      <c r="AC9" s="898"/>
      <c r="AD9" s="898">
        <v>8</v>
      </c>
      <c r="AE9" s="898"/>
      <c r="AF9" s="898">
        <v>9</v>
      </c>
      <c r="AG9" s="898"/>
      <c r="AH9" s="898">
        <v>10</v>
      </c>
      <c r="AI9" s="898"/>
      <c r="AJ9" s="898">
        <v>11</v>
      </c>
      <c r="AK9" s="898"/>
      <c r="AL9" s="898">
        <v>12</v>
      </c>
      <c r="AM9" s="902"/>
    </row>
    <row r="10" ht="15" customHeight="1">
      <c r="D10" t="s">
        <v>212</v>
      </c>
      <c r="H10" s="899">
        <v>12</v>
      </c>
      <c r="I10" s="899"/>
      <c r="J10" s="900">
        <v>13</v>
      </c>
      <c r="K10" s="900"/>
      <c r="L10" s="900">
        <v>14</v>
      </c>
      <c r="M10" s="900"/>
      <c r="N10" s="900">
        <v>15</v>
      </c>
      <c r="O10" s="900"/>
      <c r="P10" s="900">
        <v>16</v>
      </c>
      <c r="Q10" s="900"/>
      <c r="R10" s="900">
        <v>17</v>
      </c>
      <c r="S10" s="900"/>
      <c r="T10" s="900">
        <v>18</v>
      </c>
      <c r="U10" s="903"/>
      <c r="Z10" s="899">
        <v>13</v>
      </c>
      <c r="AA10" s="899"/>
      <c r="AB10" s="900">
        <v>14</v>
      </c>
      <c r="AC10" s="900"/>
      <c r="AD10" s="900">
        <v>15</v>
      </c>
      <c r="AE10" s="900"/>
      <c r="AF10" s="900">
        <v>16</v>
      </c>
      <c r="AG10" s="900"/>
      <c r="AH10" s="900">
        <v>17</v>
      </c>
      <c r="AI10" s="900"/>
      <c r="AJ10" s="900">
        <v>18</v>
      </c>
      <c r="AK10" s="900"/>
      <c r="AL10" s="900">
        <v>19</v>
      </c>
      <c r="AM10" s="903"/>
    </row>
    <row r="11" ht="15" customHeight="1">
      <c r="H11" s="905">
        <v>19</v>
      </c>
      <c r="I11" s="905"/>
      <c r="J11" s="898">
        <v>20</v>
      </c>
      <c r="K11" s="898"/>
      <c r="L11" s="898">
        <v>21</v>
      </c>
      <c r="M11" s="898"/>
      <c r="N11" s="898">
        <v>22</v>
      </c>
      <c r="O11" s="898"/>
      <c r="P11" s="898">
        <v>23</v>
      </c>
      <c r="Q11" s="898"/>
      <c r="R11" s="898">
        <v>24</v>
      </c>
      <c r="S11" s="898"/>
      <c r="T11" s="898">
        <v>25</v>
      </c>
      <c r="U11" s="902"/>
      <c r="Z11" s="905">
        <v>20</v>
      </c>
      <c r="AA11" s="905"/>
      <c r="AB11" s="898">
        <v>21</v>
      </c>
      <c r="AC11" s="898"/>
      <c r="AD11" s="898">
        <v>22</v>
      </c>
      <c r="AE11" s="898"/>
      <c r="AF11" s="898">
        <v>23</v>
      </c>
      <c r="AG11" s="898"/>
      <c r="AH11" s="898">
        <v>24</v>
      </c>
      <c r="AI11" s="898"/>
      <c r="AJ11" s="898">
        <v>25</v>
      </c>
      <c r="AK11" s="898"/>
      <c r="AL11" s="898">
        <v>26</v>
      </c>
      <c r="AM11" s="902"/>
      <c r="AN11" t="s">
        <v>27</v>
      </c>
    </row>
    <row r="12" ht="15" customHeight="1">
      <c r="A12" s="68"/>
      <c r="H12" s="899">
        <v>26</v>
      </c>
      <c r="I12" s="899"/>
      <c r="J12" s="900">
        <v>27</v>
      </c>
      <c r="K12" s="900"/>
      <c r="L12" s="900">
        <v>28</v>
      </c>
      <c r="M12" s="900"/>
      <c r="N12" s="900">
        <v>29</v>
      </c>
      <c r="O12" s="900"/>
      <c r="P12" s="900">
        <v>30</v>
      </c>
      <c r="Q12" s="900"/>
      <c r="R12" s="900">
        <v>31</v>
      </c>
      <c r="S12" s="900"/>
      <c r="T12" s="900"/>
      <c r="U12" s="903"/>
      <c r="Z12" s="899">
        <v>27</v>
      </c>
      <c r="AA12" s="899"/>
      <c r="AB12" s="900">
        <v>28</v>
      </c>
      <c r="AC12" s="900"/>
      <c r="AD12" s="900">
        <v>29</v>
      </c>
      <c r="AE12" s="900"/>
      <c r="AF12" s="900">
        <v>30</v>
      </c>
      <c r="AG12" s="900"/>
      <c r="AH12" s="900">
        <v>31</v>
      </c>
      <c r="AI12" s="900"/>
      <c r="AJ12" s="900"/>
      <c r="AK12" s="900"/>
      <c r="AL12" s="900"/>
      <c r="AM12" s="903"/>
    </row>
    <row r="13" ht="15" customHeight="1">
      <c r="C13" s="72"/>
      <c r="D13" s="73"/>
      <c r="E13" s="73"/>
      <c r="F13" s="73"/>
      <c r="G13" s="73"/>
      <c r="H13" s="904" t="s">
        <v>27</v>
      </c>
      <c r="I13" s="904"/>
      <c r="J13" s="901" t="s">
        <v>27</v>
      </c>
      <c r="K13" s="901"/>
      <c r="L13" s="901" t="s">
        <v>27</v>
      </c>
      <c r="M13" s="901"/>
      <c r="N13" s="901" t="s">
        <v>27</v>
      </c>
      <c r="O13" s="901"/>
      <c r="P13" s="901" t="s">
        <v>27</v>
      </c>
      <c r="Q13" s="901"/>
      <c r="R13" s="901" t="s">
        <v>27</v>
      </c>
      <c r="S13" s="901"/>
      <c r="T13" s="901" t="s">
        <v>27</v>
      </c>
      <c r="U13" s="911"/>
      <c r="Z13" s="904" t="s">
        <v>27</v>
      </c>
      <c r="AA13" s="904"/>
      <c r="AB13" s="901" t="s">
        <v>27</v>
      </c>
      <c r="AC13" s="901"/>
      <c r="AD13" s="901" t="s">
        <v>27</v>
      </c>
      <c r="AE13" s="901"/>
      <c r="AF13" s="901" t="s">
        <v>27</v>
      </c>
      <c r="AG13" s="901"/>
      <c r="AH13" s="901" t="s">
        <v>27</v>
      </c>
      <c r="AI13" s="901"/>
      <c r="AJ13" s="901" t="s">
        <v>27</v>
      </c>
      <c r="AK13" s="901"/>
      <c r="AL13" s="901" t="s">
        <v>27</v>
      </c>
      <c r="AM13" s="911"/>
    </row>
    <row r="14" ht="15" customHeight="1">
      <c r="A14" s="68"/>
      <c r="C14" s="68" t="s">
        <v>8</v>
      </c>
      <c r="F14" s="64"/>
    </row>
    <row r="15" ht="15" customHeight="1">
      <c r="D15" s="70" t="s">
        <v>214</v>
      </c>
      <c r="F15" s="64"/>
      <c r="P15" s="234"/>
      <c r="Q15" s="234"/>
      <c r="R15" s="234"/>
      <c r="S15" s="234"/>
      <c r="T15" s="234"/>
      <c r="U15" s="234"/>
      <c r="V15" s="234"/>
      <c r="W15" s="47"/>
      <c r="X15" s="234"/>
      <c r="Y15" s="234"/>
      <c r="Z15" s="234"/>
      <c r="AA15" s="234"/>
      <c r="AB15" s="234"/>
      <c r="AC15" s="234"/>
      <c r="AD15" s="234"/>
      <c r="AE15" s="47"/>
      <c r="AF15" s="234"/>
      <c r="AG15" s="234"/>
      <c r="AH15" s="234"/>
      <c r="AI15" s="234"/>
      <c r="AJ15" s="234"/>
      <c r="AK15" s="234"/>
      <c r="AL15" s="234"/>
      <c r="AM15" s="47"/>
      <c r="AN15" s="47"/>
    </row>
    <row r="16" ht="15" customHeight="1">
      <c r="C16" s="70"/>
      <c r="D16" s="73" t="s">
        <v>206</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208</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210</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t="s">
        <v>212</v>
      </c>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993">
        <v>2020</v>
      </c>
      <c r="S21" s="993"/>
      <c r="T21" s="993"/>
      <c r="U21" s="993"/>
      <c r="V21" s="993"/>
      <c r="W21" s="993"/>
      <c r="X21" s="993"/>
      <c r="Y21" s="993"/>
      <c r="Z21" s="993"/>
      <c r="AA21" s="993"/>
      <c r="AB21" s="993"/>
      <c r="AC21" s="993"/>
      <c r="AD21" s="995">
        <v>2021</v>
      </c>
      <c r="AE21" s="995"/>
      <c r="AF21" s="995"/>
      <c r="AG21" s="995"/>
      <c r="AH21" s="995"/>
      <c r="AI21" s="995"/>
      <c r="AJ21" s="995"/>
      <c r="AK21" s="995"/>
      <c r="AL21" s="995"/>
      <c r="AM21" s="995"/>
      <c r="AN21" s="995"/>
      <c r="AO21" s="995"/>
    </row>
    <row r="22" s="5" customFormat="1" ht="30" customHeight="1">
      <c r="B22" s="76"/>
      <c r="C22" s="77" t="s">
        <v>71</v>
      </c>
      <c r="D22" s="77" t="s">
        <v>21</v>
      </c>
      <c r="E22" s="177" t="s">
        <v>202</v>
      </c>
      <c r="F22" s="158" t="s">
        <v>60</v>
      </c>
      <c r="G22" s="158" t="s">
        <v>61</v>
      </c>
      <c r="H22" s="914" t="s">
        <v>34</v>
      </c>
      <c r="I22" s="914"/>
      <c r="J22" s="914"/>
      <c r="K22" s="914"/>
      <c r="L22" s="914" t="s">
        <v>62</v>
      </c>
      <c r="M22" s="914"/>
      <c r="N22" s="914"/>
      <c r="O22" s="914"/>
      <c r="R22" s="617" t="s">
        <v>188</v>
      </c>
      <c r="S22" s="618" t="s">
        <v>190</v>
      </c>
      <c r="T22" s="618" t="s">
        <v>191</v>
      </c>
      <c r="U22" s="618" t="s">
        <v>192</v>
      </c>
      <c r="V22" s="618" t="s">
        <v>193</v>
      </c>
      <c r="W22" s="618" t="s">
        <v>194</v>
      </c>
      <c r="X22" s="618" t="s">
        <v>180</v>
      </c>
      <c r="Y22" s="618" t="s">
        <v>183</v>
      </c>
      <c r="Z22" s="618" t="s">
        <v>184</v>
      </c>
      <c r="AA22" s="618" t="s">
        <v>185</v>
      </c>
      <c r="AB22" s="618" t="s">
        <v>186</v>
      </c>
      <c r="AC22" s="1015" t="s">
        <v>187</v>
      </c>
      <c r="AD22" s="618" t="s">
        <v>188</v>
      </c>
      <c r="AE22" s="618" t="s">
        <v>190</v>
      </c>
      <c r="AF22" s="618" t="s">
        <v>191</v>
      </c>
      <c r="AG22" s="618" t="s">
        <v>192</v>
      </c>
      <c r="AH22" s="618" t="s">
        <v>193</v>
      </c>
      <c r="AI22" s="618" t="s">
        <v>194</v>
      </c>
      <c r="AJ22" s="618" t="s">
        <v>180</v>
      </c>
      <c r="AK22" s="618" t="s">
        <v>183</v>
      </c>
      <c r="AL22" s="618" t="s">
        <v>184</v>
      </c>
      <c r="AM22" s="618" t="s">
        <v>185</v>
      </c>
      <c r="AN22" s="618" t="s">
        <v>186</v>
      </c>
      <c r="AO22" s="1015" t="s">
        <v>187</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33"/>
      <c r="C23" s="1016">
        <v>56916</v>
      </c>
      <c r="D23" s="1016" t="s">
        <v>175</v>
      </c>
      <c r="E23" s="1016" t="s">
        <v>219</v>
      </c>
      <c r="F23" s="1017" t="s">
        <v>220</v>
      </c>
      <c r="G23" s="1016" t="s">
        <v>221</v>
      </c>
      <c r="H23" s="1018" t="s">
        <v>222</v>
      </c>
      <c r="I23" s="1018"/>
      <c r="J23" s="1018"/>
      <c r="K23" s="1018"/>
      <c r="L23" s="1018" t="s">
        <v>223</v>
      </c>
      <c r="M23" s="1018"/>
      <c r="N23" s="1018"/>
      <c r="O23" s="1018"/>
      <c r="P23" s="80"/>
      <c r="Q23" s="90"/>
      <c r="R23" s="1019" t="s">
        <v>224</v>
      </c>
      <c r="S23" s="1020" t="s">
        <v>224</v>
      </c>
      <c r="T23" s="1020" t="s">
        <v>224</v>
      </c>
      <c r="U23" s="1020" t="s">
        <v>224</v>
      </c>
      <c r="V23" s="1020" t="s">
        <v>224</v>
      </c>
      <c r="W23" s="1020" t="s">
        <v>224</v>
      </c>
      <c r="X23" s="1020" t="s">
        <v>224</v>
      </c>
      <c r="Y23" s="1020" t="s">
        <v>224</v>
      </c>
      <c r="Z23" s="1020" t="s">
        <v>224</v>
      </c>
      <c r="AA23" s="1020" t="s">
        <v>224</v>
      </c>
      <c r="AB23" s="1020" t="s">
        <v>224</v>
      </c>
      <c r="AC23" s="1020" t="s">
        <v>224</v>
      </c>
      <c r="AD23" s="1020" t="s">
        <v>224</v>
      </c>
      <c r="AE23" s="1020" t="s">
        <v>224</v>
      </c>
      <c r="AF23" s="1020" t="s">
        <v>224</v>
      </c>
      <c r="AG23" s="1020" t="s">
        <v>224</v>
      </c>
      <c r="AH23" s="1020" t="s">
        <v>224</v>
      </c>
      <c r="AI23" s="1020" t="s">
        <v>224</v>
      </c>
      <c r="AJ23" s="1020" t="s">
        <v>224</v>
      </c>
      <c r="AK23" s="1020" t="s">
        <v>224</v>
      </c>
      <c r="AL23" s="1020" t="s">
        <v>224</v>
      </c>
      <c r="AM23" s="1020" t="s">
        <v>224</v>
      </c>
      <c r="AN23" s="1020" t="s">
        <v>224</v>
      </c>
      <c r="AO23" s="1021" t="s">
        <v>224</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33"/>
      <c r="C24" s="1022">
        <v>55435</v>
      </c>
      <c r="D24" s="1022" t="s">
        <v>225</v>
      </c>
      <c r="E24" s="1022" t="s">
        <v>226</v>
      </c>
      <c r="F24" s="1023" t="s">
        <v>227</v>
      </c>
      <c r="G24" s="1022" t="s">
        <v>228</v>
      </c>
      <c r="H24" s="1024" t="s">
        <v>229</v>
      </c>
      <c r="I24" s="1024"/>
      <c r="J24" s="1024"/>
      <c r="K24" s="1024"/>
      <c r="L24" s="1024" t="s">
        <v>230</v>
      </c>
      <c r="M24" s="1024"/>
      <c r="N24" s="1024"/>
      <c r="O24" s="1024"/>
      <c r="P24" s="80"/>
      <c r="Q24" s="90"/>
      <c r="R24" s="1025" t="s">
        <v>224</v>
      </c>
      <c r="S24" s="1026" t="s">
        <v>224</v>
      </c>
      <c r="T24" s="1026" t="s">
        <v>224</v>
      </c>
      <c r="U24" s="1026" t="s">
        <v>224</v>
      </c>
      <c r="V24" s="1026" t="s">
        <v>224</v>
      </c>
      <c r="W24" s="1026" t="s">
        <v>224</v>
      </c>
      <c r="X24" s="1026" t="s">
        <v>224</v>
      </c>
      <c r="Y24" s="1026" t="s">
        <v>224</v>
      </c>
      <c r="Z24" s="1026" t="s">
        <v>224</v>
      </c>
      <c r="AA24" s="1026" t="s">
        <v>224</v>
      </c>
      <c r="AB24" s="1026" t="s">
        <v>224</v>
      </c>
      <c r="AC24" s="1026" t="s">
        <v>224</v>
      </c>
      <c r="AD24" s="1026" t="s">
        <v>224</v>
      </c>
      <c r="AE24" s="1026" t="s">
        <v>224</v>
      </c>
      <c r="AF24" s="1026" t="s">
        <v>224</v>
      </c>
      <c r="AG24" s="1026" t="s">
        <v>224</v>
      </c>
      <c r="AH24" s="1026" t="s">
        <v>224</v>
      </c>
      <c r="AI24" s="1026" t="s">
        <v>224</v>
      </c>
      <c r="AJ24" s="1026" t="s">
        <v>224</v>
      </c>
      <c r="AK24" s="1026" t="s">
        <v>224</v>
      </c>
      <c r="AL24" s="1026" t="s">
        <v>224</v>
      </c>
      <c r="AM24" s="1026" t="s">
        <v>224</v>
      </c>
      <c r="AN24" s="1026" t="s">
        <v>224</v>
      </c>
      <c r="AO24" s="1027" t="s">
        <v>224</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33"/>
      <c r="C25" s="1016">
        <v>57976</v>
      </c>
      <c r="D25" s="1016" t="s">
        <v>231</v>
      </c>
      <c r="E25" s="1016" t="s">
        <v>219</v>
      </c>
      <c r="F25" s="1017" t="s">
        <v>220</v>
      </c>
      <c r="G25" s="1016" t="s">
        <v>232</v>
      </c>
      <c r="H25" s="1018" t="s">
        <v>233</v>
      </c>
      <c r="I25" s="1018"/>
      <c r="J25" s="1018"/>
      <c r="K25" s="1018"/>
      <c r="L25" s="1018" t="s">
        <v>234</v>
      </c>
      <c r="M25" s="1018"/>
      <c r="N25" s="1018"/>
      <c r="O25" s="1018"/>
      <c r="P25" s="80"/>
      <c r="Q25" s="90"/>
      <c r="R25" s="1019" t="s">
        <v>224</v>
      </c>
      <c r="S25" s="1020" t="s">
        <v>224</v>
      </c>
      <c r="T25" s="1020" t="s">
        <v>224</v>
      </c>
      <c r="U25" s="1020" t="s">
        <v>224</v>
      </c>
      <c r="V25" s="1020" t="s">
        <v>224</v>
      </c>
      <c r="W25" s="1020" t="s">
        <v>224</v>
      </c>
      <c r="X25" s="1020" t="s">
        <v>224</v>
      </c>
      <c r="Y25" s="1020" t="s">
        <v>224</v>
      </c>
      <c r="Z25" s="1020" t="s">
        <v>224</v>
      </c>
      <c r="AA25" s="1020" t="s">
        <v>224</v>
      </c>
      <c r="AB25" s="1020" t="s">
        <v>224</v>
      </c>
      <c r="AC25" s="1020" t="s">
        <v>224</v>
      </c>
      <c r="AD25" s="1020" t="s">
        <v>224</v>
      </c>
      <c r="AE25" s="1020" t="s">
        <v>224</v>
      </c>
      <c r="AF25" s="1020" t="s">
        <v>224</v>
      </c>
      <c r="AG25" s="1020" t="s">
        <v>224</v>
      </c>
      <c r="AH25" s="1020" t="s">
        <v>224</v>
      </c>
      <c r="AI25" s="1020" t="s">
        <v>224</v>
      </c>
      <c r="AJ25" s="1020" t="s">
        <v>224</v>
      </c>
      <c r="AK25" s="1020" t="s">
        <v>224</v>
      </c>
      <c r="AL25" s="1020" t="s">
        <v>224</v>
      </c>
      <c r="AM25" s="1020" t="s">
        <v>224</v>
      </c>
      <c r="AN25" s="1020" t="s">
        <v>224</v>
      </c>
      <c r="AO25" s="1021" t="s">
        <v>224</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33"/>
      <c r="C26" s="1022">
        <v>58220</v>
      </c>
      <c r="D26" s="1022" t="s">
        <v>235</v>
      </c>
      <c r="E26" s="1022" t="s">
        <v>219</v>
      </c>
      <c r="F26" s="1023" t="s">
        <v>220</v>
      </c>
      <c r="G26" s="1022" t="s">
        <v>236</v>
      </c>
      <c r="H26" s="1024" t="s">
        <v>237</v>
      </c>
      <c r="I26" s="1024"/>
      <c r="J26" s="1024"/>
      <c r="K26" s="1024"/>
      <c r="L26" s="1024" t="s">
        <v>238</v>
      </c>
      <c r="M26" s="1024"/>
      <c r="N26" s="1024"/>
      <c r="O26" s="1024"/>
      <c r="P26" s="80"/>
      <c r="Q26" s="90"/>
      <c r="R26" s="1025" t="s">
        <v>224</v>
      </c>
      <c r="S26" s="1026" t="s">
        <v>224</v>
      </c>
      <c r="T26" s="1026" t="s">
        <v>224</v>
      </c>
      <c r="U26" s="1026" t="s">
        <v>224</v>
      </c>
      <c r="V26" s="1026" t="s">
        <v>224</v>
      </c>
      <c r="W26" s="1026" t="s">
        <v>224</v>
      </c>
      <c r="X26" s="1026" t="s">
        <v>224</v>
      </c>
      <c r="Y26" s="1026" t="s">
        <v>224</v>
      </c>
      <c r="Z26" s="1026" t="s">
        <v>224</v>
      </c>
      <c r="AA26" s="1026" t="s">
        <v>224</v>
      </c>
      <c r="AB26" s="1026" t="s">
        <v>224</v>
      </c>
      <c r="AC26" s="1026" t="s">
        <v>224</v>
      </c>
      <c r="AD26" s="1026" t="s">
        <v>224</v>
      </c>
      <c r="AE26" s="1026" t="s">
        <v>224</v>
      </c>
      <c r="AF26" s="1026" t="s">
        <v>224</v>
      </c>
      <c r="AG26" s="1026" t="s">
        <v>224</v>
      </c>
      <c r="AH26" s="1026" t="s">
        <v>224</v>
      </c>
      <c r="AI26" s="1026" t="s">
        <v>224</v>
      </c>
      <c r="AJ26" s="1026" t="s">
        <v>224</v>
      </c>
      <c r="AK26" s="1026" t="s">
        <v>224</v>
      </c>
      <c r="AL26" s="1026" t="s">
        <v>224</v>
      </c>
      <c r="AM26" s="1026" t="s">
        <v>224</v>
      </c>
      <c r="AN26" s="1026" t="s">
        <v>224</v>
      </c>
      <c r="AO26" s="1027" t="s">
        <v>224</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33"/>
      <c r="C27" s="1016">
        <v>58900</v>
      </c>
      <c r="D27" s="1016" t="s">
        <v>239</v>
      </c>
      <c r="E27" s="1016" t="s">
        <v>219</v>
      </c>
      <c r="F27" s="1017" t="s">
        <v>220</v>
      </c>
      <c r="G27" s="1016" t="s">
        <v>240</v>
      </c>
      <c r="H27" s="1018" t="s">
        <v>241</v>
      </c>
      <c r="I27" s="1018"/>
      <c r="J27" s="1018"/>
      <c r="K27" s="1018"/>
      <c r="L27" s="1018" t="s">
        <v>242</v>
      </c>
      <c r="M27" s="1018"/>
      <c r="N27" s="1018"/>
      <c r="O27" s="1018"/>
      <c r="P27" s="80"/>
      <c r="Q27" s="90"/>
      <c r="R27" s="1019" t="s">
        <v>240</v>
      </c>
      <c r="S27" s="1020" t="s">
        <v>240</v>
      </c>
      <c r="T27" s="1020" t="s">
        <v>240</v>
      </c>
      <c r="U27" s="1020" t="s">
        <v>240</v>
      </c>
      <c r="V27" s="1020" t="s">
        <v>240</v>
      </c>
      <c r="W27" s="1020" t="s">
        <v>240</v>
      </c>
      <c r="X27" s="1020" t="s">
        <v>240</v>
      </c>
      <c r="Y27" s="1020" t="s">
        <v>240</v>
      </c>
      <c r="Z27" s="1020" t="s">
        <v>240</v>
      </c>
      <c r="AA27" s="1020" t="s">
        <v>240</v>
      </c>
      <c r="AB27" s="1020" t="s">
        <v>240</v>
      </c>
      <c r="AC27" s="1020" t="s">
        <v>240</v>
      </c>
      <c r="AD27" s="1020" t="s">
        <v>240</v>
      </c>
      <c r="AE27" s="1020" t="s">
        <v>240</v>
      </c>
      <c r="AF27" s="1020" t="s">
        <v>240</v>
      </c>
      <c r="AG27" s="1020" t="s">
        <v>240</v>
      </c>
      <c r="AH27" s="1020" t="s">
        <v>240</v>
      </c>
      <c r="AI27" s="1020" t="s">
        <v>240</v>
      </c>
      <c r="AJ27" s="1020" t="s">
        <v>240</v>
      </c>
      <c r="AK27" s="1020" t="s">
        <v>240</v>
      </c>
      <c r="AL27" s="1020" t="s">
        <v>240</v>
      </c>
      <c r="AM27" s="1020" t="s">
        <v>240</v>
      </c>
      <c r="AN27" s="1020" t="s">
        <v>240</v>
      </c>
      <c r="AO27" s="1021" t="s">
        <v>240</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33"/>
      <c r="C28" s="1022">
        <v>58968</v>
      </c>
      <c r="D28" s="1022" t="s">
        <v>243</v>
      </c>
      <c r="E28" s="1022" t="s">
        <v>219</v>
      </c>
      <c r="F28" s="1023" t="s">
        <v>220</v>
      </c>
      <c r="G28" s="1022" t="s">
        <v>244</v>
      </c>
      <c r="H28" s="1024" t="s">
        <v>245</v>
      </c>
      <c r="I28" s="1024"/>
      <c r="J28" s="1024"/>
      <c r="K28" s="1024"/>
      <c r="L28" s="1024" t="s">
        <v>246</v>
      </c>
      <c r="M28" s="1024"/>
      <c r="N28" s="1024"/>
      <c r="O28" s="1024"/>
      <c r="P28" s="80"/>
      <c r="Q28" s="90"/>
      <c r="R28" s="1025" t="s">
        <v>224</v>
      </c>
      <c r="S28" s="1026" t="s">
        <v>224</v>
      </c>
      <c r="T28" s="1026" t="s">
        <v>224</v>
      </c>
      <c r="U28" s="1026" t="s">
        <v>224</v>
      </c>
      <c r="V28" s="1026" t="s">
        <v>224</v>
      </c>
      <c r="W28" s="1026" t="s">
        <v>224</v>
      </c>
      <c r="X28" s="1026" t="s">
        <v>224</v>
      </c>
      <c r="Y28" s="1026" t="s">
        <v>224</v>
      </c>
      <c r="Z28" s="1026" t="s">
        <v>224</v>
      </c>
      <c r="AA28" s="1026" t="s">
        <v>224</v>
      </c>
      <c r="AB28" s="1026" t="s">
        <v>224</v>
      </c>
      <c r="AC28" s="1026" t="s">
        <v>224</v>
      </c>
      <c r="AD28" s="1026" t="s">
        <v>224</v>
      </c>
      <c r="AE28" s="1026" t="s">
        <v>224</v>
      </c>
      <c r="AF28" s="1026" t="s">
        <v>224</v>
      </c>
      <c r="AG28" s="1026" t="s">
        <v>224</v>
      </c>
      <c r="AH28" s="1026" t="s">
        <v>224</v>
      </c>
      <c r="AI28" s="1026" t="s">
        <v>224</v>
      </c>
      <c r="AJ28" s="1026" t="s">
        <v>224</v>
      </c>
      <c r="AK28" s="1026" t="s">
        <v>224</v>
      </c>
      <c r="AL28" s="1026" t="s">
        <v>224</v>
      </c>
      <c r="AM28" s="1026" t="s">
        <v>224</v>
      </c>
      <c r="AN28" s="1026" t="s">
        <v>224</v>
      </c>
      <c r="AO28" s="1027" t="s">
        <v>224</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33"/>
      <c r="C29" s="181"/>
      <c r="D29" s="183"/>
      <c r="E29" s="183"/>
      <c r="F29" s="201"/>
      <c r="G29" s="181"/>
      <c r="H29" s="1018">
        <v>694</v>
      </c>
      <c r="I29" s="1018"/>
      <c r="J29" s="1018"/>
      <c r="K29" s="1018"/>
      <c r="L29" s="895"/>
      <c r="M29" s="895"/>
      <c r="N29" s="895"/>
      <c r="O29" s="895"/>
      <c r="P29" s="80"/>
      <c r="Q29" s="90"/>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33"/>
      <c r="C30" s="181"/>
      <c r="D30" s="183"/>
      <c r="E30" s="183"/>
      <c r="F30" s="201"/>
      <c r="G30" s="181"/>
      <c r="H30" s="181"/>
      <c r="I30" s="181"/>
      <c r="J30" s="181"/>
      <c r="K30" s="181"/>
      <c r="L30" s="895"/>
      <c r="M30" s="895"/>
      <c r="N30" s="895"/>
      <c r="O30" s="895"/>
      <c r="P30" s="80"/>
      <c r="Q30" s="90"/>
      <c r="R30" s="182"/>
      <c r="S30" s="182"/>
      <c r="T30" s="182"/>
      <c r="U30" s="182"/>
      <c r="V30" s="182"/>
      <c r="W30" s="182"/>
      <c r="X30" s="1028" t="s">
        <v>247</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33"/>
      <c r="C31" s="181"/>
      <c r="D31" s="183"/>
      <c r="E31" s="183"/>
      <c r="F31" s="201"/>
      <c r="G31" s="181"/>
      <c r="H31" s="181"/>
      <c r="I31" s="181"/>
      <c r="J31" s="181"/>
      <c r="K31" s="181"/>
      <c r="L31" s="895"/>
      <c r="M31" s="895"/>
      <c r="N31" s="895"/>
      <c r="O31" s="895"/>
      <c r="P31" s="80"/>
      <c r="Q31" s="90"/>
      <c r="R31" s="182"/>
      <c r="S31" s="182"/>
      <c r="T31" s="182"/>
      <c r="U31" s="182"/>
      <c r="V31" s="182"/>
      <c r="W31" s="182"/>
      <c r="X31" s="182"/>
      <c r="Y31" s="182"/>
      <c r="Z31" s="182"/>
      <c r="AA31" s="1029" t="s">
        <v>248</v>
      </c>
      <c r="AB31" s="1028" t="s">
        <v>249</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33"/>
      <c r="C32" s="181"/>
      <c r="D32" s="183"/>
      <c r="E32" s="183"/>
      <c r="F32" s="201"/>
      <c r="G32" s="181"/>
      <c r="H32" s="181"/>
      <c r="I32" s="181"/>
      <c r="J32" s="181"/>
      <c r="K32" s="181"/>
      <c r="L32" s="895"/>
      <c r="M32" s="895"/>
      <c r="N32" s="895"/>
      <c r="O32" s="895"/>
      <c r="P32" s="80"/>
      <c r="Q32" s="90"/>
      <c r="R32" s="182"/>
      <c r="S32" s="182"/>
      <c r="T32" s="182"/>
      <c r="U32" s="182"/>
      <c r="V32" s="182"/>
      <c r="W32" s="182"/>
      <c r="X32" s="182"/>
      <c r="Y32" s="182"/>
      <c r="Z32" s="182"/>
      <c r="AA32" s="1029" t="s">
        <v>224</v>
      </c>
      <c r="AB32" s="1028" t="s">
        <v>250</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33"/>
      <c r="C33" s="181"/>
      <c r="D33" s="183"/>
      <c r="E33" s="183"/>
      <c r="F33" s="201"/>
      <c r="G33" s="181"/>
      <c r="H33" s="181"/>
      <c r="I33" s="181"/>
      <c r="J33" s="181"/>
      <c r="K33" s="181"/>
      <c r="L33" s="895"/>
      <c r="M33" s="895"/>
      <c r="N33" s="895"/>
      <c r="O33" s="895"/>
      <c r="P33" s="80"/>
      <c r="Q33" s="90"/>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33"/>
      <c r="C34" s="181"/>
      <c r="D34" s="183"/>
      <c r="E34" s="183"/>
      <c r="F34" s="201"/>
      <c r="G34" s="181"/>
      <c r="H34" s="181"/>
      <c r="I34" s="181"/>
      <c r="J34" s="181"/>
      <c r="K34" s="181"/>
      <c r="L34" s="895"/>
      <c r="M34" s="895"/>
      <c r="N34" s="895"/>
      <c r="O34" s="895"/>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33"/>
      <c r="C35" s="181"/>
      <c r="D35" s="183"/>
      <c r="E35" s="183"/>
      <c r="F35" s="201"/>
      <c r="G35" s="181"/>
      <c r="H35" s="181"/>
      <c r="I35" s="181"/>
      <c r="J35" s="181"/>
      <c r="K35" s="181"/>
      <c r="L35" s="895"/>
      <c r="M35" s="895"/>
      <c r="N35" s="895"/>
      <c r="O35" s="895"/>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33"/>
      <c r="C36" s="181"/>
      <c r="D36" s="183"/>
      <c r="E36" s="183"/>
      <c r="F36" s="201"/>
      <c r="G36" s="181"/>
      <c r="H36" s="181"/>
      <c r="I36" s="181"/>
      <c r="J36" s="181"/>
      <c r="K36" s="181"/>
      <c r="L36" s="895"/>
      <c r="M36" s="895"/>
      <c r="N36" s="895"/>
      <c r="O36" s="895"/>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33"/>
      <c r="C37" s="181"/>
      <c r="D37" s="183"/>
      <c r="E37" s="183"/>
      <c r="F37" s="201"/>
      <c r="G37" s="181"/>
      <c r="H37" s="181"/>
      <c r="I37" s="181"/>
      <c r="J37" s="181"/>
      <c r="K37" s="181"/>
      <c r="L37" s="895"/>
      <c r="M37" s="895"/>
      <c r="N37" s="895"/>
      <c r="O37" s="895"/>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33"/>
      <c r="C38" s="181"/>
      <c r="D38" s="183"/>
      <c r="E38" s="183"/>
      <c r="F38" s="201"/>
      <c r="G38" s="181"/>
      <c r="H38" s="181"/>
      <c r="I38" s="181"/>
      <c r="J38" s="181"/>
      <c r="K38" s="181"/>
      <c r="L38" s="895"/>
      <c r="M38" s="895"/>
      <c r="N38" s="895"/>
      <c r="O38" s="895"/>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3"/>
      <c r="E39" s="183"/>
      <c r="F39" s="201"/>
      <c r="G39" s="181"/>
      <c r="H39" s="181"/>
      <c r="I39" s="181"/>
      <c r="J39" s="181"/>
      <c r="K39" s="181"/>
      <c r="L39" s="895"/>
      <c r="M39" s="895"/>
      <c r="N39" s="895"/>
      <c r="O39" s="895"/>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895"/>
      <c r="M40" s="895"/>
      <c r="N40" s="895"/>
      <c r="O40" s="895"/>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895"/>
      <c r="M41" s="895"/>
      <c r="N41" s="895"/>
      <c r="O41" s="895"/>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895"/>
      <c r="M42" s="895"/>
      <c r="N42" s="895"/>
      <c r="O42" s="895"/>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895"/>
      <c r="M43" s="895"/>
      <c r="N43" s="895"/>
      <c r="O43" s="895"/>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895"/>
      <c r="M44" s="895"/>
      <c r="N44" s="895"/>
      <c r="O44" s="895"/>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895"/>
      <c r="M45" s="895"/>
      <c r="N45" s="895"/>
      <c r="O45" s="895"/>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895"/>
      <c r="M46" s="895"/>
      <c r="N46" s="895"/>
      <c r="O46" s="895"/>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895"/>
      <c r="M47" s="895"/>
      <c r="N47" s="895"/>
      <c r="O47" s="895"/>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895"/>
      <c r="M48" s="895"/>
      <c r="N48" s="895"/>
      <c r="O48" s="895"/>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895"/>
      <c r="M49" s="895"/>
      <c r="N49" s="895"/>
      <c r="O49" s="895"/>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895"/>
      <c r="M50" s="895"/>
      <c r="N50" s="895"/>
      <c r="O50" s="895"/>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895"/>
      <c r="M51" s="895"/>
      <c r="N51" s="895"/>
      <c r="O51" s="895"/>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895"/>
      <c r="M52" s="895"/>
      <c r="N52" s="895"/>
      <c r="O52" s="895"/>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33"/>
      <c r="C53" s="181"/>
      <c r="D53" s="183"/>
      <c r="E53" s="183"/>
      <c r="F53" s="201"/>
      <c r="G53" s="181"/>
      <c r="H53" s="181"/>
      <c r="I53" s="181"/>
      <c r="J53" s="181"/>
      <c r="K53" s="181"/>
      <c r="L53" s="895"/>
      <c r="M53" s="895"/>
      <c r="N53" s="895"/>
      <c r="O53" s="895"/>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33"/>
      <c r="C54" s="181"/>
      <c r="D54" s="183"/>
      <c r="E54" s="183"/>
      <c r="F54" s="201"/>
      <c r="G54" s="181"/>
      <c r="H54" s="181"/>
      <c r="I54" s="181"/>
      <c r="J54" s="181"/>
      <c r="K54" s="181"/>
      <c r="L54" s="895"/>
      <c r="M54" s="895"/>
      <c r="N54" s="895"/>
      <c r="O54" s="895"/>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33"/>
      <c r="C55" s="181"/>
      <c r="D55" s="183"/>
      <c r="E55" s="183"/>
      <c r="F55" s="201"/>
      <c r="G55" s="181"/>
      <c r="H55" s="181"/>
      <c r="I55" s="181"/>
      <c r="J55" s="181"/>
      <c r="K55" s="181"/>
      <c r="L55" s="895"/>
      <c r="M55" s="895"/>
      <c r="N55" s="895"/>
      <c r="O55" s="895"/>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33"/>
      <c r="C56" s="181"/>
      <c r="D56" s="183"/>
      <c r="E56" s="183"/>
      <c r="F56" s="201"/>
      <c r="G56" s="181"/>
      <c r="H56" s="181"/>
      <c r="I56" s="181"/>
      <c r="J56" s="181"/>
      <c r="K56" s="181"/>
      <c r="L56" s="895"/>
      <c r="M56" s="895"/>
      <c r="N56" s="895"/>
      <c r="O56" s="895"/>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33"/>
      <c r="C57" s="181"/>
      <c r="D57" s="183"/>
      <c r="E57" s="183"/>
      <c r="F57" s="201"/>
      <c r="G57" s="181"/>
      <c r="H57" s="181"/>
      <c r="I57" s="181"/>
      <c r="J57" s="181"/>
      <c r="K57" s="181"/>
      <c r="L57" s="895"/>
      <c r="M57" s="895"/>
      <c r="N57" s="895"/>
      <c r="O57" s="895"/>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33"/>
      <c r="C58" s="181"/>
      <c r="D58" s="183"/>
      <c r="E58" s="183"/>
      <c r="F58" s="201"/>
      <c r="G58" s="181"/>
      <c r="H58" s="181"/>
      <c r="I58" s="181"/>
      <c r="J58" s="181"/>
      <c r="K58" s="181"/>
      <c r="L58" s="895"/>
      <c r="M58" s="895"/>
      <c r="N58" s="895"/>
      <c r="O58" s="895"/>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3"/>
      <c r="E59" s="183"/>
      <c r="F59" s="201"/>
      <c r="G59" s="181"/>
      <c r="H59" s="181"/>
      <c r="I59" s="181"/>
      <c r="J59" s="181"/>
      <c r="K59" s="181"/>
      <c r="L59" s="895"/>
      <c r="M59" s="895"/>
      <c r="N59" s="895"/>
      <c r="O59" s="895"/>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895"/>
      <c r="M60" s="895"/>
      <c r="N60" s="895"/>
      <c r="O60" s="895"/>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895"/>
      <c r="M61" s="895"/>
      <c r="N61" s="895"/>
      <c r="O61" s="895"/>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895"/>
      <c r="M62" s="895"/>
      <c r="N62" s="895"/>
      <c r="O62" s="895"/>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895"/>
      <c r="M63" s="895"/>
      <c r="N63" s="895"/>
      <c r="O63" s="895"/>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895"/>
      <c r="M64" s="895"/>
      <c r="N64" s="895"/>
      <c r="O64" s="895"/>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895"/>
      <c r="M65" s="895"/>
      <c r="N65" s="895"/>
      <c r="O65" s="895"/>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895"/>
      <c r="M66" s="895"/>
      <c r="N66" s="895"/>
      <c r="O66" s="895"/>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895"/>
      <c r="M67" s="895"/>
      <c r="N67" s="895"/>
      <c r="O67" s="895"/>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895"/>
      <c r="M68" s="895"/>
      <c r="N68" s="895"/>
      <c r="O68" s="895"/>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895"/>
      <c r="M69" s="895"/>
      <c r="N69" s="895"/>
      <c r="O69" s="895"/>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895"/>
      <c r="M70" s="895"/>
      <c r="N70" s="895"/>
      <c r="O70" s="895"/>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895"/>
      <c r="M71" s="895"/>
      <c r="N71" s="895"/>
      <c r="O71" s="895"/>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895"/>
      <c r="M72" s="895"/>
      <c r="N72" s="895"/>
      <c r="O72" s="895"/>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895"/>
      <c r="M73" s="895"/>
      <c r="N73" s="895"/>
      <c r="O73" s="895"/>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895"/>
      <c r="M74" s="895"/>
      <c r="N74" s="895"/>
      <c r="O74" s="895"/>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895"/>
      <c r="M75" s="895"/>
      <c r="N75" s="895"/>
      <c r="O75" s="895"/>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895"/>
      <c r="M76" s="895"/>
      <c r="N76" s="895"/>
      <c r="O76" s="895"/>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895"/>
      <c r="M77" s="895"/>
      <c r="N77" s="895"/>
      <c r="O77" s="895"/>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895"/>
      <c r="M78" s="895"/>
      <c r="N78" s="895"/>
      <c r="O78" s="895"/>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895"/>
      <c r="M79" s="895"/>
      <c r="N79" s="895"/>
      <c r="O79" s="895"/>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895"/>
      <c r="M80" s="895"/>
      <c r="N80" s="895"/>
      <c r="O80" s="895"/>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895"/>
      <c r="M81" s="895"/>
      <c r="N81" s="895"/>
      <c r="O81" s="895"/>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895"/>
      <c r="M82" s="895"/>
      <c r="N82" s="895"/>
      <c r="O82" s="895"/>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895"/>
      <c r="M83" s="895"/>
      <c r="N83" s="895"/>
      <c r="O83" s="895"/>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895"/>
      <c r="M84" s="895"/>
      <c r="N84" s="895"/>
      <c r="O84" s="895"/>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895"/>
      <c r="M85" s="895"/>
      <c r="N85" s="895"/>
      <c r="O85" s="895"/>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895"/>
      <c r="M86" s="895"/>
      <c r="N86" s="895"/>
      <c r="O86" s="895"/>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895"/>
      <c r="M87" s="895"/>
      <c r="N87" s="895"/>
      <c r="O87" s="895"/>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895"/>
      <c r="M88" s="895"/>
      <c r="N88" s="895"/>
      <c r="O88" s="895"/>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895"/>
      <c r="M89" s="895"/>
      <c r="N89" s="895"/>
      <c r="O89" s="895"/>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895"/>
      <c r="M90" s="895"/>
      <c r="N90" s="895"/>
      <c r="O90" s="895"/>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895"/>
      <c r="M91" s="895"/>
      <c r="N91" s="895"/>
      <c r="O91" s="895"/>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895"/>
      <c r="M92" s="895"/>
      <c r="N92" s="895"/>
      <c r="O92" s="895"/>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895"/>
      <c r="M93" s="895"/>
      <c r="N93" s="895"/>
      <c r="O93" s="895"/>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895"/>
      <c r="M94" s="895"/>
      <c r="N94" s="895"/>
      <c r="O94" s="895"/>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895"/>
      <c r="M95" s="895"/>
      <c r="N95" s="895"/>
      <c r="O95" s="895"/>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895"/>
      <c r="M96" s="895"/>
      <c r="N96" s="895"/>
      <c r="O96" s="895"/>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895"/>
      <c r="M97" s="895"/>
      <c r="N97" s="895"/>
      <c r="O97" s="895"/>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895"/>
      <c r="M98" s="895"/>
      <c r="N98" s="895"/>
      <c r="O98" s="895"/>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895"/>
      <c r="M99" s="895"/>
      <c r="N99" s="895"/>
      <c r="O99" s="895"/>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895"/>
      <c r="M100" s="895"/>
      <c r="N100" s="895"/>
      <c r="O100" s="895"/>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895"/>
      <c r="M101" s="895"/>
      <c r="N101" s="895"/>
      <c r="O101" s="895"/>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895"/>
      <c r="M102" s="895"/>
      <c r="N102" s="895"/>
      <c r="O102" s="895"/>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895"/>
      <c r="M103" s="895"/>
      <c r="N103" s="895"/>
      <c r="O103" s="895"/>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39.95" customHeight="1">
      <c r="B105" s="34"/>
      <c r="C105" s="988" t="s">
        <v>126</v>
      </c>
      <c r="D105" s="988"/>
      <c r="E105" s="988"/>
      <c r="F105" s="988"/>
      <c r="G105" s="988"/>
      <c r="H105" s="988"/>
      <c r="I105" s="988"/>
      <c r="J105" s="988"/>
      <c r="K105" s="988"/>
      <c r="L105" s="988"/>
      <c r="M105" s="988"/>
      <c r="N105" s="988"/>
      <c r="O105" s="988"/>
      <c r="P105" s="988"/>
      <c r="Q105" s="988"/>
      <c r="R105" s="988"/>
      <c r="S105" s="988"/>
      <c r="T105" s="988"/>
      <c r="U105" s="988"/>
      <c r="V105" s="988"/>
      <c r="W105" s="988"/>
      <c r="X105" s="988"/>
      <c r="Y105" s="988"/>
      <c r="Z105" s="988"/>
      <c r="AA105" s="988"/>
      <c r="AB105" s="988"/>
      <c r="AC105" s="988"/>
      <c r="AD105" s="988"/>
      <c r="AE105" s="988"/>
      <c r="AF105" s="988"/>
      <c r="AG105" s="988"/>
      <c r="AH105" s="988"/>
      <c r="AI105" s="988"/>
      <c r="AJ105" s="988"/>
      <c r="AK105" s="988"/>
      <c r="AL105" s="988"/>
      <c r="AM105" s="988"/>
      <c r="AN105" s="988"/>
      <c r="AO105" s="988"/>
      <c r="AP105" s="233"/>
    </row>
    <row r="106" s="84" customFormat="1" ht="12" customHeight="1">
      <c r="B106" s="85"/>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s="236"/>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AL13:AM13"/>
    <mergeCell ref="AJ12:AK12"/>
    <mergeCell ref="AH13:AI13"/>
    <mergeCell ref="AJ13:AK13"/>
    <mergeCell ref="Z13:AA13"/>
    <mergeCell ref="AF13:AG13"/>
    <mergeCell ref="H56:K56"/>
    <mergeCell ref="H57:K57"/>
    <mergeCell ref="H58:K58"/>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T7:U7"/>
    <mergeCell ref="J7:K7"/>
    <mergeCell ref="H7:I7"/>
    <mergeCell ref="R9:S9"/>
    <mergeCell ref="T9:U9"/>
    <mergeCell ref="L9:M9"/>
    <mergeCell ref="L7:M7"/>
    <mergeCell ref="J9:K9"/>
    <mergeCell ref="N9:O9"/>
    <mergeCell ref="L8:M8"/>
    <mergeCell ref="J8:K8"/>
    <mergeCell ref="R7:S7"/>
    <mergeCell ref="H8:I8"/>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48:K48"/>
    <mergeCell ref="L48:O48"/>
    <mergeCell ref="H45:K45"/>
    <mergeCell ref="L45:O45"/>
    <mergeCell ref="H46:K46"/>
    <mergeCell ref="L46:O46"/>
    <mergeCell ref="H47:K47"/>
    <mergeCell ref="L47:O47"/>
    <mergeCell ref="H49:K49"/>
    <mergeCell ref="L49:O49"/>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81:K81"/>
    <mergeCell ref="L81:O81"/>
    <mergeCell ref="H82:K82"/>
    <mergeCell ref="L82:O82"/>
    <mergeCell ref="L78:O78"/>
    <mergeCell ref="H79:K79"/>
    <mergeCell ref="L79:O79"/>
    <mergeCell ref="H80:K80"/>
    <mergeCell ref="L80:O80"/>
    <mergeCell ref="H78:K78"/>
    <mergeCell ref="H85:K85"/>
    <mergeCell ref="L85:O85"/>
    <mergeCell ref="H86:K86"/>
    <mergeCell ref="L86:O86"/>
    <mergeCell ref="H83:K83"/>
    <mergeCell ref="L83:O83"/>
    <mergeCell ref="H84:K84"/>
    <mergeCell ref="L84:O84"/>
    <mergeCell ref="H89:K89"/>
    <mergeCell ref="L89:O8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heetViews>
  <sheetFormatPr defaultColWidth="8.85546875" defaultRowHeight="15"/>
  <cols>
    <col min="1" max="1" width="4.28515625" style="640" customWidth="1"/>
    <col min="2" max="2" width="3.42578125" style="640" customWidth="1"/>
    <col min="3" max="3" width="6.85546875" style="640" customWidth="1"/>
    <col min="4" max="4" width="8.85546875" style="640" customWidth="1"/>
    <col min="5" max="5" width="39" style="640" customWidth="1"/>
    <col min="6" max="6" width="30" style="640" customWidth="1"/>
    <col min="7" max="9" width="8.85546875" style="640" customWidth="1"/>
    <col min="10" max="10" width="12" style="640" customWidth="1"/>
    <col min="11" max="11" width="8.85546875" style="640" customWidth="1"/>
    <col min="12" max="12" width="18.28515625" style="640" customWidth="1"/>
    <col min="13" max="16384" width="8.85546875" style="640" customWidth="1"/>
  </cols>
  <sheetData>
    <row r="1">
      <c r="M1" s="640"/>
    </row>
    <row r="2" ht="84" customHeight="1">
      <c r="B2" s="641"/>
      <c r="C2" s="642"/>
      <c r="K2" s="643"/>
      <c r="M2" s="643"/>
    </row>
    <row r="3" ht="15" customHeight="1">
      <c r="B3" s="641"/>
    </row>
    <row r="4">
      <c r="A4" s="644" t="s">
        <v>114</v>
      </c>
      <c r="B4" s="645"/>
      <c r="C4" s="645"/>
      <c r="D4" s="645"/>
      <c r="E4" s="645"/>
      <c r="F4" s="645"/>
      <c r="G4" s="645"/>
      <c r="H4" s="645"/>
      <c r="I4" s="645"/>
      <c r="J4" s="645"/>
      <c r="K4" s="645"/>
    </row>
    <row r="5">
      <c r="A5" s="691" t="s">
        <v>121</v>
      </c>
      <c r="B5" s="691"/>
      <c r="C5" s="691"/>
      <c r="D5" s="691"/>
      <c r="E5" s="691"/>
      <c r="F5" s="691"/>
      <c r="G5" s="645"/>
      <c r="H5" s="645"/>
      <c r="I5" s="645"/>
      <c r="J5" s="645"/>
      <c r="K5" s="645"/>
    </row>
    <row r="6">
      <c r="A6" s="645"/>
      <c r="B6" s="645"/>
      <c r="C6" s="645"/>
      <c r="D6" s="645"/>
      <c r="E6" s="645"/>
      <c r="F6" s="645"/>
      <c r="G6" s="645"/>
      <c r="H6" s="645"/>
      <c r="I6" s="645"/>
      <c r="J6" s="645"/>
      <c r="K6" s="645"/>
    </row>
    <row r="7">
      <c r="A7" s="645"/>
      <c r="B7" s="645"/>
      <c r="C7" s="645"/>
      <c r="D7" s="645"/>
      <c r="E7" s="645"/>
      <c r="F7" s="645"/>
      <c r="G7" s="645"/>
      <c r="H7" s="645"/>
      <c r="I7" s="645"/>
      <c r="J7" s="645"/>
      <c r="K7" s="645"/>
    </row>
    <row r="8">
      <c r="A8" s="644" t="s">
        <v>115</v>
      </c>
      <c r="B8" s="645"/>
      <c r="C8" s="645"/>
      <c r="D8" s="645"/>
      <c r="E8" s="645"/>
      <c r="F8" s="645"/>
      <c r="G8" s="645"/>
      <c r="H8" s="645"/>
      <c r="I8" s="645"/>
      <c r="J8" s="645"/>
      <c r="K8" s="645"/>
    </row>
    <row r="9">
      <c r="A9" s="691" t="s">
        <v>122</v>
      </c>
      <c r="B9" s="691"/>
      <c r="C9" s="691"/>
      <c r="D9" s="691"/>
      <c r="E9" s="691"/>
      <c r="F9" s="691"/>
      <c r="G9" s="645"/>
      <c r="H9" s="645"/>
      <c r="I9" s="645"/>
      <c r="J9" s="645"/>
      <c r="K9" s="645"/>
    </row>
    <row r="10">
      <c r="A10" s="690"/>
      <c r="B10" s="690"/>
      <c r="C10" s="690"/>
      <c r="D10" s="690"/>
      <c r="E10" s="690"/>
      <c r="F10" s="690"/>
      <c r="G10" s="645"/>
      <c r="H10" s="645"/>
      <c r="I10" s="645"/>
      <c r="J10" s="645"/>
      <c r="K10" s="645"/>
    </row>
    <row r="11">
      <c r="A11" s="645"/>
      <c r="B11" s="645"/>
      <c r="C11" s="645"/>
      <c r="D11" s="645"/>
      <c r="E11" s="645"/>
      <c r="F11" s="645"/>
      <c r="G11" s="645"/>
      <c r="H11" s="645"/>
      <c r="I11" s="645"/>
      <c r="J11" s="645"/>
      <c r="K11" s="645"/>
    </row>
    <row r="12">
      <c r="A12" s="690" t="s">
        <v>123</v>
      </c>
      <c r="B12" s="690"/>
      <c r="C12" s="690"/>
      <c r="D12" s="690"/>
      <c r="E12" s="690"/>
      <c r="F12" s="645"/>
      <c r="G12" s="645"/>
      <c r="H12" s="645"/>
      <c r="I12" s="645"/>
      <c r="J12" s="645"/>
      <c r="K12" s="645"/>
    </row>
    <row r="13">
      <c r="A13" s="645"/>
      <c r="B13" s="645"/>
      <c r="C13" s="645"/>
      <c r="D13" s="645"/>
      <c r="E13" s="645"/>
      <c r="F13" s="645"/>
      <c r="G13" s="645"/>
      <c r="H13" s="645"/>
      <c r="I13" s="645"/>
      <c r="J13" s="645"/>
      <c r="K13" s="645"/>
    </row>
    <row r="14" ht="16.5" customHeight="1">
      <c r="A14" s="990" t="s">
        <v>116</v>
      </c>
      <c r="B14" s="990"/>
      <c r="C14" s="990"/>
      <c r="D14" s="990"/>
      <c r="E14" s="990"/>
      <c r="F14" s="990"/>
      <c r="G14" s="990"/>
      <c r="H14" s="990"/>
      <c r="I14" s="990"/>
      <c r="J14" s="646"/>
      <c r="K14" s="645"/>
    </row>
    <row r="15" ht="15" customHeight="1">
      <c r="A15" s="990" t="s">
        <v>117</v>
      </c>
      <c r="B15" s="990"/>
      <c r="C15" s="990"/>
      <c r="D15" s="990"/>
      <c r="E15" s="990"/>
      <c r="F15" s="990"/>
      <c r="G15" s="990"/>
      <c r="H15" s="990"/>
      <c r="I15" s="990"/>
      <c r="J15" s="646"/>
      <c r="K15" s="646"/>
      <c r="L15" s="646"/>
    </row>
    <row r="16">
      <c r="C16" s="647"/>
      <c r="D16" s="647"/>
      <c r="E16" s="647"/>
      <c r="F16" s="647"/>
      <c r="G16" s="647"/>
      <c r="H16" s="647"/>
      <c r="I16" s="647"/>
      <c r="J16" s="647"/>
      <c r="K16" s="647"/>
      <c r="L16" s="647"/>
    </row>
    <row r="43">
      <c r="A43" s="640"/>
    </row>
  </sheetData>
  <mergeCells count="2">
    <mergeCell ref="A15:I15"/>
    <mergeCell ref="A14:I14"/>
  </mergeCells>
  <hyperlinks>
    <hyperlink ref="A5:F5" r:id="rId83" display="For all STR definitions, please click here or visit www.str.com/data-insights/resources/glossary"/>
    <hyperlink ref="A14:I14" r:id="rId84" display="For the latest in industry news, visit HotelNewsNow.com."/>
    <hyperlink ref="A15:I15" r:id="rId85" display="To learn more about the Hotel Data Conference, visit HotelDataConference.com."/>
    <hyperlink ref="A9:F9" r:id="rId86" display="For all STR FAQs, please click here or visit www.str.com/data-insights/resources/FAQ"/>
    <hyperlink ref="A12:E12" r:id="rId87" display="For additional support, please contact your regional office."/>
  </hyperlinks>
  <printOptions horizontalCentered="1" verticalCentered="1"/>
  <pageMargins left="0.25" right="0.25" top="0.25" bottom="0.25" header="0" footer="0"/>
  <pageSetup scale="93" fitToWidth="1" fitToHeight="1" orientation="landscape" r:id="rId6"/>
  <headerFooter>
    <oddHeader/>
    <oddFooter/>
  </headerFooter>
  <rowBreaks count="1" manualBreakCount="1">
    <brk id="43" max="16383" man="1"/>
  </rowBreaks>
  <colBreaks count="1" manualBreakCount="1">
    <brk id="13" max="1048575" man="1"/>
  </colBreaks>
  <drawing r:id="rId7"/>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6" customWidth="1"/>
    <col min="38" max="48" width="9.140625" style="236" customWidth="1"/>
  </cols>
  <sheetData>
    <row r="1" ht="39.95" customHeight="1">
      <c r="A1" s="7"/>
      <c r="B1" s="656" t="s">
        <v>131</v>
      </c>
      <c r="AA1" s="998"/>
      <c r="AB1" s="998"/>
      <c r="AC1" s="998"/>
      <c r="AD1" s="998"/>
      <c r="AE1" s="998"/>
      <c r="AF1" s="998"/>
      <c r="AH1" s="236"/>
    </row>
    <row r="2" ht="20.1" customHeight="1">
      <c r="A2" s="6"/>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c r="AC2" s="999"/>
      <c r="AD2" s="999"/>
      <c r="AE2" s="999"/>
      <c r="AF2" s="26"/>
    </row>
    <row r="3" ht="20.1" customHeight="1">
      <c r="A3" s="6"/>
      <c r="B3" s="999" t="s">
        <v>171</v>
      </c>
      <c r="C3" s="999"/>
      <c r="D3" s="999"/>
      <c r="E3" s="999"/>
      <c r="F3" s="999"/>
      <c r="G3" s="999"/>
      <c r="H3" s="999"/>
      <c r="I3" s="999"/>
      <c r="J3" s="999"/>
      <c r="K3" s="999"/>
      <c r="L3" s="999"/>
      <c r="M3" s="999"/>
      <c r="N3" s="999"/>
      <c r="O3" s="999"/>
      <c r="P3" s="999"/>
      <c r="Q3" s="999"/>
      <c r="R3" s="999"/>
      <c r="S3" s="999"/>
      <c r="T3" s="999"/>
      <c r="U3" s="1000"/>
      <c r="V3" s="1000"/>
      <c r="W3" s="1000"/>
      <c r="X3" s="1000"/>
      <c r="Y3" s="1000"/>
      <c r="Z3" s="1000"/>
      <c r="AA3" s="1000"/>
      <c r="AB3" s="1000"/>
      <c r="AC3" s="1000"/>
      <c r="AD3" s="1000"/>
      <c r="AE3" s="1000"/>
      <c r="AF3" s="1000"/>
    </row>
    <row r="4" ht="20.1" customHeight="1">
      <c r="A4" s="6"/>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01"/>
      <c r="Y18" s="1001"/>
      <c r="Z18" s="1001"/>
      <c r="AA18" s="1001"/>
      <c r="AB18" s="1001"/>
      <c r="AC18" s="1001"/>
      <c r="AD18" s="1001"/>
      <c r="AE18" s="1001"/>
      <c r="AF18" s="1001"/>
      <c r="AG18" s="1001"/>
    </row>
    <row r="19" s="117" customFormat="1" ht="15.95" customHeight="1">
      <c r="B19" s="964" t="s">
        <v>22</v>
      </c>
      <c r="C19" s="1002">
        <v>2020</v>
      </c>
      <c r="D19" s="1002"/>
      <c r="E19" s="1002"/>
      <c r="F19" s="1002"/>
      <c r="G19" s="1002"/>
      <c r="H19" s="1002"/>
      <c r="I19" s="1002">
        <v>2021</v>
      </c>
      <c r="J19" s="1002"/>
      <c r="K19" s="1002"/>
      <c r="L19" s="1002"/>
      <c r="M19" s="1002"/>
      <c r="N19" s="1002"/>
      <c r="O19" s="1002"/>
      <c r="P19" s="1002"/>
      <c r="Q19" s="1002"/>
      <c r="R19" s="1002"/>
      <c r="S19" s="1002"/>
      <c r="T19" s="1002"/>
      <c r="U19" s="119"/>
      <c r="V19" s="1003" t="s">
        <v>58</v>
      </c>
      <c r="W19" s="1003"/>
      <c r="X19" s="1003"/>
      <c r="Y19" s="119"/>
      <c r="Z19" s="1003" t="s">
        <v>44</v>
      </c>
      <c r="AA19" s="1003"/>
      <c r="AB19" s="1003"/>
      <c r="AC19" s="119"/>
      <c r="AD19" s="1004" t="s">
        <v>45</v>
      </c>
      <c r="AE19" s="1004"/>
      <c r="AF19" s="1004"/>
      <c r="AG19" s="119"/>
      <c r="AH19" s="236"/>
      <c r="AI19" s="236"/>
      <c r="AJ19" s="236"/>
      <c r="AK19" s="236"/>
      <c r="AL19" s="236"/>
      <c r="AM19" s="236"/>
      <c r="AN19" s="236"/>
      <c r="AO19" s="236"/>
      <c r="AP19" s="236"/>
      <c r="AQ19" s="236"/>
      <c r="AR19" s="236"/>
      <c r="AS19" s="236"/>
      <c r="AT19" s="236"/>
      <c r="AU19" s="236"/>
      <c r="AV19" s="236"/>
    </row>
    <row r="20" s="118" customFormat="1" ht="15.95" customHeight="1">
      <c r="B20" s="964"/>
      <c r="C20" s="269" t="s">
        <v>180</v>
      </c>
      <c r="D20" s="269" t="s">
        <v>183</v>
      </c>
      <c r="E20" s="269" t="s">
        <v>184</v>
      </c>
      <c r="F20" s="269" t="s">
        <v>185</v>
      </c>
      <c r="G20" s="269" t="s">
        <v>186</v>
      </c>
      <c r="H20" s="1005" t="s">
        <v>187</v>
      </c>
      <c r="I20" s="269" t="s">
        <v>188</v>
      </c>
      <c r="J20" s="269" t="s">
        <v>190</v>
      </c>
      <c r="K20" s="269" t="s">
        <v>191</v>
      </c>
      <c r="L20" s="269" t="s">
        <v>192</v>
      </c>
      <c r="M20" s="269" t="s">
        <v>193</v>
      </c>
      <c r="N20" s="269" t="s">
        <v>194</v>
      </c>
      <c r="O20" s="269" t="s">
        <v>180</v>
      </c>
      <c r="P20" s="269" t="s">
        <v>183</v>
      </c>
      <c r="Q20" s="269" t="s">
        <v>184</v>
      </c>
      <c r="R20" s="269" t="s">
        <v>185</v>
      </c>
      <c r="S20" s="269" t="s">
        <v>186</v>
      </c>
      <c r="T20" s="1005" t="s">
        <v>187</v>
      </c>
      <c r="U20" s="144"/>
      <c r="V20" s="268">
        <v>2019</v>
      </c>
      <c r="W20" s="269">
        <v>2020</v>
      </c>
      <c r="X20" s="270">
        <v>2021</v>
      </c>
      <c r="Y20" s="144"/>
      <c r="Z20" s="268">
        <v>2019</v>
      </c>
      <c r="AA20" s="269">
        <v>2020</v>
      </c>
      <c r="AB20" s="270">
        <v>2021</v>
      </c>
      <c r="AC20" s="144"/>
      <c r="AD20" s="268">
        <v>2019</v>
      </c>
      <c r="AE20" s="269">
        <v>2020</v>
      </c>
      <c r="AF20" s="270">
        <v>2021</v>
      </c>
      <c r="AG20" s="144"/>
      <c r="AH20" s="236"/>
      <c r="AI20" s="236"/>
      <c r="AJ20" s="236"/>
      <c r="AK20" s="236"/>
      <c r="AL20" s="236"/>
      <c r="AM20" s="236"/>
      <c r="AN20" s="236"/>
      <c r="AO20" s="236"/>
      <c r="AP20" s="236"/>
      <c r="AQ20" s="236"/>
      <c r="AR20" s="236"/>
      <c r="AS20" s="236"/>
      <c r="AT20" s="236"/>
      <c r="AU20" s="236"/>
      <c r="AV20" s="236"/>
    </row>
    <row r="21" ht="21.95" customHeight="1">
      <c r="B21" s="263" t="s">
        <v>19</v>
      </c>
      <c r="C21" s="573">
        <v>66.104959075589792970630717380</v>
      </c>
      <c r="D21" s="574">
        <v>50.698122291766971593644679830</v>
      </c>
      <c r="E21" s="574">
        <v>61.268656716417910447761194030</v>
      </c>
      <c r="F21" s="574">
        <v>66.538276360134809821858449690</v>
      </c>
      <c r="G21" s="574">
        <v>67.363184079601990049751243780</v>
      </c>
      <c r="H21" s="1006">
        <v>78.960038517091959557053442470</v>
      </c>
      <c r="I21" s="574">
        <v>58.762638420799229658160808860</v>
      </c>
      <c r="J21" s="574">
        <v>84.40831556503198294243070362</v>
      </c>
      <c r="K21" s="574">
        <v>96.50938854116514203177660087</v>
      </c>
      <c r="L21" s="574">
        <v>94.52736318407960199004975124</v>
      </c>
      <c r="M21" s="574">
        <v>82.57101588830043331728454502</v>
      </c>
      <c r="N21" s="574">
        <v>76.119402985074626865671641790</v>
      </c>
      <c r="O21" s="574">
        <v>73.278767453057294174289841120</v>
      </c>
      <c r="P21" s="574">
        <v>54.549831487722676937891189220</v>
      </c>
      <c r="Q21" s="574">
        <v>61.069651741293532338308457710</v>
      </c>
      <c r="R21" s="574">
        <v>61.169956668271545498314877230</v>
      </c>
      <c r="S21" s="574">
        <v>82.71144278606965174129353234</v>
      </c>
      <c r="T21" s="1006">
        <v>81.72845450168512277323062109</v>
      </c>
      <c r="U21" s="113"/>
      <c r="V21" s="573">
        <v>86.06828869351870783070946637</v>
      </c>
      <c r="W21" s="574">
        <v>61.452980996656063942582171110</v>
      </c>
      <c r="X21" s="575">
        <v>75.512165201390308730320997750</v>
      </c>
      <c r="Y21" s="113"/>
      <c r="Z21" s="573">
        <v>85.76411421155094094743672940</v>
      </c>
      <c r="AA21" s="574">
        <v>70.992861778066190785204412720</v>
      </c>
      <c r="AB21" s="575">
        <v>75.121674237508111615833874110</v>
      </c>
      <c r="AC21" s="113"/>
      <c r="AD21" s="573">
        <v>86.06828869351870783070946637</v>
      </c>
      <c r="AE21" s="574">
        <v>61.452980996656063942582171110</v>
      </c>
      <c r="AF21" s="575">
        <v>75.512165201390308730320997750</v>
      </c>
      <c r="AG21" s="113"/>
    </row>
    <row r="22" ht="21.95" customHeight="1">
      <c r="B22" s="38" t="s">
        <v>35</v>
      </c>
      <c r="C22" s="271">
        <v>47.119815668202764976958525350</v>
      </c>
      <c r="D22" s="92">
        <v>38.565668202764976958525345620</v>
      </c>
      <c r="E22" s="92">
        <v>51.351190476190476190476190480</v>
      </c>
      <c r="F22" s="92">
        <v>56.756912442396313364055299540</v>
      </c>
      <c r="G22" s="92">
        <v>52.726190476190476190476190480</v>
      </c>
      <c r="H22" s="1007">
        <v>61.561059907834101382488479260</v>
      </c>
      <c r="I22" s="92">
        <v>57.016129032258064516129032260</v>
      </c>
      <c r="J22" s="92">
        <v>73.909438775510204081632653060</v>
      </c>
      <c r="K22" s="92">
        <v>84.58525345622119815668202765</v>
      </c>
      <c r="L22" s="92">
        <v>89.78571428571428571428571429</v>
      </c>
      <c r="M22" s="92">
        <v>77.148617511520737327188940090</v>
      </c>
      <c r="N22" s="92">
        <v>74.095238095238095238095238100</v>
      </c>
      <c r="O22" s="92">
        <v>82.35023041474654377880184332</v>
      </c>
      <c r="P22" s="92">
        <v>67.816820276497695852534562210</v>
      </c>
      <c r="Q22" s="92">
        <v>64.083333333333333333333333330</v>
      </c>
      <c r="R22" s="92">
        <v>69.043778801843317972350230410</v>
      </c>
      <c r="S22" s="92">
        <v>84.08333333333333333333333333</v>
      </c>
      <c r="T22" s="1007">
        <v>82.15437788018433179723502304</v>
      </c>
      <c r="U22" s="113"/>
      <c r="V22" s="271">
        <v>77.955853488139991350344322830</v>
      </c>
      <c r="W22" s="92">
        <v>52.163944935555702940313111550</v>
      </c>
      <c r="X22" s="272">
        <v>75.491682974559686888454011740</v>
      </c>
      <c r="Y22" s="113"/>
      <c r="Z22" s="271">
        <v>78.478006470709712948303159630</v>
      </c>
      <c r="AA22" s="92">
        <v>57.061335403726708074534161490</v>
      </c>
      <c r="AB22" s="272">
        <v>78.365683229813664596273291920</v>
      </c>
      <c r="AC22" s="113"/>
      <c r="AD22" s="271">
        <v>77.955853488139991350344322830</v>
      </c>
      <c r="AE22" s="92">
        <v>52.163944935555702940313111550</v>
      </c>
      <c r="AF22" s="272">
        <v>75.491682974559686888454011740</v>
      </c>
      <c r="AG22" s="113"/>
    </row>
    <row r="23" ht="21.95" customHeight="1">
      <c r="B23" s="40" t="s">
        <v>97</v>
      </c>
      <c r="C23" s="576">
        <v>140.29120899171623544867350289</v>
      </c>
      <c r="D23" s="113">
        <v>131.45920881031734531227358355</v>
      </c>
      <c r="E23" s="113">
        <v>119.31302107752647450126209107</v>
      </c>
      <c r="F23" s="113">
        <v>117.23378439175279595122933996</v>
      </c>
      <c r="G23" s="113">
        <v>127.76038524918869189837670980</v>
      </c>
      <c r="H23" s="1008">
        <v>128.26296141636721417707941998</v>
      </c>
      <c r="I23" s="113">
        <v>103.06318478329709303552956575</v>
      </c>
      <c r="J23" s="113">
        <v>114.20505548879985266522680411</v>
      </c>
      <c r="K23" s="113">
        <v>114.09717958830202027183613396</v>
      </c>
      <c r="L23" s="113">
        <v>105.28107275872032043442295285</v>
      </c>
      <c r="M23" s="113">
        <v>107.02851010385242457911294718</v>
      </c>
      <c r="N23" s="113">
        <v>102.73184207497218278786018493</v>
      </c>
      <c r="O23" s="113">
        <v>88.98428952050046354684328776</v>
      </c>
      <c r="P23" s="113">
        <v>80.43702324189804396855440796</v>
      </c>
      <c r="Q23" s="113">
        <v>95.29724589018496593754245677</v>
      </c>
      <c r="R23" s="113">
        <v>88.59589919582796845075473626</v>
      </c>
      <c r="S23" s="113">
        <v>98.36841560285786133751460735</v>
      </c>
      <c r="T23" s="1008">
        <v>99.48155729555838811830623911</v>
      </c>
      <c r="U23" s="113"/>
      <c r="V23" s="576">
        <v>110.40644780653055397609311112</v>
      </c>
      <c r="W23" s="113">
        <v>117.80738798144236792597024598</v>
      </c>
      <c r="X23" s="577">
        <v>100.02713176607484595105545472</v>
      </c>
      <c r="Y23" s="113"/>
      <c r="Z23" s="576">
        <v>109.28426710681115031300498821</v>
      </c>
      <c r="AA23" s="113">
        <v>124.41500234049833829694983820</v>
      </c>
      <c r="AB23" s="577">
        <v>95.86042147709956681150644460</v>
      </c>
      <c r="AC23" s="113"/>
      <c r="AD23" s="576">
        <v>110.40644780653055397609311112</v>
      </c>
      <c r="AE23" s="113">
        <v>117.80738798144236792597024598</v>
      </c>
      <c r="AF23" s="577">
        <v>100.02713176607484595105545472</v>
      </c>
      <c r="AG23" s="113"/>
    </row>
    <row r="24" ht="21.95" customHeight="1">
      <c r="A24" s="23"/>
      <c r="B24" s="39" t="s">
        <v>23</v>
      </c>
      <c r="C24" s="273" t="s">
        <v>181</v>
      </c>
      <c r="D24" s="274" t="s">
        <v>181</v>
      </c>
      <c r="E24" s="274" t="s">
        <v>181</v>
      </c>
      <c r="F24" s="274" t="s">
        <v>182</v>
      </c>
      <c r="G24" s="274" t="s">
        <v>181</v>
      </c>
      <c r="H24" s="1009" t="s">
        <v>181</v>
      </c>
      <c r="I24" s="274" t="s">
        <v>189</v>
      </c>
      <c r="J24" s="274" t="s">
        <v>181</v>
      </c>
      <c r="K24" s="274" t="s">
        <v>181</v>
      </c>
      <c r="L24" s="274" t="s">
        <v>181</v>
      </c>
      <c r="M24" s="274" t="s">
        <v>182</v>
      </c>
      <c r="N24" s="274" t="s">
        <v>195</v>
      </c>
      <c r="O24" s="274" t="s">
        <v>196</v>
      </c>
      <c r="P24" s="274" t="s">
        <v>189</v>
      </c>
      <c r="Q24" s="274" t="s">
        <v>195</v>
      </c>
      <c r="R24" s="274" t="s">
        <v>195</v>
      </c>
      <c r="S24" s="274" t="s">
        <v>189</v>
      </c>
      <c r="T24" s="1009" t="s">
        <v>195</v>
      </c>
      <c r="U24" s="113"/>
      <c r="V24" s="273" t="s">
        <v>197</v>
      </c>
      <c r="W24" s="274" t="s">
        <v>181</v>
      </c>
      <c r="X24" s="275" t="s">
        <v>195</v>
      </c>
      <c r="Y24" s="113"/>
      <c r="Z24" s="273" t="s">
        <v>197</v>
      </c>
      <c r="AA24" s="274" t="s">
        <v>181</v>
      </c>
      <c r="AB24" s="275" t="s">
        <v>189</v>
      </c>
      <c r="AC24" s="113"/>
      <c r="AD24" s="273" t="s">
        <v>197</v>
      </c>
      <c r="AE24" s="274" t="s">
        <v>181</v>
      </c>
      <c r="AF24" s="275" t="s">
        <v>195</v>
      </c>
      <c r="AG24" s="113"/>
    </row>
    <row r="25" ht="21.95" customHeight="1">
      <c r="B25" s="25" t="s">
        <v>68</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3">
        <v>-14.799875891990111024267175470</v>
      </c>
      <c r="D26" s="574">
        <v>-34.105131414254804268790303200</v>
      </c>
      <c r="E26" s="574">
        <v>-17.459785522795948813690890460</v>
      </c>
      <c r="F26" s="574">
        <v>-22.337735318873800860712599540</v>
      </c>
      <c r="G26" s="574">
        <v>-20.212139068928741454728417830</v>
      </c>
      <c r="H26" s="1006">
        <v>-9.392265193372418424346021120</v>
      </c>
      <c r="I26" s="574">
        <v>-37.136234869979527472678321530</v>
      </c>
      <c r="J26" s="574">
        <v>-12.320044296772170285096187960</v>
      </c>
      <c r="K26" s="574">
        <v>33.990641711177281753124216420</v>
      </c>
      <c r="L26" s="574">
        <v>437.48231966105443844040950071</v>
      </c>
      <c r="M26" s="574">
        <v>274.45414847240387292385894616</v>
      </c>
      <c r="N26" s="574">
        <v>66.939443535089855647016968330</v>
      </c>
      <c r="O26" s="574">
        <v>10.852148579735250797160303080</v>
      </c>
      <c r="P26" s="574">
        <v>7.5973409306041673543415057500</v>
      </c>
      <c r="Q26" s="574">
        <v>-0.3248071457280689651420723600</v>
      </c>
      <c r="R26" s="574">
        <v>-8.068017366087940069866629210</v>
      </c>
      <c r="S26" s="574">
        <v>22.784342688334498798897735140</v>
      </c>
      <c r="T26" s="1006">
        <v>3.5060975609650698059190968500</v>
      </c>
      <c r="U26" s="113"/>
      <c r="V26" s="573">
        <v>3.1183401513745130699448021600</v>
      </c>
      <c r="W26" s="574">
        <v>-28.599741055038450213772320720</v>
      </c>
      <c r="X26" s="575">
        <v>22.877953154860430911287105780</v>
      </c>
      <c r="Y26" s="113"/>
      <c r="Z26" s="573">
        <v>4.5899693342991466963995091600</v>
      </c>
      <c r="AA26" s="574">
        <v>-17.223115482880983126601677460</v>
      </c>
      <c r="AB26" s="575">
        <v>5.8158135282859871674147742300</v>
      </c>
      <c r="AC26" s="113"/>
      <c r="AD26" s="573">
        <v>3.1183401513745130699448021600</v>
      </c>
      <c r="AE26" s="574">
        <v>-28.599741055038450213772320720</v>
      </c>
      <c r="AF26" s="575">
        <v>22.877953154860430911287105780</v>
      </c>
      <c r="AG26" s="113"/>
    </row>
    <row r="27" ht="21.95" customHeight="1">
      <c r="B27" s="38" t="s">
        <v>35</v>
      </c>
      <c r="C27" s="271">
        <v>-35.040467155486501980846250040</v>
      </c>
      <c r="D27" s="92">
        <v>-36.743140028320690151004787120</v>
      </c>
      <c r="E27" s="92">
        <v>-6.396411029362345676379995700</v>
      </c>
      <c r="F27" s="92">
        <v>-29.167592186055263555801778220</v>
      </c>
      <c r="G27" s="92">
        <v>-29.609429275713044213662195070</v>
      </c>
      <c r="H27" s="1007">
        <v>-23.653379054154956229229652530</v>
      </c>
      <c r="I27" s="92">
        <v>-35.702221644816054416757701280</v>
      </c>
      <c r="J27" s="92">
        <v>-21.297666663571558195154550950</v>
      </c>
      <c r="K27" s="92">
        <v>24.104124408474666973875018690</v>
      </c>
      <c r="L27" s="92">
        <v>410.45685279146358834291048645</v>
      </c>
      <c r="M27" s="92">
        <v>265.42974079081409014515522175</v>
      </c>
      <c r="N27" s="92">
        <v>141.61490683203551174723225955</v>
      </c>
      <c r="O27" s="92">
        <v>74.767726161379448472928785110</v>
      </c>
      <c r="P27" s="92">
        <v>75.847647497973240672623199800</v>
      </c>
      <c r="Q27" s="92">
        <v>24.794250608531393207259342730</v>
      </c>
      <c r="R27" s="92">
        <v>21.648228965789317480306697940</v>
      </c>
      <c r="S27" s="92">
        <v>59.471664032484177617695645210</v>
      </c>
      <c r="T27" s="1007">
        <v>33.451857396911203798614177440</v>
      </c>
      <c r="U27" s="113"/>
      <c r="V27" s="271">
        <v>2.5498052155733151244872958300</v>
      </c>
      <c r="W27" s="92">
        <v>-33.085275060815599680303602620</v>
      </c>
      <c r="X27" s="272">
        <v>44.720041913546595988432277420</v>
      </c>
      <c r="Y27" s="113"/>
      <c r="Z27" s="271">
        <v>8.867618466065773292347245290</v>
      </c>
      <c r="AA27" s="92">
        <v>-27.290029436424675938141049190</v>
      </c>
      <c r="AB27" s="272">
        <v>37.335873188716570569939340760</v>
      </c>
      <c r="AC27" s="113"/>
      <c r="AD27" s="271">
        <v>2.5498052155733151244872958300</v>
      </c>
      <c r="AE27" s="92">
        <v>-33.085275060815599680303602620</v>
      </c>
      <c r="AF27" s="272">
        <v>44.720041913546595988432277420</v>
      </c>
      <c r="AG27" s="113"/>
    </row>
    <row r="28" ht="21.95" customHeight="1">
      <c r="B28" s="40" t="s">
        <v>97</v>
      </c>
      <c r="C28" s="576">
        <v>31.158769740487156752045252730</v>
      </c>
      <c r="D28" s="113">
        <v>4.1703123031928010681766493300</v>
      </c>
      <c r="E28" s="113">
        <v>-11.819391344992911140687960330</v>
      </c>
      <c r="F28" s="113">
        <v>9.642276858675475915081175750</v>
      </c>
      <c r="G28" s="113">
        <v>13.350211697422055022620567210</v>
      </c>
      <c r="H28" s="1008">
        <v>18.679430319341379069652696710</v>
      </c>
      <c r="I28" s="113">
        <v>-2.2302686995671126818203828300</v>
      </c>
      <c r="J28" s="113">
        <v>11.407059976689962659673370890</v>
      </c>
      <c r="K28" s="113">
        <v>7.966308412337732197209576870</v>
      </c>
      <c r="L28" s="113">
        <v>5.2943685094372628502895390800</v>
      </c>
      <c r="M28" s="113">
        <v>2.4695329013751606214298629300</v>
      </c>
      <c r="N28" s="113">
        <v>-30.906811287487035253622854360</v>
      </c>
      <c r="O28" s="113">
        <v>-36.57172807900956209145970500</v>
      </c>
      <c r="P28" s="113">
        <v>-38.812180622529580770856613600</v>
      </c>
      <c r="Q28" s="113">
        <v>-20.128377414662513294415783360</v>
      </c>
      <c r="R28" s="113">
        <v>-24.428013942007598188982361970</v>
      </c>
      <c r="S28" s="113">
        <v>-23.005542437127382567893760880</v>
      </c>
      <c r="T28" s="1008">
        <v>-22.439372834534876673157837380</v>
      </c>
      <c r="U28" s="113"/>
      <c r="V28" s="576">
        <v>0.5543988452202609754563769100</v>
      </c>
      <c r="W28" s="113">
        <v>6.7033586552058688852969912300</v>
      </c>
      <c r="X28" s="577">
        <v>-15.092649552787289423446839440</v>
      </c>
      <c r="Y28" s="113"/>
      <c r="Z28" s="576">
        <v>-3.9292208207099687008559035700</v>
      </c>
      <c r="AA28" s="113">
        <v>13.845300548990786853726783780</v>
      </c>
      <c r="AB28" s="577">
        <v>-22.951075293357325039155538210</v>
      </c>
      <c r="AC28" s="113"/>
      <c r="AD28" s="576">
        <v>0.5543988452202609754563769100</v>
      </c>
      <c r="AE28" s="113">
        <v>6.7033586552058688852969912300</v>
      </c>
      <c r="AF28" s="577">
        <v>-15.092649552787289423446839440</v>
      </c>
      <c r="AG28" s="113"/>
    </row>
    <row r="29" ht="21.95" customHeight="1">
      <c r="A29" s="23"/>
      <c r="B29" s="39" t="s">
        <v>23</v>
      </c>
      <c r="C29" s="273" t="s">
        <v>181</v>
      </c>
      <c r="D29" s="274" t="s">
        <v>181</v>
      </c>
      <c r="E29" s="274" t="s">
        <v>195</v>
      </c>
      <c r="F29" s="274" t="s">
        <v>182</v>
      </c>
      <c r="G29" s="274" t="s">
        <v>181</v>
      </c>
      <c r="H29" s="1009" t="s">
        <v>181</v>
      </c>
      <c r="I29" s="274" t="s">
        <v>189</v>
      </c>
      <c r="J29" s="274" t="s">
        <v>181</v>
      </c>
      <c r="K29" s="274" t="s">
        <v>182</v>
      </c>
      <c r="L29" s="274" t="s">
        <v>195</v>
      </c>
      <c r="M29" s="274" t="s">
        <v>195</v>
      </c>
      <c r="N29" s="274" t="s">
        <v>196</v>
      </c>
      <c r="O29" s="274" t="s">
        <v>196</v>
      </c>
      <c r="P29" s="274" t="s">
        <v>196</v>
      </c>
      <c r="Q29" s="274" t="s">
        <v>196</v>
      </c>
      <c r="R29" s="274" t="s">
        <v>196</v>
      </c>
      <c r="S29" s="274" t="s">
        <v>196</v>
      </c>
      <c r="T29" s="1009" t="s">
        <v>196</v>
      </c>
      <c r="U29" s="113"/>
      <c r="V29" s="273" t="s">
        <v>199</v>
      </c>
      <c r="W29" s="274" t="s">
        <v>182</v>
      </c>
      <c r="X29" s="275" t="s">
        <v>196</v>
      </c>
      <c r="Y29" s="113"/>
      <c r="Z29" s="273" t="s">
        <v>200</v>
      </c>
      <c r="AA29" s="274" t="s">
        <v>181</v>
      </c>
      <c r="AB29" s="275" t="s">
        <v>196</v>
      </c>
      <c r="AC29" s="113"/>
      <c r="AD29" s="273" t="s">
        <v>199</v>
      </c>
      <c r="AE29" s="274" t="s">
        <v>182</v>
      </c>
      <c r="AF29" s="275" t="s">
        <v>196</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64" t="s">
        <v>9</v>
      </c>
      <c r="C31" s="1002">
        <v>2020</v>
      </c>
      <c r="D31" s="1002"/>
      <c r="E31" s="1002"/>
      <c r="F31" s="1002"/>
      <c r="G31" s="1002"/>
      <c r="H31" s="1002"/>
      <c r="I31" s="1002">
        <v>2021</v>
      </c>
      <c r="J31" s="1002"/>
      <c r="K31" s="1002"/>
      <c r="L31" s="1002"/>
      <c r="M31" s="1002"/>
      <c r="N31" s="1002"/>
      <c r="O31" s="1002"/>
      <c r="P31" s="1002"/>
      <c r="Q31" s="1002"/>
      <c r="R31" s="1002"/>
      <c r="S31" s="1002"/>
      <c r="T31" s="1002"/>
      <c r="U31" s="119"/>
      <c r="V31" s="1003" t="s">
        <v>58</v>
      </c>
      <c r="W31" s="1003"/>
      <c r="X31" s="1003"/>
      <c r="Y31" s="119"/>
      <c r="Z31" s="1003" t="s">
        <v>44</v>
      </c>
      <c r="AA31" s="1003"/>
      <c r="AB31" s="1003"/>
      <c r="AC31" s="119"/>
      <c r="AD31" s="1004" t="s">
        <v>45</v>
      </c>
      <c r="AE31" s="1004"/>
      <c r="AF31" s="1004"/>
      <c r="AG31" s="119"/>
      <c r="AH31" s="236"/>
      <c r="AI31" s="236"/>
      <c r="AJ31" s="236"/>
      <c r="AK31" s="236"/>
      <c r="AL31" s="236"/>
      <c r="AM31" s="236"/>
      <c r="AN31" s="236"/>
      <c r="AO31" s="236"/>
      <c r="AP31" s="236"/>
      <c r="AQ31" s="236"/>
      <c r="AR31" s="236"/>
      <c r="AS31" s="236"/>
      <c r="AT31" s="236"/>
      <c r="AU31" s="236"/>
      <c r="AV31" s="236"/>
    </row>
    <row r="32" s="118" customFormat="1" ht="15.95" customHeight="1">
      <c r="B32" s="964"/>
      <c r="C32" s="269" t="s">
        <v>180</v>
      </c>
      <c r="D32" s="269" t="s">
        <v>183</v>
      </c>
      <c r="E32" s="269" t="s">
        <v>184</v>
      </c>
      <c r="F32" s="269" t="s">
        <v>185</v>
      </c>
      <c r="G32" s="269" t="s">
        <v>186</v>
      </c>
      <c r="H32" s="1005" t="s">
        <v>187</v>
      </c>
      <c r="I32" s="269" t="s">
        <v>188</v>
      </c>
      <c r="J32" s="269" t="s">
        <v>190</v>
      </c>
      <c r="K32" s="269" t="s">
        <v>191</v>
      </c>
      <c r="L32" s="269" t="s">
        <v>192</v>
      </c>
      <c r="M32" s="269" t="s">
        <v>193</v>
      </c>
      <c r="N32" s="269" t="s">
        <v>194</v>
      </c>
      <c r="O32" s="269" t="s">
        <v>180</v>
      </c>
      <c r="P32" s="269" t="s">
        <v>183</v>
      </c>
      <c r="Q32" s="269" t="s">
        <v>184</v>
      </c>
      <c r="R32" s="269" t="s">
        <v>185</v>
      </c>
      <c r="S32" s="269" t="s">
        <v>186</v>
      </c>
      <c r="T32" s="1005" t="s">
        <v>187</v>
      </c>
      <c r="U32" s="144"/>
      <c r="V32" s="268">
        <v>2019</v>
      </c>
      <c r="W32" s="269">
        <v>2020</v>
      </c>
      <c r="X32" s="270">
        <v>2021</v>
      </c>
      <c r="Y32" s="144"/>
      <c r="Z32" s="268">
        <v>2019</v>
      </c>
      <c r="AA32" s="269">
        <v>2020</v>
      </c>
      <c r="AB32" s="270">
        <v>2021</v>
      </c>
      <c r="AC32" s="144"/>
      <c r="AD32" s="268">
        <v>2019</v>
      </c>
      <c r="AE32" s="269">
        <v>2020</v>
      </c>
      <c r="AF32" s="270">
        <v>2021</v>
      </c>
      <c r="AG32" s="144"/>
      <c r="AH32" s="236"/>
      <c r="AI32" s="236"/>
      <c r="AJ32" s="236"/>
      <c r="AK32" s="236"/>
      <c r="AL32" s="236"/>
      <c r="AM32" s="236"/>
      <c r="AN32" s="236"/>
      <c r="AO32" s="236"/>
      <c r="AP32" s="236"/>
      <c r="AQ32" s="236"/>
      <c r="AR32" s="236"/>
      <c r="AS32" s="236"/>
      <c r="AT32" s="236"/>
      <c r="AU32" s="236"/>
      <c r="AV32" s="236"/>
    </row>
    <row r="33" ht="21.95" customHeight="1">
      <c r="B33" s="263" t="s">
        <v>19</v>
      </c>
      <c r="C33" s="578">
        <v>101.11325564457392571012381646</v>
      </c>
      <c r="D33" s="579">
        <v>97.9368471035137701804368471</v>
      </c>
      <c r="E33" s="579">
        <v>98.65489240763296792529435648</v>
      </c>
      <c r="F33" s="579">
        <v>104.42293777134587554269175109</v>
      </c>
      <c r="G33" s="579">
        <v>96.63146233382570162481536189</v>
      </c>
      <c r="H33" s="1010">
        <v>104.42225609756097560975609756</v>
      </c>
      <c r="I33" s="579">
        <v>128.98770995493650143383859074</v>
      </c>
      <c r="J33" s="579">
        <v>147.21976634038522260814651089</v>
      </c>
      <c r="K33" s="579">
        <v>162.8658019456223497131454228</v>
      </c>
      <c r="L33" s="579">
        <v>129.13157894736842105263157895</v>
      </c>
      <c r="M33" s="579">
        <v>111.04548104956268221574344023</v>
      </c>
      <c r="N33" s="579">
        <v>119.12156862745098039215686275</v>
      </c>
      <c r="O33" s="579">
        <v>125.67739816031537450722733246</v>
      </c>
      <c r="P33" s="579">
        <v>111.12444836716681376875551633</v>
      </c>
      <c r="Q33" s="579">
        <v>110.8541751527494908350305499</v>
      </c>
      <c r="R33" s="579">
        <v>114.25698543880362062180243998</v>
      </c>
      <c r="S33" s="579">
        <v>131.86225563909774436090225564</v>
      </c>
      <c r="T33" s="1010">
        <v>130.61855670103092783505154639</v>
      </c>
      <c r="U33" s="113"/>
      <c r="V33" s="578">
        <v>135.00871816799695933105283162</v>
      </c>
      <c r="W33" s="579">
        <v>128.55051594279836756362188526</v>
      </c>
      <c r="X33" s="580">
        <v>128.58059188259821839547288333</v>
      </c>
      <c r="Y33" s="113"/>
      <c r="Z33" s="578">
        <v>117.03783221413033197767899366</v>
      </c>
      <c r="AA33" s="579">
        <v>102.01188299817184643510054845</v>
      </c>
      <c r="AB33" s="580">
        <v>126.57585573912104524349422309</v>
      </c>
      <c r="AC33" s="113"/>
      <c r="AD33" s="578">
        <v>135.00871816799695933105283162</v>
      </c>
      <c r="AE33" s="579">
        <v>128.55051594279836756362188526</v>
      </c>
      <c r="AF33" s="580">
        <v>128.58059188259821839547288333</v>
      </c>
      <c r="AG33" s="113"/>
    </row>
    <row r="34" ht="21.95" customHeight="1">
      <c r="B34" s="38" t="s">
        <v>35</v>
      </c>
      <c r="C34" s="276">
        <v>93.167123471882640586797066</v>
      </c>
      <c r="D34" s="94">
        <v>83.92421209858103061986557133</v>
      </c>
      <c r="E34" s="94">
        <v>87.13577837023298945172133997</v>
      </c>
      <c r="F34" s="94">
        <v>95.97101897899117020196894347</v>
      </c>
      <c r="G34" s="94">
        <v>88.27023142921652743282908105</v>
      </c>
      <c r="H34" s="1011">
        <v>94.56103303078506596799850285</v>
      </c>
      <c r="I34" s="94">
        <v>114.83569812083249141240654678</v>
      </c>
      <c r="J34" s="94">
        <v>131.11611528173267753904564673</v>
      </c>
      <c r="K34" s="94">
        <v>143.20048147643693816398801417</v>
      </c>
      <c r="L34" s="94">
        <v>119.40205913550782285865818085</v>
      </c>
      <c r="M34" s="94">
        <v>105.10588964384379899947733891</v>
      </c>
      <c r="N34" s="94">
        <v>105.87086680591259640102827763</v>
      </c>
      <c r="O34" s="94">
        <v>113.28212297146054840514829324</v>
      </c>
      <c r="P34" s="94">
        <v>99.84385033551346300857895184</v>
      </c>
      <c r="Q34" s="94">
        <v>102.57793052201374698123722832</v>
      </c>
      <c r="R34" s="94">
        <v>107.69214917403637577173368931</v>
      </c>
      <c r="S34" s="94">
        <v>112.74964958233045448109868329</v>
      </c>
      <c r="T34" s="1011">
        <v>122.16193381012480717991866498</v>
      </c>
      <c r="U34" s="113"/>
      <c r="V34" s="276">
        <v>120.18001536311359102111361236</v>
      </c>
      <c r="W34" s="94">
        <v>123.60847279007266657873204203</v>
      </c>
      <c r="X34" s="277">
        <v>115.42463750364537766112569262</v>
      </c>
      <c r="Y34" s="113"/>
      <c r="Z34" s="276">
        <v>104.23558835138809701328889084</v>
      </c>
      <c r="AA34" s="94">
        <v>93.13810191169467310701408259</v>
      </c>
      <c r="AB34" s="277">
        <v>114.5730705404468222123148561</v>
      </c>
      <c r="AC34" s="113"/>
      <c r="AD34" s="276">
        <v>120.18001536311359102111361236</v>
      </c>
      <c r="AE34" s="94">
        <v>123.60847279007266657873204203</v>
      </c>
      <c r="AF34" s="277">
        <v>115.42463750364537766112569262</v>
      </c>
      <c r="AG34" s="113"/>
    </row>
    <row r="35" ht="21.95" customHeight="1">
      <c r="B35" s="40" t="s">
        <v>98</v>
      </c>
      <c r="C35" s="576">
        <v>108.52890148002625304457716404</v>
      </c>
      <c r="D35" s="113">
        <v>116.69677278408391712961705043</v>
      </c>
      <c r="E35" s="113">
        <v>113.21972931538659060551644676</v>
      </c>
      <c r="F35" s="113">
        <v>108.80674070388363648192132153</v>
      </c>
      <c r="G35" s="113">
        <v>109.47231107161422240162520436</v>
      </c>
      <c r="H35" s="1008">
        <v>110.42842146570618915945961378</v>
      </c>
      <c r="I35" s="113">
        <v>112.32370427113437418765306103</v>
      </c>
      <c r="J35" s="113">
        <v>112.28197695153658461342329248</v>
      </c>
      <c r="K35" s="113">
        <v>113.73271951772121711817299021</v>
      </c>
      <c r="L35" s="113">
        <v>108.14853603221255541486841076</v>
      </c>
      <c r="M35" s="113">
        <v>105.65105478469899760508979691</v>
      </c>
      <c r="N35" s="113">
        <v>112.51590944828116659901905583</v>
      </c>
      <c r="O35" s="113">
        <v>110.94195170757666601392607339</v>
      </c>
      <c r="P35" s="113">
        <v>111.29824019581199424920061779</v>
      </c>
      <c r="Q35" s="113">
        <v>108.06825073250977660514100552</v>
      </c>
      <c r="R35" s="113">
        <v>106.09592836164696839675577811</v>
      </c>
      <c r="S35" s="113">
        <v>116.95136625929036967673606289</v>
      </c>
      <c r="T35" s="1008">
        <v>106.92246973107856446094744336</v>
      </c>
      <c r="U35" s="113"/>
      <c r="V35" s="576">
        <v>112.33874264375796325981169767</v>
      </c>
      <c r="W35" s="113">
        <v>103.99814271722205918483495702</v>
      </c>
      <c r="X35" s="577">
        <v>111.39787368059730332127001208</v>
      </c>
      <c r="Y35" s="113"/>
      <c r="Z35" s="576">
        <v>112.28202772702222532650000998</v>
      </c>
      <c r="AA35" s="113">
        <v>109.52755199466112081806344817</v>
      </c>
      <c r="AB35" s="577">
        <v>110.47609629562731757956690468</v>
      </c>
      <c r="AC35" s="113"/>
      <c r="AD35" s="576">
        <v>112.33874264375796325981169767</v>
      </c>
      <c r="AE35" s="113">
        <v>103.99814271722205918483495702</v>
      </c>
      <c r="AF35" s="577">
        <v>111.39787368059730332127001208</v>
      </c>
      <c r="AG35" s="113"/>
    </row>
    <row r="36" ht="21.95" customHeight="1">
      <c r="A36" s="23"/>
      <c r="B36" s="39" t="s">
        <v>23</v>
      </c>
      <c r="C36" s="273" t="s">
        <v>182</v>
      </c>
      <c r="D36" s="274" t="s">
        <v>181</v>
      </c>
      <c r="E36" s="274" t="s">
        <v>181</v>
      </c>
      <c r="F36" s="274" t="s">
        <v>181</v>
      </c>
      <c r="G36" s="274" t="s">
        <v>181</v>
      </c>
      <c r="H36" s="1009" t="s">
        <v>181</v>
      </c>
      <c r="I36" s="274" t="s">
        <v>181</v>
      </c>
      <c r="J36" s="274" t="s">
        <v>181</v>
      </c>
      <c r="K36" s="274" t="s">
        <v>182</v>
      </c>
      <c r="L36" s="274" t="s">
        <v>181</v>
      </c>
      <c r="M36" s="274" t="s">
        <v>181</v>
      </c>
      <c r="N36" s="274" t="s">
        <v>181</v>
      </c>
      <c r="O36" s="274" t="s">
        <v>181</v>
      </c>
      <c r="P36" s="274" t="s">
        <v>181</v>
      </c>
      <c r="Q36" s="274" t="s">
        <v>181</v>
      </c>
      <c r="R36" s="274" t="s">
        <v>181</v>
      </c>
      <c r="S36" s="274" t="s">
        <v>181</v>
      </c>
      <c r="T36" s="1009" t="s">
        <v>195</v>
      </c>
      <c r="U36" s="113"/>
      <c r="V36" s="273" t="s">
        <v>198</v>
      </c>
      <c r="W36" s="274" t="s">
        <v>182</v>
      </c>
      <c r="X36" s="275" t="s">
        <v>181</v>
      </c>
      <c r="Y36" s="113"/>
      <c r="Z36" s="273" t="s">
        <v>197</v>
      </c>
      <c r="AA36" s="274" t="s">
        <v>181</v>
      </c>
      <c r="AB36" s="275" t="s">
        <v>181</v>
      </c>
      <c r="AC36" s="113"/>
      <c r="AD36" s="273" t="s">
        <v>198</v>
      </c>
      <c r="AE36" s="274" t="s">
        <v>182</v>
      </c>
      <c r="AF36" s="275" t="s">
        <v>181</v>
      </c>
      <c r="AG36" s="113"/>
    </row>
    <row r="37" ht="21.95" customHeight="1">
      <c r="B37" s="25" t="s">
        <v>68</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3">
        <v>-7.959176617390335908597422520</v>
      </c>
      <c r="D38" s="574">
        <v>-12.025272324828386669998300700</v>
      </c>
      <c r="E38" s="574">
        <v>-7.6591890489707922036596411900</v>
      </c>
      <c r="F38" s="574">
        <v>-11.606383915796985627274283460</v>
      </c>
      <c r="G38" s="574">
        <v>-15.421802943780352194274152700</v>
      </c>
      <c r="H38" s="1006">
        <v>-11.934150819097126236167654770</v>
      </c>
      <c r="I38" s="574">
        <v>-16.724286968763975940941075500</v>
      </c>
      <c r="J38" s="574">
        <v>-26.272262815278547348028823180</v>
      </c>
      <c r="K38" s="574">
        <v>-14.635241623499824633217108720</v>
      </c>
      <c r="L38" s="574">
        <v>22.525266152807982995019682360</v>
      </c>
      <c r="M38" s="574">
        <v>17.600828544687751302068649380</v>
      </c>
      <c r="N38" s="574">
        <v>25.213517045470055028233938810</v>
      </c>
      <c r="O38" s="574">
        <v>24.293691622446768535871446800</v>
      </c>
      <c r="P38" s="574">
        <v>13.465413328785345696765879680</v>
      </c>
      <c r="Q38" s="574">
        <v>12.365613551882708459664250830</v>
      </c>
      <c r="R38" s="574">
        <v>9.417516761539003485462304220</v>
      </c>
      <c r="S38" s="574">
        <v>36.458925958915792363817636050</v>
      </c>
      <c r="T38" s="1006">
        <v>25.086893907890784681907409220</v>
      </c>
      <c r="U38" s="113"/>
      <c r="V38" s="573">
        <v>0.1709707278919602087351356400</v>
      </c>
      <c r="W38" s="574">
        <v>-4.7835445835173973995285897800</v>
      </c>
      <c r="X38" s="575">
        <v>0.0233962031016670704355919500</v>
      </c>
      <c r="Y38" s="113"/>
      <c r="Z38" s="573">
        <v>-1.2132392626453950508062384100</v>
      </c>
      <c r="AA38" s="574">
        <v>-12.838540266570247861539806100</v>
      </c>
      <c r="AB38" s="575">
        <v>24.079520952823188863835638140</v>
      </c>
      <c r="AC38" s="113"/>
      <c r="AD38" s="573">
        <v>0.1709707278919602087351356400</v>
      </c>
      <c r="AE38" s="574">
        <v>-4.7835445835173973995285897800</v>
      </c>
      <c r="AF38" s="575">
        <v>0.0233962031016670704355919500</v>
      </c>
      <c r="AG38" s="113"/>
    </row>
    <row r="39" ht="21.95" customHeight="1">
      <c r="B39" s="38" t="s">
        <v>35</v>
      </c>
      <c r="C39" s="271">
        <v>-0.9810910486155078778854182900</v>
      </c>
      <c r="D39" s="92">
        <v>-10.216735446934949689097455250</v>
      </c>
      <c r="E39" s="92">
        <v>-7.5084127285629954950906767400</v>
      </c>
      <c r="F39" s="92">
        <v>-5.4196355690849001042106739200</v>
      </c>
      <c r="G39" s="92">
        <v>-12.466126073804197214484743450</v>
      </c>
      <c r="H39" s="1007">
        <v>-14.927502839996245687426682250</v>
      </c>
      <c r="I39" s="92">
        <v>-26.306203965855844099584150380</v>
      </c>
      <c r="J39" s="92">
        <v>-30.334040232792179596939671790</v>
      </c>
      <c r="K39" s="92">
        <v>-17.948114654459220402812572630</v>
      </c>
      <c r="L39" s="92">
        <v>12.276805855527570727995704330</v>
      </c>
      <c r="M39" s="92">
        <v>14.815807675566446362097446520</v>
      </c>
      <c r="N39" s="92">
        <v>13.438361478015838233311166790</v>
      </c>
      <c r="O39" s="92">
        <v>21.590233496505238800966378810</v>
      </c>
      <c r="P39" s="92">
        <v>18.969064872732990384305572410</v>
      </c>
      <c r="Q39" s="92">
        <v>17.721942054855030380475751130</v>
      </c>
      <c r="R39" s="92">
        <v>12.213197608750144946956559610</v>
      </c>
      <c r="S39" s="92">
        <v>27.732359773821330921698314090</v>
      </c>
      <c r="T39" s="1007">
        <v>29.188450987347784447125855080</v>
      </c>
      <c r="U39" s="113"/>
      <c r="V39" s="271">
        <v>1.641280826921143271371795400</v>
      </c>
      <c r="W39" s="92">
        <v>2.8527683380753985953324017600</v>
      </c>
      <c r="X39" s="272">
        <v>-6.6207721054458968910693079700</v>
      </c>
      <c r="Y39" s="113"/>
      <c r="Z39" s="271">
        <v>0.2291517122332182804381566700</v>
      </c>
      <c r="AA39" s="92">
        <v>-10.646542716575240873530181440</v>
      </c>
      <c r="AB39" s="272">
        <v>23.014178074047870818431672610</v>
      </c>
      <c r="AC39" s="113"/>
      <c r="AD39" s="271">
        <v>1.641280826921143271371795400</v>
      </c>
      <c r="AE39" s="92">
        <v>2.8527683380753985953324017600</v>
      </c>
      <c r="AF39" s="272">
        <v>-6.6207721054458968910693079700</v>
      </c>
      <c r="AG39" s="113"/>
    </row>
    <row r="40" ht="21.95" customHeight="1">
      <c r="B40" s="40" t="s">
        <v>98</v>
      </c>
      <c r="C40" s="576">
        <v>-7.047225265026008516542584500</v>
      </c>
      <c r="D40" s="113">
        <v>-2.0143362874286127003603847900</v>
      </c>
      <c r="E40" s="113">
        <v>-0.1630162534948889305672291500</v>
      </c>
      <c r="F40" s="113">
        <v>-6.5412608462838611949560071500</v>
      </c>
      <c r="G40" s="113">
        <v>-3.3766092341333722667846852900</v>
      </c>
      <c r="H40" s="1008">
        <v>3.5185895804239846423890117100</v>
      </c>
      <c r="I40" s="113">
        <v>13.00233874861709296502297800</v>
      </c>
      <c r="J40" s="113">
        <v>5.8303616731589846159048199400</v>
      </c>
      <c r="K40" s="113">
        <v>4.0375343199286490278588507800</v>
      </c>
      <c r="L40" s="113">
        <v>9.127851669031313688660256600</v>
      </c>
      <c r="M40" s="113">
        <v>2.42564236185229134533866200</v>
      </c>
      <c r="N40" s="113">
        <v>10.380223597999516783103326120</v>
      </c>
      <c r="O40" s="113">
        <v>2.2234171678420143665551394700</v>
      </c>
      <c r="P40" s="113">
        <v>-4.6261198656074221869406849100</v>
      </c>
      <c r="Q40" s="113">
        <v>-4.5499831293003506527079644600</v>
      </c>
      <c r="R40" s="113">
        <v>-2.4914011068763380025370475100</v>
      </c>
      <c r="S40" s="113">
        <v>6.831914951351231245651314800</v>
      </c>
      <c r="T40" s="1008">
        <v>-3.1748635795816512208761971700</v>
      </c>
      <c r="U40" s="113"/>
      <c r="V40" s="576">
        <v>-1.4465678581091294619079038800</v>
      </c>
      <c r="W40" s="113">
        <v>-7.424508882945255543954273400</v>
      </c>
      <c r="X40" s="577">
        <v>7.11525299400705528782563400</v>
      </c>
      <c r="Y40" s="113"/>
      <c r="Z40" s="576">
        <v>-1.439093267992728895731753500</v>
      </c>
      <c r="AA40" s="113">
        <v>-2.4531759784709709760161284200</v>
      </c>
      <c r="AB40" s="577">
        <v>0.8660325951347997872800526700</v>
      </c>
      <c r="AC40" s="113"/>
      <c r="AD40" s="576">
        <v>-1.4465678581091294619079038800</v>
      </c>
      <c r="AE40" s="113">
        <v>-7.424508882945255543954273400</v>
      </c>
      <c r="AF40" s="577">
        <v>7.11525299400705528782563400</v>
      </c>
      <c r="AG40" s="113"/>
    </row>
    <row r="41" ht="21.95" customHeight="1">
      <c r="A41" s="23"/>
      <c r="B41" s="39" t="s">
        <v>23</v>
      </c>
      <c r="C41" s="273" t="s">
        <v>195</v>
      </c>
      <c r="D41" s="274" t="s">
        <v>189</v>
      </c>
      <c r="E41" s="274" t="s">
        <v>195</v>
      </c>
      <c r="F41" s="274" t="s">
        <v>189</v>
      </c>
      <c r="G41" s="274" t="s">
        <v>195</v>
      </c>
      <c r="H41" s="1009" t="s">
        <v>182</v>
      </c>
      <c r="I41" s="274" t="s">
        <v>182</v>
      </c>
      <c r="J41" s="274" t="s">
        <v>182</v>
      </c>
      <c r="K41" s="274" t="s">
        <v>182</v>
      </c>
      <c r="L41" s="274" t="s">
        <v>195</v>
      </c>
      <c r="M41" s="274" t="s">
        <v>182</v>
      </c>
      <c r="N41" s="274" t="s">
        <v>182</v>
      </c>
      <c r="O41" s="274" t="s">
        <v>182</v>
      </c>
      <c r="P41" s="274" t="s">
        <v>189</v>
      </c>
      <c r="Q41" s="274" t="s">
        <v>189</v>
      </c>
      <c r="R41" s="274" t="s">
        <v>189</v>
      </c>
      <c r="S41" s="274" t="s">
        <v>182</v>
      </c>
      <c r="T41" s="1009" t="s">
        <v>195</v>
      </c>
      <c r="U41" s="113"/>
      <c r="V41" s="273" t="s">
        <v>200</v>
      </c>
      <c r="W41" s="274" t="s">
        <v>196</v>
      </c>
      <c r="X41" s="275" t="s">
        <v>181</v>
      </c>
      <c r="Y41" s="113"/>
      <c r="Z41" s="273" t="s">
        <v>199</v>
      </c>
      <c r="AA41" s="274" t="s">
        <v>195</v>
      </c>
      <c r="AB41" s="275" t="s">
        <v>195</v>
      </c>
      <c r="AC41" s="113"/>
      <c r="AD41" s="273" t="s">
        <v>200</v>
      </c>
      <c r="AE41" s="274" t="s">
        <v>196</v>
      </c>
      <c r="AF41" s="275" t="s">
        <v>181</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64" t="s">
        <v>10</v>
      </c>
      <c r="C43" s="1002">
        <v>2020</v>
      </c>
      <c r="D43" s="1002"/>
      <c r="E43" s="1002"/>
      <c r="F43" s="1002"/>
      <c r="G43" s="1002"/>
      <c r="H43" s="1002"/>
      <c r="I43" s="1002">
        <v>2021</v>
      </c>
      <c r="J43" s="1002"/>
      <c r="K43" s="1002"/>
      <c r="L43" s="1002"/>
      <c r="M43" s="1002"/>
      <c r="N43" s="1002"/>
      <c r="O43" s="1002"/>
      <c r="P43" s="1002"/>
      <c r="Q43" s="1002"/>
      <c r="R43" s="1002"/>
      <c r="S43" s="1002"/>
      <c r="T43" s="1002"/>
      <c r="U43" s="119"/>
      <c r="V43" s="1003" t="s">
        <v>58</v>
      </c>
      <c r="W43" s="1003"/>
      <c r="X43" s="1003"/>
      <c r="Y43" s="119"/>
      <c r="Z43" s="1003" t="s">
        <v>44</v>
      </c>
      <c r="AA43" s="1003"/>
      <c r="AB43" s="1003"/>
      <c r="AC43" s="119"/>
      <c r="AD43" s="1004" t="s">
        <v>45</v>
      </c>
      <c r="AE43" s="1004"/>
      <c r="AF43" s="1004"/>
      <c r="AG43" s="119"/>
      <c r="AH43" s="236"/>
      <c r="AI43" s="236"/>
      <c r="AJ43" s="236"/>
      <c r="AK43" s="236"/>
      <c r="AL43" s="236"/>
      <c r="AM43" s="236"/>
      <c r="AN43" s="236"/>
      <c r="AO43" s="236"/>
      <c r="AP43" s="236"/>
      <c r="AQ43" s="236"/>
      <c r="AR43" s="236"/>
      <c r="AS43" s="236"/>
      <c r="AT43" s="236"/>
      <c r="AU43" s="236"/>
      <c r="AV43" s="236"/>
    </row>
    <row r="44" s="118" customFormat="1" ht="15.95" customHeight="1">
      <c r="B44" s="964"/>
      <c r="C44" s="269" t="s">
        <v>180</v>
      </c>
      <c r="D44" s="269" t="s">
        <v>183</v>
      </c>
      <c r="E44" s="269" t="s">
        <v>184</v>
      </c>
      <c r="F44" s="269" t="s">
        <v>185</v>
      </c>
      <c r="G44" s="269" t="s">
        <v>186</v>
      </c>
      <c r="H44" s="1005" t="s">
        <v>187</v>
      </c>
      <c r="I44" s="269" t="s">
        <v>188</v>
      </c>
      <c r="J44" s="269" t="s">
        <v>190</v>
      </c>
      <c r="K44" s="269" t="s">
        <v>191</v>
      </c>
      <c r="L44" s="269" t="s">
        <v>192</v>
      </c>
      <c r="M44" s="269" t="s">
        <v>193</v>
      </c>
      <c r="N44" s="269" t="s">
        <v>194</v>
      </c>
      <c r="O44" s="269" t="s">
        <v>180</v>
      </c>
      <c r="P44" s="269" t="s">
        <v>183</v>
      </c>
      <c r="Q44" s="269" t="s">
        <v>184</v>
      </c>
      <c r="R44" s="269" t="s">
        <v>185</v>
      </c>
      <c r="S44" s="269" t="s">
        <v>186</v>
      </c>
      <c r="T44" s="1005" t="s">
        <v>187</v>
      </c>
      <c r="U44" s="144"/>
      <c r="V44" s="268">
        <v>2019</v>
      </c>
      <c r="W44" s="269">
        <v>2020</v>
      </c>
      <c r="X44" s="270">
        <v>2021</v>
      </c>
      <c r="Y44" s="144"/>
      <c r="Z44" s="268">
        <v>2019</v>
      </c>
      <c r="AA44" s="269">
        <v>2020</v>
      </c>
      <c r="AB44" s="270">
        <v>2021</v>
      </c>
      <c r="AC44" s="144"/>
      <c r="AD44" s="268">
        <v>2019</v>
      </c>
      <c r="AE44" s="269">
        <v>2020</v>
      </c>
      <c r="AF44" s="270">
        <v>2021</v>
      </c>
      <c r="AG44" s="144"/>
      <c r="AH44" s="236"/>
      <c r="AI44" s="236"/>
      <c r="AJ44" s="236"/>
      <c r="AK44" s="236"/>
      <c r="AL44" s="236"/>
      <c r="AM44" s="236"/>
      <c r="AN44" s="236"/>
      <c r="AO44" s="236"/>
      <c r="AP44" s="236"/>
      <c r="AQ44" s="236"/>
      <c r="AR44" s="236"/>
      <c r="AS44" s="236"/>
      <c r="AT44" s="236"/>
      <c r="AU44" s="236"/>
      <c r="AV44" s="236"/>
    </row>
    <row r="45" ht="21.95" customHeight="1">
      <c r="B45" s="263" t="s">
        <v>19</v>
      </c>
      <c r="C45" s="578">
        <v>66.840876263842079922965816081</v>
      </c>
      <c r="D45" s="579">
        <v>49.652142513240250361097737121</v>
      </c>
      <c r="E45" s="579">
        <v>60.444527363184079601990049751</v>
      </c>
      <c r="F45" s="579">
        <v>69.481222917669715936446798267</v>
      </c>
      <c r="G45" s="579">
        <v>65.09402985074626865671641791</v>
      </c>
      <c r="H45" s="1010">
        <v>82.45185363505055368319691863</v>
      </c>
      <c r="I45" s="579">
        <v>75.796581608088589311506981223</v>
      </c>
      <c r="J45" s="579">
        <v>124.26572494669509594882729211</v>
      </c>
      <c r="K45" s="579">
        <v>157.18078960038517091959557053</v>
      </c>
      <c r="L45" s="579">
        <v>122.0646766169154228855721393</v>
      </c>
      <c r="M45" s="579">
        <v>91.69138180067404910929224844</v>
      </c>
      <c r="N45" s="579">
        <v>90.67462686567164179104477612</v>
      </c>
      <c r="O45" s="579">
        <v>92.09484833895040924410207029</v>
      </c>
      <c r="P45" s="579">
        <v>60.618199325950890707751564757</v>
      </c>
      <c r="Q45" s="579">
        <v>67.698258706467661691542288557</v>
      </c>
      <c r="R45" s="579">
        <v>69.890948483389504092441020703</v>
      </c>
      <c r="S45" s="579">
        <v>109.06517412935323383084577114</v>
      </c>
      <c r="T45" s="1010">
        <v>106.75252768415984593163216177</v>
      </c>
      <c r="U45" s="113"/>
      <c r="V45" s="578">
        <v>116.19969331425066448579022695</v>
      </c>
      <c r="W45" s="579">
        <v>78.998124133431204632574830764</v>
      </c>
      <c r="X45" s="580">
        <v>97.09398895931302392148844817</v>
      </c>
      <c r="Y45" s="113"/>
      <c r="Z45" s="578">
        <v>100.37646009085009733939000649</v>
      </c>
      <c r="AA45" s="579">
        <v>72.421155094094743672939649578</v>
      </c>
      <c r="AB45" s="580">
        <v>95.08590201168072680077871512</v>
      </c>
      <c r="AC45" s="113"/>
      <c r="AD45" s="578">
        <v>116.19969331425066448579022695</v>
      </c>
      <c r="AE45" s="579">
        <v>78.998124133431204632574830764</v>
      </c>
      <c r="AF45" s="580">
        <v>97.09398895931302392148844817</v>
      </c>
      <c r="AG45" s="113"/>
    </row>
    <row r="46" ht="21.95" customHeight="1">
      <c r="B46" s="38" t="s">
        <v>35</v>
      </c>
      <c r="C46" s="276">
        <v>43.900176843317972350230414747</v>
      </c>
      <c r="D46" s="94">
        <v>32.365933179723502304147465438</v>
      </c>
      <c r="E46" s="94">
        <v>44.745259523809523809523809524</v>
      </c>
      <c r="F46" s="94">
        <v>54.470187211981566820276497696</v>
      </c>
      <c r="G46" s="94">
        <v>46.541530357142857142857142857</v>
      </c>
      <c r="H46" s="1011">
        <v>58.212774193548387096774193548</v>
      </c>
      <c r="I46" s="94">
        <v>65.474869815668202764976958525</v>
      </c>
      <c r="J46" s="94">
        <v>96.90718494897959183673469388</v>
      </c>
      <c r="K46" s="94">
        <v>121.12649020737327188940092166</v>
      </c>
      <c r="L46" s="94">
        <v>107.20599166666666666666666667</v>
      </c>
      <c r="M46" s="94">
        <v>81.08774078341013824884792627</v>
      </c>
      <c r="N46" s="94">
        <v>78.445270833333333333333333333</v>
      </c>
      <c r="O46" s="94">
        <v>93.28808928571428571428571429</v>
      </c>
      <c r="P46" s="94">
        <v>67.710924539170506912442396313</v>
      </c>
      <c r="Q46" s="94">
        <v>65.735357142857142857142857143</v>
      </c>
      <c r="R46" s="94">
        <v>74.354729262672811059907834101</v>
      </c>
      <c r="S46" s="94">
        <v>94.80366369047619047619047619</v>
      </c>
      <c r="T46" s="1011">
        <v>100.36137672811059907834101382</v>
      </c>
      <c r="U46" s="113"/>
      <c r="V46" s="276">
        <v>93.68735669849296383778568815</v>
      </c>
      <c r="W46" s="94">
        <v>64.479055681894859858386497065</v>
      </c>
      <c r="X46" s="277">
        <v>87.13600141878669275929549902</v>
      </c>
      <c r="Y46" s="113"/>
      <c r="Z46" s="276">
        <v>81.8020117711846905761685138</v>
      </c>
      <c r="AA46" s="94">
        <v>53.145844720496894409937888199</v>
      </c>
      <c r="AB46" s="277">
        <v>89.78596952639751552795031056</v>
      </c>
      <c r="AC46" s="113"/>
      <c r="AD46" s="276">
        <v>93.68735669849296383778568815</v>
      </c>
      <c r="AE46" s="94">
        <v>64.479055681894859858386497065</v>
      </c>
      <c r="AF46" s="277">
        <v>87.13600141878669275929549902</v>
      </c>
      <c r="AG46" s="113"/>
    </row>
    <row r="47" ht="21.95" customHeight="1">
      <c r="B47" s="40" t="s">
        <v>99</v>
      </c>
      <c r="C47" s="576">
        <v>152.25650799175744524489013954</v>
      </c>
      <c r="D47" s="113">
        <v>153.40865420913045880305548205</v>
      </c>
      <c r="E47" s="113">
        <v>135.08587950198562365843501110</v>
      </c>
      <c r="F47" s="113">
        <v>127.55825980048447089542930202</v>
      </c>
      <c r="G47" s="113">
        <v>139.86224636628457620534990707</v>
      </c>
      <c r="H47" s="1008">
        <v>141.63876361726209989266874567</v>
      </c>
      <c r="I47" s="113">
        <v>115.76438688840338930188989507</v>
      </c>
      <c r="J47" s="113">
        <v>128.23169408142381771159635274</v>
      </c>
      <c r="K47" s="113">
        <v>129.76582523879420044915528422</v>
      </c>
      <c r="L47" s="113">
        <v>113.85993890756456278810797745</v>
      </c>
      <c r="M47" s="113">
        <v>113.07674984506822710898012100</v>
      </c>
      <c r="N47" s="113">
        <v>115.58966640362691308324963433</v>
      </c>
      <c r="O47" s="113">
        <v>98.72090750716382828824832630</v>
      </c>
      <c r="P47" s="113">
        <v>89.52499133412880485608077169</v>
      </c>
      <c r="Q47" s="113">
        <v>102.98606662978145743284403803</v>
      </c>
      <c r="R47" s="113">
        <v>93.99664174216260397693304006</v>
      </c>
      <c r="S47" s="113">
        <v>115.04320601515923233440746982</v>
      </c>
      <c r="T47" s="1008">
        <v>106.36813798734899689245886644</v>
      </c>
      <c r="U47" s="113"/>
      <c r="V47" s="576">
        <v>124.02921526349331788920212341</v>
      </c>
      <c r="W47" s="113">
        <v>122.51749548437194139618171539</v>
      </c>
      <c r="X47" s="577">
        <v>111.42809789109667536702124642</v>
      </c>
      <c r="Y47" s="113"/>
      <c r="Z47" s="576">
        <v>122.70659109414272528515353993</v>
      </c>
      <c r="AA47" s="113">
        <v>136.26870637764816787816490894</v>
      </c>
      <c r="AB47" s="577">
        <v>105.90285154043472807948049512</v>
      </c>
      <c r="AC47" s="113"/>
      <c r="AD47" s="576">
        <v>124.02921526349331788920212341</v>
      </c>
      <c r="AE47" s="113">
        <v>122.51749548437194139618171539</v>
      </c>
      <c r="AF47" s="577">
        <v>111.42809789109667536702124642</v>
      </c>
      <c r="AG47" s="113"/>
    </row>
    <row r="48" ht="21.95" customHeight="1">
      <c r="A48" s="23"/>
      <c r="B48" s="39" t="s">
        <v>23</v>
      </c>
      <c r="C48" s="273" t="s">
        <v>181</v>
      </c>
      <c r="D48" s="274" t="s">
        <v>181</v>
      </c>
      <c r="E48" s="274" t="s">
        <v>181</v>
      </c>
      <c r="F48" s="274" t="s">
        <v>181</v>
      </c>
      <c r="G48" s="274" t="s">
        <v>181</v>
      </c>
      <c r="H48" s="1009" t="s">
        <v>181</v>
      </c>
      <c r="I48" s="274" t="s">
        <v>182</v>
      </c>
      <c r="J48" s="274" t="s">
        <v>181</v>
      </c>
      <c r="K48" s="274" t="s">
        <v>181</v>
      </c>
      <c r="L48" s="274" t="s">
        <v>181</v>
      </c>
      <c r="M48" s="274" t="s">
        <v>181</v>
      </c>
      <c r="N48" s="274" t="s">
        <v>182</v>
      </c>
      <c r="O48" s="274" t="s">
        <v>195</v>
      </c>
      <c r="P48" s="274" t="s">
        <v>195</v>
      </c>
      <c r="Q48" s="274" t="s">
        <v>195</v>
      </c>
      <c r="R48" s="274" t="s">
        <v>195</v>
      </c>
      <c r="S48" s="274" t="s">
        <v>181</v>
      </c>
      <c r="T48" s="1009" t="s">
        <v>182</v>
      </c>
      <c r="U48" s="113"/>
      <c r="V48" s="273" t="s">
        <v>197</v>
      </c>
      <c r="W48" s="274" t="s">
        <v>181</v>
      </c>
      <c r="X48" s="275" t="s">
        <v>182</v>
      </c>
      <c r="Y48" s="113"/>
      <c r="Z48" s="273" t="s">
        <v>197</v>
      </c>
      <c r="AA48" s="274" t="s">
        <v>181</v>
      </c>
      <c r="AB48" s="275" t="s">
        <v>195</v>
      </c>
      <c r="AC48" s="113"/>
      <c r="AD48" s="273" t="s">
        <v>197</v>
      </c>
      <c r="AE48" s="274" t="s">
        <v>181</v>
      </c>
      <c r="AF48" s="275" t="s">
        <v>182</v>
      </c>
      <c r="AG48" s="113"/>
    </row>
    <row r="49" ht="21.95" customHeight="1">
      <c r="B49" s="25" t="s">
        <v>68</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3">
        <v>-21.581104248016711088307570310</v>
      </c>
      <c r="D50" s="574">
        <v>-42.029168809750163219538976900</v>
      </c>
      <c r="E50" s="574">
        <v>-23.781696590970165477370852210</v>
      </c>
      <c r="F50" s="574">
        <v>-31.351515915506480840706841500</v>
      </c>
      <c r="G50" s="574">
        <v>-32.516865754755104933525234850</v>
      </c>
      <c r="H50" s="1006">
        <v>-20.205528918994096565458811620</v>
      </c>
      <c r="I50" s="574">
        <v>-47.649751349644306946780346050</v>
      </c>
      <c r="J50" s="574">
        <v>-35.355552695437955016758990840</v>
      </c>
      <c r="K50" s="574">
        <v>14.380787543893506419930418110</v>
      </c>
      <c r="L50" s="574">
        <v>558.55164268787805720089853391</v>
      </c>
      <c r="M50" s="574">
        <v>340.36118112211608398797176864</v>
      </c>
      <c r="N50" s="574">
        <v>109.03074858631200927932368909</v>
      </c>
      <c r="O50" s="574">
        <v>37.782227712696183901015206860</v>
      </c>
      <c r="P50" s="574">
        <v>22.085767617853689560717098430</v>
      </c>
      <c r="Q50" s="574">
        <v>12.000642009625337811946252180</v>
      </c>
      <c r="R50" s="574">
        <v>0.5896925075351955536857585900</v>
      </c>
      <c r="S50" s="574">
        <v>67.550195278285390198342088680</v>
      </c>
      <c r="T50" s="1006">
        <v>29.472562444266233589798536420</v>
      </c>
      <c r="U50" s="113"/>
      <c r="V50" s="573">
        <v>3.2946423280867898381087950300</v>
      </c>
      <c r="W50" s="574">
        <v>-32.015204274459665166928144650</v>
      </c>
      <c r="X50" s="575">
        <v>22.906701930485695516289134100</v>
      </c>
      <c r="Y50" s="113"/>
      <c r="Z50" s="573">
        <v>3.3210427615328246429805905800</v>
      </c>
      <c r="AA50" s="574">
        <v>-27.850459133036958042881523780</v>
      </c>
      <c r="AB50" s="575">
        <v>31.295754518319159365851574940</v>
      </c>
      <c r="AC50" s="113"/>
      <c r="AD50" s="573">
        <v>3.2946423280867898381087950300</v>
      </c>
      <c r="AE50" s="574">
        <v>-32.015204274459665166928144650</v>
      </c>
      <c r="AF50" s="575">
        <v>22.906701930485695516289134100</v>
      </c>
      <c r="AG50" s="113"/>
    </row>
    <row r="51" ht="21.95" customHeight="1">
      <c r="B51" s="38" t="s">
        <v>35</v>
      </c>
      <c r="C51" s="271">
        <v>-35.677779317425604077287453840</v>
      </c>
      <c r="D51" s="92">
        <v>-43.205926063592660846453863210</v>
      </c>
      <c r="E51" s="92">
        <v>-13.424554818089970173005803930</v>
      </c>
      <c r="F51" s="92">
        <v>-33.006450554293878173893955670</v>
      </c>
      <c r="G51" s="92">
        <v>-38.384406566183544659660601230</v>
      </c>
      <c r="H51" s="1007">
        <v>-35.050023064110130963558012920</v>
      </c>
      <c r="I51" s="92">
        <v>-52.616526364418366118656569740</v>
      </c>
      <c r="J51" s="92">
        <v>-45.171264121968660969092744760</v>
      </c>
      <c r="K51" s="92">
        <v>1.8297738686342476149329845700</v>
      </c>
      <c r="L51" s="92">
        <v>473.12464958524738391750045250</v>
      </c>
      <c r="M51" s="92">
        <v>319.57110837607030497451732243</v>
      </c>
      <c r="N51" s="92">
        <v>174.08399139730846338476867055</v>
      </c>
      <c r="O51" s="92">
        <v>112.50048631626826418462523344</v>
      </c>
      <c r="P51" s="92">
        <v>109.20430182942780152501902841</v>
      </c>
      <c r="Q51" s="92">
        <v>46.910215389168793611579533390</v>
      </c>
      <c r="R51" s="92">
        <v>36.505367556901230831605598740</v>
      </c>
      <c r="S51" s="92">
        <v>103.69691963945854475279178161</v>
      </c>
      <c r="T51" s="1007">
        <v>72.404387384988919250588290240</v>
      </c>
      <c r="U51" s="113"/>
      <c r="V51" s="271">
        <v>4.2329355065857735387032842800</v>
      </c>
      <c r="W51" s="92">
        <v>-31.176352974288563139948030340</v>
      </c>
      <c r="X51" s="272">
        <v>35.138457747678760766382245140</v>
      </c>
      <c r="Y51" s="113"/>
      <c r="Z51" s="271">
        <v>9.117090477874476334907974850</v>
      </c>
      <c r="AA51" s="92">
        <v>-35.031127511697787258370428650</v>
      </c>
      <c r="AB51" s="272">
        <v>68.942595603837083107202374610</v>
      </c>
      <c r="AC51" s="113"/>
      <c r="AD51" s="271">
        <v>4.2329355065857735387032842800</v>
      </c>
      <c r="AE51" s="92">
        <v>-31.176352974288563139948030340</v>
      </c>
      <c r="AF51" s="272">
        <v>35.138457747678760766382245140</v>
      </c>
      <c r="AG51" s="113"/>
    </row>
    <row r="52" ht="21.95" customHeight="1">
      <c r="B52" s="40" t="s">
        <v>99</v>
      </c>
      <c r="C52" s="576">
        <v>21.915715781910075507585017320</v>
      </c>
      <c r="D52" s="113">
        <v>2.071971901771977608812983900</v>
      </c>
      <c r="E52" s="113">
        <v>-11.963140069530794395001846780</v>
      </c>
      <c r="F52" s="113">
        <v>2.4702895315980729853171653100</v>
      </c>
      <c r="G52" s="113">
        <v>9.522817982326509598638598560</v>
      </c>
      <c r="H52" s="1008">
        <v>22.855272388736781485101176870</v>
      </c>
      <c r="I52" s="113">
        <v>10.482082957781711884550809940</v>
      </c>
      <c r="J52" s="113">
        <v>17.902494502872003984623682190</v>
      </c>
      <c r="K52" s="113">
        <v>12.325485168457056393965696990</v>
      </c>
      <c r="L52" s="113">
        <v>14.905482282857589150540177140</v>
      </c>
      <c r="M52" s="113">
        <v>4.9550772994496517957353040400</v>
      </c>
      <c r="N52" s="113">
        <v>-23.734783808150881522767174570</v>
      </c>
      <c r="O52" s="113">
        <v>-35.161452991894054773072154130</v>
      </c>
      <c r="P52" s="113">
        <v>-41.642802490070798181425403360</v>
      </c>
      <c r="Q52" s="113">
        <v>-23.762522767409818071923472660</v>
      </c>
      <c r="R52" s="113">
        <v>-26.310815239113070705964110830</v>
      </c>
      <c r="S52" s="113">
        <v>-17.745346579190186282307291010</v>
      </c>
      <c r="T52" s="1008">
        <v>-24.901816938511449119412288390</v>
      </c>
      <c r="U52" s="113"/>
      <c r="V52" s="576">
        <v>-0.9001887684385846298855135200</v>
      </c>
      <c r="W52" s="113">
        <v>-1.2188416865465211238885946700</v>
      </c>
      <c r="X52" s="577">
        <v>-9.051276758032752805685505560</v>
      </c>
      <c r="Y52" s="113"/>
      <c r="Z52" s="576">
        <v>-5.3117689364164697557031738300</v>
      </c>
      <c r="AA52" s="113">
        <v>11.052474983310219186897623690</v>
      </c>
      <c r="AB52" s="577">
        <v>-22.283806491140833618814665440</v>
      </c>
      <c r="AC52" s="113"/>
      <c r="AD52" s="576">
        <v>-0.9001887684385846298855135200</v>
      </c>
      <c r="AE52" s="113">
        <v>-1.2188416865465211238885946700</v>
      </c>
      <c r="AF52" s="577">
        <v>-9.051276758032752805685505560</v>
      </c>
      <c r="AG52" s="113"/>
    </row>
    <row r="53" ht="21.95" customHeight="1">
      <c r="A53" s="23"/>
      <c r="B53" s="39" t="s">
        <v>23</v>
      </c>
      <c r="C53" s="273" t="s">
        <v>181</v>
      </c>
      <c r="D53" s="274" t="s">
        <v>182</v>
      </c>
      <c r="E53" s="274" t="s">
        <v>195</v>
      </c>
      <c r="F53" s="274" t="s">
        <v>182</v>
      </c>
      <c r="G53" s="274" t="s">
        <v>181</v>
      </c>
      <c r="H53" s="1009" t="s">
        <v>181</v>
      </c>
      <c r="I53" s="274" t="s">
        <v>182</v>
      </c>
      <c r="J53" s="274" t="s">
        <v>182</v>
      </c>
      <c r="K53" s="274" t="s">
        <v>182</v>
      </c>
      <c r="L53" s="274" t="s">
        <v>195</v>
      </c>
      <c r="M53" s="274" t="s">
        <v>195</v>
      </c>
      <c r="N53" s="274" t="s">
        <v>196</v>
      </c>
      <c r="O53" s="274" t="s">
        <v>196</v>
      </c>
      <c r="P53" s="274" t="s">
        <v>196</v>
      </c>
      <c r="Q53" s="274" t="s">
        <v>196</v>
      </c>
      <c r="R53" s="274" t="s">
        <v>196</v>
      </c>
      <c r="S53" s="274" t="s">
        <v>196</v>
      </c>
      <c r="T53" s="1009" t="s">
        <v>196</v>
      </c>
      <c r="U53" s="113"/>
      <c r="V53" s="273" t="s">
        <v>200</v>
      </c>
      <c r="W53" s="274" t="s">
        <v>182</v>
      </c>
      <c r="X53" s="275" t="s">
        <v>196</v>
      </c>
      <c r="Y53" s="113"/>
      <c r="Z53" s="273" t="s">
        <v>200</v>
      </c>
      <c r="AA53" s="274" t="s">
        <v>181</v>
      </c>
      <c r="AB53" s="275" t="s">
        <v>196</v>
      </c>
      <c r="AC53" s="113"/>
      <c r="AD53" s="273" t="s">
        <v>200</v>
      </c>
      <c r="AE53" s="274" t="s">
        <v>182</v>
      </c>
      <c r="AF53" s="275" t="s">
        <v>196</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12" t="s">
        <v>100</v>
      </c>
      <c r="C55" s="1012"/>
      <c r="D55" s="1012"/>
      <c r="E55" s="1012"/>
      <c r="F55" s="1012"/>
      <c r="G55" s="1012"/>
      <c r="H55" s="1012"/>
      <c r="I55" s="1012"/>
      <c r="J55" s="1012"/>
      <c r="K55" s="1012"/>
      <c r="L55" s="1012"/>
      <c r="M55" s="1012"/>
      <c r="N55" s="1012"/>
      <c r="O55" s="1012"/>
      <c r="P55" s="1012"/>
      <c r="Q55" s="1012"/>
      <c r="R55" s="1012"/>
      <c r="S55" s="1012"/>
      <c r="T55" s="1012"/>
      <c r="AD55" s="232"/>
      <c r="AE55" s="233"/>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13" t="s">
        <v>126</v>
      </c>
      <c r="C57" s="1013"/>
      <c r="D57" s="1013"/>
      <c r="E57" s="1013"/>
      <c r="F57" s="1013"/>
      <c r="G57" s="1013"/>
      <c r="H57" s="1013"/>
      <c r="I57" s="1013"/>
      <c r="J57" s="1013"/>
      <c r="K57" s="1013"/>
      <c r="L57" s="1013"/>
      <c r="M57" s="1013"/>
      <c r="N57" s="1013"/>
      <c r="O57" s="1013"/>
      <c r="P57" s="1013"/>
      <c r="Q57" s="1013"/>
      <c r="R57" s="1013"/>
      <c r="S57" s="1013"/>
      <c r="T57" s="1013"/>
      <c r="U57" s="1013"/>
      <c r="V57" s="1013"/>
      <c r="W57" s="1013"/>
      <c r="X57" s="1013"/>
      <c r="Y57" s="1013"/>
      <c r="Z57" s="1013"/>
      <c r="AA57" s="1013"/>
      <c r="AB57" s="1013"/>
      <c r="AC57" s="1013"/>
      <c r="AD57" s="1013"/>
      <c r="AE57" s="1013"/>
      <c r="AF57" s="1013"/>
    </row>
    <row r="58">
      <c r="A58"/>
    </row>
    <row r="59" s="281" customFormat="1">
      <c r="A59" s="1014"/>
      <c r="B59" s="1014" t="s">
        <v>109</v>
      </c>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c r="AE59" s="1014"/>
      <c r="AF59" s="1014"/>
      <c r="AG59" s="1014"/>
    </row>
    <row r="60" s="281" customFormat="1">
      <c r="A60" s="1014"/>
      <c r="B60" s="1014" t="s">
        <v>110</v>
      </c>
      <c r="C60" s="1014">
        <v>100</v>
      </c>
      <c r="D60" s="1014">
        <v>100</v>
      </c>
      <c r="E60" s="1014">
        <v>100</v>
      </c>
      <c r="F60" s="1014">
        <v>100</v>
      </c>
      <c r="G60" s="1014">
        <v>100</v>
      </c>
      <c r="H60" s="1014">
        <v>100</v>
      </c>
      <c r="I60" s="1014">
        <v>100</v>
      </c>
      <c r="J60" s="1014">
        <v>100</v>
      </c>
      <c r="K60" s="1014">
        <v>100</v>
      </c>
      <c r="L60" s="1014">
        <v>100</v>
      </c>
      <c r="M60" s="1014">
        <v>100</v>
      </c>
      <c r="N60" s="1014">
        <v>100</v>
      </c>
      <c r="O60" s="1014">
        <v>100</v>
      </c>
      <c r="P60" s="1014">
        <v>100</v>
      </c>
      <c r="Q60" s="1014">
        <v>100</v>
      </c>
      <c r="R60" s="1014">
        <v>100</v>
      </c>
      <c r="S60" s="1014">
        <v>100</v>
      </c>
      <c r="T60" s="1014">
        <v>100</v>
      </c>
      <c r="U60" s="1014"/>
      <c r="V60" s="1014"/>
      <c r="W60" s="1014"/>
      <c r="X60" s="1014"/>
      <c r="Y60" s="1014"/>
      <c r="Z60" s="1014"/>
      <c r="AA60" s="1014"/>
      <c r="AB60" s="1014"/>
      <c r="AC60" s="1014"/>
      <c r="AD60" s="1014"/>
      <c r="AE60" s="1014"/>
      <c r="AF60" s="1014"/>
      <c r="AG60" s="1014"/>
    </row>
    <row r="61" s="281" customFormat="1">
      <c r="A61" s="1014"/>
      <c r="B61" s="1014" t="s">
        <v>111</v>
      </c>
      <c r="C61" s="1014"/>
      <c r="D61" s="1014"/>
      <c r="E61" s="1014"/>
      <c r="F61" s="1014"/>
      <c r="G61" s="1014"/>
      <c r="H61" s="1014"/>
      <c r="I61" s="1014"/>
      <c r="J61" s="1014"/>
      <c r="K61" s="1014"/>
      <c r="L61" s="1014"/>
      <c r="M61" s="1014"/>
      <c r="N61" s="1014"/>
      <c r="O61" s="1014"/>
      <c r="P61" s="1014"/>
      <c r="Q61" s="1014"/>
      <c r="R61" s="1014"/>
      <c r="S61" s="1014"/>
      <c r="T61" s="1014"/>
      <c r="U61" s="1014"/>
      <c r="V61" s="1014"/>
      <c r="W61" s="1014"/>
      <c r="X61" s="1014"/>
      <c r="Y61" s="1014"/>
      <c r="Z61" s="1014"/>
      <c r="AA61" s="1014"/>
      <c r="AB61" s="1014"/>
      <c r="AC61" s="1014"/>
      <c r="AD61" s="1014"/>
      <c r="AE61" s="1014"/>
      <c r="AF61" s="1014"/>
      <c r="AG61" s="1014"/>
    </row>
    <row r="62" s="281" customFormat="1">
      <c r="A62" s="1014"/>
      <c r="B62" s="1014"/>
      <c r="C62" s="1014"/>
      <c r="D62" s="1014"/>
      <c r="E62" s="1014"/>
      <c r="F62" s="1014"/>
      <c r="G62" s="1014"/>
      <c r="H62" s="1014"/>
      <c r="I62" s="1014"/>
      <c r="J62" s="1014"/>
      <c r="K62" s="1014"/>
      <c r="L62" s="1014"/>
      <c r="M62" s="1014"/>
      <c r="N62" s="1014"/>
      <c r="O62" s="1014"/>
      <c r="P62" s="1014"/>
      <c r="Q62" s="1014"/>
      <c r="R62" s="1014"/>
      <c r="S62" s="1014"/>
      <c r="T62" s="1014"/>
      <c r="U62" s="1014"/>
      <c r="V62" s="1014"/>
      <c r="W62" s="1014"/>
      <c r="X62" s="1014"/>
      <c r="Y62" s="1014"/>
      <c r="Z62" s="1014"/>
      <c r="AA62" s="1014"/>
      <c r="AB62" s="1014"/>
      <c r="AC62" s="1014"/>
      <c r="AD62" s="1014"/>
      <c r="AE62" s="1014"/>
      <c r="AF62" s="1014"/>
      <c r="AG62" s="1014"/>
    </row>
    <row r="63" s="281" customFormat="1">
      <c r="A63" s="1014"/>
      <c r="B63" s="1014"/>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1014"/>
      <c r="AE63" s="1014"/>
      <c r="AF63" s="1014"/>
      <c r="AG63" s="1014"/>
    </row>
    <row r="64" s="281" customFormat="1">
      <c r="A64" s="1014"/>
      <c r="B64" s="1014"/>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row>
    <row r="65" s="281" customFormat="1">
      <c r="A65" s="1014"/>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row>
    <row r="66" s="281" customFormat="1" ht="10.5" customHeight="1">
      <c r="A66" s="1014"/>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row>
    <row r="67" s="281" customFormat="1">
      <c r="A67" s="1014"/>
      <c r="B67" s="1014" t="s">
        <v>37</v>
      </c>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row>
    <row r="68" s="281" customFormat="1">
      <c r="A68" s="1014"/>
      <c r="B68" s="1014" t="s">
        <v>44</v>
      </c>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row>
    <row r="69" s="281" customFormat="1">
      <c r="A69" s="1014"/>
      <c r="B69" s="1014" t="s">
        <v>45</v>
      </c>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row>
    <row r="70" s="281" customFormat="1">
      <c r="A70" s="1014"/>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row>
    <row r="71" s="281" customFormat="1">
      <c r="A71" s="1014"/>
      <c r="B71" s="1014"/>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row>
    <row r="72" s="281" customFormat="1">
      <c r="A72" s="1014"/>
      <c r="B72" s="1014"/>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row>
    <row r="73" s="281" customFormat="1">
      <c r="A73" s="1014"/>
      <c r="B73" s="1014"/>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row>
    <row r="74" s="281" customFormat="1"/>
    <row r="75" s="281" customFormat="1"/>
    <row r="76" s="281" customFormat="1"/>
    <row r="77" s="281" customFormat="1"/>
    <row r="78" s="281" customFormat="1"/>
    <row r="79" s="281" customFormat="1"/>
    <row r="80" s="281" customFormat="1"/>
    <row r="81" s="281" customFormat="1"/>
    <row r="82" s="281" customFormat="1"/>
    <row r="83" s="281" customFormat="1"/>
    <row r="84" s="281" customFormat="1"/>
    <row r="85" s="281" customFormat="1"/>
    <row r="86" s="281" customFormat="1"/>
    <row r="87" s="281" customFormat="1"/>
    <row r="88" s="281" customFormat="1"/>
    <row r="89" s="281" customFormat="1"/>
    <row r="90" s="281" customFormat="1"/>
    <row r="91" s="281" customFormat="1"/>
    <row r="92" s="281" customFormat="1"/>
    <row r="93" s="281" customFormat="1"/>
    <row r="94" s="281" customFormat="1"/>
  </sheetData>
  <mergeCells count="25">
    <mergeCell ref="Z19:AB19"/>
    <mergeCell ref="X18:AG18"/>
    <mergeCell ref="V19:X19"/>
    <mergeCell ref="AD19:AF19"/>
    <mergeCell ref="B2:AE2"/>
    <mergeCell ref="B57:AF57"/>
    <mergeCell ref="AA1:AF1"/>
    <mergeCell ref="AD43:AF43"/>
    <mergeCell ref="AD31:AF31"/>
    <mergeCell ref="B43:B44"/>
    <mergeCell ref="Z31:AB31"/>
    <mergeCell ref="Z43:AB43"/>
    <mergeCell ref="V31:X31"/>
    <mergeCell ref="B31:B32"/>
    <mergeCell ref="V43:X43"/>
    <mergeCell ref="B3:T3"/>
    <mergeCell ref="U3:AF3"/>
    <mergeCell ref="B4:AE4"/>
    <mergeCell ref="B19:B20"/>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6" customWidth="1"/>
    <col min="24" max="24" width="5.7109375" style="236" customWidth="1"/>
    <col min="25" max="35" width="9.140625" style="236" customWidth="1"/>
  </cols>
  <sheetData>
    <row r="1" ht="30.75" customHeight="1">
      <c r="B1" s="20" t="s">
        <v>129</v>
      </c>
      <c r="E1" s="12"/>
      <c r="F1" s="12"/>
      <c r="G1" s="12"/>
      <c r="H1" s="12"/>
      <c r="I1" s="12"/>
      <c r="J1" s="12"/>
      <c r="K1" s="12"/>
      <c r="L1" s="12"/>
      <c r="M1" s="12"/>
      <c r="N1" s="12"/>
      <c r="O1" s="12"/>
      <c r="Q1" s="231"/>
      <c r="R1" s="2"/>
      <c r="S1" s="2"/>
      <c r="T1" s="2"/>
      <c r="U1" s="2"/>
      <c r="V1" s="236"/>
    </row>
    <row r="2" ht="18" customHeight="1">
      <c r="B2" s="948" t="s">
        <v>170</v>
      </c>
      <c r="C2" s="948"/>
      <c r="D2" s="948"/>
      <c r="E2" s="948"/>
      <c r="F2" s="948"/>
      <c r="G2" s="948"/>
      <c r="H2" s="948"/>
      <c r="I2" s="948"/>
      <c r="J2" s="948"/>
      <c r="K2" s="948"/>
      <c r="L2" s="948"/>
      <c r="M2" s="948"/>
      <c r="N2" s="948"/>
      <c r="O2" s="948"/>
      <c r="P2" s="948"/>
      <c r="Q2" s="948"/>
      <c r="R2" s="948"/>
      <c r="S2" s="948"/>
      <c r="T2" s="948"/>
      <c r="U2" s="2"/>
    </row>
    <row r="3" ht="18" customHeight="1">
      <c r="B3" s="947" t="s">
        <v>171</v>
      </c>
      <c r="C3" s="947"/>
      <c r="D3" s="947"/>
      <c r="E3" s="947"/>
      <c r="F3" s="947"/>
      <c r="G3" s="947"/>
      <c r="H3" s="947"/>
      <c r="I3" s="947"/>
      <c r="J3" s="947"/>
      <c r="K3" s="947"/>
      <c r="L3" s="947"/>
      <c r="M3" s="947"/>
      <c r="N3" s="947"/>
      <c r="O3" s="947"/>
      <c r="P3" s="947"/>
      <c r="Q3" s="947"/>
      <c r="R3" s="947"/>
      <c r="S3" s="947"/>
      <c r="T3" s="947"/>
      <c r="U3" s="2"/>
    </row>
    <row r="4" ht="18" customHeight="1">
      <c r="B4" s="947" t="s">
        <v>172</v>
      </c>
      <c r="C4" s="947"/>
      <c r="D4" s="947"/>
      <c r="E4" s="947"/>
      <c r="F4" s="947"/>
      <c r="G4" s="947"/>
      <c r="H4" s="947"/>
      <c r="I4" s="947"/>
      <c r="J4" s="947"/>
      <c r="K4" s="947"/>
      <c r="L4" s="947"/>
      <c r="M4" s="947"/>
      <c r="N4" s="947"/>
      <c r="O4" s="947"/>
      <c r="P4" s="947"/>
      <c r="Q4" s="947"/>
      <c r="R4" s="947"/>
      <c r="S4" s="947"/>
      <c r="T4" s="947"/>
      <c r="U4" s="2"/>
    </row>
    <row r="5" s="122" customFormat="1" ht="21" customHeight="1">
      <c r="B5" s="163"/>
      <c r="C5" s="163"/>
      <c r="D5" s="237"/>
      <c r="E5" s="719" t="s">
        <v>22</v>
      </c>
      <c r="F5" s="719"/>
      <c r="G5" s="719"/>
      <c r="H5" s="719"/>
      <c r="I5" s="719"/>
      <c r="J5" s="719"/>
      <c r="K5" s="719"/>
      <c r="L5" s="951"/>
      <c r="M5" s="537"/>
      <c r="N5" s="714" t="s">
        <v>28</v>
      </c>
      <c r="O5" s="714"/>
      <c r="P5" s="714"/>
      <c r="Q5" s="714"/>
      <c r="R5" s="714"/>
      <c r="S5" s="714"/>
      <c r="T5" s="715"/>
      <c r="V5" s="236"/>
      <c r="W5" s="236"/>
      <c r="X5" s="236"/>
      <c r="Y5" s="236"/>
      <c r="Z5" s="236"/>
      <c r="AA5" s="236"/>
      <c r="AB5" s="236"/>
      <c r="AC5" s="236"/>
      <c r="AD5" s="236"/>
      <c r="AE5" s="236"/>
      <c r="AF5" s="236"/>
      <c r="AG5" s="236"/>
      <c r="AH5" s="236"/>
      <c r="AI5" s="236"/>
    </row>
    <row r="6" s="122" customFormat="1" ht="15.75" customHeight="1">
      <c r="B6" s="723"/>
      <c r="C6" s="723"/>
      <c r="D6" s="237"/>
      <c r="E6" s="749" t="s">
        <v>42</v>
      </c>
      <c r="F6" s="711" t="s">
        <v>24</v>
      </c>
      <c r="G6" s="751" t="s">
        <v>37</v>
      </c>
      <c r="H6" s="724" t="s">
        <v>24</v>
      </c>
      <c r="I6" s="751" t="s">
        <v>44</v>
      </c>
      <c r="J6" s="711" t="s">
        <v>24</v>
      </c>
      <c r="K6" s="751" t="s">
        <v>45</v>
      </c>
      <c r="L6" s="711" t="s">
        <v>24</v>
      </c>
      <c r="M6" s="538"/>
      <c r="N6" s="711" t="s">
        <v>63</v>
      </c>
      <c r="O6" s="710" t="s">
        <v>64</v>
      </c>
      <c r="P6" s="754"/>
      <c r="Q6" s="710" t="s">
        <v>65</v>
      </c>
      <c r="R6" s="754"/>
      <c r="S6" s="710" t="s">
        <v>66</v>
      </c>
      <c r="T6" s="754"/>
      <c r="V6" s="236"/>
      <c r="W6" s="236"/>
      <c r="X6" s="236"/>
      <c r="Y6" s="236"/>
      <c r="Z6" s="236"/>
      <c r="AA6" s="236"/>
      <c r="AB6" s="236"/>
      <c r="AC6" s="236"/>
      <c r="AD6" s="236"/>
      <c r="AE6" s="236"/>
      <c r="AF6" s="236"/>
      <c r="AG6" s="236"/>
      <c r="AH6" s="236"/>
      <c r="AI6" s="236"/>
    </row>
    <row r="7" s="122" customFormat="1" ht="24" customHeight="1">
      <c r="B7" s="776"/>
      <c r="C7" s="776"/>
      <c r="D7" s="237"/>
      <c r="E7" s="940"/>
      <c r="F7" s="939"/>
      <c r="G7" s="943"/>
      <c r="H7" s="952"/>
      <c r="I7" s="943"/>
      <c r="J7" s="939"/>
      <c r="K7" s="943"/>
      <c r="L7" s="939"/>
      <c r="M7" s="539"/>
      <c r="N7" s="939"/>
      <c r="O7" s="845"/>
      <c r="P7" s="944"/>
      <c r="Q7" s="845"/>
      <c r="R7" s="944"/>
      <c r="S7" s="845"/>
      <c r="T7" s="944"/>
      <c r="V7" s="236"/>
      <c r="W7" s="236"/>
      <c r="X7" s="236"/>
      <c r="Y7" s="236"/>
      <c r="Z7" s="236"/>
      <c r="AA7" s="236"/>
      <c r="AB7" s="236"/>
      <c r="AC7" s="236"/>
      <c r="AD7" s="236"/>
      <c r="AE7" s="236"/>
      <c r="AF7" s="236"/>
      <c r="AG7" s="236"/>
      <c r="AH7" s="236"/>
      <c r="AI7" s="236"/>
    </row>
    <row r="8" ht="20.1" customHeight="1">
      <c r="B8" s="717" t="s">
        <v>175</v>
      </c>
      <c r="C8" s="347"/>
      <c r="D8" s="345"/>
      <c r="E8" s="238">
        <v>81.72845450168512277323062109</v>
      </c>
      <c r="F8" s="239">
        <v>3.5060975609650698059190968500</v>
      </c>
      <c r="G8" s="238">
        <v>75.512165201390308730320997750</v>
      </c>
      <c r="H8" s="239">
        <v>22.877953154860430911287105780</v>
      </c>
      <c r="I8" s="238">
        <v>75.121674237508111615833874110</v>
      </c>
      <c r="J8" s="239">
        <v>5.8158135282859871674147742300</v>
      </c>
      <c r="K8" s="238">
        <v>75.512165201390308730320997750</v>
      </c>
      <c r="L8" s="239">
        <v>22.877953154860430911287105780</v>
      </c>
      <c r="M8" s="540"/>
      <c r="N8" s="536">
        <v>0</v>
      </c>
      <c r="O8" s="178"/>
      <c r="P8" s="178">
        <v>-0.2732240437158469945355191300</v>
      </c>
      <c r="Q8" s="178"/>
      <c r="R8" s="178">
        <v>0</v>
      </c>
      <c r="S8" s="178"/>
      <c r="T8" s="249">
        <v>-0.2732240437158469945355191300</v>
      </c>
    </row>
    <row r="9" ht="20.1" customHeight="1">
      <c r="B9" s="708" t="s">
        <v>176</v>
      </c>
      <c r="C9" s="950"/>
      <c r="D9" s="345"/>
      <c r="E9" s="240">
        <v>72.955270781165611037462561990</v>
      </c>
      <c r="F9" s="241">
        <v>42.153848284281384140172820150</v>
      </c>
      <c r="G9" s="240">
        <v>68.250060346821199542883379560</v>
      </c>
      <c r="H9" s="241">
        <v>38.897868408831466171187855020</v>
      </c>
      <c r="I9" s="240">
        <v>69.154827735351423867916461550</v>
      </c>
      <c r="J9" s="241">
        <v>40.116578670309409931850145620</v>
      </c>
      <c r="K9" s="240">
        <v>68.250060346821199542883379560</v>
      </c>
      <c r="L9" s="241">
        <v>38.897868408831466171187855020</v>
      </c>
      <c r="M9" s="540"/>
      <c r="N9" s="121">
        <v>2.9135338345864661654135338300</v>
      </c>
      <c r="O9" s="179"/>
      <c r="P9" s="179">
        <v>6.2775741848446427201909522800</v>
      </c>
      <c r="Q9" s="179"/>
      <c r="R9" s="179">
        <v>3.5391186327625049746561148100</v>
      </c>
      <c r="S9" s="179"/>
      <c r="T9" s="248">
        <v>6.2775741848446427201909522800</v>
      </c>
    </row>
    <row r="10" ht="20.1" customHeight="1">
      <c r="B10" s="706" t="s">
        <v>177</v>
      </c>
      <c r="C10" s="949"/>
      <c r="D10" s="345"/>
      <c r="E10" s="242">
        <v>75.870682272337996003425635170</v>
      </c>
      <c r="F10" s="243">
        <v>32.881963251498387869242870030</v>
      </c>
      <c r="G10" s="242">
        <v>71.952761950943548712975310140</v>
      </c>
      <c r="H10" s="243">
        <v>39.848709639305370475878269060</v>
      </c>
      <c r="I10" s="242">
        <v>72.452545850968321149159933310</v>
      </c>
      <c r="J10" s="243">
        <v>29.900403845838366306058446440</v>
      </c>
      <c r="K10" s="242">
        <v>71.952761950943548712975310140</v>
      </c>
      <c r="L10" s="243">
        <v>39.848709639305370475878269060</v>
      </c>
      <c r="M10" s="540"/>
      <c r="N10" s="536">
        <v>0</v>
      </c>
      <c r="O10" s="178"/>
      <c r="P10" s="178">
        <v>0.3039883268482490272373540900</v>
      </c>
      <c r="Q10" s="178"/>
      <c r="R10" s="178">
        <v>0</v>
      </c>
      <c r="S10" s="178"/>
      <c r="T10" s="249">
        <v>0.3039883268482490272373540900</v>
      </c>
    </row>
    <row r="11" ht="20.1" customHeight="1">
      <c r="B11" s="708" t="s">
        <v>178</v>
      </c>
      <c r="C11" s="950"/>
      <c r="D11" s="345"/>
      <c r="E11" s="240">
        <v>77.207596107629662546364732880</v>
      </c>
      <c r="F11" s="241">
        <v>44.580209998387250192725677920</v>
      </c>
      <c r="G11" s="240">
        <v>70.771020343912626209559135150</v>
      </c>
      <c r="H11" s="241">
        <v>40.037879728251883091562285460</v>
      </c>
      <c r="I11" s="240">
        <v>73.076970089596753492806590800</v>
      </c>
      <c r="J11" s="241">
        <v>38.632957210768614350047984800</v>
      </c>
      <c r="K11" s="240">
        <v>70.771020343912626209559135150</v>
      </c>
      <c r="L11" s="241">
        <v>40.037879728251883091562285460</v>
      </c>
      <c r="M11" s="540"/>
      <c r="N11" s="121">
        <v>4.694628403237674760853568800</v>
      </c>
      <c r="O11" s="179"/>
      <c r="P11" s="179">
        <v>7.6012746756150620862179691900</v>
      </c>
      <c r="Q11" s="179"/>
      <c r="R11" s="179">
        <v>5.914147282431037217085098600</v>
      </c>
      <c r="S11" s="179"/>
      <c r="T11" s="248">
        <v>7.6012746756150620862179691900</v>
      </c>
    </row>
    <row r="12" ht="20.1" customHeight="1">
      <c r="B12" s="706" t="s">
        <v>179</v>
      </c>
      <c r="C12" s="949"/>
      <c r="D12" s="345"/>
      <c r="E12" s="242">
        <v>80.30307441481308955397694189</v>
      </c>
      <c r="F12" s="243">
        <v>36.936835543377075224247571290</v>
      </c>
      <c r="G12" s="242">
        <v>75.181319524960375079642765170</v>
      </c>
      <c r="H12" s="243">
        <v>44.089123459368168485309781210</v>
      </c>
      <c r="I12" s="242">
        <v>76.537729555799717469784963110</v>
      </c>
      <c r="J12" s="243">
        <v>34.074599586190968803497766740</v>
      </c>
      <c r="K12" s="242">
        <v>75.181319524960375079642765170</v>
      </c>
      <c r="L12" s="243">
        <v>44.089123459368168485309781210</v>
      </c>
      <c r="M12" s="540"/>
      <c r="N12" s="536">
        <v>-2.9347349978098992553657468200</v>
      </c>
      <c r="O12" s="178"/>
      <c r="P12" s="178">
        <v>6.8305163991806221795140045900</v>
      </c>
      <c r="Q12" s="178"/>
      <c r="R12" s="178">
        <v>-2.9347349978098992553657468200</v>
      </c>
      <c r="S12" s="178"/>
      <c r="T12" s="249">
        <v>6.8305163991806221795140045900</v>
      </c>
    </row>
    <row r="13" ht="20.1" customHeight="1">
      <c r="B13" s="734" t="s">
        <v>74</v>
      </c>
      <c r="C13" s="946"/>
      <c r="D13" s="345"/>
      <c r="E13" s="244">
        <v>82.15437788018433179723502304</v>
      </c>
      <c r="F13" s="245">
        <v>33.451857396911203798614177440</v>
      </c>
      <c r="G13" s="244">
        <v>75.491682974559686888454011740</v>
      </c>
      <c r="H13" s="245">
        <v>44.720041913546595988432277420</v>
      </c>
      <c r="I13" s="244">
        <v>78.365683229813664596273291920</v>
      </c>
      <c r="J13" s="245">
        <v>37.335873188716570569939340760</v>
      </c>
      <c r="K13" s="244">
        <v>75.491682974559686888454011740</v>
      </c>
      <c r="L13" s="245">
        <v>44.720041913546595988432277420</v>
      </c>
      <c r="M13" s="540"/>
      <c r="N13" s="333">
        <v>0</v>
      </c>
      <c r="O13" s="250"/>
      <c r="P13" s="250">
        <v>0</v>
      </c>
      <c r="Q13" s="250"/>
      <c r="R13" s="250">
        <v>0</v>
      </c>
      <c r="S13" s="250"/>
      <c r="T13" s="251">
        <v>0</v>
      </c>
    </row>
    <row r="14" ht="9.95" customHeight="1">
      <c r="B14" s="54"/>
      <c r="C14" s="54"/>
      <c r="D14" s="54"/>
      <c r="E14" s="535"/>
      <c r="F14" s="535"/>
      <c r="G14" s="535"/>
      <c r="H14" s="535"/>
      <c r="I14" s="535"/>
      <c r="J14" s="535"/>
      <c r="K14" s="535"/>
      <c r="L14" s="535"/>
      <c r="M14" s="156"/>
      <c r="N14" s="156"/>
      <c r="O14" s="156"/>
      <c r="P14" s="156"/>
      <c r="Q14" s="156"/>
      <c r="R14" s="156"/>
      <c r="S14" s="156"/>
      <c r="T14" s="156"/>
    </row>
    <row r="15" ht="21" customHeight="1">
      <c r="B15" s="4"/>
      <c r="C15" s="4"/>
      <c r="D15" s="54"/>
      <c r="E15" s="719" t="s">
        <v>90</v>
      </c>
      <c r="F15" s="719"/>
      <c r="G15" s="719"/>
      <c r="H15" s="719"/>
      <c r="I15" s="719"/>
      <c r="J15" s="719"/>
      <c r="K15" s="719"/>
      <c r="L15" s="942"/>
      <c r="M15" s="537"/>
      <c r="N15" s="719" t="s">
        <v>29</v>
      </c>
      <c r="O15" s="719"/>
      <c r="P15" s="719"/>
      <c r="Q15" s="719"/>
      <c r="R15" s="719"/>
      <c r="S15" s="719"/>
      <c r="T15" s="942"/>
    </row>
    <row r="16" ht="22.5" customHeight="1">
      <c r="B16" s="4"/>
      <c r="C16" s="4"/>
      <c r="D16" s="54"/>
      <c r="E16" s="749" t="s">
        <v>42</v>
      </c>
      <c r="F16" s="711" t="s">
        <v>24</v>
      </c>
      <c r="G16" s="749" t="s">
        <v>37</v>
      </c>
      <c r="H16" s="711" t="s">
        <v>24</v>
      </c>
      <c r="I16" s="749" t="s">
        <v>44</v>
      </c>
      <c r="J16" s="711" t="s">
        <v>24</v>
      </c>
      <c r="K16" s="749" t="s">
        <v>45</v>
      </c>
      <c r="L16" s="711" t="s">
        <v>24</v>
      </c>
      <c r="M16" s="538"/>
      <c r="N16" s="754" t="s">
        <v>63</v>
      </c>
      <c r="O16" s="710" t="s">
        <v>64</v>
      </c>
      <c r="P16" s="754"/>
      <c r="Q16" s="710" t="s">
        <v>65</v>
      </c>
      <c r="R16" s="754"/>
      <c r="S16" s="710" t="s">
        <v>66</v>
      </c>
      <c r="T16" s="754"/>
    </row>
    <row r="17" ht="18.75" customHeight="1">
      <c r="B17" s="4"/>
      <c r="C17" s="4"/>
      <c r="D17" s="54"/>
      <c r="E17" s="940"/>
      <c r="F17" s="939"/>
      <c r="G17" s="940"/>
      <c r="H17" s="939"/>
      <c r="I17" s="940"/>
      <c r="J17" s="939"/>
      <c r="K17" s="940"/>
      <c r="L17" s="939"/>
      <c r="M17" s="539"/>
      <c r="N17" s="944"/>
      <c r="O17" s="845"/>
      <c r="P17" s="944"/>
      <c r="Q17" s="845"/>
      <c r="R17" s="944"/>
      <c r="S17" s="845"/>
      <c r="T17" s="944"/>
    </row>
    <row r="18" ht="20.1" customHeight="1">
      <c r="B18" s="736" t="s">
        <v>175</v>
      </c>
      <c r="C18" s="348"/>
      <c r="D18" s="345"/>
      <c r="E18" s="253">
        <v>130.61855670103092783505154639</v>
      </c>
      <c r="F18" s="239">
        <v>25.086893907890784681907409220</v>
      </c>
      <c r="G18" s="253">
        <v>128.58059188259821839547288333</v>
      </c>
      <c r="H18" s="239">
        <v>0.0233962031016670704355919500</v>
      </c>
      <c r="I18" s="253">
        <v>126.57585573912104524349422309</v>
      </c>
      <c r="J18" s="239">
        <v>24.079520952823188863835638140</v>
      </c>
      <c r="K18" s="253">
        <v>128.58059188259821839547288333</v>
      </c>
      <c r="L18" s="239">
        <v>0.0233962031016670704355919500</v>
      </c>
      <c r="M18" s="540"/>
      <c r="N18" s="238">
        <v>3.5060975609756097560975609800</v>
      </c>
      <c r="O18" s="246"/>
      <c r="P18" s="246">
        <v>22.542221042503069113109260430</v>
      </c>
      <c r="Q18" s="246"/>
      <c r="R18" s="246">
        <v>5.8158135283363802559414990900</v>
      </c>
      <c r="S18" s="246"/>
      <c r="T18" s="247">
        <v>22.542221042503069113109260430</v>
      </c>
    </row>
    <row r="19" ht="20.1" customHeight="1">
      <c r="B19" s="730" t="s">
        <v>176</v>
      </c>
      <c r="C19" s="941"/>
      <c r="D19" s="345"/>
      <c r="E19" s="254">
        <v>186.54205925108353299055105392</v>
      </c>
      <c r="F19" s="241">
        <v>26.086312341916835479079620750</v>
      </c>
      <c r="G19" s="254">
        <v>168.97629751965957615202828456</v>
      </c>
      <c r="H19" s="241">
        <v>8.314421890309439233354392500</v>
      </c>
      <c r="I19" s="254">
        <v>159.91307521196995506705129175</v>
      </c>
      <c r="J19" s="241">
        <v>24.357019374401625477874413920</v>
      </c>
      <c r="K19" s="254">
        <v>168.97629751965957615202828456</v>
      </c>
      <c r="L19" s="241">
        <v>8.314421890309439233354392500</v>
      </c>
      <c r="M19" s="540"/>
      <c r="N19" s="240">
        <v>46.295548751070721789557631910</v>
      </c>
      <c r="O19" s="179"/>
      <c r="P19" s="179">
        <v>47.617285139447885770980619090</v>
      </c>
      <c r="Q19" s="179"/>
      <c r="R19" s="179">
        <v>45.075470613744063448607359500</v>
      </c>
      <c r="S19" s="179"/>
      <c r="T19" s="248">
        <v>47.617285139447885770980619090</v>
      </c>
    </row>
    <row r="20" ht="20.1" customHeight="1">
      <c r="B20" s="532" t="s">
        <v>177</v>
      </c>
      <c r="C20" s="345"/>
      <c r="D20" s="345"/>
      <c r="E20" s="255">
        <v>159.68098015238453579155300536</v>
      </c>
      <c r="F20" s="243">
        <v>31.178612911437802654038528600</v>
      </c>
      <c r="G20" s="255">
        <v>147.35848288372275870977162385</v>
      </c>
      <c r="H20" s="243">
        <v>2.3168811522765921810538520700</v>
      </c>
      <c r="I20" s="255">
        <v>141.77093244529019980970504282</v>
      </c>
      <c r="J20" s="243">
        <v>26.966321100652248522099060290</v>
      </c>
      <c r="K20" s="255">
        <v>147.35848288372275870977162385</v>
      </c>
      <c r="L20" s="243">
        <v>2.3168811522765921810538520700</v>
      </c>
      <c r="M20" s="540"/>
      <c r="N20" s="242">
        <v>32.881963251531186200574976040</v>
      </c>
      <c r="O20" s="178"/>
      <c r="P20" s="178">
        <v>40.273833391760576972313364350</v>
      </c>
      <c r="Q20" s="178"/>
      <c r="R20" s="178">
        <v>29.900403845877466549776519450</v>
      </c>
      <c r="S20" s="178"/>
      <c r="T20" s="249">
        <v>40.273833391760576972313364350</v>
      </c>
    </row>
    <row r="21" ht="20.1" customHeight="1">
      <c r="B21" s="730" t="s">
        <v>178</v>
      </c>
      <c r="C21" s="941"/>
      <c r="D21" s="345"/>
      <c r="E21" s="254">
        <v>112.50788458263101327898795435</v>
      </c>
      <c r="F21" s="241">
        <v>35.742201734329685474209195550</v>
      </c>
      <c r="G21" s="254">
        <v>102.86248529109827202140600543</v>
      </c>
      <c r="H21" s="241">
        <v>0.7474141469785135298914455200</v>
      </c>
      <c r="I21" s="254">
        <v>102.92058626745839257338797357</v>
      </c>
      <c r="J21" s="241">
        <v>27.694055492229853779130925210</v>
      </c>
      <c r="K21" s="254">
        <v>102.86248529109827202140600543</v>
      </c>
      <c r="L21" s="241">
        <v>0.7474141469785135298914455200</v>
      </c>
      <c r="M21" s="540"/>
      <c r="N21" s="240">
        <v>51.367713602460728795327460060</v>
      </c>
      <c r="O21" s="179"/>
      <c r="P21" s="179">
        <v>50.682543616424958458567515020</v>
      </c>
      <c r="Q21" s="179"/>
      <c r="R21" s="179">
        <v>46.831914482106510546981730440</v>
      </c>
      <c r="S21" s="179"/>
      <c r="T21" s="248">
        <v>50.682543616424958458567515020</v>
      </c>
    </row>
    <row r="22" ht="20.1" customHeight="1">
      <c r="B22" s="532" t="s">
        <v>179</v>
      </c>
      <c r="C22" s="345"/>
      <c r="D22" s="345"/>
      <c r="E22" s="255">
        <v>140.89348318680322668358560682</v>
      </c>
      <c r="F22" s="243">
        <v>37.453712558212110578081310730</v>
      </c>
      <c r="G22" s="255">
        <v>127.82377043907835998507673901</v>
      </c>
      <c r="H22" s="243">
        <v>-0.193736568440139106410488100</v>
      </c>
      <c r="I22" s="255">
        <v>129.44369035946141669710777434</v>
      </c>
      <c r="J22" s="243">
        <v>30.710051980933072588677021900</v>
      </c>
      <c r="K22" s="255">
        <v>127.82377043907835998507673901</v>
      </c>
      <c r="L22" s="243">
        <v>-0.193736568440139106410488100</v>
      </c>
      <c r="M22" s="540"/>
      <c r="N22" s="242">
        <v>32.918102305857407898224224750</v>
      </c>
      <c r="O22" s="178"/>
      <c r="P22" s="178">
        <v>53.931154666838293174380783110</v>
      </c>
      <c r="Q22" s="178"/>
      <c r="R22" s="178">
        <v>30.139865388945880351289814100</v>
      </c>
      <c r="S22" s="178"/>
      <c r="T22" s="249">
        <v>53.931154666838293174380783110</v>
      </c>
    </row>
    <row r="23" ht="20.1" customHeight="1">
      <c r="B23" s="726" t="s">
        <v>74</v>
      </c>
      <c r="C23" s="349"/>
      <c r="D23" s="345"/>
      <c r="E23" s="256">
        <v>122.16193381012480717991866498</v>
      </c>
      <c r="F23" s="245">
        <v>29.188450987347784447125855080</v>
      </c>
      <c r="G23" s="256">
        <v>115.42463750364537766112569262</v>
      </c>
      <c r="H23" s="245">
        <v>-6.6207721054458968910693079700</v>
      </c>
      <c r="I23" s="256">
        <v>114.5730705404468222123148561</v>
      </c>
      <c r="J23" s="245">
        <v>23.014178074047870818431672610</v>
      </c>
      <c r="K23" s="256">
        <v>115.42463750364537766112569262</v>
      </c>
      <c r="L23" s="245">
        <v>-6.6207721054458968910693079700</v>
      </c>
      <c r="M23" s="540"/>
      <c r="N23" s="244">
        <v>33.451857396837278937026293630</v>
      </c>
      <c r="O23" s="250"/>
      <c r="P23" s="250">
        <v>44.720041913669432065882691840</v>
      </c>
      <c r="Q23" s="250"/>
      <c r="R23" s="250">
        <v>37.335873188652289271379005370</v>
      </c>
      <c r="S23" s="250"/>
      <c r="T23" s="251">
        <v>44.720041913669432065882691840</v>
      </c>
    </row>
    <row r="24" ht="9.95" customHeight="1">
      <c r="B24" s="54"/>
      <c r="C24" s="54"/>
      <c r="D24" s="54"/>
      <c r="E24" s="535"/>
      <c r="F24" s="535"/>
      <c r="G24" s="535"/>
      <c r="H24" s="535"/>
      <c r="I24" s="535"/>
      <c r="J24" s="535"/>
      <c r="K24" s="535"/>
      <c r="L24" s="535"/>
      <c r="M24" s="156"/>
      <c r="N24" s="156"/>
      <c r="O24" s="156"/>
      <c r="P24" s="156"/>
      <c r="Q24" s="156"/>
      <c r="R24" s="156"/>
      <c r="S24" s="156"/>
      <c r="T24" s="156"/>
    </row>
    <row r="25" s="122" customFormat="1" ht="21" customHeight="1">
      <c r="B25" s="163"/>
      <c r="C25" s="163"/>
      <c r="D25" s="237"/>
      <c r="E25" s="719" t="s">
        <v>10</v>
      </c>
      <c r="F25" s="719"/>
      <c r="G25" s="719"/>
      <c r="H25" s="719"/>
      <c r="I25" s="719"/>
      <c r="J25" s="719"/>
      <c r="K25" s="719"/>
      <c r="L25" s="942"/>
      <c r="M25" s="537"/>
      <c r="N25" s="719" t="s">
        <v>38</v>
      </c>
      <c r="O25" s="719"/>
      <c r="P25" s="719"/>
      <c r="Q25" s="719"/>
      <c r="R25" s="719"/>
      <c r="S25" s="719"/>
      <c r="T25" s="942"/>
      <c r="V25" s="236"/>
      <c r="W25" s="236"/>
      <c r="X25" s="236"/>
      <c r="Y25" s="236"/>
      <c r="Z25" s="236"/>
      <c r="AA25" s="236"/>
      <c r="AB25" s="236"/>
      <c r="AC25" s="236"/>
      <c r="AD25" s="236"/>
      <c r="AE25" s="236"/>
      <c r="AF25" s="236"/>
      <c r="AG25" s="236"/>
      <c r="AH25" s="236"/>
      <c r="AI25" s="236"/>
    </row>
    <row r="26" s="122" customFormat="1" ht="19.5" customHeight="1">
      <c r="B26" s="163"/>
      <c r="C26" s="163"/>
      <c r="D26" s="237"/>
      <c r="E26" s="749" t="s">
        <v>42</v>
      </c>
      <c r="F26" s="711" t="s">
        <v>24</v>
      </c>
      <c r="G26" s="749" t="s">
        <v>37</v>
      </c>
      <c r="H26" s="711" t="s">
        <v>24</v>
      </c>
      <c r="I26" s="749" t="s">
        <v>44</v>
      </c>
      <c r="J26" s="711" t="s">
        <v>24</v>
      </c>
      <c r="K26" s="749" t="s">
        <v>45</v>
      </c>
      <c r="L26" s="711" t="s">
        <v>24</v>
      </c>
      <c r="M26" s="538"/>
      <c r="N26" s="754" t="s">
        <v>63</v>
      </c>
      <c r="O26" s="710" t="s">
        <v>64</v>
      </c>
      <c r="P26" s="754"/>
      <c r="Q26" s="710" t="s">
        <v>65</v>
      </c>
      <c r="R26" s="754"/>
      <c r="S26" s="710" t="s">
        <v>66</v>
      </c>
      <c r="T26" s="754"/>
      <c r="V26" s="236"/>
      <c r="W26" s="236"/>
      <c r="X26" s="236"/>
      <c r="Y26" s="236"/>
      <c r="Z26" s="236"/>
      <c r="AA26" s="236"/>
      <c r="AB26" s="236"/>
      <c r="AC26" s="236"/>
      <c r="AD26" s="236"/>
      <c r="AE26" s="236"/>
      <c r="AF26" s="236"/>
      <c r="AG26" s="236"/>
      <c r="AH26" s="236"/>
      <c r="AI26" s="236"/>
    </row>
    <row r="27" s="122" customFormat="1" ht="25.5" customHeight="1">
      <c r="B27" s="163"/>
      <c r="C27" s="163"/>
      <c r="D27" s="237"/>
      <c r="E27" s="940"/>
      <c r="F27" s="939"/>
      <c r="G27" s="940"/>
      <c r="H27" s="939"/>
      <c r="I27" s="940"/>
      <c r="J27" s="939"/>
      <c r="K27" s="940"/>
      <c r="L27" s="939"/>
      <c r="M27" s="539"/>
      <c r="N27" s="944"/>
      <c r="O27" s="845"/>
      <c r="P27" s="944"/>
      <c r="Q27" s="845"/>
      <c r="R27" s="944"/>
      <c r="S27" s="845"/>
      <c r="T27" s="944"/>
      <c r="V27" s="236"/>
      <c r="W27" s="236"/>
      <c r="X27" s="236"/>
      <c r="Y27" s="236"/>
      <c r="Z27" s="236"/>
      <c r="AA27" s="236"/>
      <c r="AB27" s="236"/>
      <c r="AC27" s="236"/>
      <c r="AD27" s="236"/>
      <c r="AE27" s="236"/>
      <c r="AF27" s="236"/>
      <c r="AG27" s="236"/>
      <c r="AH27" s="236"/>
      <c r="AI27" s="236"/>
    </row>
    <row r="28" ht="20.1" customHeight="1">
      <c r="B28" s="736" t="s">
        <v>175</v>
      </c>
      <c r="C28" s="348"/>
      <c r="D28" s="345"/>
      <c r="E28" s="253">
        <v>106.75252768415984593163216177</v>
      </c>
      <c r="F28" s="239">
        <v>29.472562444266233589798536420</v>
      </c>
      <c r="G28" s="253">
        <v>97.09398895931302392148844817</v>
      </c>
      <c r="H28" s="239">
        <v>22.906701930485695516289134100</v>
      </c>
      <c r="I28" s="253">
        <v>95.08590201168072680077871512</v>
      </c>
      <c r="J28" s="239">
        <v>31.295754518319159365851574940</v>
      </c>
      <c r="K28" s="253">
        <v>97.09398895931302392148844817</v>
      </c>
      <c r="L28" s="239">
        <v>22.906701930485695516289134100</v>
      </c>
      <c r="M28" s="540"/>
      <c r="N28" s="238">
        <v>29.472562444343878191559247310</v>
      </c>
      <c r="O28" s="246"/>
      <c r="P28" s="246">
        <v>22.570891269425023435983629910</v>
      </c>
      <c r="Q28" s="246"/>
      <c r="R28" s="246">
        <v>31.295754518328688811032159210</v>
      </c>
      <c r="S28" s="246"/>
      <c r="T28" s="247">
        <v>22.570891269425023435983629910</v>
      </c>
    </row>
    <row r="29" ht="20.1" customHeight="1">
      <c r="B29" s="730" t="s">
        <v>176</v>
      </c>
      <c r="C29" s="941"/>
      <c r="D29" s="345"/>
      <c r="E29" s="254">
        <v>136.09226444739038640938773506</v>
      </c>
      <c r="F29" s="241">
        <v>79.23654515367210980013989708</v>
      </c>
      <c r="G29" s="254">
        <v>115.32642502899179452033983278</v>
      </c>
      <c r="H29" s="241">
        <v>50.446423185068830210680693160</v>
      </c>
      <c r="I29" s="254">
        <v>110.58761168914078124079028965</v>
      </c>
      <c r="J29" s="241">
        <v>74.244800883991824266476629210</v>
      </c>
      <c r="K29" s="254">
        <v>115.32642502899179452033983278</v>
      </c>
      <c r="L29" s="241">
        <v>50.446423185068830210680693160</v>
      </c>
      <c r="M29" s="540"/>
      <c r="N29" s="240">
        <v>84.45866254065700049079550465</v>
      </c>
      <c r="O29" s="179"/>
      <c r="P29" s="179">
        <v>59.890809008912782289709632830</v>
      </c>
      <c r="Q29" s="179"/>
      <c r="R29" s="179">
        <v>80.41153109860378712363445836</v>
      </c>
      <c r="S29" s="179"/>
      <c r="T29" s="248">
        <v>59.890809008912782289709632830</v>
      </c>
    </row>
    <row r="30" ht="20.1" customHeight="1">
      <c r="B30" s="532" t="s">
        <v>177</v>
      </c>
      <c r="C30" s="345"/>
      <c r="D30" s="345"/>
      <c r="E30" s="255">
        <v>121.15104910077076791321724236</v>
      </c>
      <c r="F30" s="243">
        <v>74.312716202832243413448477600</v>
      </c>
      <c r="G30" s="255">
        <v>106.02849840384693094112417667</v>
      </c>
      <c r="H30" s="243">
        <v>43.088838034498541513473845080</v>
      </c>
      <c r="I30" s="255">
        <v>102.7166498332692061049121457</v>
      </c>
      <c r="J30" s="243">
        <v>64.929763857833920468637234430</v>
      </c>
      <c r="K30" s="255">
        <v>106.02849840384693094112417667</v>
      </c>
      <c r="L30" s="243">
        <v>43.088838034498541513473845080</v>
      </c>
      <c r="M30" s="540"/>
      <c r="N30" s="242">
        <v>74.312716202795633818074840370</v>
      </c>
      <c r="O30" s="178"/>
      <c r="P30" s="178">
        <v>43.523811399201231600991035120</v>
      </c>
      <c r="Q30" s="178"/>
      <c r="R30" s="178">
        <v>64.929763857928886187705074490</v>
      </c>
      <c r="S30" s="178"/>
      <c r="T30" s="249">
        <v>43.523811399201231600991035120</v>
      </c>
    </row>
    <row r="31" ht="20.1" customHeight="1">
      <c r="B31" s="730" t="s">
        <v>178</v>
      </c>
      <c r="C31" s="941"/>
      <c r="D31" s="345"/>
      <c r="E31" s="254">
        <v>86.86463311779589541748664605</v>
      </c>
      <c r="F31" s="241">
        <v>96.25636032382743686967516112</v>
      </c>
      <c r="G31" s="254">
        <v>72.796830391617290860961194503</v>
      </c>
      <c r="H31" s="241">
        <v>41.084542652640744070008015300</v>
      </c>
      <c r="I31" s="254">
        <v>75.211246042708193274743005219</v>
      </c>
      <c r="J31" s="241">
        <v>77.026045311071263531863542830</v>
      </c>
      <c r="K31" s="254">
        <v>72.796830391617290860961194503</v>
      </c>
      <c r="L31" s="241">
        <v>41.084542652640744070008015300</v>
      </c>
      <c r="M31" s="540"/>
      <c r="N31" s="240">
        <v>105.46986715885206508070733632</v>
      </c>
      <c r="O31" s="179"/>
      <c r="P31" s="179">
        <v>51.808766264433874067325176200</v>
      </c>
      <c r="Q31" s="179"/>
      <c r="R31" s="179">
        <v>87.49562635908534627466350675</v>
      </c>
      <c r="S31" s="179"/>
      <c r="T31" s="248">
        <v>51.808766264433874067325176200</v>
      </c>
    </row>
    <row r="32" ht="20.1" customHeight="1">
      <c r="B32" s="532" t="s">
        <v>179</v>
      </c>
      <c r="C32" s="345"/>
      <c r="D32" s="345"/>
      <c r="E32" s="255">
        <v>113.14179864912076394549901013</v>
      </c>
      <c r="F32" s="243">
        <v>88.22476431408319457101341195</v>
      </c>
      <c r="G32" s="255">
        <v>96.099597282655347218276186</v>
      </c>
      <c r="H32" s="243">
        <v>43.809970136122590671374347100</v>
      </c>
      <c r="I32" s="255">
        <v>99.0732616543713702715429289</v>
      </c>
      <c r="J32" s="243">
        <v>75.248978812541364794834378580</v>
      </c>
      <c r="K32" s="255">
        <v>96.099597282655347218276186</v>
      </c>
      <c r="L32" s="243">
        <v>43.809970136122590671374347100</v>
      </c>
      <c r="M32" s="540"/>
      <c r="N32" s="242">
        <v>82.70086628127144224207781511</v>
      </c>
      <c r="O32" s="178"/>
      <c r="P32" s="178">
        <v>53.632933730025190078508101950</v>
      </c>
      <c r="Q32" s="178"/>
      <c r="R32" s="178">
        <v>70.105885697884846271699628500</v>
      </c>
      <c r="S32" s="178"/>
      <c r="T32" s="249">
        <v>53.632933730025190078508101950</v>
      </c>
    </row>
    <row r="33" ht="20.1" customHeight="1">
      <c r="B33" s="726" t="s">
        <v>74</v>
      </c>
      <c r="C33" s="349"/>
      <c r="D33" s="345"/>
      <c r="E33" s="256">
        <v>100.36137672811059907834101382</v>
      </c>
      <c r="F33" s="245">
        <v>72.404387384988919250588290240</v>
      </c>
      <c r="G33" s="256">
        <v>87.13600141878669275929549902</v>
      </c>
      <c r="H33" s="245">
        <v>35.138457747678760766382245140</v>
      </c>
      <c r="I33" s="256">
        <v>89.78596952639751552795031056</v>
      </c>
      <c r="J33" s="245">
        <v>68.942595603837083107202374610</v>
      </c>
      <c r="K33" s="256">
        <v>87.13600141878669275929549902</v>
      </c>
      <c r="L33" s="245">
        <v>35.138457747678760766382245140</v>
      </c>
      <c r="M33" s="540"/>
      <c r="N33" s="244">
        <v>72.404387384845614831716984210</v>
      </c>
      <c r="O33" s="250"/>
      <c r="P33" s="250">
        <v>35.138457747689533273627031760</v>
      </c>
      <c r="Q33" s="250"/>
      <c r="R33" s="250">
        <v>68.942595603846955307912212970</v>
      </c>
      <c r="S33" s="250"/>
      <c r="T33" s="251">
        <v>35.138457747689533273627031760</v>
      </c>
    </row>
    <row r="34" ht="9.95" customHeight="1">
      <c r="B34" s="54"/>
      <c r="C34" s="54"/>
      <c r="D34" s="54"/>
      <c r="E34" s="535"/>
      <c r="F34" s="535"/>
      <c r="G34" s="535"/>
      <c r="H34" s="535"/>
      <c r="I34" s="535"/>
      <c r="J34" s="535"/>
      <c r="K34" s="535"/>
      <c r="L34" s="535"/>
      <c r="M34" s="156"/>
      <c r="N34" s="156"/>
      <c r="O34" s="156"/>
      <c r="P34" s="156"/>
      <c r="Q34" s="156"/>
      <c r="R34" s="156"/>
      <c r="S34" s="156"/>
      <c r="T34" s="156"/>
    </row>
    <row r="35" ht="21" customHeight="1">
      <c r="B35" s="9"/>
      <c r="C35" s="155"/>
      <c r="D35" s="252"/>
      <c r="E35" s="719" t="s">
        <v>30</v>
      </c>
      <c r="F35" s="719"/>
      <c r="G35" s="719"/>
      <c r="H35" s="719"/>
      <c r="I35" s="719"/>
      <c r="J35" s="719"/>
      <c r="K35" s="719"/>
      <c r="L35" s="942"/>
      <c r="M35" s="124"/>
      <c r="N35" s="756" t="s">
        <v>56</v>
      </c>
      <c r="O35" s="756"/>
      <c r="P35" s="756"/>
      <c r="Q35" s="756"/>
      <c r="R35" s="756"/>
      <c r="S35" s="756"/>
      <c r="T35" s="756"/>
      <c r="U35" s="125"/>
    </row>
    <row r="36" ht="24.95" customHeight="1">
      <c r="B36" s="9"/>
      <c r="C36" s="155"/>
      <c r="D36" s="252"/>
      <c r="E36" s="745" t="s">
        <v>31</v>
      </c>
      <c r="F36" s="747"/>
      <c r="G36" s="746"/>
      <c r="H36" s="745" t="s">
        <v>32</v>
      </c>
      <c r="I36" s="747"/>
      <c r="J36" s="746"/>
      <c r="K36" s="745" t="s">
        <v>36</v>
      </c>
      <c r="L36" s="746"/>
      <c r="M36" s="124"/>
      <c r="N36" s="741"/>
      <c r="O36" s="741"/>
      <c r="P36" s="741"/>
      <c r="Q36" s="741"/>
      <c r="R36" s="741"/>
      <c r="S36" s="741"/>
      <c r="T36" s="741"/>
      <c r="U36" s="123"/>
    </row>
    <row r="37" ht="24.95" customHeight="1">
      <c r="B37" s="9"/>
      <c r="C37" s="155"/>
      <c r="D37" s="252"/>
      <c r="E37" s="745" t="s">
        <v>33</v>
      </c>
      <c r="F37" s="746"/>
      <c r="G37" s="257" t="s">
        <v>34</v>
      </c>
      <c r="H37" s="745" t="s">
        <v>33</v>
      </c>
      <c r="I37" s="746"/>
      <c r="J37" s="257" t="s">
        <v>34</v>
      </c>
      <c r="K37" s="745" t="s">
        <v>34</v>
      </c>
      <c r="L37" s="746"/>
      <c r="M37" s="124"/>
      <c r="N37" s="741"/>
      <c r="O37" s="741"/>
      <c r="P37" s="741"/>
      <c r="Q37" s="741"/>
      <c r="R37" s="741"/>
      <c r="S37" s="741"/>
      <c r="T37" s="741"/>
      <c r="U37" s="123"/>
    </row>
    <row r="38" ht="18.95" customHeight="1">
      <c r="B38" s="743" t="s">
        <v>176</v>
      </c>
      <c r="C38" s="945"/>
      <c r="D38" s="54"/>
      <c r="E38" s="769">
        <v>153</v>
      </c>
      <c r="F38" s="769"/>
      <c r="G38" s="258">
        <v>13140</v>
      </c>
      <c r="H38" s="758">
        <v>86</v>
      </c>
      <c r="I38" s="758"/>
      <c r="J38" s="259">
        <v>10406</v>
      </c>
      <c r="K38" s="761">
        <v>79.193302891933028919330289190</v>
      </c>
      <c r="L38" s="762"/>
      <c r="N38" s="692"/>
      <c r="O38" s="741"/>
      <c r="P38" s="741"/>
      <c r="Q38" s="692"/>
      <c r="R38" s="692"/>
      <c r="S38" s="741"/>
      <c r="T38" s="741"/>
      <c r="U38" s="123"/>
    </row>
    <row r="39" ht="18.95" customHeight="1">
      <c r="B39" s="532" t="s">
        <v>177</v>
      </c>
      <c r="C39" s="345"/>
      <c r="D39" s="54"/>
      <c r="E39" s="772">
        <v>30</v>
      </c>
      <c r="F39" s="772"/>
      <c r="G39" s="90">
        <v>2712</v>
      </c>
      <c r="H39" s="765">
        <v>17</v>
      </c>
      <c r="I39" s="765"/>
      <c r="J39" s="54">
        <v>2078</v>
      </c>
      <c r="K39" s="766">
        <v>76.622418879056047197640117990</v>
      </c>
      <c r="L39" s="767"/>
      <c r="N39" s="693"/>
      <c r="O39" s="740"/>
      <c r="P39" s="740"/>
      <c r="Q39" s="740"/>
      <c r="R39" s="740"/>
      <c r="S39" s="740"/>
      <c r="T39" s="740"/>
      <c r="U39" s="123"/>
    </row>
    <row r="40" ht="18.95" customHeight="1">
      <c r="B40" s="730" t="s">
        <v>178</v>
      </c>
      <c r="C40" s="941"/>
      <c r="D40" s="54"/>
      <c r="E40" s="770">
        <v>77</v>
      </c>
      <c r="F40" s="770"/>
      <c r="G40" s="126">
        <v>7114</v>
      </c>
      <c r="H40" s="771">
        <v>58</v>
      </c>
      <c r="I40" s="771"/>
      <c r="J40" s="120">
        <v>6430</v>
      </c>
      <c r="K40" s="759">
        <v>90.38515603036266516727579421</v>
      </c>
      <c r="L40" s="760"/>
      <c r="N40" s="763"/>
      <c r="O40" s="763"/>
      <c r="P40" s="763"/>
      <c r="Q40" s="763"/>
      <c r="R40" s="763"/>
      <c r="S40" s="763"/>
      <c r="T40" s="763"/>
      <c r="U40" s="123"/>
    </row>
    <row r="41" ht="18.95" customHeight="1">
      <c r="B41" s="532" t="s">
        <v>179</v>
      </c>
      <c r="C41" s="345"/>
      <c r="D41" s="54"/>
      <c r="E41" s="772">
        <v>16</v>
      </c>
      <c r="F41" s="772"/>
      <c r="G41" s="90">
        <v>2216</v>
      </c>
      <c r="H41" s="765">
        <v>16</v>
      </c>
      <c r="I41" s="765"/>
      <c r="J41" s="54">
        <v>2216</v>
      </c>
      <c r="K41" s="766">
        <v>100</v>
      </c>
      <c r="L41" s="767"/>
      <c r="N41" s="763"/>
      <c r="O41" s="763"/>
      <c r="P41" s="763"/>
      <c r="Q41" s="763"/>
      <c r="R41" s="763"/>
      <c r="S41" s="763"/>
      <c r="T41" s="763"/>
      <c r="U41" s="123"/>
    </row>
    <row r="42" ht="18.95" customHeight="1">
      <c r="B42" s="726" t="s">
        <v>74</v>
      </c>
      <c r="C42" s="349"/>
      <c r="D42" s="54"/>
      <c r="E42" s="768">
        <v>4</v>
      </c>
      <c r="F42" s="768"/>
      <c r="G42" s="260">
        <v>560</v>
      </c>
      <c r="H42" s="764">
        <v>4</v>
      </c>
      <c r="I42" s="764"/>
      <c r="J42" s="260">
        <v>560</v>
      </c>
      <c r="K42" s="774">
        <v>100</v>
      </c>
      <c r="L42" s="775"/>
      <c r="N42" s="763"/>
      <c r="O42" s="763"/>
      <c r="P42" s="763"/>
      <c r="Q42" s="763"/>
      <c r="R42" s="763"/>
      <c r="S42" s="763"/>
      <c r="T42" s="763"/>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39.95" customHeight="1">
      <c r="B44" s="933" t="s">
        <v>126</v>
      </c>
      <c r="C44" s="933"/>
      <c r="D44" s="933"/>
      <c r="E44" s="933"/>
      <c r="F44" s="933"/>
      <c r="G44" s="933"/>
      <c r="H44" s="933"/>
      <c r="I44" s="933"/>
      <c r="J44" s="933"/>
      <c r="K44" s="933"/>
      <c r="L44" s="933"/>
      <c r="M44" s="933"/>
      <c r="N44" s="933"/>
      <c r="O44" s="933"/>
      <c r="P44" s="933"/>
      <c r="Q44" s="933"/>
      <c r="R44" s="933"/>
      <c r="S44" s="933"/>
      <c r="T44" s="933"/>
      <c r="U44" s="2"/>
    </row>
    <row r="45" ht="12" customHeight="1">
      <c r="B45" s="2"/>
      <c r="C45" s="2"/>
      <c r="D45" s="2"/>
      <c r="E45" s="2"/>
      <c r="F45" s="2"/>
      <c r="G45" s="2"/>
      <c r="H45" s="2"/>
      <c r="I45" s="2"/>
      <c r="J45" s="2"/>
      <c r="K45" s="2"/>
      <c r="L45" s="2"/>
      <c r="M45" s="2"/>
      <c r="N45" s="2"/>
      <c r="O45" s="2"/>
      <c r="R45" s="2"/>
      <c r="S45" s="2"/>
      <c r="T45" s="2"/>
      <c r="U45" s="2"/>
    </row>
    <row r="46" s="236" customFormat="1" ht="18" customHeight="1">
      <c r="A46" s="23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106">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S39:T39"/>
    <mergeCell ref="Q39:R39"/>
    <mergeCell ref="O39:P39"/>
    <mergeCell ref="O38:P38"/>
    <mergeCell ref="Q38:R38"/>
    <mergeCell ref="S38:T38"/>
    <mergeCell ref="B38:C38"/>
    <mergeCell ref="B33:C33"/>
    <mergeCell ref="B32:C32"/>
    <mergeCell ref="K37:L3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6" customWidth="1"/>
  </cols>
  <sheetData>
    <row r="1" ht="26.25" customHeight="1">
      <c r="B1" s="20" t="s">
        <v>139</v>
      </c>
      <c r="C1" s="12"/>
      <c r="D1" s="12"/>
      <c r="E1" s="12"/>
      <c r="F1" s="12"/>
      <c r="G1" s="12"/>
      <c r="H1" s="2"/>
      <c r="I1" s="2"/>
      <c r="J1" s="2"/>
      <c r="K1" s="2"/>
      <c r="L1" s="2"/>
      <c r="M1" s="2"/>
      <c r="N1" s="2"/>
      <c r="O1" s="2"/>
      <c r="P1" s="131"/>
      <c r="Q1" s="2"/>
      <c r="R1" s="2"/>
      <c r="S1" s="222"/>
      <c r="T1" s="2"/>
      <c r="U1" s="236"/>
    </row>
    <row r="2" ht="14.25" customHeight="1">
      <c r="B2" s="999" t="s">
        <v>170</v>
      </c>
      <c r="C2" s="999"/>
      <c r="D2" s="999"/>
      <c r="E2" s="999"/>
      <c r="F2" s="999"/>
      <c r="G2" s="999"/>
      <c r="H2" s="999"/>
      <c r="I2" s="999"/>
      <c r="J2" s="999"/>
      <c r="K2" s="999"/>
      <c r="L2" s="999"/>
      <c r="M2" s="999"/>
      <c r="N2" s="999"/>
      <c r="O2" s="999"/>
      <c r="P2" s="999"/>
      <c r="Q2" s="999"/>
      <c r="R2" s="999"/>
      <c r="S2" s="999"/>
      <c r="T2" s="2"/>
    </row>
    <row r="3" ht="14.25" customHeight="1">
      <c r="B3" s="1030" t="s">
        <v>171</v>
      </c>
      <c r="C3" s="1030"/>
      <c r="D3" s="1030"/>
      <c r="E3" s="1030"/>
      <c r="F3" s="1030"/>
      <c r="G3" s="1030"/>
      <c r="H3" s="1030"/>
      <c r="I3" s="1030"/>
      <c r="J3" s="1030"/>
      <c r="K3" s="1030"/>
      <c r="L3" s="1030"/>
      <c r="M3" s="1030"/>
      <c r="N3" s="1030"/>
      <c r="O3" s="1030"/>
      <c r="P3" s="1030"/>
      <c r="Q3" s="1030"/>
      <c r="R3" s="1030"/>
      <c r="S3" s="1030"/>
      <c r="T3" s="2"/>
    </row>
    <row r="4" ht="14.25" customHeight="1">
      <c r="B4" s="1030" t="s">
        <v>172</v>
      </c>
      <c r="C4" s="1030"/>
      <c r="D4" s="1030"/>
      <c r="E4" s="1030"/>
      <c r="F4" s="1030"/>
      <c r="G4" s="1030"/>
      <c r="H4" s="1030"/>
      <c r="I4" s="1030"/>
      <c r="J4" s="1030"/>
      <c r="K4" s="1030"/>
      <c r="L4" s="1030"/>
      <c r="M4" s="1030"/>
      <c r="N4" s="1030"/>
      <c r="O4" s="1030"/>
      <c r="P4" s="1030"/>
      <c r="Q4" s="1030"/>
      <c r="R4" s="1030"/>
      <c r="S4" s="1030"/>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31" t="s">
        <v>173</v>
      </c>
      <c r="C6" s="1031"/>
      <c r="D6" s="1031"/>
      <c r="E6" s="1031"/>
      <c r="F6" s="1031"/>
      <c r="G6" s="1031"/>
      <c r="H6" s="1031"/>
      <c r="I6" s="1031"/>
      <c r="J6" s="1031"/>
      <c r="K6" s="1031"/>
      <c r="L6" s="1031"/>
      <c r="M6" s="1031"/>
      <c r="N6" s="1031"/>
      <c r="O6" s="1031"/>
      <c r="P6" s="1031"/>
      <c r="Q6" s="1031"/>
      <c r="R6" s="1031"/>
      <c r="S6" s="1031"/>
      <c r="T6" s="2"/>
      <c r="U6" s="236"/>
      <c r="V6" s="236"/>
      <c r="W6" s="236"/>
      <c r="X6" s="236"/>
      <c r="Y6" s="236"/>
      <c r="Z6" s="236"/>
      <c r="AA6" s="236"/>
      <c r="AB6" s="236"/>
      <c r="AC6" s="236"/>
      <c r="AD6" s="236"/>
      <c r="AE6" s="236"/>
      <c r="AF6" s="236"/>
      <c r="AG6" s="236"/>
      <c r="AH6" s="236"/>
      <c r="AI6" s="236"/>
      <c r="AJ6" s="236"/>
      <c r="AK6" s="236"/>
      <c r="AL6" s="236"/>
      <c r="AM6" s="236"/>
      <c r="AN6" s="236"/>
      <c r="AO6" s="236"/>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32" t="s">
        <v>11</v>
      </c>
      <c r="E8" s="1032"/>
      <c r="F8" s="1032"/>
      <c r="G8" s="2"/>
      <c r="H8" s="1032" t="s">
        <v>13</v>
      </c>
      <c r="I8" s="1032"/>
      <c r="J8" s="1032"/>
      <c r="K8" s="2"/>
      <c r="L8" s="1032" t="s">
        <v>14</v>
      </c>
      <c r="M8" s="1032"/>
      <c r="N8" s="1032"/>
      <c r="O8" s="2"/>
      <c r="P8" s="1032" t="s">
        <v>12</v>
      </c>
      <c r="Q8" s="1032"/>
      <c r="R8" s="1032"/>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48.700048146364949446316803080</v>
      </c>
      <c r="F10" s="113">
        <v>65.819672130934421929589094120</v>
      </c>
      <c r="G10" s="659"/>
      <c r="H10" s="18" t="s">
        <v>19</v>
      </c>
      <c r="I10" s="667">
        <v>7.0534424650938854116514203200</v>
      </c>
      <c r="J10" s="113">
        <v>61.878453039598797350513509200</v>
      </c>
      <c r="K10" s="9"/>
      <c r="L10" s="18" t="s">
        <v>19</v>
      </c>
      <c r="M10" s="667">
        <v>25.974963890226287915262397690</v>
      </c>
      <c r="N10" s="113">
        <v>-42.575838211808682899224247860</v>
      </c>
      <c r="O10" s="9"/>
      <c r="P10" s="18" t="s">
        <v>19</v>
      </c>
      <c r="Q10" s="667">
        <v>81.72845450168512277323062109</v>
      </c>
      <c r="R10" s="113">
        <v>3.5060975609650698059190968500</v>
      </c>
      <c r="S10" s="674"/>
      <c r="T10" s="9"/>
    </row>
    <row r="11" ht="15" customHeight="1">
      <c r="A11" s="2"/>
      <c r="B11" s="44"/>
      <c r="C11" s="45"/>
      <c r="D11" s="133" t="s">
        <v>16</v>
      </c>
      <c r="E11" s="92">
        <v>61.091097863504261502653067300</v>
      </c>
      <c r="F11" s="92">
        <v>31.461493097460443132774834340</v>
      </c>
      <c r="G11" s="661"/>
      <c r="H11" s="133" t="s">
        <v>16</v>
      </c>
      <c r="I11" s="668">
        <v>7.2739538432952783770405073200</v>
      </c>
      <c r="J11" s="92">
        <v>41.004925934971083507762990110</v>
      </c>
      <c r="K11" s="120"/>
      <c r="L11" s="133" t="s">
        <v>16</v>
      </c>
      <c r="M11" s="668">
        <v>13.789326173384791917541448410</v>
      </c>
      <c r="N11" s="92">
        <v>38.841674770505818042744218870</v>
      </c>
      <c r="O11" s="120"/>
      <c r="P11" s="133" t="s">
        <v>16</v>
      </c>
      <c r="Q11" s="668">
        <v>82.15437788018433179723502304</v>
      </c>
      <c r="R11" s="92">
        <v>33.451857396911203798614177440</v>
      </c>
      <c r="S11" s="674"/>
      <c r="T11" s="9"/>
    </row>
    <row r="12" ht="15" customHeight="1">
      <c r="A12" s="2"/>
      <c r="B12" s="44"/>
      <c r="C12" s="45"/>
      <c r="D12" s="19" t="s">
        <v>97</v>
      </c>
      <c r="E12" s="113">
        <v>79.71709438775414732193703879</v>
      </c>
      <c r="F12" s="113">
        <v>26.135546025167725707732334970</v>
      </c>
      <c r="G12" s="113"/>
      <c r="H12" s="19" t="s">
        <v>97</v>
      </c>
      <c r="I12" s="667">
        <v>96.96847982607632362151257050</v>
      </c>
      <c r="J12" s="113">
        <v>14.803402764969081360163948080</v>
      </c>
      <c r="K12" s="9"/>
      <c r="L12" s="19" t="s">
        <v>97</v>
      </c>
      <c r="M12" s="667">
        <v>188.37007380651692048555373302</v>
      </c>
      <c r="N12" s="113">
        <v>-58.640543710791276931868834800</v>
      </c>
      <c r="O12" s="9"/>
      <c r="P12" s="19" t="s">
        <v>97</v>
      </c>
      <c r="Q12" s="667">
        <v>99.48155729555838811830623911</v>
      </c>
      <c r="R12" s="113">
        <v>-22.439372834534876673157837380</v>
      </c>
      <c r="S12" s="667"/>
      <c r="T12" s="9"/>
    </row>
    <row r="13" ht="15" customHeight="1">
      <c r="A13" s="2"/>
      <c r="B13" s="17"/>
      <c r="C13" s="2"/>
      <c r="D13" s="2"/>
      <c r="E13" s="662"/>
      <c r="F13" s="659"/>
      <c r="G13" s="662"/>
      <c r="H13" s="2"/>
      <c r="I13" s="9"/>
      <c r="J13" s="659"/>
      <c r="K13" s="9"/>
      <c r="L13" s="2"/>
      <c r="M13" s="9"/>
      <c r="N13" s="659"/>
      <c r="O13" s="9"/>
      <c r="P13" s="2"/>
      <c r="Q13" s="674"/>
      <c r="R13" s="659"/>
      <c r="S13" s="674"/>
      <c r="T13" s="9"/>
    </row>
    <row r="14" ht="15" customHeight="1">
      <c r="A14" s="2"/>
      <c r="B14" s="173" t="s">
        <v>9</v>
      </c>
      <c r="C14" s="45"/>
      <c r="D14" s="18" t="s">
        <v>19</v>
      </c>
      <c r="E14" s="663">
        <v>147.49826989619377162629757785</v>
      </c>
      <c r="F14" s="113">
        <v>39.643874279007815966910515330</v>
      </c>
      <c r="G14" s="664"/>
      <c r="H14" s="53" t="s">
        <v>19</v>
      </c>
      <c r="I14" s="670">
        <v>124.61433447098976109215017065</v>
      </c>
      <c r="J14" s="113">
        <v>17.133332671621259647326062360</v>
      </c>
      <c r="K14" s="671"/>
      <c r="L14" s="53" t="s">
        <v>19</v>
      </c>
      <c r="M14" s="670">
        <v>100.6005560704355885078776645</v>
      </c>
      <c r="N14" s="113">
        <v>-2.7561424915424538469690366900</v>
      </c>
      <c r="O14" s="671"/>
      <c r="P14" s="53" t="s">
        <v>19</v>
      </c>
      <c r="Q14" s="670">
        <v>130.61855670103092783505154639</v>
      </c>
      <c r="R14" s="113">
        <v>25.086893907890784681907409220</v>
      </c>
      <c r="S14" s="675"/>
      <c r="T14" s="9"/>
    </row>
    <row r="15" ht="15" customHeight="1">
      <c r="A15" s="2"/>
      <c r="B15" s="44"/>
      <c r="C15" s="45"/>
      <c r="D15" s="133" t="s">
        <v>16</v>
      </c>
      <c r="E15" s="665">
        <v>133.00511800194224940410507222</v>
      </c>
      <c r="F15" s="92">
        <v>37.593576388007866006123875380</v>
      </c>
      <c r="G15" s="666"/>
      <c r="H15" s="143" t="s">
        <v>16</v>
      </c>
      <c r="I15" s="672">
        <v>109.01325621216714458317153194</v>
      </c>
      <c r="J15" s="92">
        <v>15.272189448545242780765372620</v>
      </c>
      <c r="K15" s="673"/>
      <c r="L15" s="143" t="s">
        <v>16</v>
      </c>
      <c r="M15" s="672">
        <v>81.05918915532324335356762347</v>
      </c>
      <c r="N15" s="92">
        <v>-4.3105772403022250287495009300</v>
      </c>
      <c r="O15" s="673"/>
      <c r="P15" s="143" t="s">
        <v>16</v>
      </c>
      <c r="Q15" s="672">
        <v>122.16193381012480717991866498</v>
      </c>
      <c r="R15" s="92">
        <v>29.188450987347784447125855080</v>
      </c>
      <c r="S15" s="675"/>
      <c r="T15" s="9"/>
    </row>
    <row r="16" ht="15" customHeight="1">
      <c r="A16" s="2"/>
      <c r="B16" s="44"/>
      <c r="C16" s="45"/>
      <c r="D16" s="19" t="s">
        <v>98</v>
      </c>
      <c r="E16" s="113">
        <v>110.89668736960925171066656042</v>
      </c>
      <c r="F16" s="113">
        <v>1.4901116351410232642615854700</v>
      </c>
      <c r="G16" s="113"/>
      <c r="H16" s="19" t="s">
        <v>98</v>
      </c>
      <c r="I16" s="667">
        <v>114.31117535692999060397734657</v>
      </c>
      <c r="J16" s="113">
        <v>1.6145639568472880382064667100</v>
      </c>
      <c r="K16" s="9"/>
      <c r="L16" s="19" t="s">
        <v>98</v>
      </c>
      <c r="M16" s="667">
        <v>124.10752823799871770574124511</v>
      </c>
      <c r="N16" s="113">
        <v>1.624458277500025454468570500</v>
      </c>
      <c r="O16" s="9"/>
      <c r="P16" s="19" t="s">
        <v>98</v>
      </c>
      <c r="Q16" s="667">
        <v>106.92246973107856446094744336</v>
      </c>
      <c r="R16" s="113">
        <v>-3.1748635795816512208761971700</v>
      </c>
      <c r="S16" s="667"/>
      <c r="T16" s="9"/>
    </row>
    <row r="17" ht="15" customHeight="1">
      <c r="A17" s="2"/>
      <c r="B17" s="17"/>
      <c r="C17" s="2"/>
      <c r="D17" s="2"/>
      <c r="E17" s="662"/>
      <c r="F17" s="113"/>
      <c r="G17" s="662"/>
      <c r="H17" s="2"/>
      <c r="I17" s="9"/>
      <c r="J17" s="113"/>
      <c r="K17" s="9"/>
      <c r="L17" s="2"/>
      <c r="M17" s="9"/>
      <c r="N17" s="113"/>
      <c r="O17" s="9"/>
      <c r="P17" s="2"/>
      <c r="Q17" s="675"/>
      <c r="R17" s="113"/>
      <c r="S17" s="675"/>
      <c r="T17" s="9"/>
    </row>
    <row r="18" ht="15" customHeight="1">
      <c r="A18" s="2"/>
      <c r="B18" s="173" t="s">
        <v>10</v>
      </c>
      <c r="C18" s="45"/>
      <c r="D18" s="18" t="s">
        <v>19</v>
      </c>
      <c r="E18" s="663">
        <v>71.831728454501685122773230621</v>
      </c>
      <c r="F18" s="113">
        <v>131.55701448044112408516092595</v>
      </c>
      <c r="G18" s="664"/>
      <c r="H18" s="53" t="s">
        <v>19</v>
      </c>
      <c r="I18" s="670">
        <v>8.789600385170919595570534425</v>
      </c>
      <c r="J18" s="113">
        <v>89.61362692281624068010586028</v>
      </c>
      <c r="K18" s="671"/>
      <c r="L18" s="53" t="s">
        <v>19</v>
      </c>
      <c r="M18" s="670">
        <v>26.130958112662493981704381319</v>
      </c>
      <c r="N18" s="113">
        <v>-44.158529935265077290596390230</v>
      </c>
      <c r="O18" s="671"/>
      <c r="P18" s="53" t="s">
        <v>19</v>
      </c>
      <c r="Q18" s="670">
        <v>106.75252768415984593163216177</v>
      </c>
      <c r="R18" s="113">
        <v>29.472562444266233589798536420</v>
      </c>
      <c r="S18" s="675"/>
      <c r="T18" s="9"/>
    </row>
    <row r="19" ht="15" customHeight="1">
      <c r="A19" s="2"/>
      <c r="B19" s="44"/>
      <c r="C19" s="45"/>
      <c r="D19" s="133" t="s">
        <v>16</v>
      </c>
      <c r="E19" s="665">
        <v>81.25428680203586343084744332</v>
      </c>
      <c r="F19" s="92">
        <v>80.88256992554871231033566055</v>
      </c>
      <c r="G19" s="666"/>
      <c r="H19" s="143" t="s">
        <v>16</v>
      </c>
      <c r="I19" s="672">
        <v>7.929573939946260820693269153</v>
      </c>
      <c r="J19" s="92">
        <v>62.539465353546520172076054880</v>
      </c>
      <c r="K19" s="673"/>
      <c r="L19" s="143" t="s">
        <v>16</v>
      </c>
      <c r="M19" s="672">
        <v>11.177515986128474826800301342</v>
      </c>
      <c r="N19" s="92">
        <v>32.856797138261912517408079750</v>
      </c>
      <c r="O19" s="673"/>
      <c r="P19" s="143" t="s">
        <v>16</v>
      </c>
      <c r="Q19" s="672">
        <v>100.36137672811059907834101382</v>
      </c>
      <c r="R19" s="92">
        <v>72.404387384988919250588290240</v>
      </c>
      <c r="S19" s="675"/>
      <c r="T19" s="9"/>
    </row>
    <row r="20" ht="15" customHeight="1">
      <c r="A20" s="2"/>
      <c r="B20" s="44"/>
      <c r="C20" s="45"/>
      <c r="D20" s="19" t="s">
        <v>99</v>
      </c>
      <c r="E20" s="113">
        <v>88.40361694332403913719127264</v>
      </c>
      <c r="F20" s="113">
        <v>28.015106472514833336400484750</v>
      </c>
      <c r="G20" s="113"/>
      <c r="H20" s="19" t="s">
        <v>99</v>
      </c>
      <c r="I20" s="667">
        <v>110.84580901493538786058746277</v>
      </c>
      <c r="J20" s="113">
        <v>16.656977127305262063944903130</v>
      </c>
      <c r="K20" s="9"/>
      <c r="L20" s="19" t="s">
        <v>99</v>
      </c>
      <c r="M20" s="667">
        <v>233.78144254136201311721497253</v>
      </c>
      <c r="N20" s="113">
        <v>-57.968676599574551757043524030</v>
      </c>
      <c r="O20" s="9"/>
      <c r="P20" s="19" t="s">
        <v>99</v>
      </c>
      <c r="Q20" s="667">
        <v>106.36813798734899689245886644</v>
      </c>
      <c r="R20" s="113">
        <v>-24.901816938511449119412288390</v>
      </c>
      <c r="S20" s="667"/>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33" t="s">
        <v>58</v>
      </c>
      <c r="C23" s="1033"/>
      <c r="D23" s="1033"/>
      <c r="E23" s="1033"/>
      <c r="F23" s="1033"/>
      <c r="G23" s="1033"/>
      <c r="H23" s="1033"/>
      <c r="I23" s="1033"/>
      <c r="J23" s="1033"/>
      <c r="K23" s="1033"/>
      <c r="L23" s="1033"/>
      <c r="M23" s="1033"/>
      <c r="N23" s="1033"/>
      <c r="O23" s="1033"/>
      <c r="P23" s="1033"/>
      <c r="Q23" s="1033"/>
      <c r="R23" s="1033"/>
      <c r="S23" s="1033"/>
      <c r="T23" s="2"/>
      <c r="U23" s="236"/>
      <c r="V23" s="236"/>
      <c r="W23" s="236"/>
      <c r="X23" s="236"/>
      <c r="Y23" s="236"/>
      <c r="Z23" s="236"/>
      <c r="AA23" s="236"/>
      <c r="AB23" s="236"/>
      <c r="AC23" s="236"/>
      <c r="AD23" s="236"/>
      <c r="AE23" s="236"/>
      <c r="AF23" s="236"/>
      <c r="AG23" s="236"/>
      <c r="AH23" s="236"/>
      <c r="AI23" s="236"/>
      <c r="AJ23" s="236"/>
      <c r="AK23" s="236"/>
      <c r="AL23" s="236"/>
      <c r="AM23" s="236"/>
      <c r="AN23" s="236"/>
      <c r="AO23" s="236"/>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32" t="s">
        <v>11</v>
      </c>
      <c r="E25" s="1032"/>
      <c r="F25" s="1032"/>
      <c r="G25" s="2"/>
      <c r="H25" s="1032" t="s">
        <v>13</v>
      </c>
      <c r="I25" s="1032"/>
      <c r="J25" s="1032"/>
      <c r="K25" s="2"/>
      <c r="L25" s="1032" t="s">
        <v>14</v>
      </c>
      <c r="M25" s="1032"/>
      <c r="N25" s="1032"/>
      <c r="O25" s="2"/>
      <c r="P25" s="1032" t="s">
        <v>12</v>
      </c>
      <c r="Q25" s="1032"/>
      <c r="R25" s="1032"/>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67">
        <v>48.499351070733290071382219340</v>
      </c>
      <c r="F27" s="113">
        <v>50.515862425504683029659045780</v>
      </c>
      <c r="G27" s="9"/>
      <c r="H27" s="18" t="s">
        <v>19</v>
      </c>
      <c r="I27" s="667">
        <v>6.1999783690244430023794073100</v>
      </c>
      <c r="J27" s="113">
        <v>-7.6050625547002384494123572100</v>
      </c>
      <c r="K27" s="9"/>
      <c r="L27" s="18" t="s">
        <v>19</v>
      </c>
      <c r="M27" s="667">
        <v>16.769413800562405364481938140</v>
      </c>
      <c r="N27" s="113">
        <v>-25.537425945082637916200570480</v>
      </c>
      <c r="O27" s="9"/>
      <c r="P27" s="18" t="s">
        <v>19</v>
      </c>
      <c r="Q27" s="667">
        <v>75.512165201390308730320997750</v>
      </c>
      <c r="R27" s="113">
        <v>22.877953154860430911287105780</v>
      </c>
      <c r="S27" s="674"/>
      <c r="T27" s="9"/>
    </row>
    <row r="28" ht="15" customHeight="1">
      <c r="A28" s="2"/>
      <c r="B28" s="44"/>
      <c r="C28" s="45"/>
      <c r="D28" s="133" t="s">
        <v>16</v>
      </c>
      <c r="E28" s="668">
        <v>59.653632497678143230308753860</v>
      </c>
      <c r="F28" s="92">
        <v>48.909249405581781496682961040</v>
      </c>
      <c r="G28" s="120"/>
      <c r="H28" s="133" t="s">
        <v>16</v>
      </c>
      <c r="I28" s="668">
        <v>7.2927608388255973231680104600</v>
      </c>
      <c r="J28" s="92">
        <v>10.383801898788267157331868810</v>
      </c>
      <c r="K28" s="120"/>
      <c r="L28" s="133" t="s">
        <v>16</v>
      </c>
      <c r="M28" s="668">
        <v>8.545289638055946334977247410</v>
      </c>
      <c r="N28" s="92">
        <v>55.458796440435807177845016310</v>
      </c>
      <c r="O28" s="120"/>
      <c r="P28" s="133" t="s">
        <v>16</v>
      </c>
      <c r="Q28" s="668">
        <v>75.491682974559686888454011740</v>
      </c>
      <c r="R28" s="92">
        <v>44.720041913546595988432277420</v>
      </c>
      <c r="S28" s="674"/>
      <c r="T28" s="9"/>
    </row>
    <row r="29" ht="15" customHeight="1">
      <c r="A29" s="2"/>
      <c r="B29" s="44"/>
      <c r="C29" s="45"/>
      <c r="D29" s="19" t="s">
        <v>97</v>
      </c>
      <c r="E29" s="667">
        <v>81.30158892272150655310215503</v>
      </c>
      <c r="F29" s="113">
        <v>1.0789209041435345806679658600</v>
      </c>
      <c r="G29" s="676"/>
      <c r="H29" s="19" t="s">
        <v>97</v>
      </c>
      <c r="I29" s="667">
        <v>85.01551752549816944115538838</v>
      </c>
      <c r="J29" s="113">
        <v>-16.296652356866763346896313990</v>
      </c>
      <c r="K29" s="676"/>
      <c r="L29" s="19" t="s">
        <v>97</v>
      </c>
      <c r="M29" s="667">
        <v>196.24160807704872059320144782</v>
      </c>
      <c r="N29" s="113">
        <v>-52.101408372958550536553312910</v>
      </c>
      <c r="O29" s="676"/>
      <c r="P29" s="19" t="s">
        <v>97</v>
      </c>
      <c r="Q29" s="667">
        <v>100.02713176607484595105545472</v>
      </c>
      <c r="R29" s="113">
        <v>-15.092649552787289423446839440</v>
      </c>
      <c r="S29" s="667"/>
      <c r="T29" s="9"/>
    </row>
    <row r="30" ht="15" customHeight="1">
      <c r="A30" s="2"/>
      <c r="B30" s="17"/>
      <c r="C30" s="2"/>
      <c r="D30" s="2"/>
      <c r="E30" s="9"/>
      <c r="F30" s="659"/>
      <c r="G30" s="9"/>
      <c r="H30" s="2"/>
      <c r="I30" s="9"/>
      <c r="J30" s="659"/>
      <c r="K30" s="9"/>
      <c r="L30" s="2"/>
      <c r="M30" s="9"/>
      <c r="N30" s="659"/>
      <c r="O30" s="9"/>
      <c r="P30" s="2"/>
      <c r="Q30" s="674"/>
      <c r="R30" s="659"/>
      <c r="S30" s="674"/>
      <c r="T30" s="9"/>
    </row>
    <row r="31" ht="15" customHeight="1">
      <c r="A31" s="2"/>
      <c r="B31" s="173" t="s">
        <v>9</v>
      </c>
      <c r="C31" s="45"/>
      <c r="D31" s="18" t="s">
        <v>19</v>
      </c>
      <c r="E31" s="670">
        <v>124.25455761833082455260076936</v>
      </c>
      <c r="F31" s="113">
        <v>-5.2288479384689185745148111600</v>
      </c>
      <c r="G31" s="671"/>
      <c r="H31" s="53" t="s">
        <v>19</v>
      </c>
      <c r="I31" s="670">
        <v>126.48059310946358482337549062</v>
      </c>
      <c r="J31" s="113">
        <v>-9.343867598102439343780864030</v>
      </c>
      <c r="K31" s="671"/>
      <c r="L31" s="53" t="s">
        <v>19</v>
      </c>
      <c r="M31" s="670">
        <v>108.42905514350209609803289262</v>
      </c>
      <c r="N31" s="113">
        <v>-10.846702935956221030649489160</v>
      </c>
      <c r="O31" s="671"/>
      <c r="P31" s="53" t="s">
        <v>19</v>
      </c>
      <c r="Q31" s="670">
        <v>128.58059188259821839547288333</v>
      </c>
      <c r="R31" s="113">
        <v>0.0233962031016670704355919500</v>
      </c>
      <c r="S31" s="675"/>
      <c r="T31" s="9"/>
    </row>
    <row r="32" ht="15" customHeight="1">
      <c r="A32" s="2"/>
      <c r="B32" s="44"/>
      <c r="C32" s="45"/>
      <c r="D32" s="133" t="s">
        <v>16</v>
      </c>
      <c r="E32" s="672">
        <v>120.34040337476065766149916893</v>
      </c>
      <c r="F32" s="92">
        <v>-3.5765429137511246103259198500</v>
      </c>
      <c r="G32" s="673"/>
      <c r="H32" s="143" t="s">
        <v>16</v>
      </c>
      <c r="I32" s="672">
        <v>111.13032810377619576690448995</v>
      </c>
      <c r="J32" s="92">
        <v>-12.260418067652774176038896830</v>
      </c>
      <c r="K32" s="673"/>
      <c r="L32" s="143" t="s">
        <v>16</v>
      </c>
      <c r="M32" s="672">
        <v>84.7731405511604404023971722</v>
      </c>
      <c r="N32" s="92">
        <v>-23.784482075612286071209027930</v>
      </c>
      <c r="O32" s="673"/>
      <c r="P32" s="143" t="s">
        <v>16</v>
      </c>
      <c r="Q32" s="672">
        <v>115.42463750364537766112569262</v>
      </c>
      <c r="R32" s="92">
        <v>-6.6207721054458968910693079700</v>
      </c>
      <c r="S32" s="675"/>
      <c r="T32" s="9"/>
    </row>
    <row r="33" ht="15" customHeight="1">
      <c r="A33" s="2"/>
      <c r="B33" s="44"/>
      <c r="C33" s="45"/>
      <c r="D33" s="19" t="s">
        <v>98</v>
      </c>
      <c r="E33" s="667">
        <v>103.25256865840877996391374578</v>
      </c>
      <c r="F33" s="113">
        <v>-1.7135923920244696786035003700</v>
      </c>
      <c r="G33" s="676"/>
      <c r="H33" s="19" t="s">
        <v>98</v>
      </c>
      <c r="I33" s="667">
        <v>113.81284953226534100113460407</v>
      </c>
      <c r="J33" s="113">
        <v>3.3240988904292646822865101400</v>
      </c>
      <c r="K33" s="676"/>
      <c r="L33" s="19" t="s">
        <v>98</v>
      </c>
      <c r="M33" s="667">
        <v>127.90496428295628976296289317</v>
      </c>
      <c r="N33" s="113">
        <v>16.975255816613573996165420840</v>
      </c>
      <c r="O33" s="676"/>
      <c r="P33" s="19" t="s">
        <v>98</v>
      </c>
      <c r="Q33" s="667">
        <v>111.39787368059730332127001208</v>
      </c>
      <c r="R33" s="113">
        <v>7.11525299400705528782563400</v>
      </c>
      <c r="S33" s="667"/>
      <c r="T33" s="9"/>
    </row>
    <row r="34" ht="15" customHeight="1">
      <c r="A34" s="2"/>
      <c r="B34" s="17"/>
      <c r="C34" s="2"/>
      <c r="D34" s="2"/>
      <c r="E34" s="9"/>
      <c r="F34" s="113"/>
      <c r="G34" s="9"/>
      <c r="H34" s="2"/>
      <c r="I34" s="9"/>
      <c r="J34" s="113"/>
      <c r="K34" s="9"/>
      <c r="L34" s="2"/>
      <c r="M34" s="9"/>
      <c r="N34" s="113"/>
      <c r="O34" s="9"/>
      <c r="P34" s="2"/>
      <c r="Q34" s="675"/>
      <c r="R34" s="113"/>
      <c r="S34" s="675"/>
      <c r="T34" s="9"/>
    </row>
    <row r="35" ht="15" customHeight="1">
      <c r="A35" s="2"/>
      <c r="B35" s="173" t="s">
        <v>10</v>
      </c>
      <c r="C35" s="45"/>
      <c r="D35" s="18" t="s">
        <v>19</v>
      </c>
      <c r="E35" s="670">
        <v>60.262654120700843608046722907</v>
      </c>
      <c r="F35" s="113">
        <v>42.645616856108083108025073090</v>
      </c>
      <c r="G35" s="671"/>
      <c r="H35" s="53" t="s">
        <v>19</v>
      </c>
      <c r="I35" s="670">
        <v>7.8417694138005624053644819381</v>
      </c>
      <c r="J35" s="113">
        <v>-16.238323177789094440438181820</v>
      </c>
      <c r="K35" s="671"/>
      <c r="L35" s="53" t="s">
        <v>19</v>
      </c>
      <c r="M35" s="670">
        <v>18.182916937053861129136924075</v>
      </c>
      <c r="N35" s="113">
        <v>-33.614160151502385786007331380</v>
      </c>
      <c r="O35" s="671"/>
      <c r="P35" s="53" t="s">
        <v>19</v>
      </c>
      <c r="Q35" s="670">
        <v>97.09398895931302392148844817</v>
      </c>
      <c r="R35" s="113">
        <v>22.906701930485695516289134100</v>
      </c>
      <c r="S35" s="675"/>
      <c r="T35" s="9"/>
    </row>
    <row r="36" ht="15" customHeight="1">
      <c r="A36" s="2"/>
      <c r="B36" s="44"/>
      <c r="C36" s="45"/>
      <c r="D36" s="133" t="s">
        <v>16</v>
      </c>
      <c r="E36" s="672">
        <v>71.787421975403188673543175068</v>
      </c>
      <c r="F36" s="92">
        <v>43.583446198178905126423710400</v>
      </c>
      <c r="G36" s="673"/>
      <c r="H36" s="143" t="s">
        <v>16</v>
      </c>
      <c r="I36" s="672">
        <v>8.104469048010587418107627917</v>
      </c>
      <c r="J36" s="92">
        <v>-3.1497136934979302847931678800</v>
      </c>
      <c r="K36" s="673"/>
      <c r="L36" s="143" t="s">
        <v>16</v>
      </c>
      <c r="M36" s="672">
        <v>7.2441103953729166676446960396</v>
      </c>
      <c r="N36" s="92">
        <v>18.483726864541764760586361400</v>
      </c>
      <c r="O36" s="673"/>
      <c r="P36" s="143" t="s">
        <v>16</v>
      </c>
      <c r="Q36" s="672">
        <v>87.13600141878669275929549902</v>
      </c>
      <c r="R36" s="92">
        <v>35.138457747678760766382245140</v>
      </c>
      <c r="S36" s="675"/>
      <c r="T36" s="9"/>
    </row>
    <row r="37" ht="15" customHeight="1">
      <c r="A37" s="2"/>
      <c r="B37" s="44"/>
      <c r="C37" s="45"/>
      <c r="D37" s="19" t="s">
        <v>99</v>
      </c>
      <c r="E37" s="667">
        <v>83.94597892281029072173337476</v>
      </c>
      <c r="F37" s="113">
        <v>-0.6531597943593790508665480200</v>
      </c>
      <c r="G37" s="676"/>
      <c r="H37" s="19" t="s">
        <v>99</v>
      </c>
      <c r="I37" s="667">
        <v>96.75858304037190234479850911</v>
      </c>
      <c r="J37" s="113">
        <v>-13.514270306585518095835547490</v>
      </c>
      <c r="K37" s="676"/>
      <c r="L37" s="19" t="s">
        <v>99</v>
      </c>
      <c r="M37" s="667">
        <v>251.00275871924823152318686935</v>
      </c>
      <c r="N37" s="113">
        <v>-43.970499911702634775717885290</v>
      </c>
      <c r="O37" s="676"/>
      <c r="P37" s="19" t="s">
        <v>99</v>
      </c>
      <c r="Q37" s="667">
        <v>111.42809789109667536702124642</v>
      </c>
      <c r="R37" s="113">
        <v>-9.051276758032752805685505560</v>
      </c>
      <c r="S37" s="667"/>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0" customFormat="1" ht="9.75" customHeight="1">
      <c r="A39" s="678"/>
      <c r="B39" s="678"/>
      <c r="C39" s="678"/>
      <c r="D39" s="678"/>
      <c r="E39" s="678"/>
      <c r="F39" s="678"/>
      <c r="G39" s="678"/>
      <c r="H39" s="678"/>
      <c r="I39" s="678"/>
      <c r="J39" s="678"/>
      <c r="K39" s="678"/>
      <c r="L39" s="678"/>
      <c r="M39" s="678"/>
      <c r="N39" s="678"/>
      <c r="O39" s="678"/>
      <c r="P39" s="678"/>
      <c r="Q39" s="678"/>
      <c r="R39" s="678"/>
      <c r="S39" s="678"/>
      <c r="T39" s="678"/>
      <c r="U39" s="679"/>
      <c r="V39" s="679"/>
      <c r="W39" s="679"/>
      <c r="X39" s="679"/>
      <c r="Y39" s="679"/>
      <c r="Z39" s="679"/>
      <c r="AA39" s="679"/>
      <c r="AB39" s="679"/>
      <c r="AC39" s="679"/>
      <c r="AD39" s="679"/>
      <c r="AE39" s="679"/>
      <c r="AF39" s="679"/>
      <c r="AG39" s="679"/>
      <c r="AH39" s="679"/>
      <c r="AI39" s="679"/>
      <c r="AJ39" s="679"/>
      <c r="AK39" s="679"/>
      <c r="AL39" s="679"/>
      <c r="AM39" s="679"/>
      <c r="AN39" s="679"/>
      <c r="AO39" s="679"/>
    </row>
    <row r="40" ht="35.1" customHeight="1">
      <c r="A40" s="2"/>
      <c r="B40" s="1034" t="s">
        <v>126</v>
      </c>
      <c r="C40" s="1034"/>
      <c r="D40" s="1034"/>
      <c r="E40" s="1034"/>
      <c r="F40" s="1034"/>
      <c r="G40" s="1034"/>
      <c r="H40" s="1034"/>
      <c r="I40" s="1034"/>
      <c r="J40" s="1034"/>
      <c r="K40" s="1034"/>
      <c r="L40" s="1034"/>
      <c r="M40" s="1034"/>
      <c r="N40" s="1034"/>
      <c r="O40" s="1034"/>
      <c r="P40" s="1034"/>
      <c r="Q40" s="1034"/>
      <c r="R40" s="1034"/>
      <c r="S40" s="1034"/>
      <c r="T40" s="2"/>
    </row>
    <row r="41" s="683" customFormat="1" ht="15" customHeight="1">
      <c r="A41" s="681"/>
      <c r="B41" s="681"/>
      <c r="C41" s="681"/>
      <c r="D41" s="681"/>
      <c r="E41" s="681"/>
      <c r="F41" s="681"/>
      <c r="G41" s="681"/>
      <c r="H41" s="681"/>
      <c r="I41" s="681"/>
      <c r="J41" s="681"/>
      <c r="K41" s="681"/>
      <c r="L41" s="681"/>
      <c r="M41" s="681"/>
      <c r="N41" s="681"/>
      <c r="O41" s="681"/>
      <c r="P41" s="681"/>
      <c r="Q41" s="681"/>
      <c r="R41" s="681"/>
      <c r="S41" s="681"/>
      <c r="T41" s="681"/>
      <c r="U41" s="682"/>
      <c r="V41" s="682"/>
      <c r="W41" s="682"/>
      <c r="X41" s="682"/>
      <c r="Y41" s="682"/>
      <c r="Z41" s="682"/>
      <c r="AA41" s="682"/>
      <c r="AB41" s="682"/>
      <c r="AC41" s="682"/>
      <c r="AD41" s="682"/>
      <c r="AE41" s="682"/>
      <c r="AF41" s="682"/>
      <c r="AG41" s="682"/>
      <c r="AH41" s="682"/>
      <c r="AI41" s="682"/>
      <c r="AJ41" s="682"/>
      <c r="AK41" s="682"/>
      <c r="AL41" s="682"/>
      <c r="AM41" s="682"/>
      <c r="AN41" s="682"/>
      <c r="AO41" s="682"/>
    </row>
    <row r="42" ht="18" customHeight="1">
      <c r="A42" s="236"/>
      <c r="B42" s="236"/>
      <c r="C42" s="236"/>
      <c r="D42" s="236"/>
      <c r="E42" s="236"/>
      <c r="F42" s="236"/>
      <c r="G42" s="236"/>
      <c r="H42" s="236"/>
      <c r="I42" s="236"/>
      <c r="J42" s="236"/>
      <c r="K42" s="236"/>
      <c r="L42" s="236"/>
      <c r="M42" s="236"/>
      <c r="N42" s="236"/>
      <c r="O42" s="236"/>
      <c r="P42" s="236"/>
      <c r="Q42" s="236"/>
      <c r="R42" s="236"/>
      <c r="S42" s="236"/>
      <c r="T42" s="236"/>
    </row>
    <row r="43">
      <c r="A43" s="236"/>
      <c r="B43" s="236"/>
      <c r="C43" s="236"/>
      <c r="D43" s="236"/>
      <c r="E43" s="236"/>
      <c r="F43" s="236"/>
      <c r="G43" s="236"/>
      <c r="H43" s="236"/>
      <c r="I43" s="236"/>
      <c r="J43" s="236"/>
      <c r="K43" s="236"/>
      <c r="L43" s="236"/>
      <c r="M43" s="236"/>
      <c r="N43" s="236"/>
      <c r="O43" s="236"/>
      <c r="P43" s="236"/>
      <c r="Q43" s="236"/>
      <c r="R43" s="236"/>
      <c r="S43" s="236"/>
      <c r="T43" s="236"/>
    </row>
    <row r="44">
      <c r="A44" s="236"/>
      <c r="B44" s="236"/>
      <c r="C44" s="236"/>
      <c r="D44" s="236"/>
      <c r="E44" s="236"/>
      <c r="F44" s="236"/>
      <c r="G44" s="236"/>
      <c r="H44" s="236"/>
      <c r="I44" s="236"/>
      <c r="J44" s="236"/>
      <c r="K44" s="236"/>
      <c r="L44" s="236"/>
      <c r="M44" s="236"/>
      <c r="N44" s="236"/>
      <c r="O44" s="236"/>
      <c r="P44" s="236"/>
      <c r="Q44" s="236"/>
      <c r="R44" s="236"/>
      <c r="S44" s="236"/>
      <c r="T44" s="236"/>
    </row>
    <row r="45">
      <c r="A45" s="236"/>
      <c r="B45" s="236"/>
      <c r="C45" s="236"/>
      <c r="D45" s="236"/>
      <c r="E45" s="236"/>
      <c r="F45" s="236"/>
      <c r="G45" s="236"/>
      <c r="H45" s="236"/>
      <c r="I45" s="236"/>
      <c r="J45" s="236"/>
      <c r="K45" s="236"/>
      <c r="L45" s="236"/>
      <c r="M45" s="236"/>
      <c r="N45" s="236"/>
      <c r="O45" s="236"/>
      <c r="P45" s="236"/>
      <c r="Q45" s="236"/>
      <c r="R45" s="236"/>
      <c r="S45" s="236"/>
      <c r="T45" s="236"/>
    </row>
    <row r="46">
      <c r="A46" s="236"/>
      <c r="B46" s="236"/>
      <c r="C46" s="236"/>
      <c r="D46" s="236"/>
      <c r="E46" s="236"/>
      <c r="F46" s="236"/>
      <c r="G46" s="236"/>
      <c r="H46" s="236"/>
      <c r="I46" s="236"/>
      <c r="J46" s="236"/>
      <c r="K46" s="236"/>
      <c r="L46" s="236"/>
      <c r="M46" s="236"/>
      <c r="N46" s="236"/>
      <c r="O46" s="236"/>
      <c r="P46" s="236"/>
      <c r="Q46" s="236"/>
      <c r="R46" s="236"/>
      <c r="S46" s="236"/>
      <c r="T46" s="236"/>
    </row>
    <row r="47">
      <c r="A47" s="236"/>
      <c r="B47" s="236"/>
      <c r="C47" s="236"/>
      <c r="D47" s="236"/>
      <c r="E47" s="236"/>
      <c r="F47" s="236"/>
      <c r="G47" s="236"/>
      <c r="H47" s="236"/>
      <c r="I47" s="236"/>
      <c r="J47" s="236"/>
      <c r="K47" s="236"/>
      <c r="L47" s="236"/>
      <c r="M47" s="236"/>
      <c r="N47" s="236"/>
      <c r="O47" s="236"/>
      <c r="P47" s="236"/>
      <c r="Q47" s="236"/>
      <c r="R47" s="236"/>
      <c r="S47" s="236"/>
      <c r="T47" s="236"/>
    </row>
    <row r="48">
      <c r="A48" s="236"/>
      <c r="B48" s="236"/>
      <c r="C48" s="236"/>
      <c r="D48" s="236"/>
      <c r="E48" s="236"/>
      <c r="F48" s="236"/>
      <c r="G48" s="236"/>
      <c r="H48" s="236"/>
      <c r="I48" s="236"/>
      <c r="J48" s="236"/>
      <c r="K48" s="236"/>
      <c r="L48" s="236"/>
      <c r="M48" s="236"/>
      <c r="N48" s="236"/>
      <c r="O48" s="236"/>
      <c r="P48" s="236"/>
      <c r="Q48" s="236"/>
      <c r="R48" s="236"/>
      <c r="S48" s="236"/>
      <c r="T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sheetData>
  <mergeCells count="14">
    <mergeCell ref="B40:S40"/>
    <mergeCell ref="D25:F25"/>
    <mergeCell ref="H25:J25"/>
    <mergeCell ref="L25:N25"/>
    <mergeCell ref="P25:R25"/>
    <mergeCell ref="B2:S2"/>
    <mergeCell ref="B6:S6"/>
    <mergeCell ref="B23:S23"/>
    <mergeCell ref="D8:F8"/>
    <mergeCell ref="H8:J8"/>
    <mergeCell ref="L8:N8"/>
    <mergeCell ref="P8:R8"/>
    <mergeCell ref="B4:S4"/>
    <mergeCell ref="B3:S3"/>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141</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260</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 r="D6" s="960" t="s">
        <v>22</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18" customHeight="1">
      <c r="A9" s="57"/>
      <c r="B9" s="284">
        <v>2020</v>
      </c>
      <c r="C9" s="285" t="s">
        <v>180</v>
      </c>
      <c r="D9" s="415">
        <v>31.391429947038998555609051520</v>
      </c>
      <c r="E9" s="416">
        <v>38.289124524288857825072067320</v>
      </c>
      <c r="F9" s="417">
        <v>39.422009646442022284461596110</v>
      </c>
      <c r="G9" s="415">
        <v>19.186326432354357246027924890</v>
      </c>
      <c r="H9" s="416">
        <v>8.104061185314989332031328380</v>
      </c>
      <c r="I9" s="417">
        <v>9.929421709176992825491156970</v>
      </c>
      <c r="J9" s="415">
        <v>15.527202696196437168993740970</v>
      </c>
      <c r="K9" s="416">
        <v>0.7266299585989178198551296500</v>
      </c>
      <c r="L9" s="417">
        <v>3.2209425070774282316518788400</v>
      </c>
      <c r="M9" s="415">
        <v>66.104959075589792970630717380</v>
      </c>
      <c r="N9" s="416">
        <v>47.119815668202764976958525350</v>
      </c>
      <c r="O9" s="417">
        <v>52.572373862696443341604631930</v>
      </c>
      <c r="P9" s="5"/>
      <c r="Q9" s="415"/>
      <c r="R9" s="416">
        <v>1.0246960861201519407612398500</v>
      </c>
      <c r="S9" s="417">
        <v>-21.096960219298123165624173590</v>
      </c>
      <c r="T9" s="415"/>
      <c r="U9" s="416">
        <v>-68.055488321223887918747704890</v>
      </c>
      <c r="V9" s="417">
        <v>-34.836819192316627801409767220</v>
      </c>
      <c r="W9" s="415"/>
      <c r="X9" s="416">
        <v>-92.15915896575760719996903140</v>
      </c>
      <c r="Y9" s="417">
        <v>-1.094082665805173001698006100</v>
      </c>
      <c r="Z9" s="415">
        <v>-14.799875891990111024267175470</v>
      </c>
      <c r="AA9" s="416">
        <v>-35.040467155486501980846250040</v>
      </c>
      <c r="AB9" s="417">
        <v>-23.203745939563739502373217970</v>
      </c>
    </row>
    <row r="10" ht="18" customHeight="1">
      <c r="A10" s="58"/>
      <c r="B10" s="286"/>
      <c r="C10" s="287" t="s">
        <v>183</v>
      </c>
      <c r="D10" s="271">
        <v>33.606162734713529128550794420</v>
      </c>
      <c r="E10" s="92">
        <v>35.027020519702656164692137640</v>
      </c>
      <c r="F10" s="272">
        <v>37.498630192257257560168653790</v>
      </c>
      <c r="G10" s="271">
        <v>5.3683196918632643235435724600</v>
      </c>
      <c r="H10" s="92">
        <v>1.1422722769253089695669271800</v>
      </c>
      <c r="I10" s="272">
        <v>3.8811513488025017408301315600</v>
      </c>
      <c r="J10" s="271">
        <v>11.723639865190178141550312950</v>
      </c>
      <c r="K10" s="92">
        <v>2.396375406137011824266280800</v>
      </c>
      <c r="L10" s="272">
        <v>3.3133532811073209305975752700</v>
      </c>
      <c r="M10" s="271">
        <v>50.698122291766971593644679830</v>
      </c>
      <c r="N10" s="92">
        <v>38.565668202764976958525345620</v>
      </c>
      <c r="O10" s="272">
        <v>44.693134822167080231596360630</v>
      </c>
      <c r="P10" s="5"/>
      <c r="Q10" s="271"/>
      <c r="R10" s="92">
        <v>-0.3593898975545457881160653300</v>
      </c>
      <c r="S10" s="272">
        <v>-23.740177845876788612532204910</v>
      </c>
      <c r="T10" s="271"/>
      <c r="U10" s="92">
        <v>-93.78078013097096038746056642</v>
      </c>
      <c r="V10" s="272">
        <v>-41.060988714802969469224230630</v>
      </c>
      <c r="W10" s="271"/>
      <c r="X10" s="92">
        <v>-67.819236528674496858197616520</v>
      </c>
      <c r="Y10" s="272">
        <v>-18.029066091483117805087097230</v>
      </c>
      <c r="Z10" s="271">
        <v>-34.105131414254804268790303200</v>
      </c>
      <c r="AA10" s="92">
        <v>-36.743140028320690151004787120</v>
      </c>
      <c r="AB10" s="272">
        <v>-25.261484490841683637187767860</v>
      </c>
    </row>
    <row r="11" ht="18" customHeight="1">
      <c r="A11" s="58"/>
      <c r="B11" s="288"/>
      <c r="C11" s="289" t="s">
        <v>184</v>
      </c>
      <c r="D11" s="420">
        <v>41.293532338308457711442786070</v>
      </c>
      <c r="E11" s="91">
        <v>44.388611480094996578513062040</v>
      </c>
      <c r="F11" s="421">
        <v>42.806031653179942153326183740</v>
      </c>
      <c r="G11" s="420">
        <v>11.840796019900497512437810950</v>
      </c>
      <c r="H11" s="91">
        <v>6.8236746769713802680835647900</v>
      </c>
      <c r="I11" s="421">
        <v>6.5392080325751639651090432700</v>
      </c>
      <c r="J11" s="420">
        <v>8.134328358208955223880597010</v>
      </c>
      <c r="K11" s="91">
        <v>0.1389043191240993438795636600</v>
      </c>
      <c r="L11" s="421">
        <v>1.9829654424500220866929781200</v>
      </c>
      <c r="M11" s="420">
        <v>61.268656716417910447761194030</v>
      </c>
      <c r="N11" s="91">
        <v>51.351190476190476190476190480</v>
      </c>
      <c r="O11" s="421">
        <v>51.328205128205128205128205130</v>
      </c>
      <c r="P11" s="5"/>
      <c r="Q11" s="420"/>
      <c r="R11" s="91">
        <v>5.793434245276665680823641400</v>
      </c>
      <c r="S11" s="421">
        <v>-10.989534628785039081176880910</v>
      </c>
      <c r="T11" s="420"/>
      <c r="U11" s="91">
        <v>52.613015007375053792573456460</v>
      </c>
      <c r="V11" s="421">
        <v>28.948556441933146448044129680</v>
      </c>
      <c r="W11" s="420"/>
      <c r="X11" s="91">
        <v>-98.35250408308083237925724994</v>
      </c>
      <c r="Y11" s="421">
        <v>-56.252400356993815637338814100</v>
      </c>
      <c r="Z11" s="420">
        <v>-17.459785522795948813690890460</v>
      </c>
      <c r="AA11" s="91">
        <v>-6.396411029362345676379995700</v>
      </c>
      <c r="AB11" s="421">
        <v>-11.035149919499061816527442550</v>
      </c>
    </row>
    <row r="12" ht="18" customHeight="1">
      <c r="A12" s="58"/>
      <c r="B12" s="286"/>
      <c r="C12" s="287" t="s">
        <v>185</v>
      </c>
      <c r="D12" s="271">
        <v>38.685604236880115551275878670</v>
      </c>
      <c r="E12" s="92">
        <v>42.331163504194999353302392520</v>
      </c>
      <c r="F12" s="272">
        <v>49.477353537216947530199179850</v>
      </c>
      <c r="G12" s="271">
        <v>13.769860375541646605681271060</v>
      </c>
      <c r="H12" s="92">
        <v>10.568640057303316935007875270</v>
      </c>
      <c r="I12" s="272">
        <v>10.016164097538381078593525260</v>
      </c>
      <c r="J12" s="271">
        <v>14.082811747713047664901299950</v>
      </c>
      <c r="K12" s="92">
        <v>3.8571088808979970757450317500</v>
      </c>
      <c r="L12" s="272">
        <v>3.8265816208277979420757812400</v>
      </c>
      <c r="M12" s="271">
        <v>66.538276360134809821858449690</v>
      </c>
      <c r="N12" s="92">
        <v>56.756912442396313364055299540</v>
      </c>
      <c r="O12" s="272">
        <v>63.320099255583126550868486350</v>
      </c>
      <c r="P12" s="5"/>
      <c r="Q12" s="271"/>
      <c r="R12" s="92">
        <v>-6.1508288090675957787060084200</v>
      </c>
      <c r="S12" s="272">
        <v>0.1644464777888884830631639100</v>
      </c>
      <c r="T12" s="271"/>
      <c r="U12" s="92">
        <v>-44.691555414175601887881120240</v>
      </c>
      <c r="V12" s="272">
        <v>-27.806537930079959953238732460</v>
      </c>
      <c r="W12" s="271"/>
      <c r="X12" s="92">
        <v>-75.763371160411637031732878390</v>
      </c>
      <c r="Y12" s="272">
        <v>-41.483902894665834193441050490</v>
      </c>
      <c r="Z12" s="271">
        <v>-22.337735318873800860712599540</v>
      </c>
      <c r="AA12" s="92">
        <v>-29.167592186055263555801778220</v>
      </c>
      <c r="AB12" s="272">
        <v>-9.295934094465341651309495560</v>
      </c>
    </row>
    <row r="13" ht="18" customHeight="1">
      <c r="A13" s="58"/>
      <c r="B13" s="288"/>
      <c r="C13" s="289" t="s">
        <v>186</v>
      </c>
      <c r="D13" s="420">
        <v>35.646766169154228855721393030</v>
      </c>
      <c r="E13" s="91">
        <v>41.261704285478431095072997010</v>
      </c>
      <c r="F13" s="421">
        <v>47.218692872615839805568764200</v>
      </c>
      <c r="G13" s="420">
        <v>1.8656716417910447761194029900</v>
      </c>
      <c r="H13" s="91">
        <v>4.396025456575233692618536600</v>
      </c>
      <c r="I13" s="421">
        <v>5.1571796091054293622053964400</v>
      </c>
      <c r="J13" s="420">
        <v>29.850746268656716417910447760</v>
      </c>
      <c r="K13" s="91">
        <v>7.0684607341368114027846568700</v>
      </c>
      <c r="L13" s="421">
        <v>5.9335292276804402339352410700</v>
      </c>
      <c r="M13" s="420">
        <v>67.363184079601990049751243780</v>
      </c>
      <c r="N13" s="91">
        <v>52.726190476190476190476190480</v>
      </c>
      <c r="O13" s="421">
        <v>58.309401709401709401709401710</v>
      </c>
      <c r="P13" s="5"/>
      <c r="Q13" s="420"/>
      <c r="R13" s="91">
        <v>-14.779945146663781391583630270</v>
      </c>
      <c r="S13" s="421">
        <v>5.0860481602894352021599375400</v>
      </c>
      <c r="T13" s="420"/>
      <c r="U13" s="91">
        <v>-59.075462416867561743020396570</v>
      </c>
      <c r="V13" s="421">
        <v>-68.704098362752534846056073040</v>
      </c>
      <c r="W13" s="420"/>
      <c r="X13" s="91">
        <v>-55.108263336639584551484372570</v>
      </c>
      <c r="Y13" s="421">
        <v>-13.704808052579382257313724010</v>
      </c>
      <c r="Z13" s="420">
        <v>-20.212139068928741454728417830</v>
      </c>
      <c r="AA13" s="91">
        <v>-29.609429275713044213662195070</v>
      </c>
      <c r="AB13" s="421">
        <v>-14.612498243898118309033282950</v>
      </c>
    </row>
    <row r="14" ht="18" customHeight="1">
      <c r="A14" s="58"/>
      <c r="B14" s="286"/>
      <c r="C14" s="287" t="s">
        <v>187</v>
      </c>
      <c r="D14" s="271">
        <v>29.369282619162253249879634090</v>
      </c>
      <c r="E14" s="92">
        <v>46.470716575749489392710888510</v>
      </c>
      <c r="F14" s="272">
        <v>49.880451737692643663817308290</v>
      </c>
      <c r="G14" s="271">
        <v>4.3572460279248916706788637500</v>
      </c>
      <c r="H14" s="92">
        <v>5.1586522918313097205258998500</v>
      </c>
      <c r="I14" s="272">
        <v>4.5011231047607162912585012800</v>
      </c>
      <c r="J14" s="271">
        <v>45.233509870004814636494944630</v>
      </c>
      <c r="K14" s="92">
        <v>9.931691040253302269251690910</v>
      </c>
      <c r="L14" s="272">
        <v>7.941005802707930367504835590</v>
      </c>
      <c r="M14" s="271">
        <v>78.960038517091959557053442470</v>
      </c>
      <c r="N14" s="92">
        <v>61.561059907834101382488479260</v>
      </c>
      <c r="O14" s="272">
        <v>62.322580645161290322580645160</v>
      </c>
      <c r="P14" s="5"/>
      <c r="Q14" s="271">
        <v>-40.225379715813450909947254660</v>
      </c>
      <c r="R14" s="92">
        <v>-21.989404969689966665507514230</v>
      </c>
      <c r="S14" s="272">
        <v>-7.848377354632356035879112200</v>
      </c>
      <c r="T14" s="271">
        <v>1545.4545455909685950526330342</v>
      </c>
      <c r="U14" s="92">
        <v>-30.467913784955236401857787790</v>
      </c>
      <c r="V14" s="272">
        <v>-52.455491880215284176882173570</v>
      </c>
      <c r="W14" s="271">
        <v>19.834183673361170150458240160</v>
      </c>
      <c r="X14" s="92">
        <v>-27.212599628604116408902227750</v>
      </c>
      <c r="Y14" s="272">
        <v>-16.982310234376940326146798560</v>
      </c>
      <c r="Z14" s="271">
        <v>-9.392265193372418424346021120</v>
      </c>
      <c r="AA14" s="92">
        <v>-23.653379054154956229229652530</v>
      </c>
      <c r="AB14" s="272">
        <v>-14.814814814837350578091312870</v>
      </c>
    </row>
    <row r="15" ht="18" customHeight="1">
      <c r="A15" s="58"/>
      <c r="B15" s="288">
        <v>2021</v>
      </c>
      <c r="C15" s="289" t="s">
        <v>188</v>
      </c>
      <c r="D15" s="420">
        <v>46.100144439094848338950409240</v>
      </c>
      <c r="E15" s="91">
        <v>46.259551751745664974207736660</v>
      </c>
      <c r="F15" s="421">
        <v>51.783208145081497730277991900</v>
      </c>
      <c r="G15" s="420">
        <v>0.6499759268175252768415984600</v>
      </c>
      <c r="H15" s="91">
        <v>3.1884608758221600640499427400</v>
      </c>
      <c r="I15" s="421">
        <v>3.7368425368563279427683325800</v>
      </c>
      <c r="J15" s="420">
        <v>12.012518054886856042368801160</v>
      </c>
      <c r="K15" s="91">
        <v>7.5681164046902394778713528500</v>
      </c>
      <c r="L15" s="421">
        <v>3.7041015099563017049520212600</v>
      </c>
      <c r="M15" s="420">
        <v>58.762638420799229658160808860</v>
      </c>
      <c r="N15" s="91">
        <v>57.016129032258064516129032260</v>
      </c>
      <c r="O15" s="421">
        <v>59.224152191894127377998345740</v>
      </c>
      <c r="P15" s="5"/>
      <c r="Q15" s="420">
        <v>2.9016657709984708318981367700</v>
      </c>
      <c r="R15" s="91">
        <v>-27.003754466377549078688248070</v>
      </c>
      <c r="S15" s="421">
        <v>-11.911034890414293025845524740</v>
      </c>
      <c r="T15" s="420">
        <v>-93.76443418016541130412972672</v>
      </c>
      <c r="U15" s="91">
        <v>-76.519577739050676128428829380</v>
      </c>
      <c r="V15" s="421">
        <v>-76.999798085420800956014201810</v>
      </c>
      <c r="W15" s="420">
        <v>-68.596601636220398895648589880</v>
      </c>
      <c r="X15" s="91">
        <v>-35.444220803363637979500573610</v>
      </c>
      <c r="Y15" s="421">
        <v>-68.360835565673120751373321510</v>
      </c>
      <c r="Z15" s="420">
        <v>-37.136234869979527472678321530</v>
      </c>
      <c r="AA15" s="91">
        <v>-35.702221644816054416757701280</v>
      </c>
      <c r="AB15" s="421">
        <v>-31.721783575548251330080603520</v>
      </c>
    </row>
    <row r="16" ht="18" customHeight="1">
      <c r="A16" s="58"/>
      <c r="B16" s="286"/>
      <c r="C16" s="287" t="s">
        <v>190</v>
      </c>
      <c r="D16" s="271"/>
      <c r="E16" s="92">
        <v>61.149768281511020100231718490</v>
      </c>
      <c r="F16" s="272">
        <v>69.354926833660549541442841690</v>
      </c>
      <c r="G16" s="271"/>
      <c r="H16" s="92">
        <v>5.6224331018714539757811838400</v>
      </c>
      <c r="I16" s="272">
        <v>4.9511369911106263463583562800</v>
      </c>
      <c r="J16" s="271"/>
      <c r="K16" s="92">
        <v>7.1372373921277300056197507300</v>
      </c>
      <c r="L16" s="272">
        <v>3.0877090690017178850925749200</v>
      </c>
      <c r="M16" s="271">
        <v>84.40831556503198294243070362</v>
      </c>
      <c r="N16" s="92">
        <v>73.909438775510204081632653060</v>
      </c>
      <c r="O16" s="272">
        <v>77.393772893772893772893772890</v>
      </c>
      <c r="P16" s="5"/>
      <c r="Q16" s="271"/>
      <c r="R16" s="92">
        <v>-6.1287533089383778178152317600</v>
      </c>
      <c r="S16" s="272">
        <v>-0.741259021006414526019182900</v>
      </c>
      <c r="T16" s="271"/>
      <c r="U16" s="92">
        <v>-66.217794016736696466857264260</v>
      </c>
      <c r="V16" s="272">
        <v>-56.996855018539842040308305660</v>
      </c>
      <c r="W16" s="271"/>
      <c r="X16" s="92">
        <v>-41.134963024683929248662419910</v>
      </c>
      <c r="Y16" s="272">
        <v>-74.320366184866922282119953580</v>
      </c>
      <c r="Z16" s="271">
        <v>-12.320044296772170285096187960</v>
      </c>
      <c r="AA16" s="92">
        <v>-21.297666663571558195154550950</v>
      </c>
      <c r="AB16" s="272">
        <v>-17.146386416257635308483845110</v>
      </c>
    </row>
    <row r="17" ht="18" customHeight="1">
      <c r="A17" s="58"/>
      <c r="B17" s="288"/>
      <c r="C17" s="289" t="s">
        <v>191</v>
      </c>
      <c r="D17" s="420"/>
      <c r="E17" s="91">
        <v>63.775116458170655221274991380</v>
      </c>
      <c r="F17" s="421">
        <v>78.816482038564740448265020680</v>
      </c>
      <c r="G17" s="420"/>
      <c r="H17" s="91">
        <v>11.397198749917358030029858320</v>
      </c>
      <c r="I17" s="421">
        <v>5.9127327028171366772795653500</v>
      </c>
      <c r="J17" s="420"/>
      <c r="K17" s="91">
        <v>9.412938248133184905377177950</v>
      </c>
      <c r="L17" s="421">
        <v>4.46516077557428499190785400</v>
      </c>
      <c r="M17" s="420">
        <v>96.50938854116514203177660087</v>
      </c>
      <c r="N17" s="91">
        <v>84.58525345622119815668202765</v>
      </c>
      <c r="O17" s="421">
        <v>89.19437551695616211745244003</v>
      </c>
      <c r="P17" s="5"/>
      <c r="Q17" s="420"/>
      <c r="R17" s="91">
        <v>42.513348046965792890336280630</v>
      </c>
      <c r="S17" s="421">
        <v>96.38936029337206125101371338</v>
      </c>
      <c r="T17" s="420"/>
      <c r="U17" s="91">
        <v>11.614188786599217512054705360</v>
      </c>
      <c r="V17" s="421">
        <v>-11.863916006171137078277233350</v>
      </c>
      <c r="W17" s="420"/>
      <c r="X17" s="91">
        <v>-28.663708846500509551049817730</v>
      </c>
      <c r="Y17" s="421">
        <v>-63.506562688559237546679712220</v>
      </c>
      <c r="Z17" s="420">
        <v>33.990641711177281753124216420</v>
      </c>
      <c r="AA17" s="91">
        <v>24.104124408474666973875018690</v>
      </c>
      <c r="AB17" s="421">
        <v>50.980062724073313504564315150</v>
      </c>
    </row>
    <row r="18" ht="18" customHeight="1">
      <c r="A18" s="58"/>
      <c r="B18" s="286"/>
      <c r="C18" s="287" t="s">
        <v>192</v>
      </c>
      <c r="D18" s="271">
        <v>50.398009950248756218905472640</v>
      </c>
      <c r="E18" s="92">
        <v>69.802865868622692444032394410</v>
      </c>
      <c r="F18" s="272">
        <v>72.768809112915706697736079350</v>
      </c>
      <c r="G18" s="271">
        <v>0.62189054726368159203980100</v>
      </c>
      <c r="H18" s="92">
        <v>14.712929130422926948981539550</v>
      </c>
      <c r="I18" s="272">
        <v>9.491279248026771087925853900</v>
      </c>
      <c r="J18" s="271">
        <v>43.507462686567164179104477610</v>
      </c>
      <c r="K18" s="92">
        <v>5.2699192866686663212717803300</v>
      </c>
      <c r="L18" s="272">
        <v>6.5843560835019666587825111900</v>
      </c>
      <c r="M18" s="271">
        <v>94.52736318407960199004975124</v>
      </c>
      <c r="N18" s="92">
        <v>89.78571428571428571428571429</v>
      </c>
      <c r="O18" s="272">
        <v>88.84444444444444444444444444</v>
      </c>
      <c r="P18" s="5"/>
      <c r="Q18" s="271">
        <v>598.62068965117341260406569706</v>
      </c>
      <c r="R18" s="92">
        <v>361.08784739557802758668372297</v>
      </c>
      <c r="S18" s="272">
        <v>453.88436715940240071979290202</v>
      </c>
      <c r="T18" s="271">
        <v>78.571428554846938777049928540</v>
      </c>
      <c r="U18" s="92">
        <v>0</v>
      </c>
      <c r="V18" s="272">
        <v>1090.0427372694708426199214348</v>
      </c>
      <c r="W18" s="271">
        <v>333.99503722043444636688892035</v>
      </c>
      <c r="X18" s="92">
        <v>115.05037917686447767548679944</v>
      </c>
      <c r="Y18" s="272">
        <v>132.35350474779327933946975713</v>
      </c>
      <c r="Z18" s="271">
        <v>437.48231966105443844040950071</v>
      </c>
      <c r="AA18" s="92">
        <v>410.45685279146358834291048645</v>
      </c>
      <c r="AB18" s="272">
        <v>429.80632008252156103582929540</v>
      </c>
    </row>
    <row r="19" ht="18" customHeight="1">
      <c r="A19" s="58"/>
      <c r="B19" s="288"/>
      <c r="C19" s="289" t="s">
        <v>193</v>
      </c>
      <c r="D19" s="420">
        <v>35.098700048146364949446316800</v>
      </c>
      <c r="E19" s="91">
        <v>64.186547993676236673665648680</v>
      </c>
      <c r="F19" s="421">
        <v>65.552462700850191363538628670</v>
      </c>
      <c r="G19" s="420">
        <v>17.019740009629272989889263360</v>
      </c>
      <c r="H19" s="91">
        <v>4.5205217443482696029162478800</v>
      </c>
      <c r="I19" s="421">
        <v>8.143851792140355691331623040</v>
      </c>
      <c r="J19" s="420">
        <v>30.452575830524795377948964850</v>
      </c>
      <c r="K19" s="91">
        <v>8.441547773496231050607043530</v>
      </c>
      <c r="L19" s="421">
        <v>7.0547194193336878500098144500</v>
      </c>
      <c r="M19" s="420">
        <v>82.57101588830043331728454502</v>
      </c>
      <c r="N19" s="91">
        <v>77.148617511520737327188940090</v>
      </c>
      <c r="O19" s="421">
        <v>80.75103391232423490488006617</v>
      </c>
      <c r="P19" s="5"/>
      <c r="Q19" s="420">
        <v>137.45928338730115438890641699</v>
      </c>
      <c r="R19" s="91">
        <v>248.75041344168541399654362245</v>
      </c>
      <c r="S19" s="421">
        <v>138.98907442291250148366396224</v>
      </c>
      <c r="T19" s="420">
        <v>1810.8108107352046749482070366</v>
      </c>
      <c r="U19" s="91">
        <v>1128.0874082283347587485774470</v>
      </c>
      <c r="V19" s="421">
        <v>1526.5878113610435091631557333</v>
      </c>
      <c r="W19" s="420">
        <v>377.35849056616022783908867503</v>
      </c>
      <c r="X19" s="91">
        <v>260.91438866782389032726144676</v>
      </c>
      <c r="Y19" s="421">
        <v>221.73931923133512333157090674</v>
      </c>
      <c r="Z19" s="420">
        <v>274.45414847240387292385894616</v>
      </c>
      <c r="AA19" s="91">
        <v>265.42974079081409014515522175</v>
      </c>
      <c r="AB19" s="421">
        <v>168.07622604197288770131975251</v>
      </c>
    </row>
    <row r="20" ht="18" customHeight="1">
      <c r="A20" s="58"/>
      <c r="B20" s="286"/>
      <c r="C20" s="287" t="s">
        <v>194</v>
      </c>
      <c r="D20" s="271">
        <v>59.701492537313432835820895520</v>
      </c>
      <c r="E20" s="92">
        <v>61.900984816960617991314832010</v>
      </c>
      <c r="F20" s="272">
        <v>66.687503733094415290754725030</v>
      </c>
      <c r="G20" s="271">
        <v>4.1044776119402985074626865700</v>
      </c>
      <c r="H20" s="92">
        <v>4.3165498330185760165594357800</v>
      </c>
      <c r="I20" s="272">
        <v>6.6089050300780750031997952100</v>
      </c>
      <c r="J20" s="271">
        <v>12.313432835820895522388059700</v>
      </c>
      <c r="K20" s="92">
        <v>7.8777034452589012302209703100</v>
      </c>
      <c r="L20" s="272">
        <v>6.0010271342634071419429156500</v>
      </c>
      <c r="M20" s="271">
        <v>76.119402985074626865671641790</v>
      </c>
      <c r="N20" s="92">
        <v>74.095238095238095238095238100</v>
      </c>
      <c r="O20" s="272">
        <v>79.29743589743589743589743590</v>
      </c>
      <c r="P20" s="5"/>
      <c r="Q20" s="271">
        <v>74.927113702782004096932543500</v>
      </c>
      <c r="R20" s="92">
        <v>124.71856633566987679365396434</v>
      </c>
      <c r="S20" s="272">
        <v>86.79207317630011346558911072</v>
      </c>
      <c r="T20" s="271">
        <v>43.478260870213988657847924220</v>
      </c>
      <c r="U20" s="92">
        <v>51.001045789181092666065021730</v>
      </c>
      <c r="V20" s="272">
        <v>116.63632760051582257942091620</v>
      </c>
      <c r="W20" s="271">
        <v>43.063583815516806441914190250</v>
      </c>
      <c r="X20" s="92">
        <v>2906.2935477360316521143289528</v>
      </c>
      <c r="Y20" s="272">
        <v>269.54096996766273311408045860</v>
      </c>
      <c r="Z20" s="271">
        <v>66.939443535089855647016968330</v>
      </c>
      <c r="AA20" s="92">
        <v>141.61490683203551174723225955</v>
      </c>
      <c r="AB20" s="272">
        <v>96.39712108367344001947299075</v>
      </c>
    </row>
    <row r="21" ht="18" customHeight="1">
      <c r="A21" s="58"/>
      <c r="B21" s="288"/>
      <c r="C21" s="289" t="s">
        <v>180</v>
      </c>
      <c r="D21" s="420">
        <v>54.068367838228213769860375540</v>
      </c>
      <c r="E21" s="91">
        <v>67.603473645619446107329903430</v>
      </c>
      <c r="F21" s="421">
        <v>65.748935439803316825192333530</v>
      </c>
      <c r="G21" s="420">
        <v>12.590274434280211844005777560</v>
      </c>
      <c r="H21" s="91">
        <v>6.6162000441388461271787890600</v>
      </c>
      <c r="I21" s="421">
        <v>11.585016382103891209845619960</v>
      </c>
      <c r="J21" s="420">
        <v>6.6201251805488685604236880100</v>
      </c>
      <c r="K21" s="91">
        <v>8.130556724988251544293150820</v>
      </c>
      <c r="L21" s="421">
        <v>5.3889596751978374571043128400</v>
      </c>
      <c r="M21" s="420">
        <v>73.278767453057294174289841120</v>
      </c>
      <c r="N21" s="91">
        <v>82.35023041474654377880184332</v>
      </c>
      <c r="O21" s="421">
        <v>82.72291149710504549214226634</v>
      </c>
      <c r="P21" s="5"/>
      <c r="Q21" s="420">
        <v>72.239263803894959821596863370</v>
      </c>
      <c r="R21" s="91">
        <v>76.560510289848079725345561390</v>
      </c>
      <c r="S21" s="421">
        <v>66.782302651603860384753552270</v>
      </c>
      <c r="T21" s="420">
        <v>-34.378920953732017021169039040</v>
      </c>
      <c r="U21" s="91">
        <v>-18.359450985636598693378462490</v>
      </c>
      <c r="V21" s="421">
        <v>16.673626333846991181084561770</v>
      </c>
      <c r="W21" s="420">
        <v>-57.364341085281100895378881250</v>
      </c>
      <c r="X21" s="91">
        <v>1018.9404770281448651920681791</v>
      </c>
      <c r="Y21" s="421">
        <v>67.310023799519108687548943300</v>
      </c>
      <c r="Z21" s="420">
        <v>10.852148579735250797160303080</v>
      </c>
      <c r="AA21" s="91">
        <v>74.767726161379448472928785110</v>
      </c>
      <c r="AB21" s="421">
        <v>57.350534927616793466013392830</v>
      </c>
    </row>
    <row r="22" ht="18" customHeight="1">
      <c r="A22" s="58"/>
      <c r="B22" s="286"/>
      <c r="C22" s="287" t="s">
        <v>183</v>
      </c>
      <c r="D22" s="271">
        <v>46.413095811266249398170438130</v>
      </c>
      <c r="E22" s="92">
        <v>57.276653700252823626035472510</v>
      </c>
      <c r="F22" s="272">
        <v>56.115782725061115942905982500</v>
      </c>
      <c r="G22" s="271">
        <v>1.0832932113625421280693307700</v>
      </c>
      <c r="H22" s="92">
        <v>2.4772547192671331430544267700</v>
      </c>
      <c r="I22" s="272">
        <v>1.8115333488311797441991308400</v>
      </c>
      <c r="J22" s="271">
        <v>7.0534424650938854116514203200</v>
      </c>
      <c r="K22" s="92">
        <v>8.062911856977739083444662930</v>
      </c>
      <c r="L22" s="272">
        <v>5.1330644058430227578907510100</v>
      </c>
      <c r="M22" s="271">
        <v>54.549831487722676937891189220</v>
      </c>
      <c r="N22" s="92">
        <v>67.816820276497695852534562210</v>
      </c>
      <c r="O22" s="272">
        <v>63.060380479735318444995864350</v>
      </c>
      <c r="P22" s="5"/>
      <c r="Q22" s="271">
        <v>38.108882521545571054424862900</v>
      </c>
      <c r="R22" s="92">
        <v>63.521341097336895754122461110</v>
      </c>
      <c r="S22" s="272">
        <v>49.647553623396028935231550750</v>
      </c>
      <c r="T22" s="271">
        <v>-79.82062780282867139898154004</v>
      </c>
      <c r="U22" s="92">
        <v>116.87077322668874649411766443</v>
      </c>
      <c r="V22" s="272">
        <v>-53.324846520317184075923124430</v>
      </c>
      <c r="W22" s="271">
        <v>-39.835728952822478485805438230</v>
      </c>
      <c r="X22" s="92">
        <v>236.46280280015844398315046328</v>
      </c>
      <c r="Y22" s="272">
        <v>54.920528249221192228234651010</v>
      </c>
      <c r="Z22" s="271">
        <v>7.5973409306041673543415057500</v>
      </c>
      <c r="AA22" s="92">
        <v>75.847647497973240672623199800</v>
      </c>
      <c r="AB22" s="272">
        <v>41.096346744538334481984812790</v>
      </c>
    </row>
    <row r="23" ht="18" customHeight="1">
      <c r="A23" s="58"/>
      <c r="B23" s="288"/>
      <c r="C23" s="289" t="s">
        <v>184</v>
      </c>
      <c r="D23" s="420">
        <v>49.104477611940298507462686570</v>
      </c>
      <c r="E23" s="91">
        <v>54.109085575391836392590730030</v>
      </c>
      <c r="F23" s="421">
        <v>57.365504280847590076486761530</v>
      </c>
      <c r="G23" s="420">
        <v>6.1940298507462686567164179100</v>
      </c>
      <c r="H23" s="91">
        <v>3.4805129494593915011315061600</v>
      </c>
      <c r="I23" s="421">
        <v>4.5510549592170555870706225100</v>
      </c>
      <c r="J23" s="420">
        <v>5.7711442786069651741293532300</v>
      </c>
      <c r="K23" s="91">
        <v>6.4937348084821054396110971400</v>
      </c>
      <c r="L23" s="421">
        <v>4.0902783667729611740494535700</v>
      </c>
      <c r="M23" s="420">
        <v>61.069651741293532338308457710</v>
      </c>
      <c r="N23" s="91">
        <v>64.083333333333333333333333330</v>
      </c>
      <c r="O23" s="421">
        <v>66.006837606837606837606837610</v>
      </c>
      <c r="P23" s="5"/>
      <c r="Q23" s="420">
        <v>18.915662650626765858615188620</v>
      </c>
      <c r="R23" s="91">
        <v>21.898576619477392618750264720</v>
      </c>
      <c r="S23" s="421">
        <v>34.012666125193561969626230340</v>
      </c>
      <c r="T23" s="420">
        <v>-47.689075630249902902337405460</v>
      </c>
      <c r="U23" s="91">
        <v>-48.993568506557460240253095520</v>
      </c>
      <c r="V23" s="421">
        <v>-30.403575837798380014936145250</v>
      </c>
      <c r="W23" s="420">
        <v>-29.051987767505989955951994410</v>
      </c>
      <c r="X23" s="91">
        <v>4574.9696845690851088957226961</v>
      </c>
      <c r="Y23" s="421">
        <v>106.27078410485013654237968749</v>
      </c>
      <c r="Z23" s="420">
        <v>-0.3248071457280689651420723600</v>
      </c>
      <c r="AA23" s="91">
        <v>24.794250608531393207259342730</v>
      </c>
      <c r="AB23" s="421">
        <v>28.597595497398534411912352080</v>
      </c>
    </row>
    <row r="24" ht="18" customHeight="1">
      <c r="A24" s="59"/>
      <c r="B24" s="286"/>
      <c r="C24" s="287" t="s">
        <v>185</v>
      </c>
      <c r="D24" s="271">
        <v>47.351949927780452575830524800</v>
      </c>
      <c r="E24" s="92">
        <v>56.868752555683997282260925840</v>
      </c>
      <c r="F24" s="272">
        <v>60.113445867431759788509232900</v>
      </c>
      <c r="G24" s="271">
        <v>6.2349542609532980259990370700</v>
      </c>
      <c r="H24" s="92">
        <v>4.5519944479878638175493942800</v>
      </c>
      <c r="I24" s="272">
        <v>5.9170703144033900628740709900</v>
      </c>
      <c r="J24" s="271">
        <v>7.5830524795377948964853153600</v>
      </c>
      <c r="K24" s="92">
        <v>7.6230317981714568725399102900</v>
      </c>
      <c r="L24" s="272">
        <v>4.3284581771392091229756704700</v>
      </c>
      <c r="M24" s="271">
        <v>61.169956668271545498314877230</v>
      </c>
      <c r="N24" s="92">
        <v>69.043778801843317972350230410</v>
      </c>
      <c r="O24" s="272">
        <v>70.358974358974358974358974360</v>
      </c>
      <c r="P24" s="93"/>
      <c r="Q24" s="271">
        <v>22.401991288051584290725618800</v>
      </c>
      <c r="R24" s="92">
        <v>34.342521792583403399654778910</v>
      </c>
      <c r="S24" s="272">
        <v>21.496890132239826973194953250</v>
      </c>
      <c r="T24" s="271">
        <v>-54.720279720142772873978753510</v>
      </c>
      <c r="U24" s="92">
        <v>-56.929231922855601956868109790</v>
      </c>
      <c r="V24" s="272">
        <v>-40.924786606878072238232207240</v>
      </c>
      <c r="W24" s="271">
        <v>-46.153846153796265614727106960</v>
      </c>
      <c r="X24" s="92">
        <v>97.63589863692760948992349432</v>
      </c>
      <c r="Y24" s="272">
        <v>13.115532505857927131547949390</v>
      </c>
      <c r="Z24" s="271">
        <v>-8.068017366087940069866629210</v>
      </c>
      <c r="AA24" s="92">
        <v>21.648228965789317480306697940</v>
      </c>
      <c r="AB24" s="272">
        <v>11.116336180966810705409361720</v>
      </c>
    </row>
    <row r="25" ht="18" customHeight="1">
      <c r="A25" s="60"/>
      <c r="B25" s="288"/>
      <c r="C25" s="289" t="s">
        <v>186</v>
      </c>
      <c r="D25" s="420"/>
      <c r="E25" s="91">
        <v>51.936574963757122146926941100</v>
      </c>
      <c r="F25" s="421">
        <v>60.012124620062432108188285900</v>
      </c>
      <c r="G25" s="420"/>
      <c r="H25" s="91">
        <v>19.611223492127709787262735580</v>
      </c>
      <c r="I25" s="421">
        <v>14.534768548002448021407763560</v>
      </c>
      <c r="J25" s="420"/>
      <c r="K25" s="91">
        <v>12.535534877448501399143656650</v>
      </c>
      <c r="L25" s="421">
        <v>6.7625085413368292721133522500</v>
      </c>
      <c r="M25" s="420">
        <v>82.71144278606965174129353234</v>
      </c>
      <c r="N25" s="91">
        <v>84.08333333333333333333333333</v>
      </c>
      <c r="O25" s="421">
        <v>81.30940170940170940170940171</v>
      </c>
      <c r="P25" s="93"/>
      <c r="Q25" s="420"/>
      <c r="R25" s="91">
        <v>25.871133689473986492362772180</v>
      </c>
      <c r="S25" s="421">
        <v>27.093998095161561717568327290</v>
      </c>
      <c r="T25" s="420"/>
      <c r="U25" s="91">
        <v>346.11260070580979326858285646</v>
      </c>
      <c r="V25" s="421">
        <v>181.83560879585049977676496045</v>
      </c>
      <c r="W25" s="420"/>
      <c r="X25" s="91">
        <v>77.344620689112492966909988600</v>
      </c>
      <c r="Y25" s="421">
        <v>13.971100197279462574599634850</v>
      </c>
      <c r="Z25" s="420">
        <v>22.784342688334498798897735140</v>
      </c>
      <c r="AA25" s="91">
        <v>59.471664032484177617695645210</v>
      </c>
      <c r="AB25" s="421">
        <v>39.444753891710575613552569860</v>
      </c>
    </row>
    <row r="26" ht="18" customHeight="1">
      <c r="A26" s="60"/>
      <c r="B26" s="290"/>
      <c r="C26" s="291" t="s">
        <v>187</v>
      </c>
      <c r="D26" s="273">
        <v>48.700048146364949446316803080</v>
      </c>
      <c r="E26" s="274">
        <v>61.091097863504261502653067300</v>
      </c>
      <c r="F26" s="275">
        <v>64.297098377429695401019370840</v>
      </c>
      <c r="G26" s="273">
        <v>7.0534424650938854116514203200</v>
      </c>
      <c r="H26" s="274">
        <v>7.2739538432952783770405073200</v>
      </c>
      <c r="I26" s="275">
        <v>8.025272279024704687839008290</v>
      </c>
      <c r="J26" s="273">
        <v>25.974963890226287915262397690</v>
      </c>
      <c r="K26" s="274">
        <v>13.789326173384791917541448410</v>
      </c>
      <c r="L26" s="275">
        <v>8.863733561907882789553531540</v>
      </c>
      <c r="M26" s="273">
        <v>81.72845450168512277323062109</v>
      </c>
      <c r="N26" s="274">
        <v>82.15437788018433179723502304</v>
      </c>
      <c r="O26" s="275">
        <v>81.18610421836228287841191067</v>
      </c>
      <c r="P26" s="184"/>
      <c r="Q26" s="273">
        <v>65.819672130934421929589094120</v>
      </c>
      <c r="R26" s="274">
        <v>31.461493097460443132774834340</v>
      </c>
      <c r="S26" s="275">
        <v>28.902397908384400996830691620</v>
      </c>
      <c r="T26" s="273">
        <v>61.878453039598797350513509200</v>
      </c>
      <c r="U26" s="274">
        <v>41.004925934971083507762990110</v>
      </c>
      <c r="V26" s="275">
        <v>78.294885346871543930650867590</v>
      </c>
      <c r="W26" s="273">
        <v>-42.575838211808682899224247860</v>
      </c>
      <c r="X26" s="274">
        <v>38.841674770505818042744218870</v>
      </c>
      <c r="Y26" s="275">
        <v>11.619784472316448991902101590</v>
      </c>
      <c r="Z26" s="273">
        <v>3.5060975609650698059190968500</v>
      </c>
      <c r="AA26" s="274">
        <v>33.451857396911203798614177440</v>
      </c>
      <c r="AB26" s="275">
        <v>30.267558528347182118448709350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 customHeight="1">
      <c r="A29" s="58"/>
      <c r="B29" s="284">
        <v>2019</v>
      </c>
      <c r="C29" s="285"/>
      <c r="D29" s="427"/>
      <c r="E29" s="428">
        <v>52.043159141403710438455216270</v>
      </c>
      <c r="F29" s="429">
        <v>56.298932952128460498134126950</v>
      </c>
      <c r="G29" s="427"/>
      <c r="H29" s="428">
        <v>13.069747910297442175516911250</v>
      </c>
      <c r="I29" s="429">
        <v>12.212818902822073643707721390</v>
      </c>
      <c r="J29" s="427"/>
      <c r="K29" s="428">
        <v>12.842946436438838736372195320</v>
      </c>
      <c r="L29" s="429">
        <v>6.0406036624436912931183285200</v>
      </c>
      <c r="M29" s="427">
        <v>86.06828869351870783070946637</v>
      </c>
      <c r="N29" s="428">
        <v>77.955853488139991350344322830</v>
      </c>
      <c r="O29" s="429">
        <v>74.552355517394225434960176860</v>
      </c>
      <c r="P29" s="5"/>
      <c r="Q29" s="427"/>
      <c r="R29" s="428"/>
      <c r="S29" s="429">
        <v>-12.187722098066818208854260300</v>
      </c>
      <c r="T29" s="427"/>
      <c r="U29" s="428"/>
      <c r="V29" s="429">
        <v>-2.2740127925808089997656373600</v>
      </c>
      <c r="W29" s="427"/>
      <c r="X29" s="428"/>
      <c r="Y29" s="429">
        <v>965.5302704220347011181172174</v>
      </c>
      <c r="Z29" s="427">
        <v>3.1183401513745130699448021600</v>
      </c>
      <c r="AA29" s="428">
        <v>2.5498052155733151244872958300</v>
      </c>
      <c r="AB29" s="429">
        <v>-3.4004849570194838153131629500</v>
      </c>
    </row>
    <row r="30" ht="18" customHeight="1">
      <c r="A30" s="58"/>
      <c r="B30" s="286">
        <v>2020</v>
      </c>
      <c r="C30" s="287"/>
      <c r="D30" s="271">
        <v>32.222086289862164586901557780</v>
      </c>
      <c r="E30" s="92">
        <v>40.060394324584720191521083390</v>
      </c>
      <c r="F30" s="272">
        <v>42.476028542109650433813164790</v>
      </c>
      <c r="G30" s="271">
        <v>6.7103009542451676045999510600</v>
      </c>
      <c r="H30" s="92">
        <v>6.6067309817294200378282891600</v>
      </c>
      <c r="I30" s="272">
        <v>6.5589709847290743157854741600</v>
      </c>
      <c r="J30" s="271">
        <v>22.520593752548731751080662260</v>
      </c>
      <c r="K30" s="92">
        <v>5.4968196292415627109637390100</v>
      </c>
      <c r="L30" s="272">
        <v>5.713577923108588211412952200</v>
      </c>
      <c r="M30" s="271">
        <v>61.452980996656063942582171110</v>
      </c>
      <c r="N30" s="92">
        <v>52.163944935555702940313111550</v>
      </c>
      <c r="O30" s="272">
        <v>54.748577449947312961011591150</v>
      </c>
      <c r="P30" s="5"/>
      <c r="Q30" s="271"/>
      <c r="R30" s="92">
        <v>-23.024668399276836158046190630</v>
      </c>
      <c r="S30" s="272">
        <v>-24.552693426269889906030923310</v>
      </c>
      <c r="T30" s="271"/>
      <c r="U30" s="92">
        <v>-49.450203423412696503198834460</v>
      </c>
      <c r="V30" s="272">
        <v>-46.294372847653404935696135650</v>
      </c>
      <c r="W30" s="271"/>
      <c r="X30" s="92">
        <v>-57.199699800489290850409210770</v>
      </c>
      <c r="Y30" s="272">
        <v>-5.4137923553402073735604567500</v>
      </c>
      <c r="Z30" s="271">
        <v>-28.599741055038450213772320720</v>
      </c>
      <c r="AA30" s="92">
        <v>-33.085275060815599680303602620</v>
      </c>
      <c r="AB30" s="272">
        <v>-26.563584651367082975199269740</v>
      </c>
    </row>
    <row r="31" ht="18" customHeight="1">
      <c r="A31" s="58"/>
      <c r="B31" s="425">
        <v>2021</v>
      </c>
      <c r="C31" s="426"/>
      <c r="D31" s="430">
        <v>48.499351070733290071382219340</v>
      </c>
      <c r="E31" s="431">
        <v>59.653632497678143230308753860</v>
      </c>
      <c r="F31" s="432">
        <v>64.006044048961620698209152090</v>
      </c>
      <c r="G31" s="430">
        <v>6.1999783690244430023794073100</v>
      </c>
      <c r="H31" s="431">
        <v>7.2927608388255973231680104600</v>
      </c>
      <c r="I31" s="432">
        <v>7.1049697790474372470860627800</v>
      </c>
      <c r="J31" s="430">
        <v>16.769413800562405364481938140</v>
      </c>
      <c r="K31" s="431">
        <v>8.545289638055946334977247410</v>
      </c>
      <c r="L31" s="432">
        <v>5.4703700848817042605354841100</v>
      </c>
      <c r="M31" s="430">
        <v>75.512165201390308730320997750</v>
      </c>
      <c r="N31" s="431">
        <v>75.491682974559686888454011740</v>
      </c>
      <c r="O31" s="432">
        <v>76.581383912890762205830698980</v>
      </c>
      <c r="P31" s="184"/>
      <c r="Q31" s="430">
        <v>50.515862425504683029659045780</v>
      </c>
      <c r="R31" s="431">
        <v>48.909249405581781496682961040</v>
      </c>
      <c r="S31" s="432">
        <v>50.687449476408097966695127460</v>
      </c>
      <c r="T31" s="430">
        <v>-7.6050625547002384494123572100</v>
      </c>
      <c r="U31" s="431">
        <v>10.383801898788267157331868810</v>
      </c>
      <c r="V31" s="432">
        <v>8.324458144746780298804799800</v>
      </c>
      <c r="W31" s="430">
        <v>-25.537425945082637916200570480</v>
      </c>
      <c r="X31" s="431">
        <v>55.458796440435807177845016310</v>
      </c>
      <c r="Y31" s="432">
        <v>-4.2566644139919096899402518300</v>
      </c>
      <c r="Z31" s="430">
        <v>22.877953154860430911287105780</v>
      </c>
      <c r="AA31" s="431">
        <v>44.720041913546595988432277420</v>
      </c>
      <c r="AB31" s="432">
        <v>39.878308222656186136309109100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 customHeight="1">
      <c r="A34" s="58"/>
      <c r="B34" s="284">
        <v>2019</v>
      </c>
      <c r="C34" s="285"/>
      <c r="D34" s="427"/>
      <c r="E34" s="428">
        <v>50.569104179215369138488955810</v>
      </c>
      <c r="F34" s="429">
        <v>49.453818394279744034542892880</v>
      </c>
      <c r="G34" s="427"/>
      <c r="H34" s="428">
        <v>12.730788349866453939426608390</v>
      </c>
      <c r="I34" s="429">
        <v>13.296759927564466049934325280</v>
      </c>
      <c r="J34" s="427"/>
      <c r="K34" s="428">
        <v>15.178113941627889870387595430</v>
      </c>
      <c r="L34" s="429">
        <v>7.6531660462936666488240372500</v>
      </c>
      <c r="M34" s="427">
        <v>85.76411421155094094743672940</v>
      </c>
      <c r="N34" s="428">
        <v>78.478006470709712948303159630</v>
      </c>
      <c r="O34" s="429">
        <v>70.403744368137876733301255410</v>
      </c>
      <c r="P34" s="5"/>
      <c r="Q34" s="427"/>
      <c r="R34" s="428"/>
      <c r="S34" s="429">
        <v>-12.357279525224758541468502020</v>
      </c>
      <c r="T34" s="427"/>
      <c r="U34" s="428"/>
      <c r="V34" s="429">
        <v>-21.939792377310356114833817990</v>
      </c>
      <c r="W34" s="427"/>
      <c r="X34" s="428"/>
      <c r="Y34" s="429">
        <v>228625.63185821801012312474006</v>
      </c>
      <c r="Z34" s="427">
        <v>4.5899693342991466963995091600</v>
      </c>
      <c r="AA34" s="428">
        <v>8.867618466065773292347245290</v>
      </c>
      <c r="AB34" s="429">
        <v>-4.1655730117025153264161353100</v>
      </c>
    </row>
    <row r="35" ht="18" customHeight="1">
      <c r="A35" s="58"/>
      <c r="B35" s="286">
        <v>2020</v>
      </c>
      <c r="C35" s="287"/>
      <c r="D35" s="271">
        <v>34.555483452303698896820246590</v>
      </c>
      <c r="E35" s="92">
        <v>43.377276206985131347593495890</v>
      </c>
      <c r="F35" s="272">
        <v>48.876660322833396969364935420</v>
      </c>
      <c r="G35" s="271">
        <v>6.7164179104477611940298507500</v>
      </c>
      <c r="H35" s="92">
        <v>6.7329002882655482293489470300</v>
      </c>
      <c r="I35" s="272">
        <v>6.5733836037438576014301599600</v>
      </c>
      <c r="J35" s="271">
        <v>29.720960415314730694354315380</v>
      </c>
      <c r="K35" s="92">
        <v>6.9511589084760284975917185700</v>
      </c>
      <c r="L35" s="272">
        <v>5.9000118147828346153810473200</v>
      </c>
      <c r="M35" s="271">
        <v>70.992861778066190785204412720</v>
      </c>
      <c r="N35" s="92">
        <v>57.061335403726708074534161490</v>
      </c>
      <c r="O35" s="272">
        <v>61.350055741360089186176142700</v>
      </c>
      <c r="P35" s="5"/>
      <c r="Q35" s="271"/>
      <c r="R35" s="92">
        <v>-14.221782428119419599003581690</v>
      </c>
      <c r="S35" s="272">
        <v>-1.1670647286825595658554253800</v>
      </c>
      <c r="T35" s="271"/>
      <c r="U35" s="92">
        <v>-47.113249366694286611227397060</v>
      </c>
      <c r="V35" s="272">
        <v>-50.564019809822037405209954310</v>
      </c>
      <c r="W35" s="271"/>
      <c r="X35" s="92">
        <v>-54.202749200449917792625838890</v>
      </c>
      <c r="Y35" s="272">
        <v>-22.907568200022857311710862470</v>
      </c>
      <c r="Z35" s="271">
        <v>-17.223115482880983126601677460</v>
      </c>
      <c r="AA35" s="92">
        <v>-27.290029436424675938141049190</v>
      </c>
      <c r="AB35" s="272">
        <v>-12.859669195154548182068222740</v>
      </c>
    </row>
    <row r="36" ht="18" customHeight="1">
      <c r="A36" s="58"/>
      <c r="B36" s="425">
        <v>2021</v>
      </c>
      <c r="C36" s="426"/>
      <c r="D36" s="430">
        <v>48.025999037072701011073663940</v>
      </c>
      <c r="E36" s="431">
        <v>56.683180564212496595001543700</v>
      </c>
      <c r="F36" s="432">
        <v>61.490115328180196457837340140</v>
      </c>
      <c r="G36" s="430">
        <v>6.644198363023591718825228700</v>
      </c>
      <c r="H36" s="431">
        <v>10.379794584713138061414880620</v>
      </c>
      <c r="I36" s="432">
        <v>9.437561704742873672981938740</v>
      </c>
      <c r="J36" s="430">
        <v>16.779008184882041405873856520</v>
      </c>
      <c r="K36" s="431">
        <v>11.302708080888029939856867600</v>
      </c>
      <c r="L36" s="432">
        <v>6.6503608712017905157804981500</v>
      </c>
      <c r="M36" s="430">
        <v>75.121674237508111615833874110</v>
      </c>
      <c r="N36" s="431">
        <v>78.365683229813664596273291920</v>
      </c>
      <c r="O36" s="432">
        <v>77.578037904124860646599777030</v>
      </c>
      <c r="P36" s="184"/>
      <c r="Q36" s="430">
        <v>38.982280781477848353181334030</v>
      </c>
      <c r="R36" s="431">
        <v>30.674826823416954698880693830</v>
      </c>
      <c r="S36" s="432">
        <v>25.806703899317498926564240690</v>
      </c>
      <c r="T36" s="430">
        <v>-1.0752688165008363201861564100</v>
      </c>
      <c r="U36" s="431">
        <v>54.165280046556991596356307800</v>
      </c>
      <c r="V36" s="432">
        <v>43.572355939043272984058584980</v>
      </c>
      <c r="W36" s="430">
        <v>-43.544865473982442965089478420</v>
      </c>
      <c r="X36" s="431">
        <v>62.601779497040107694969517180</v>
      </c>
      <c r="Y36" s="432">
        <v>12.717755149567035673463854260</v>
      </c>
      <c r="Z36" s="430">
        <v>5.8158135282859871674147742300</v>
      </c>
      <c r="AA36" s="431">
        <v>37.335873188716570569939340760</v>
      </c>
      <c r="AB36" s="432">
        <v>26.451454634578202066545803270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 customHeight="1">
      <c r="A39" s="58"/>
      <c r="B39" s="284">
        <v>2019</v>
      </c>
      <c r="C39" s="285"/>
      <c r="D39" s="427"/>
      <c r="E39" s="428">
        <v>52.043159141403710438455216270</v>
      </c>
      <c r="F39" s="429">
        <v>56.298932952128460498134126950</v>
      </c>
      <c r="G39" s="427"/>
      <c r="H39" s="428">
        <v>13.069747910297442175516911250</v>
      </c>
      <c r="I39" s="429">
        <v>12.212818902822073643707721390</v>
      </c>
      <c r="J39" s="427"/>
      <c r="K39" s="428">
        <v>12.842946436438838736372195320</v>
      </c>
      <c r="L39" s="429">
        <v>6.0406036624436912931183285200</v>
      </c>
      <c r="M39" s="427">
        <v>86.06828869351870783070946637</v>
      </c>
      <c r="N39" s="428">
        <v>77.955853488139991350344322830</v>
      </c>
      <c r="O39" s="429">
        <v>74.552355517394225434960176860</v>
      </c>
      <c r="P39" s="5"/>
      <c r="Q39" s="427"/>
      <c r="R39" s="428"/>
      <c r="S39" s="429">
        <v>-12.187722098066818208854260300</v>
      </c>
      <c r="T39" s="427"/>
      <c r="U39" s="428"/>
      <c r="V39" s="429">
        <v>-2.2740127925808089997656373600</v>
      </c>
      <c r="W39" s="427"/>
      <c r="X39" s="428"/>
      <c r="Y39" s="429">
        <v>965.5302704220347011181172174</v>
      </c>
      <c r="Z39" s="427">
        <v>3.1183401513745130699448021600</v>
      </c>
      <c r="AA39" s="428">
        <v>2.5498052155733151244872958300</v>
      </c>
      <c r="AB39" s="429">
        <v>-3.4004849570194838153131629500</v>
      </c>
    </row>
    <row r="40" ht="18" customHeight="1">
      <c r="A40" s="58"/>
      <c r="B40" s="286">
        <v>2020</v>
      </c>
      <c r="C40" s="287"/>
      <c r="D40" s="271">
        <v>32.222086289862164586901557780</v>
      </c>
      <c r="E40" s="92">
        <v>40.060394324584720191521083390</v>
      </c>
      <c r="F40" s="272">
        <v>42.476028542109650433813164790</v>
      </c>
      <c r="G40" s="271">
        <v>6.7103009542451676045999510600</v>
      </c>
      <c r="H40" s="92">
        <v>6.6067309817294200378282891600</v>
      </c>
      <c r="I40" s="272">
        <v>6.5589709847290743157854741600</v>
      </c>
      <c r="J40" s="271">
        <v>22.520593752548731751080662260</v>
      </c>
      <c r="K40" s="92">
        <v>5.4968196292415627109637390100</v>
      </c>
      <c r="L40" s="272">
        <v>5.713577923108588211412952200</v>
      </c>
      <c r="M40" s="271">
        <v>61.452980996656063942582171110</v>
      </c>
      <c r="N40" s="92">
        <v>52.163944935555702940313111550</v>
      </c>
      <c r="O40" s="272">
        <v>54.748577449947312961011591150</v>
      </c>
      <c r="P40" s="5"/>
      <c r="Q40" s="271"/>
      <c r="R40" s="92">
        <v>-23.024668399276836158046190630</v>
      </c>
      <c r="S40" s="272">
        <v>-24.552693426269889906030923310</v>
      </c>
      <c r="T40" s="271"/>
      <c r="U40" s="92">
        <v>-49.450203423412696503198834460</v>
      </c>
      <c r="V40" s="272">
        <v>-46.294372847653404935696135650</v>
      </c>
      <c r="W40" s="271"/>
      <c r="X40" s="92">
        <v>-57.199699800489290850409210770</v>
      </c>
      <c r="Y40" s="272">
        <v>-5.4137923553402073735604567500</v>
      </c>
      <c r="Z40" s="271">
        <v>-28.599741055038450213772320720</v>
      </c>
      <c r="AA40" s="92">
        <v>-33.085275060815599680303602620</v>
      </c>
      <c r="AB40" s="272">
        <v>-26.563584651367082975199269740</v>
      </c>
    </row>
    <row r="41" ht="18" customHeight="1">
      <c r="A41" s="58"/>
      <c r="B41" s="425">
        <v>2021</v>
      </c>
      <c r="C41" s="426"/>
      <c r="D41" s="430">
        <v>48.499351070733290071382219340</v>
      </c>
      <c r="E41" s="431">
        <v>59.653632497678143230308753860</v>
      </c>
      <c r="F41" s="432">
        <v>64.006044048961620698209152090</v>
      </c>
      <c r="G41" s="430">
        <v>6.1999783690244430023794073100</v>
      </c>
      <c r="H41" s="431">
        <v>7.2927608388255973231680104600</v>
      </c>
      <c r="I41" s="432">
        <v>7.1049697790474372470860627800</v>
      </c>
      <c r="J41" s="430">
        <v>16.769413800562405364481938140</v>
      </c>
      <c r="K41" s="431">
        <v>8.545289638055946334977247410</v>
      </c>
      <c r="L41" s="432">
        <v>5.4703700848817042605354841100</v>
      </c>
      <c r="M41" s="430">
        <v>75.512165201390308730320997750</v>
      </c>
      <c r="N41" s="431">
        <v>75.491682974559686888454011740</v>
      </c>
      <c r="O41" s="432">
        <v>76.581383912890762205830698980</v>
      </c>
      <c r="P41" s="184"/>
      <c r="Q41" s="430">
        <v>50.515862425504683029659045780</v>
      </c>
      <c r="R41" s="431">
        <v>48.909249405581781496682961040</v>
      </c>
      <c r="S41" s="432">
        <v>50.687449476408097966695127460</v>
      </c>
      <c r="T41" s="430">
        <v>-7.6050625547002384494123572100</v>
      </c>
      <c r="U41" s="431">
        <v>10.383801898788267157331868810</v>
      </c>
      <c r="V41" s="432">
        <v>8.324458144746780298804799800</v>
      </c>
      <c r="W41" s="430">
        <v>-25.537425945082637916200570480</v>
      </c>
      <c r="X41" s="431">
        <v>55.458796440435807177845016310</v>
      </c>
      <c r="Y41" s="432">
        <v>-4.2566644139919096899402518300</v>
      </c>
      <c r="Z41" s="430">
        <v>22.877953154860430911287105780</v>
      </c>
      <c r="AA41" s="431">
        <v>44.720041913546595988432277420</v>
      </c>
      <c r="AB41" s="432">
        <v>39.878308222656186136309109100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2">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143</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260</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ustomHeight="1">
      <c r="D6" s="960" t="s">
        <v>90</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18" customHeight="1">
      <c r="A9" s="57"/>
      <c r="B9" s="284">
        <v>2020</v>
      </c>
      <c r="C9" s="285" t="s">
        <v>180</v>
      </c>
      <c r="D9" s="434">
        <v>98.84739263803680981595092025</v>
      </c>
      <c r="E9" s="435">
        <v>94.73344529232920735092393005</v>
      </c>
      <c r="F9" s="436">
        <v>96.48102546346323510395685484</v>
      </c>
      <c r="G9" s="434">
        <v>112.93726474278544542032622334</v>
      </c>
      <c r="H9" s="435">
        <v>86.47342313061248157126233673</v>
      </c>
      <c r="I9" s="436">
        <v>102.12825101357179462094476132</v>
      </c>
      <c r="J9" s="434">
        <v>91.08372093023255813953488372</v>
      </c>
      <c r="K9" s="435">
        <v>85.28562335122309011859352808</v>
      </c>
      <c r="L9" s="436">
        <v>89.37465329237722247318073283</v>
      </c>
      <c r="M9" s="434">
        <v>101.11325564457392571012381646</v>
      </c>
      <c r="N9" s="435">
        <v>93.167123471882640586797066</v>
      </c>
      <c r="O9" s="436">
        <v>97.11224040276903713027061045</v>
      </c>
      <c r="P9" s="5"/>
      <c r="Q9" s="415"/>
      <c r="R9" s="416">
        <v>-5.8088355508643399153121161400</v>
      </c>
      <c r="S9" s="417">
        <v>-5.8938092001937916863113802200</v>
      </c>
      <c r="T9" s="415"/>
      <c r="U9" s="416">
        <v>-1.9333109136058336770171019800</v>
      </c>
      <c r="V9" s="417">
        <v>3.2668541420514856950200204200</v>
      </c>
      <c r="W9" s="415"/>
      <c r="X9" s="416">
        <v>1.8329933568454279997047193700</v>
      </c>
      <c r="Y9" s="417">
        <v>6.3900014414418883598754735800</v>
      </c>
      <c r="Z9" s="415">
        <v>-7.959176617390335908597422520</v>
      </c>
      <c r="AA9" s="416">
        <v>-0.9810910486155078778854182900</v>
      </c>
      <c r="AB9" s="417">
        <v>-3.6924624744382834104490724200</v>
      </c>
    </row>
    <row r="10" ht="18" customHeight="1">
      <c r="A10" s="58"/>
      <c r="B10" s="286"/>
      <c r="C10" s="287" t="s">
        <v>183</v>
      </c>
      <c r="D10" s="276">
        <v>92.49426934097421203438395415</v>
      </c>
      <c r="E10" s="94">
        <v>84.02074569470419540196411141</v>
      </c>
      <c r="F10" s="277">
        <v>88.48143130662568614028154016</v>
      </c>
      <c r="G10" s="276">
        <v>114.72197309417040358744394619</v>
      </c>
      <c r="H10" s="94">
        <v>82.76846315855031957688790506</v>
      </c>
      <c r="I10" s="277">
        <v>90.69313551871291858063804</v>
      </c>
      <c r="J10" s="276">
        <v>105.85420944558521560574948665</v>
      </c>
      <c r="K10" s="94">
        <v>83.06411969666207765201126473</v>
      </c>
      <c r="L10" s="277">
        <v>95.7568853071910383841686216</v>
      </c>
      <c r="M10" s="276">
        <v>97.9368471035137701804368471</v>
      </c>
      <c r="N10" s="94">
        <v>83.92421209858103061986557133</v>
      </c>
      <c r="O10" s="277">
        <v>89.21286597327608542769367435</v>
      </c>
      <c r="P10" s="5"/>
      <c r="Q10" s="271"/>
      <c r="R10" s="92">
        <v>-13.802120143645970737655397410</v>
      </c>
      <c r="S10" s="272">
        <v>-7.937271671221873989465707660</v>
      </c>
      <c r="T10" s="271"/>
      <c r="U10" s="92">
        <v>-7.376954347277461603834260800</v>
      </c>
      <c r="V10" s="272">
        <v>-7.2973632377183023706847759300</v>
      </c>
      <c r="W10" s="271"/>
      <c r="X10" s="92">
        <v>-1.9746998696619934519799758500</v>
      </c>
      <c r="Y10" s="272">
        <v>5.54104433611048245700763200</v>
      </c>
      <c r="Z10" s="271">
        <v>-12.025272324828386669998300700</v>
      </c>
      <c r="AA10" s="92">
        <v>-10.216735446934949689097455250</v>
      </c>
      <c r="AB10" s="272">
        <v>-7.0078566672336263720856759200</v>
      </c>
    </row>
    <row r="11" ht="18" customHeight="1">
      <c r="A11" s="58"/>
      <c r="B11" s="288"/>
      <c r="C11" s="289" t="s">
        <v>184</v>
      </c>
      <c r="D11" s="439">
        <v>95.38915662650602409638554217</v>
      </c>
      <c r="E11" s="95">
        <v>88.38647289503750451346542101</v>
      </c>
      <c r="F11" s="440">
        <v>91.39426592184761882101006657</v>
      </c>
      <c r="G11" s="439">
        <v>106.81302521008403361344537815</v>
      </c>
      <c r="H11" s="95">
        <v>79.001627724092068456019881408</v>
      </c>
      <c r="I11" s="440">
        <v>92.80585611793364084640639869</v>
      </c>
      <c r="J11" s="439">
        <v>103.35779816513761467889908257</v>
      </c>
      <c r="K11" s="95">
        <v>87.05085977906288894696259254</v>
      </c>
      <c r="L11" s="440">
        <v>92.20754172848184840360577147</v>
      </c>
      <c r="M11" s="439">
        <v>98.65489240763296792529435648</v>
      </c>
      <c r="N11" s="95">
        <v>87.13577837023298945172133997</v>
      </c>
      <c r="O11" s="440">
        <v>91.60552169713924134945215972</v>
      </c>
      <c r="P11" s="5"/>
      <c r="Q11" s="420"/>
      <c r="R11" s="91">
        <v>-8.219667887220451419284238910</v>
      </c>
      <c r="S11" s="421">
        <v>-4.086650204772748532378461300</v>
      </c>
      <c r="T11" s="420"/>
      <c r="U11" s="91">
        <v>-14.506322846647390308537255910</v>
      </c>
      <c r="V11" s="421">
        <v>-9.860334999123163727005249320</v>
      </c>
      <c r="W11" s="420"/>
      <c r="X11" s="91">
        <v>2.7137874986301026926708067400</v>
      </c>
      <c r="Y11" s="421">
        <v>2.0152870013913661588414113900</v>
      </c>
      <c r="Z11" s="420">
        <v>-7.6591890489707922036596411900</v>
      </c>
      <c r="AA11" s="91">
        <v>-7.5084127285629954950906767400</v>
      </c>
      <c r="AB11" s="421">
        <v>-4.1556050997651801190566727500</v>
      </c>
    </row>
    <row r="12" ht="18" customHeight="1">
      <c r="A12" s="58"/>
      <c r="B12" s="286"/>
      <c r="C12" s="287" t="s">
        <v>185</v>
      </c>
      <c r="D12" s="276">
        <v>99.20286247666459240821406347</v>
      </c>
      <c r="E12" s="94">
        <v>99.69344801448113603739441895</v>
      </c>
      <c r="F12" s="277">
        <v>94.71472126359257860473658865</v>
      </c>
      <c r="G12" s="276">
        <v>131.07692307692307692307692308</v>
      </c>
      <c r="H12" s="94">
        <v>85.14146129926510704704356714</v>
      </c>
      <c r="I12" s="277">
        <v>99.71236074126540291566082618</v>
      </c>
      <c r="J12" s="276">
        <v>92.7008547008547008547008547</v>
      </c>
      <c r="K12" s="94">
        <v>84.79138771402679576808026988</v>
      </c>
      <c r="L12" s="277">
        <v>92.9980502927549853441145226</v>
      </c>
      <c r="M12" s="276">
        <v>104.42293777134587554269175109</v>
      </c>
      <c r="N12" s="94">
        <v>95.97101897899117020196894347</v>
      </c>
      <c r="O12" s="277">
        <v>95.40152049533662512736107845</v>
      </c>
      <c r="P12" s="5"/>
      <c r="Q12" s="271"/>
      <c r="R12" s="92">
        <v>-10.496788060353294836104355990</v>
      </c>
      <c r="S12" s="272">
        <v>-10.476098907923165578963875290</v>
      </c>
      <c r="T12" s="271"/>
      <c r="U12" s="92">
        <v>-10.098810527047301012381574730</v>
      </c>
      <c r="V12" s="272">
        <v>-6.4959425094493221641660578800</v>
      </c>
      <c r="W12" s="271"/>
      <c r="X12" s="92">
        <v>4.0498095339230955561230467600</v>
      </c>
      <c r="Y12" s="272">
        <v>5.9774300484412962117708572700</v>
      </c>
      <c r="Z12" s="271">
        <v>-11.606383915796985627274283460</v>
      </c>
      <c r="AA12" s="92">
        <v>-5.4196355690849001042106739200</v>
      </c>
      <c r="AB12" s="272">
        <v>-8.509740459703600350216109640</v>
      </c>
    </row>
    <row r="13" ht="18" customHeight="1">
      <c r="A13" s="58"/>
      <c r="B13" s="288"/>
      <c r="C13" s="289" t="s">
        <v>186</v>
      </c>
      <c r="D13" s="439">
        <v>97.2791346824842986741102582</v>
      </c>
      <c r="E13" s="95">
        <v>88.89372421305431853857224359</v>
      </c>
      <c r="F13" s="440">
        <v>88.18456039717884726955746025</v>
      </c>
      <c r="G13" s="439">
        <v>112.28</v>
      </c>
      <c r="H13" s="95">
        <v>87.56441950487944765251482098</v>
      </c>
      <c r="I13" s="440">
        <v>93.35641977429863204980683289</v>
      </c>
      <c r="J13" s="439">
        <v>94.88</v>
      </c>
      <c r="K13" s="95">
        <v>85.06959008241738389568143435</v>
      </c>
      <c r="L13" s="440">
        <v>92.88772369338278491602579463</v>
      </c>
      <c r="M13" s="439">
        <v>96.63146233382570162481536189</v>
      </c>
      <c r="N13" s="95">
        <v>88.27023142921652743282908105</v>
      </c>
      <c r="O13" s="440">
        <v>89.12057693999003254082260854</v>
      </c>
      <c r="P13" s="5"/>
      <c r="Q13" s="420"/>
      <c r="R13" s="91">
        <v>-17.725151012492011409770177970</v>
      </c>
      <c r="S13" s="421">
        <v>-18.517086864952297615152474650</v>
      </c>
      <c r="T13" s="420"/>
      <c r="U13" s="91">
        <v>-6.6658763734790331331263124200</v>
      </c>
      <c r="V13" s="421">
        <v>-9.540305297789088634423036270</v>
      </c>
      <c r="W13" s="420"/>
      <c r="X13" s="91">
        <v>1.9026949133660466323183875300</v>
      </c>
      <c r="Y13" s="421">
        <v>-0.4587900920676054109031625300</v>
      </c>
      <c r="Z13" s="420">
        <v>-15.421802943780352194274152700</v>
      </c>
      <c r="AA13" s="91">
        <v>-12.466126073804197214484743450</v>
      </c>
      <c r="AB13" s="421">
        <v>-15.534719929159478040907612160</v>
      </c>
    </row>
    <row r="14" ht="18" customHeight="1">
      <c r="A14" s="58"/>
      <c r="B14" s="286"/>
      <c r="C14" s="287" t="s">
        <v>187</v>
      </c>
      <c r="D14" s="276">
        <v>105.62459016393442622950819672</v>
      </c>
      <c r="E14" s="94">
        <v>96.66520886624733767719346376</v>
      </c>
      <c r="F14" s="277">
        <v>95.30813987550246135518096071</v>
      </c>
      <c r="G14" s="276">
        <v>106.38674033149171270718232044</v>
      </c>
      <c r="H14" s="94">
        <v>94.57030072363338927345774295</v>
      </c>
      <c r="I14" s="277">
        <v>100.24014531458832877819923588</v>
      </c>
      <c r="J14" s="276">
        <v>103.45183608302288451303885045</v>
      </c>
      <c r="K14" s="94">
        <v>84.71070972896747312170796312</v>
      </c>
      <c r="L14" s="277">
        <v>96.81251354700643199758701777</v>
      </c>
      <c r="M14" s="276">
        <v>104.42225609756097560975609756</v>
      </c>
      <c r="N14" s="94">
        <v>94.56103303078506596799850285</v>
      </c>
      <c r="O14" s="277">
        <v>95.8560280299410734193342889</v>
      </c>
      <c r="P14" s="5"/>
      <c r="Q14" s="271">
        <v>-20.041915715459825930602783450</v>
      </c>
      <c r="R14" s="92">
        <v>-16.153041705867579684522057560</v>
      </c>
      <c r="S14" s="272">
        <v>-19.152877981822383773374794570</v>
      </c>
      <c r="T14" s="271">
        <v>-43.329097159988434524431695390</v>
      </c>
      <c r="U14" s="92">
        <v>-21.584283798783107396441177660</v>
      </c>
      <c r="V14" s="272">
        <v>-8.922360405399410373050271130</v>
      </c>
      <c r="W14" s="271">
        <v>2.9574041612912393805524625100</v>
      </c>
      <c r="X14" s="92">
        <v>-3.7023128262548689217371536700</v>
      </c>
      <c r="Y14" s="272">
        <v>-6.9935366981696899771030451200</v>
      </c>
      <c r="Z14" s="271">
        <v>-11.934150819097126236167654770</v>
      </c>
      <c r="AA14" s="92">
        <v>-14.927502839996245687426682250</v>
      </c>
      <c r="AB14" s="272">
        <v>-16.698000992435862837351732180</v>
      </c>
    </row>
    <row r="15" ht="18" customHeight="1">
      <c r="A15" s="58"/>
      <c r="B15" s="288">
        <v>2021</v>
      </c>
      <c r="C15" s="289" t="s">
        <v>188</v>
      </c>
      <c r="D15" s="439">
        <v>120.98328981723237597911227154</v>
      </c>
      <c r="E15" s="95">
        <v>116.67460934871140997780085235</v>
      </c>
      <c r="F15" s="440">
        <v>114.346587201844521487062787</v>
      </c>
      <c r="G15" s="439">
        <v>166.85185185185185185185185185</v>
      </c>
      <c r="H15" s="95">
        <v>126.40267342900047665409707591</v>
      </c>
      <c r="I15" s="440">
        <v>129.63878217142644581020157444</v>
      </c>
      <c r="J15" s="439">
        <v>157.65731462925851703406813627</v>
      </c>
      <c r="K15" s="95">
        <v>98.72230202414324036352676383</v>
      </c>
      <c r="L15" s="440">
        <v>134.55487315070833840103699725</v>
      </c>
      <c r="M15" s="439">
        <v>128.98770995493650143383859074</v>
      </c>
      <c r="N15" s="95">
        <v>114.83569812083249141240654678</v>
      </c>
      <c r="O15" s="440">
        <v>116.57537498952543225049579621</v>
      </c>
      <c r="P15" s="5"/>
      <c r="Q15" s="420">
        <v>-32.093972949214313214888805900</v>
      </c>
      <c r="R15" s="91">
        <v>-29.009922206965353161061409740</v>
      </c>
      <c r="S15" s="421">
        <v>-28.525907653790217290379487900</v>
      </c>
      <c r="T15" s="420">
        <v>-17.319724136989286652321816450</v>
      </c>
      <c r="U15" s="91">
        <v>-19.659333060344446005669324390</v>
      </c>
      <c r="V15" s="421">
        <v>-17.346326860150046531886879680</v>
      </c>
      <c r="W15" s="420">
        <v>37.265335356588695309666317600</v>
      </c>
      <c r="X15" s="91">
        <v>-8.590698641555864407308794450</v>
      </c>
      <c r="Y15" s="421">
        <v>-1.3388874751798445995096406200</v>
      </c>
      <c r="Z15" s="420">
        <v>-16.724286968763975940941075500</v>
      </c>
      <c r="AA15" s="91">
        <v>-26.306203965855844099584150380</v>
      </c>
      <c r="AB15" s="421">
        <v>-25.372626797273785316763327040</v>
      </c>
    </row>
    <row r="16" ht="18" customHeight="1">
      <c r="A16" s="58"/>
      <c r="B16" s="286"/>
      <c r="C16" s="287" t="s">
        <v>190</v>
      </c>
      <c r="D16" s="276"/>
      <c r="E16" s="94">
        <v>133.74944615364338495271607008</v>
      </c>
      <c r="F16" s="277">
        <v>135.89644148817333124034593036</v>
      </c>
      <c r="G16" s="276"/>
      <c r="H16" s="94">
        <v>143.74075309134462197051409459</v>
      </c>
      <c r="I16" s="277">
        <v>141.05157189380932145542993212</v>
      </c>
      <c r="J16" s="276"/>
      <c r="K16" s="94">
        <v>98.60931448487371769140268245</v>
      </c>
      <c r="L16" s="277">
        <v>127.91139740035560941008651116</v>
      </c>
      <c r="M16" s="276">
        <v>147.21976634038522260814651089</v>
      </c>
      <c r="N16" s="94">
        <v>131.11611528173267753904564673</v>
      </c>
      <c r="O16" s="277">
        <v>135.90766026930449392999976335</v>
      </c>
      <c r="P16" s="5"/>
      <c r="Q16" s="271"/>
      <c r="R16" s="92">
        <v>-33.231471805167205446940834460</v>
      </c>
      <c r="S16" s="272">
        <v>-32.864111329238039122818277210</v>
      </c>
      <c r="T16" s="271"/>
      <c r="U16" s="92">
        <v>-20.657176851139146838776948320</v>
      </c>
      <c r="V16" s="272">
        <v>-28.165091002777483831481609020</v>
      </c>
      <c r="W16" s="271"/>
      <c r="X16" s="92">
        <v>-25.748528299365360788194914500</v>
      </c>
      <c r="Y16" s="272">
        <v>-20.450299880288752629185702220</v>
      </c>
      <c r="Z16" s="271">
        <v>-26.272262815278547348028823180</v>
      </c>
      <c r="AA16" s="92">
        <v>-30.334040232792179596939671790</v>
      </c>
      <c r="AB16" s="272">
        <v>-30.770372153144761384232693200</v>
      </c>
    </row>
    <row r="17" ht="18" customHeight="1">
      <c r="A17" s="58"/>
      <c r="B17" s="288"/>
      <c r="C17" s="289" t="s">
        <v>191</v>
      </c>
      <c r="D17" s="439"/>
      <c r="E17" s="95">
        <v>153.09712526865681648066840994</v>
      </c>
      <c r="F17" s="440">
        <v>153.20885643276552754683610569</v>
      </c>
      <c r="G17" s="439"/>
      <c r="H17" s="95">
        <v>126.24477296707793629717928327</v>
      </c>
      <c r="I17" s="440">
        <v>137.65025787614631186645547799</v>
      </c>
      <c r="J17" s="439"/>
      <c r="K17" s="95">
        <v>96.67812904797247740416572976</v>
      </c>
      <c r="L17" s="440">
        <v>128.50705482727276956866343107</v>
      </c>
      <c r="M17" s="439">
        <v>162.8658019456223497131454228</v>
      </c>
      <c r="N17" s="95">
        <v>143.20048147643693816398801417</v>
      </c>
      <c r="O17" s="440">
        <v>150.94087317778849363848807448</v>
      </c>
      <c r="P17" s="5"/>
      <c r="Q17" s="420"/>
      <c r="R17" s="91">
        <v>-17.032114999296914821531564050</v>
      </c>
      <c r="S17" s="421">
        <v>-21.347850572980702146652508430</v>
      </c>
      <c r="T17" s="420"/>
      <c r="U17" s="91">
        <v>-21.467744988034908716684600950</v>
      </c>
      <c r="V17" s="421">
        <v>-25.871917578891463134537464230</v>
      </c>
      <c r="W17" s="420"/>
      <c r="X17" s="91">
        <v>-36.085011674846746992675693500</v>
      </c>
      <c r="Y17" s="421">
        <v>-23.564370988318935922844824840</v>
      </c>
      <c r="Z17" s="420">
        <v>-14.635241623499824633217108720</v>
      </c>
      <c r="AA17" s="91">
        <v>-17.948114654459220402812572630</v>
      </c>
      <c r="AB17" s="421">
        <v>-19.813044943683285248153734840</v>
      </c>
    </row>
    <row r="18" ht="18" customHeight="1">
      <c r="A18" s="58"/>
      <c r="B18" s="286"/>
      <c r="C18" s="287" t="s">
        <v>192</v>
      </c>
      <c r="D18" s="276">
        <v>136.41312931885488647581441264</v>
      </c>
      <c r="E18" s="94">
        <v>124.31136121057838931770632321</v>
      </c>
      <c r="F18" s="277">
        <v>126.21079988217882834329067041</v>
      </c>
      <c r="G18" s="276">
        <v>138.76</v>
      </c>
      <c r="H18" s="94">
        <v>110.45143320342830619153237848</v>
      </c>
      <c r="I18" s="277">
        <v>114.11941125694990876285181084</v>
      </c>
      <c r="J18" s="276">
        <v>120.55917667238421955403087479</v>
      </c>
      <c r="K18" s="94">
        <v>79.36474209787480780507905094</v>
      </c>
      <c r="L18" s="277">
        <v>123.23459059687893595863334141</v>
      </c>
      <c r="M18" s="276">
        <v>129.13157894736842105263157895</v>
      </c>
      <c r="N18" s="94">
        <v>119.40205913550782285865818085</v>
      </c>
      <c r="O18" s="277">
        <v>124.69850309770269750259745257</v>
      </c>
      <c r="P18" s="5"/>
      <c r="Q18" s="271">
        <v>36.970457386809532393771563600</v>
      </c>
      <c r="R18" s="92">
        <v>13.897885306309700562908213220</v>
      </c>
      <c r="S18" s="272">
        <v>20.896398819557514774492598130</v>
      </c>
      <c r="T18" s="271">
        <v>19.400122925615316518386525470</v>
      </c>
      <c r="U18" s="92">
        <v>0</v>
      </c>
      <c r="V18" s="272">
        <v>16.111104496333830271945050960</v>
      </c>
      <c r="W18" s="271">
        <v>10.411208524177623218147795340</v>
      </c>
      <c r="X18" s="92">
        <v>-10.895421759274656202279577020</v>
      </c>
      <c r="Y18" s="272">
        <v>-5.2972318306099185390185597500</v>
      </c>
      <c r="Z18" s="271">
        <v>22.525266152807982995019682360</v>
      </c>
      <c r="AA18" s="92">
        <v>12.276805855527570727995704330</v>
      </c>
      <c r="AB18" s="272">
        <v>14.978754727819818910607026130</v>
      </c>
    </row>
    <row r="19" ht="18" customHeight="1">
      <c r="A19" s="58"/>
      <c r="B19" s="288"/>
      <c r="C19" s="289" t="s">
        <v>193</v>
      </c>
      <c r="D19" s="439">
        <v>108.31687242798353909465020576</v>
      </c>
      <c r="E19" s="95">
        <v>108.44405938915607495690530965</v>
      </c>
      <c r="F19" s="440">
        <v>114.2722992326069833332090876</v>
      </c>
      <c r="G19" s="439">
        <v>148.71004243281471004243281471</v>
      </c>
      <c r="H19" s="95">
        <v>108.56384743952354882655001051</v>
      </c>
      <c r="I19" s="440">
        <v>116.32753254415137680276173441</v>
      </c>
      <c r="J19" s="439">
        <v>93.13992094861660079051383399</v>
      </c>
      <c r="K19" s="95">
        <v>77.87185956505448727758831496</v>
      </c>
      <c r="L19" s="440">
        <v>89.65536278884675957598334017</v>
      </c>
      <c r="M19" s="439">
        <v>111.04548104956268221574344023</v>
      </c>
      <c r="N19" s="95">
        <v>105.10588964384379899947733891</v>
      </c>
      <c r="O19" s="440">
        <v>112.32894251649117056582128078</v>
      </c>
      <c r="P19" s="5"/>
      <c r="Q19" s="420">
        <v>13.773945207038549180962384390</v>
      </c>
      <c r="R19" s="91">
        <v>19.212451639480529387517158320</v>
      </c>
      <c r="S19" s="421">
        <v>21.006021785883306274198514570</v>
      </c>
      <c r="T19" s="420">
        <v>61.499018785236682666231801800</v>
      </c>
      <c r="U19" s="91">
        <v>27.138972806674128603252691470</v>
      </c>
      <c r="V19" s="421">
        <v>25.129010624992488128516352500</v>
      </c>
      <c r="W19" s="420">
        <v>0.2033089127574433302616881600</v>
      </c>
      <c r="X19" s="91">
        <v>-19.755961214528060710574716710</v>
      </c>
      <c r="Y19" s="421">
        <v>-6.5367909684320781586885057300</v>
      </c>
      <c r="Z19" s="420">
        <v>17.600828544687751302068649380</v>
      </c>
      <c r="AA19" s="91">
        <v>14.815807675566446362097446520</v>
      </c>
      <c r="AB19" s="421">
        <v>18.842329756275281143726222110</v>
      </c>
    </row>
    <row r="20" ht="18" customHeight="1">
      <c r="A20" s="58"/>
      <c r="B20" s="286"/>
      <c r="C20" s="287" t="s">
        <v>194</v>
      </c>
      <c r="D20" s="276">
        <v>125.61375</v>
      </c>
      <c r="E20" s="94">
        <v>109.62273879160709451403226029</v>
      </c>
      <c r="F20" s="277">
        <v>113.93558092650795113608508095</v>
      </c>
      <c r="G20" s="276">
        <v>96.90909090909090909090909091</v>
      </c>
      <c r="H20" s="94">
        <v>101.27725912772284145123078446</v>
      </c>
      <c r="I20" s="277">
        <v>103.6206663875352543195724508</v>
      </c>
      <c r="J20" s="276">
        <v>95.05050505050505050505050505</v>
      </c>
      <c r="K20" s="94">
        <v>78.906658792566758830136810489</v>
      </c>
      <c r="L20" s="277">
        <v>92.14328770793998986941044946</v>
      </c>
      <c r="M20" s="276">
        <v>119.12156862745098039215686275</v>
      </c>
      <c r="N20" s="94">
        <v>105.87086680591259640102827763</v>
      </c>
      <c r="O20" s="277">
        <v>111.42671754079630946991743732</v>
      </c>
      <c r="P20" s="5"/>
      <c r="Q20" s="271">
        <v>34.013005342147166278784454280</v>
      </c>
      <c r="R20" s="92">
        <v>16.612686219023495559939681430</v>
      </c>
      <c r="S20" s="272">
        <v>21.344224562707412943033716300</v>
      </c>
      <c r="T20" s="271">
        <v>-12.392536321434848235540707980</v>
      </c>
      <c r="U20" s="92">
        <v>15.442030033412301629886177770</v>
      </c>
      <c r="V20" s="272">
        <v>5.454247147558371732565696600</v>
      </c>
      <c r="W20" s="271">
        <v>-0.5218549683400204986541380900</v>
      </c>
      <c r="X20" s="92">
        <v>-5.2246617428211929851604618300</v>
      </c>
      <c r="Y20" s="272">
        <v>1.3395593834896924127708490800</v>
      </c>
      <c r="Z20" s="271">
        <v>25.213517045470055028233938810</v>
      </c>
      <c r="AA20" s="92">
        <v>13.438361478015838233311166790</v>
      </c>
      <c r="AB20" s="272">
        <v>18.406750357491100902195193940</v>
      </c>
    </row>
    <row r="21" ht="18" customHeight="1">
      <c r="A21" s="58"/>
      <c r="B21" s="288"/>
      <c r="C21" s="289" t="s">
        <v>180</v>
      </c>
      <c r="D21" s="441">
        <v>130.6798753339269813000890472</v>
      </c>
      <c r="E21" s="154">
        <v>117.877840864999739866154405</v>
      </c>
      <c r="F21" s="442">
        <v>123.71484797155996120767191015</v>
      </c>
      <c r="G21" s="441">
        <v>120.2103250478011472275334608</v>
      </c>
      <c r="H21" s="154">
        <v>108.18805502209307121862322716</v>
      </c>
      <c r="I21" s="442">
        <v>111.66645026547063386711507593</v>
      </c>
      <c r="J21" s="441">
        <v>95.21818181818181818181818182</v>
      </c>
      <c r="K21" s="154">
        <v>79.215191237763395561435103963</v>
      </c>
      <c r="L21" s="442">
        <v>93.29820743606225987019695536</v>
      </c>
      <c r="M21" s="441">
        <v>125.67739816031537450722733246</v>
      </c>
      <c r="N21" s="154">
        <v>113.28212297146054840514829324</v>
      </c>
      <c r="O21" s="442">
        <v>120.04603447586289645242570891</v>
      </c>
      <c r="P21" s="5"/>
      <c r="Q21" s="420">
        <v>32.203664503831928884518613210</v>
      </c>
      <c r="R21" s="91">
        <v>24.431071308857941807523880400</v>
      </c>
      <c r="S21" s="421">
        <v>28.227127953115364544460628900</v>
      </c>
      <c r="T21" s="420">
        <v>6.4399118586452403712530306400</v>
      </c>
      <c r="U21" s="91">
        <v>25.111336067611971731848746270</v>
      </c>
      <c r="V21" s="421">
        <v>9.339432681169161530511346920</v>
      </c>
      <c r="W21" s="420">
        <v>4.5391875142542442537757590200</v>
      </c>
      <c r="X21" s="91">
        <v>-7.1177671861985531613406603500</v>
      </c>
      <c r="Y21" s="421">
        <v>4.390007680170660257979345400</v>
      </c>
      <c r="Z21" s="420">
        <v>24.293691622446768535871446800</v>
      </c>
      <c r="AA21" s="91">
        <v>21.590233496505238800966378810</v>
      </c>
      <c r="AB21" s="421">
        <v>23.615760462263678924950768510</v>
      </c>
    </row>
    <row r="22" ht="18" customHeight="1">
      <c r="A22" s="58"/>
      <c r="B22" s="286"/>
      <c r="C22" s="287" t="s">
        <v>183</v>
      </c>
      <c r="D22" s="276">
        <v>112.76192946058091286307053942</v>
      </c>
      <c r="E22" s="94">
        <v>102.90770959068050774879322111</v>
      </c>
      <c r="F22" s="277">
        <v>106.01849904985809526936354937</v>
      </c>
      <c r="G22" s="276">
        <v>114.82222222222222222222222222</v>
      </c>
      <c r="H22" s="94">
        <v>93.36940180233114820393673906</v>
      </c>
      <c r="I22" s="277">
        <v>96.43917431161710716578393846</v>
      </c>
      <c r="J22" s="276">
        <v>99.78156996587030716723549488</v>
      </c>
      <c r="K22" s="94">
        <v>80.06827171213430648676100652</v>
      </c>
      <c r="L22" s="277">
        <v>90.96820063024883669406303473</v>
      </c>
      <c r="M22" s="276">
        <v>111.12444836716681376875551633</v>
      </c>
      <c r="N22" s="94">
        <v>99.84385033551346300857895184</v>
      </c>
      <c r="O22" s="277">
        <v>104.51823189926547743966421826</v>
      </c>
      <c r="P22" s="5"/>
      <c r="Q22" s="271">
        <v>21.912341449890077534366345470</v>
      </c>
      <c r="R22" s="92">
        <v>22.478929149960985163859541090</v>
      </c>
      <c r="S22" s="272">
        <v>19.820054314548561879562796230</v>
      </c>
      <c r="T22" s="271">
        <v>0.0873844175778829229722683600</v>
      </c>
      <c r="U22" s="92">
        <v>12.807944281166304337446716130</v>
      </c>
      <c r="V22" s="272">
        <v>6.3356931702205097352188282600</v>
      </c>
      <c r="W22" s="271">
        <v>-5.7367954581442597821251335700</v>
      </c>
      <c r="X22" s="92">
        <v>-3.6066691557133465839613706500</v>
      </c>
      <c r="Y22" s="272">
        <v>-5.0008776513443050711259666500</v>
      </c>
      <c r="Z22" s="271">
        <v>13.465413328785345696765879680</v>
      </c>
      <c r="AA22" s="92">
        <v>18.969064872732990384305572410</v>
      </c>
      <c r="AB22" s="272">
        <v>17.156007442408734438357075490</v>
      </c>
    </row>
    <row r="23" ht="18" customHeight="1">
      <c r="A23" s="58"/>
      <c r="B23" s="288"/>
      <c r="C23" s="289" t="s">
        <v>184</v>
      </c>
      <c r="D23" s="439">
        <v>113.03698074974670719351570415</v>
      </c>
      <c r="E23" s="95">
        <v>105.59702141873953049159411239</v>
      </c>
      <c r="F23" s="440">
        <v>106.09848545322246450332629336</v>
      </c>
      <c r="G23" s="439">
        <v>102.46987951807228915662650602</v>
      </c>
      <c r="H23" s="95">
        <v>97.95718842603101014037142039</v>
      </c>
      <c r="I23" s="440">
        <v>110.43962035592772891829041509</v>
      </c>
      <c r="J23" s="439">
        <v>101.28017241379310344827586207</v>
      </c>
      <c r="K23" s="95">
        <v>79.89796293275094333321886052</v>
      </c>
      <c r="L23" s="440">
        <v>91.17144578292765409649476883</v>
      </c>
      <c r="M23" s="439">
        <v>110.8541751527494908350305499</v>
      </c>
      <c r="N23" s="95">
        <v>102.57793052201374698123722832</v>
      </c>
      <c r="O23" s="440">
        <v>105.47280778992075413062619775</v>
      </c>
      <c r="P23" s="5"/>
      <c r="Q23" s="420">
        <v>18.500870274330506629951815610</v>
      </c>
      <c r="R23" s="91">
        <v>19.471925918104066337847174920</v>
      </c>
      <c r="S23" s="421">
        <v>16.088776886729292217028801210</v>
      </c>
      <c r="T23" s="420">
        <v>-4.066119917008991083004721300</v>
      </c>
      <c r="U23" s="91">
        <v>23.993886262863016366713965120</v>
      </c>
      <c r="V23" s="421">
        <v>19.000702084603261630972047310</v>
      </c>
      <c r="W23" s="420">
        <v>-2.0101296546470276890979190700</v>
      </c>
      <c r="X23" s="91">
        <v>-8.216916943152803078804369630</v>
      </c>
      <c r="Y23" s="421">
        <v>-1.1236564017974506189366913200</v>
      </c>
      <c r="Z23" s="420">
        <v>12.365613551882708459664250830</v>
      </c>
      <c r="AA23" s="91">
        <v>17.721942054855030380475751130</v>
      </c>
      <c r="AB23" s="421">
        <v>15.138046087084025052991575810</v>
      </c>
    </row>
    <row r="24" ht="18" customHeight="1">
      <c r="A24" s="59"/>
      <c r="B24" s="286"/>
      <c r="C24" s="287" t="s">
        <v>185</v>
      </c>
      <c r="D24" s="276">
        <v>116.35129639044229791560752415</v>
      </c>
      <c r="E24" s="94">
        <v>110.78120527138893554364493014</v>
      </c>
      <c r="F24" s="277">
        <v>110.1287035926179969335668433</v>
      </c>
      <c r="G24" s="276">
        <v>119.12741312741312741312741313</v>
      </c>
      <c r="H24" s="94">
        <v>107.24013980190328781329475517</v>
      </c>
      <c r="I24" s="277">
        <v>106.2663069088445593992833175</v>
      </c>
      <c r="J24" s="276">
        <v>97.17460317460317460317460317</v>
      </c>
      <c r="K24" s="94">
        <v>84.91732318941617870819986975</v>
      </c>
      <c r="L24" s="277">
        <v>93.59483833341809679756661823</v>
      </c>
      <c r="M24" s="276">
        <v>114.25698543880362062180243998</v>
      </c>
      <c r="N24" s="94">
        <v>107.69214917403637577173368931</v>
      </c>
      <c r="O24" s="277">
        <v>108.78672528919401862127339415</v>
      </c>
      <c r="P24" s="93"/>
      <c r="Q24" s="271">
        <v>17.286228930914155079457029060</v>
      </c>
      <c r="R24" s="92">
        <v>11.121851513528017482335817700</v>
      </c>
      <c r="S24" s="272">
        <v>16.274114650160275207635735790</v>
      </c>
      <c r="T24" s="271">
        <v>-9.116410172732200285203158800</v>
      </c>
      <c r="U24" s="92">
        <v>25.955249258547755931110134070</v>
      </c>
      <c r="V24" s="272">
        <v>6.5728522710925761998553139600</v>
      </c>
      <c r="W24" s="271">
        <v>4.8260056373134395193864185700</v>
      </c>
      <c r="X24" s="92">
        <v>0.1485238994329908369682821400</v>
      </c>
      <c r="Y24" s="272">
        <v>0.6417210239775324744555430400</v>
      </c>
      <c r="Z24" s="271">
        <v>9.417516761539003485462304220</v>
      </c>
      <c r="AA24" s="92">
        <v>12.213197608750144946956559610</v>
      </c>
      <c r="AB24" s="272">
        <v>14.030389373671928972909792160</v>
      </c>
    </row>
    <row r="25" ht="18" customHeight="1">
      <c r="A25" s="60"/>
      <c r="B25" s="288"/>
      <c r="C25" s="289" t="s">
        <v>186</v>
      </c>
      <c r="D25" s="439"/>
      <c r="E25" s="95">
        <v>124.00486374235010374115559282</v>
      </c>
      <c r="F25" s="440">
        <v>122.1571444933212465030150698</v>
      </c>
      <c r="G25" s="439"/>
      <c r="H25" s="95">
        <v>101.47768529010580278886160736</v>
      </c>
      <c r="I25" s="440">
        <v>107.60762484156879276814812998</v>
      </c>
      <c r="J25" s="439"/>
      <c r="K25" s="95">
        <v>83.75206259632641701239525764</v>
      </c>
      <c r="L25" s="440">
        <v>96.07202254039472589587256838</v>
      </c>
      <c r="M25" s="439">
        <v>131.86225563909774436090225564</v>
      </c>
      <c r="N25" s="95">
        <v>112.74964958233045448109868329</v>
      </c>
      <c r="O25" s="440">
        <v>117.38678888281545641845015347</v>
      </c>
      <c r="P25" s="93"/>
      <c r="Q25" s="420"/>
      <c r="R25" s="91">
        <v>39.49788338834821931926885800</v>
      </c>
      <c r="S25" s="421">
        <v>38.524412825898636630432453370</v>
      </c>
      <c r="T25" s="420"/>
      <c r="U25" s="91">
        <v>15.889177206761740829824472320</v>
      </c>
      <c r="V25" s="421">
        <v>15.265372324391550258996498490</v>
      </c>
      <c r="W25" s="420"/>
      <c r="X25" s="91">
        <v>-1.5487643525699385186729041700</v>
      </c>
      <c r="Y25" s="421">
        <v>3.4281159235910757352637971700</v>
      </c>
      <c r="Z25" s="420">
        <v>36.458925958915792363817636050</v>
      </c>
      <c r="AA25" s="91">
        <v>27.732359773821330921698314090</v>
      </c>
      <c r="AB25" s="421">
        <v>31.716818846275588774762428590</v>
      </c>
    </row>
    <row r="26" ht="18" customHeight="1">
      <c r="A26" s="60"/>
      <c r="B26" s="290"/>
      <c r="C26" s="291" t="s">
        <v>187</v>
      </c>
      <c r="D26" s="443">
        <v>147.49826989619377162629757785</v>
      </c>
      <c r="E26" s="444">
        <v>133.00511800194224940410507222</v>
      </c>
      <c r="F26" s="445">
        <v>135.66469372566282630248498661</v>
      </c>
      <c r="G26" s="443">
        <v>124.61433447098976109215017065</v>
      </c>
      <c r="H26" s="444">
        <v>109.01325621216714458317153194</v>
      </c>
      <c r="I26" s="445">
        <v>108.47485553367686745237923395</v>
      </c>
      <c r="J26" s="443">
        <v>100.6005560704355885078776645</v>
      </c>
      <c r="K26" s="444">
        <v>81.05918915532324335356762347</v>
      </c>
      <c r="L26" s="445">
        <v>95.84261835077450074056958695</v>
      </c>
      <c r="M26" s="443">
        <v>130.61855670103092783505154639</v>
      </c>
      <c r="N26" s="444">
        <v>122.16193381012480717991866498</v>
      </c>
      <c r="O26" s="445">
        <v>128.62927644314037125333659352</v>
      </c>
      <c r="P26" s="184"/>
      <c r="Q26" s="273">
        <v>39.643874279007815966910515330</v>
      </c>
      <c r="R26" s="274">
        <v>37.593576388007866006123875380</v>
      </c>
      <c r="S26" s="275">
        <v>42.343239415731079606705346180</v>
      </c>
      <c r="T26" s="273">
        <v>17.133332671621259647326062360</v>
      </c>
      <c r="U26" s="274">
        <v>15.272189448545242780765372620</v>
      </c>
      <c r="V26" s="275">
        <v>8.214982323930729610669616050</v>
      </c>
      <c r="W26" s="273">
        <v>-2.7561424915424538469690366900</v>
      </c>
      <c r="X26" s="274">
        <v>-4.3105772403022250287495009300</v>
      </c>
      <c r="Y26" s="275">
        <v>-1.0018283388072967862682168300</v>
      </c>
      <c r="Z26" s="273">
        <v>25.086893907890784681907409220</v>
      </c>
      <c r="AA26" s="274">
        <v>29.188450987347784447125855080</v>
      </c>
      <c r="AB26" s="275">
        <v>34.190075561046133332985380590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37" t="s">
        <v>59</v>
      </c>
      <c r="C28" s="1037"/>
      <c r="D28" s="1037"/>
      <c r="E28" s="1037"/>
      <c r="F28" s="1037"/>
      <c r="G28" s="1037"/>
      <c r="H28" s="1037"/>
      <c r="I28" s="1037"/>
      <c r="J28" s="1037"/>
      <c r="K28" s="1037"/>
      <c r="L28" s="1037"/>
      <c r="M28" s="1037"/>
      <c r="N28" s="1037"/>
      <c r="O28" s="1037"/>
      <c r="P28" s="411"/>
      <c r="Q28" s="1038"/>
      <c r="R28" s="1038"/>
      <c r="S28" s="1038"/>
      <c r="T28" s="1038"/>
      <c r="U28" s="1038"/>
      <c r="V28" s="1038"/>
      <c r="W28" s="1038"/>
      <c r="X28" s="1038"/>
      <c r="Y28" s="1038"/>
      <c r="Z28" s="1038"/>
      <c r="AA28" s="1038"/>
      <c r="AB28" s="1038"/>
      <c r="AC28" s="9"/>
    </row>
    <row r="29" ht="18" customHeight="1">
      <c r="A29" s="58"/>
      <c r="B29" s="284">
        <v>2019</v>
      </c>
      <c r="C29" s="285"/>
      <c r="D29" s="454"/>
      <c r="E29" s="455">
        <v>129.2591297314206472964579359</v>
      </c>
      <c r="F29" s="456">
        <v>128.53206477991199824515136358</v>
      </c>
      <c r="G29" s="454"/>
      <c r="H29" s="455">
        <v>109.6544357213216323600782499</v>
      </c>
      <c r="I29" s="456">
        <v>121.15626061047038630534413402</v>
      </c>
      <c r="J29" s="454"/>
      <c r="K29" s="455">
        <v>94.10039858183367788047694723</v>
      </c>
      <c r="L29" s="456">
        <v>105.44726105874894142937291434</v>
      </c>
      <c r="M29" s="454">
        <v>135.00871816799695933105283162</v>
      </c>
      <c r="N29" s="455">
        <v>120.18001536311359102111361236</v>
      </c>
      <c r="O29" s="456">
        <v>125.45334903852445990034682297</v>
      </c>
      <c r="P29" s="5"/>
      <c r="Q29" s="427"/>
      <c r="R29" s="428"/>
      <c r="S29" s="429">
        <v>3.1871576914658989620985544300</v>
      </c>
      <c r="T29" s="427"/>
      <c r="U29" s="428"/>
      <c r="V29" s="429">
        <v>-1.5425124262603881464569197400</v>
      </c>
      <c r="W29" s="427"/>
      <c r="X29" s="428"/>
      <c r="Y29" s="429">
        <v>-38.761003981581544491627179500</v>
      </c>
      <c r="Z29" s="427">
        <v>0.1709707278919602087351356400</v>
      </c>
      <c r="AA29" s="428">
        <v>1.641280826921143271371795400</v>
      </c>
      <c r="AB29" s="429">
        <v>0.6301183583428540377563113500</v>
      </c>
    </row>
    <row r="30" ht="18" customHeight="1">
      <c r="A30" s="58"/>
      <c r="B30" s="286">
        <v>2020</v>
      </c>
      <c r="C30" s="287"/>
      <c r="D30" s="276">
        <v>131.11010567613744225779915206</v>
      </c>
      <c r="E30" s="94">
        <v>124.80407466323251752444274459</v>
      </c>
      <c r="F30" s="277">
        <v>123.04235423529187749697395604</v>
      </c>
      <c r="G30" s="276">
        <v>139.5168641750227894257064722</v>
      </c>
      <c r="H30" s="94">
        <v>126.65928610125039240733566173</v>
      </c>
      <c r="I30" s="277">
        <v>131.01290400752914407273712278</v>
      </c>
      <c r="J30" s="276">
        <v>121.62091444092349479402444545</v>
      </c>
      <c r="K30" s="94">
        <v>111.22818929770422203405447057</v>
      </c>
      <c r="L30" s="277">
        <v>127.09795704837571716498588099</v>
      </c>
      <c r="M30" s="276">
        <v>128.55051594279836756362188526</v>
      </c>
      <c r="N30" s="94">
        <v>123.60847279007266657873204203</v>
      </c>
      <c r="O30" s="277">
        <v>124.42048332832913750760252827</v>
      </c>
      <c r="P30" s="5"/>
      <c r="Q30" s="271"/>
      <c r="R30" s="92">
        <v>-3.4466076612345067258561468500</v>
      </c>
      <c r="S30" s="272">
        <v>-4.2710825147085088206584651700</v>
      </c>
      <c r="T30" s="271"/>
      <c r="U30" s="92">
        <v>15.507672141207561055606664550</v>
      </c>
      <c r="V30" s="272">
        <v>8.135480038226698677693688590</v>
      </c>
      <c r="W30" s="271"/>
      <c r="X30" s="92">
        <v>18.201613355564378730237586370</v>
      </c>
      <c r="Y30" s="272">
        <v>20.532250693190870086310577810</v>
      </c>
      <c r="Z30" s="271">
        <v>-4.7835445835173973995285897800</v>
      </c>
      <c r="AA30" s="92">
        <v>2.8527683380753985953324017600</v>
      </c>
      <c r="AB30" s="272">
        <v>-0.8233066060706673116078111400</v>
      </c>
    </row>
    <row r="31" ht="18" customHeight="1">
      <c r="A31" s="58"/>
      <c r="B31" s="425">
        <v>2021</v>
      </c>
      <c r="C31" s="426"/>
      <c r="D31" s="457">
        <v>124.25455761833082455260076936</v>
      </c>
      <c r="E31" s="458">
        <v>120.34040337476065766149916893</v>
      </c>
      <c r="F31" s="459">
        <v>122.94311293556604236659338972</v>
      </c>
      <c r="G31" s="457">
        <v>126.48059310946358482337549062</v>
      </c>
      <c r="H31" s="458">
        <v>111.13032810377619576690448995</v>
      </c>
      <c r="I31" s="459">
        <v>114.21967859114405327237141522</v>
      </c>
      <c r="J31" s="457">
        <v>108.42905514350209609803289262</v>
      </c>
      <c r="K31" s="458">
        <v>84.7731405511604404023971722</v>
      </c>
      <c r="L31" s="459">
        <v>102.40440674081187191003862213</v>
      </c>
      <c r="M31" s="457">
        <v>128.58059188259821839547288333</v>
      </c>
      <c r="N31" s="458">
        <v>115.42463750364537766112569262</v>
      </c>
      <c r="O31" s="459">
        <v>120.66665810504377435475940617</v>
      </c>
      <c r="P31" s="93"/>
      <c r="Q31" s="430">
        <v>-5.2288479384689185745148111600</v>
      </c>
      <c r="R31" s="431">
        <v>-3.5765429137511246103259198500</v>
      </c>
      <c r="S31" s="432">
        <v>-0.0806562100918303067092926100</v>
      </c>
      <c r="T31" s="430">
        <v>-9.343867598102439343780864030</v>
      </c>
      <c r="U31" s="431">
        <v>-12.260418067652774176038896830</v>
      </c>
      <c r="V31" s="432">
        <v>-12.817993421010343546810327180</v>
      </c>
      <c r="W31" s="430">
        <v>-10.846702935956221030649489160</v>
      </c>
      <c r="X31" s="431">
        <v>-23.784482075612286071209027930</v>
      </c>
      <c r="Y31" s="432">
        <v>-19.428754703102435245013261080</v>
      </c>
      <c r="Z31" s="430">
        <v>0.0233962031016670704355919500</v>
      </c>
      <c r="AA31" s="431">
        <v>-6.6207721054458968910693079700</v>
      </c>
      <c r="AB31" s="432">
        <v>-3.0170476137367657778203543700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39" t="s">
        <v>44</v>
      </c>
      <c r="C33" s="1039"/>
      <c r="D33" s="1039"/>
      <c r="E33" s="1039"/>
      <c r="F33" s="1039"/>
      <c r="G33" s="1039"/>
      <c r="H33" s="1039"/>
      <c r="I33" s="1039"/>
      <c r="J33" s="1039"/>
      <c r="K33" s="1039"/>
      <c r="L33" s="1039"/>
      <c r="M33" s="1039"/>
      <c r="N33" s="1039"/>
      <c r="O33" s="1039"/>
      <c r="P33" s="411"/>
      <c r="Q33" s="1038"/>
      <c r="R33" s="1038"/>
      <c r="S33" s="1038"/>
      <c r="T33" s="1038"/>
      <c r="U33" s="1038"/>
      <c r="V33" s="1038"/>
      <c r="W33" s="1038"/>
      <c r="X33" s="1038"/>
      <c r="Y33" s="1038"/>
      <c r="Z33" s="1038"/>
      <c r="AA33" s="1038"/>
      <c r="AB33" s="1038"/>
      <c r="AC33" s="9"/>
    </row>
    <row r="34" ht="18" customHeight="1">
      <c r="A34" s="58"/>
      <c r="B34" s="284">
        <v>2019</v>
      </c>
      <c r="C34" s="285"/>
      <c r="D34" s="454"/>
      <c r="E34" s="455">
        <v>111.65563214862426856303593767</v>
      </c>
      <c r="F34" s="456">
        <v>110.91583677220064142658289834</v>
      </c>
      <c r="G34" s="454"/>
      <c r="H34" s="455">
        <v>98.95591712087938135060280377</v>
      </c>
      <c r="I34" s="456">
        <v>106.00647292080139809775408035</v>
      </c>
      <c r="J34" s="454"/>
      <c r="K34" s="455">
        <v>83.94251425872804234684331382</v>
      </c>
      <c r="L34" s="456">
        <v>96.19014938375698119011377049</v>
      </c>
      <c r="M34" s="454">
        <v>117.03783221413033197767899366</v>
      </c>
      <c r="N34" s="455">
        <v>104.23558835138809701328889084</v>
      </c>
      <c r="O34" s="456">
        <v>108.38789220254737496116806462</v>
      </c>
      <c r="P34" s="5"/>
      <c r="Q34" s="427"/>
      <c r="R34" s="428"/>
      <c r="S34" s="429">
        <v>3.4583593480441903483116332600</v>
      </c>
      <c r="T34" s="427"/>
      <c r="U34" s="428"/>
      <c r="V34" s="429">
        <v>2.1084695976715599927885234300</v>
      </c>
      <c r="W34" s="427"/>
      <c r="X34" s="428"/>
      <c r="Y34" s="429">
        <v>-46.65353976389585359349179700</v>
      </c>
      <c r="Z34" s="427">
        <v>-1.2132392626453950508062384100</v>
      </c>
      <c r="AA34" s="428">
        <v>0.2291517122332182804381566700</v>
      </c>
      <c r="AB34" s="429">
        <v>1.8440746700946851427512330800</v>
      </c>
    </row>
    <row r="35" ht="18" customHeight="1">
      <c r="A35" s="58"/>
      <c r="B35" s="286">
        <v>2020</v>
      </c>
      <c r="C35" s="287"/>
      <c r="D35" s="276">
        <v>100.39483568075117370892018779</v>
      </c>
      <c r="E35" s="94">
        <v>95.25040137587282769133365492</v>
      </c>
      <c r="F35" s="277">
        <v>92.8616161578061845420396821</v>
      </c>
      <c r="G35" s="276">
        <v>123.97705314009661835748792271</v>
      </c>
      <c r="H35" s="94">
        <v>88.09158345672596843186938935</v>
      </c>
      <c r="I35" s="277">
        <v>98.20807697402387310116588073</v>
      </c>
      <c r="J35" s="276">
        <v>98.92794759825327510917030568</v>
      </c>
      <c r="K35" s="94">
        <v>84.84479535830369780519878196</v>
      </c>
      <c r="L35" s="277">
        <v>94.69180544349178382331259178</v>
      </c>
      <c r="M35" s="276">
        <v>102.01188299817184643510054845</v>
      </c>
      <c r="N35" s="94">
        <v>93.13810191169467310701408259</v>
      </c>
      <c r="O35" s="277">
        <v>93.61047409641838236630262943</v>
      </c>
      <c r="P35" s="5"/>
      <c r="Q35" s="271"/>
      <c r="R35" s="92">
        <v>-14.692703320951884606888297900</v>
      </c>
      <c r="S35" s="272">
        <v>-16.277405589495524783202170990</v>
      </c>
      <c r="T35" s="271"/>
      <c r="U35" s="92">
        <v>-10.9789631386069264898579400</v>
      </c>
      <c r="V35" s="272">
        <v>-7.3565280797546175675515365800</v>
      </c>
      <c r="W35" s="271"/>
      <c r="X35" s="92">
        <v>1.0748797645290726631824143100</v>
      </c>
      <c r="Y35" s="272">
        <v>-1.5576895866226421410675927800</v>
      </c>
      <c r="Z35" s="271">
        <v>-12.838540266570247861539806100</v>
      </c>
      <c r="AA35" s="92">
        <v>-10.646542716575240873530181440</v>
      </c>
      <c r="AB35" s="272">
        <v>-13.633827363736456118300600340</v>
      </c>
    </row>
    <row r="36" ht="18" customHeight="1">
      <c r="A36" s="58"/>
      <c r="B36" s="425">
        <v>2021</v>
      </c>
      <c r="C36" s="426"/>
      <c r="D36" s="457">
        <v>132.1433583959899749373433584</v>
      </c>
      <c r="E36" s="458">
        <v>122.80300734389894750372656636</v>
      </c>
      <c r="F36" s="459">
        <v>122.9540525203957475723263973</v>
      </c>
      <c r="G36" s="457">
        <v>122.03985507246376811594202899</v>
      </c>
      <c r="H36" s="458">
        <v>104.1085970099267646819943002</v>
      </c>
      <c r="I36" s="459">
        <v>107.57274546955074182620820852</v>
      </c>
      <c r="J36" s="457">
        <v>99.82639885222381635581061693</v>
      </c>
      <c r="K36" s="458">
        <v>82.90987039257122618758000315</v>
      </c>
      <c r="L36" s="459">
        <v>95.42572099725052914317046126</v>
      </c>
      <c r="M36" s="457">
        <v>126.57585573912104524349422309</v>
      </c>
      <c r="N36" s="458">
        <v>114.5730705404468222123148561</v>
      </c>
      <c r="O36" s="459">
        <v>118.72301778336626549308424645</v>
      </c>
      <c r="P36" s="93"/>
      <c r="Q36" s="430">
        <v>31.623661217129436361069925210</v>
      </c>
      <c r="R36" s="431">
        <v>28.926498544887217297379689290</v>
      </c>
      <c r="S36" s="432">
        <v>32.405678048354863447586807860</v>
      </c>
      <c r="T36" s="430">
        <v>-1.5625456635488064145435794700</v>
      </c>
      <c r="U36" s="431">
        <v>18.182229135544679926982067030</v>
      </c>
      <c r="V36" s="432">
        <v>9.535537996564153990424727040</v>
      </c>
      <c r="W36" s="430">
        <v>0.9081874998276579461835384500</v>
      </c>
      <c r="X36" s="431">
        <v>-2.2805464466707426118464026800</v>
      </c>
      <c r="Y36" s="432">
        <v>0.7750570921244461858114780100</v>
      </c>
      <c r="Z36" s="430">
        <v>24.079520952823188863835638140</v>
      </c>
      <c r="AA36" s="431">
        <v>23.014178074047870818431672610</v>
      </c>
      <c r="AB36" s="432">
        <v>26.826638716844213148676530550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9" t="s">
        <v>45</v>
      </c>
      <c r="C38" s="1039"/>
      <c r="D38" s="1039"/>
      <c r="E38" s="1039"/>
      <c r="F38" s="1039"/>
      <c r="G38" s="1039"/>
      <c r="H38" s="1039"/>
      <c r="I38" s="1039"/>
      <c r="J38" s="1039"/>
      <c r="K38" s="1039"/>
      <c r="L38" s="1039"/>
      <c r="M38" s="1039"/>
      <c r="N38" s="1039"/>
      <c r="O38" s="1039"/>
      <c r="P38" s="411"/>
      <c r="Q38" s="1038"/>
      <c r="R38" s="1038"/>
      <c r="S38" s="1038"/>
      <c r="T38" s="1038"/>
      <c r="U38" s="1038"/>
      <c r="V38" s="1038"/>
      <c r="W38" s="1038"/>
      <c r="X38" s="1038"/>
      <c r="Y38" s="1038"/>
      <c r="Z38" s="1038"/>
      <c r="AA38" s="1038"/>
      <c r="AB38" s="1038"/>
      <c r="AC38" s="9"/>
    </row>
    <row r="39" ht="18" customHeight="1">
      <c r="A39" s="58"/>
      <c r="B39" s="284">
        <v>2019</v>
      </c>
      <c r="C39" s="285"/>
      <c r="D39" s="454"/>
      <c r="E39" s="455">
        <v>129.2591297314206472964579359</v>
      </c>
      <c r="F39" s="456">
        <v>128.53206477991199824515136358</v>
      </c>
      <c r="G39" s="454"/>
      <c r="H39" s="455">
        <v>109.6544357213216323600782499</v>
      </c>
      <c r="I39" s="456">
        <v>121.15626061047038630534413402</v>
      </c>
      <c r="J39" s="454"/>
      <c r="K39" s="455">
        <v>94.10039858183367788047694723</v>
      </c>
      <c r="L39" s="456">
        <v>105.44726105874894142937291434</v>
      </c>
      <c r="M39" s="454">
        <v>135.00871816799695933105283162</v>
      </c>
      <c r="N39" s="455">
        <v>120.18001536311359102111361236</v>
      </c>
      <c r="O39" s="456">
        <v>125.45334903852445990034682297</v>
      </c>
      <c r="P39" s="5"/>
      <c r="Q39" s="427"/>
      <c r="R39" s="428"/>
      <c r="S39" s="429">
        <v>3.1871576914658989620985544300</v>
      </c>
      <c r="T39" s="427"/>
      <c r="U39" s="428"/>
      <c r="V39" s="429">
        <v>-1.5425124262603881464569197400</v>
      </c>
      <c r="W39" s="427"/>
      <c r="X39" s="428"/>
      <c r="Y39" s="429">
        <v>-38.761003981581544491627179500</v>
      </c>
      <c r="Z39" s="427">
        <v>0.1709707278919602087351356400</v>
      </c>
      <c r="AA39" s="428">
        <v>1.641280826921143271371795400</v>
      </c>
      <c r="AB39" s="429">
        <v>0.6301183583428540377563113500</v>
      </c>
    </row>
    <row r="40" ht="18" customHeight="1">
      <c r="A40" s="58"/>
      <c r="B40" s="286">
        <v>2020</v>
      </c>
      <c r="C40" s="287"/>
      <c r="D40" s="276">
        <v>131.11010567613744225779915206</v>
      </c>
      <c r="E40" s="94">
        <v>124.80407466323251752444274459</v>
      </c>
      <c r="F40" s="277">
        <v>123.04235423529187749697395604</v>
      </c>
      <c r="G40" s="276">
        <v>139.5168641750227894257064722</v>
      </c>
      <c r="H40" s="94">
        <v>126.65928610125039240733566173</v>
      </c>
      <c r="I40" s="277">
        <v>131.01290400752914407273712278</v>
      </c>
      <c r="J40" s="276">
        <v>121.62091444092349479402444545</v>
      </c>
      <c r="K40" s="94">
        <v>111.22818929770422203405447057</v>
      </c>
      <c r="L40" s="277">
        <v>127.09795704837571716498588099</v>
      </c>
      <c r="M40" s="276">
        <v>128.55051594279836756362188526</v>
      </c>
      <c r="N40" s="94">
        <v>123.60847279007266657873204203</v>
      </c>
      <c r="O40" s="277">
        <v>124.42048332832913750760252827</v>
      </c>
      <c r="P40" s="5"/>
      <c r="Q40" s="271"/>
      <c r="R40" s="92">
        <v>-3.4466076612345067258561468500</v>
      </c>
      <c r="S40" s="272">
        <v>-4.2710825147085088206584651700</v>
      </c>
      <c r="T40" s="271"/>
      <c r="U40" s="92">
        <v>15.507672141207561055606664550</v>
      </c>
      <c r="V40" s="272">
        <v>8.135480038226698677693688590</v>
      </c>
      <c r="W40" s="271"/>
      <c r="X40" s="92">
        <v>18.201613355564378730237586370</v>
      </c>
      <c r="Y40" s="272">
        <v>20.532250693190870086310577810</v>
      </c>
      <c r="Z40" s="271">
        <v>-4.7835445835173973995285897800</v>
      </c>
      <c r="AA40" s="92">
        <v>2.8527683380753985953324017600</v>
      </c>
      <c r="AB40" s="272">
        <v>-0.8233066060706673116078111400</v>
      </c>
    </row>
    <row r="41" ht="18" customHeight="1">
      <c r="A41" s="58"/>
      <c r="B41" s="425">
        <v>2021</v>
      </c>
      <c r="C41" s="426"/>
      <c r="D41" s="457">
        <v>124.25455761833082455260076936</v>
      </c>
      <c r="E41" s="458">
        <v>120.34040337476065766149916893</v>
      </c>
      <c r="F41" s="459">
        <v>122.94311293556604236659338972</v>
      </c>
      <c r="G41" s="457">
        <v>126.48059310946358482337549062</v>
      </c>
      <c r="H41" s="458">
        <v>111.13032810377619576690448995</v>
      </c>
      <c r="I41" s="459">
        <v>114.21967859114405327237141522</v>
      </c>
      <c r="J41" s="457">
        <v>108.42905514350209609803289262</v>
      </c>
      <c r="K41" s="458">
        <v>84.7731405511604404023971722</v>
      </c>
      <c r="L41" s="459">
        <v>102.40440674081187191003862213</v>
      </c>
      <c r="M41" s="457">
        <v>128.58059188259821839547288333</v>
      </c>
      <c r="N41" s="458">
        <v>115.42463750364537766112569262</v>
      </c>
      <c r="O41" s="459">
        <v>120.66665810504377435475940617</v>
      </c>
      <c r="P41" s="93"/>
      <c r="Q41" s="430">
        <v>-5.2288479384689185745148111600</v>
      </c>
      <c r="R41" s="431">
        <v>-3.5765429137511246103259198500</v>
      </c>
      <c r="S41" s="432">
        <v>-0.0806562100918303067092926100</v>
      </c>
      <c r="T41" s="430">
        <v>-9.343867598102439343780864030</v>
      </c>
      <c r="U41" s="431">
        <v>-12.260418067652774176038896830</v>
      </c>
      <c r="V41" s="432">
        <v>-12.817993421010343546810327180</v>
      </c>
      <c r="W41" s="430">
        <v>-10.846702935956221030649489160</v>
      </c>
      <c r="X41" s="431">
        <v>-23.784482075612286071209027930</v>
      </c>
      <c r="Y41" s="432">
        <v>-19.428754703102435245013261080</v>
      </c>
      <c r="Z41" s="430">
        <v>0.0233962031016670704355919500</v>
      </c>
      <c r="AA41" s="431">
        <v>-6.6207721054458968910693079700</v>
      </c>
      <c r="AB41" s="432">
        <v>-3.0170476137367657778203543700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22">
    <mergeCell ref="B43:AB43"/>
    <mergeCell ref="Q38:AB38"/>
    <mergeCell ref="B28:O28"/>
    <mergeCell ref="B33:O33"/>
    <mergeCell ref="B38:O38"/>
    <mergeCell ref="Q33:AB33"/>
    <mergeCell ref="Q28:AB28"/>
    <mergeCell ref="D7:F7"/>
    <mergeCell ref="Z7:AB7"/>
    <mergeCell ref="T7:V7"/>
    <mergeCell ref="B8:C8"/>
    <mergeCell ref="Q7:S7"/>
    <mergeCell ref="J7:L7"/>
    <mergeCell ref="M7:O7"/>
    <mergeCell ref="W7:Y7"/>
    <mergeCell ref="G7:I7"/>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145</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260</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ustomHeight="1">
      <c r="D6" s="960" t="s">
        <v>10</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18" customHeight="1">
      <c r="A9" s="57"/>
      <c r="B9" s="284">
        <v>2020</v>
      </c>
      <c r="C9" s="285" t="s">
        <v>180</v>
      </c>
      <c r="D9" s="434">
        <v>31.029610014443909484833895041</v>
      </c>
      <c r="E9" s="435">
        <v>36.272606834128990992304684134</v>
      </c>
      <c r="F9" s="436">
        <v>38.034759165192660381171103883</v>
      </c>
      <c r="G9" s="434">
        <v>21.668512277323062108810784786</v>
      </c>
      <c r="H9" s="435">
        <v>7.0078591195411600296856896118</v>
      </c>
      <c r="I9" s="436">
        <v>10.140744727344369988486605268</v>
      </c>
      <c r="J9" s="434">
        <v>14.142753972075108329321136254</v>
      </c>
      <c r="K9" s="435">
        <v>0.6197108896478213282400410006</v>
      </c>
      <c r="L9" s="436">
        <v>2.8787061984472541630139202945</v>
      </c>
      <c r="M9" s="434">
        <v>66.840876263842079922965816081</v>
      </c>
      <c r="N9" s="435">
        <v>43.900176843317972350230414747</v>
      </c>
      <c r="O9" s="436">
        <v>51.054210090984284532671629446</v>
      </c>
      <c r="P9" s="5"/>
      <c r="Q9" s="415"/>
      <c r="R9" s="416">
        <v>-4.84366237534285077704521100</v>
      </c>
      <c r="S9" s="417">
        <v>-25.747354837088966792472018370</v>
      </c>
      <c r="T9" s="415"/>
      <c r="U9" s="416">
        <v>-68.673075051880735012141435190</v>
      </c>
      <c r="V9" s="417">
        <v>-32.708033120789936605899623420</v>
      </c>
      <c r="W9" s="415"/>
      <c r="X9" s="416">
        <v>-92.01543687049795796833026322</v>
      </c>
      <c r="Y9" s="417">
        <v>5.2260068790410678415792010400</v>
      </c>
      <c r="Z9" s="415">
        <v>-21.581104248016711088307570310</v>
      </c>
      <c r="AA9" s="416">
        <v>-35.677779317425604077287453840</v>
      </c>
      <c r="AB9" s="417">
        <v>-26.039418802517907355159493970</v>
      </c>
    </row>
    <row r="10" ht="18" customHeight="1">
      <c r="A10" s="58"/>
      <c r="B10" s="286"/>
      <c r="C10" s="287" t="s">
        <v>183</v>
      </c>
      <c r="D10" s="276">
        <v>31.083774675012036591237361579</v>
      </c>
      <c r="E10" s="94">
        <v>29.429963835291224569043966692</v>
      </c>
      <c r="F10" s="277">
        <v>33.179324714487704810808501744</v>
      </c>
      <c r="G10" s="276">
        <v>6.1586422725084256138661531054</v>
      </c>
      <c r="H10" s="94">
        <v>0.9454412086972582376149547544</v>
      </c>
      <c r="I10" s="277">
        <v>3.5199378524558072230936772928</v>
      </c>
      <c r="J10" s="276">
        <v>12.409966297544535387578237843</v>
      </c>
      <c r="K10" s="94">
        <v>1.9905281357350194974885439917</v>
      </c>
      <c r="L10" s="277">
        <v>3.1727639012119883796627506579</v>
      </c>
      <c r="M10" s="276">
        <v>49.652142513240250361097737121</v>
      </c>
      <c r="N10" s="94">
        <v>32.365933179723502304147465438</v>
      </c>
      <c r="O10" s="277">
        <v>39.872026468155500413564929694</v>
      </c>
      <c r="P10" s="5"/>
      <c r="Q10" s="271"/>
      <c r="R10" s="92">
        <v>-14.111906615721715577988502470</v>
      </c>
      <c r="S10" s="272">
        <v>-29.793127106256930729030567440</v>
      </c>
      <c r="T10" s="271"/>
      <c r="U10" s="92">
        <v>-94.23956914144009864184338133</v>
      </c>
      <c r="V10" s="272">
        <v>-45.361982457581929042735963380</v>
      </c>
      <c r="W10" s="271"/>
      <c r="X10" s="92">
        <v>-68.454710023134505340757966110</v>
      </c>
      <c r="Y10" s="272">
        <v>-13.487020299630426667553766610</v>
      </c>
      <c r="Z10" s="271">
        <v>-42.029168809750163219538976900</v>
      </c>
      <c r="AA10" s="92">
        <v>-43.205926063592660846453863210</v>
      </c>
      <c r="AB10" s="272">
        <v>-30.499052533013578977614956820</v>
      </c>
    </row>
    <row r="11" ht="18" customHeight="1">
      <c r="A11" s="58"/>
      <c r="B11" s="288"/>
      <c r="C11" s="289" t="s">
        <v>184</v>
      </c>
      <c r="D11" s="439">
        <v>39.389552238805970149253731343</v>
      </c>
      <c r="E11" s="95">
        <v>39.233528054337670203888290615</v>
      </c>
      <c r="F11" s="440">
        <v>39.122258399697540765064785651</v>
      </c>
      <c r="G11" s="439">
        <v>12.647512437810945273631840796</v>
      </c>
      <c r="H11" s="95">
        <v>5.3908140654040718493346782226</v>
      </c>
      <c r="I11" s="440">
        <v>6.0687679979640658765595407487</v>
      </c>
      <c r="J11" s="439">
        <v>8.407462686567164179104477612</v>
      </c>
      <c r="K11" s="95">
        <v>0.1209174040677817563008406852</v>
      </c>
      <c r="L11" s="440">
        <v>1.8284436878084788284611436867</v>
      </c>
      <c r="M11" s="439">
        <v>60.444527363184079601990049751</v>
      </c>
      <c r="N11" s="95">
        <v>44.745259523809523809523809524</v>
      </c>
      <c r="O11" s="440">
        <v>47.019470085470085470085470085</v>
      </c>
      <c r="P11" s="5"/>
      <c r="Q11" s="420"/>
      <c r="R11" s="91">
        <v>-2.9024346961288586352367359800</v>
      </c>
      <c r="S11" s="421">
        <v>-14.627080994062092618849264580</v>
      </c>
      <c r="T11" s="420"/>
      <c r="U11" s="91">
        <v>30.474478346094732960743457020</v>
      </c>
      <c r="V11" s="421">
        <v>16.233796800807799417890823850</v>
      </c>
      <c r="W11" s="420"/>
      <c r="X11" s="91">
        <v>-98.30779454485158715815868051</v>
      </c>
      <c r="Y11" s="421">
        <v>-55.370760667803474999667018360</v>
      </c>
      <c r="Z11" s="420">
        <v>-23.781696590970165477370852210</v>
      </c>
      <c r="AA11" s="91">
        <v>-13.424554818089970173005803930</v>
      </c>
      <c r="AB11" s="421">
        <v>-14.732177766324289999144333970</v>
      </c>
    </row>
    <row r="12" ht="18" customHeight="1">
      <c r="A12" s="58"/>
      <c r="B12" s="286"/>
      <c r="C12" s="287" t="s">
        <v>185</v>
      </c>
      <c r="D12" s="276">
        <v>38.377226769378911892152142513</v>
      </c>
      <c r="E12" s="94">
        <v>42.201396481979652872139193158</v>
      </c>
      <c r="F12" s="277">
        <v>46.862337491377295032076545327</v>
      </c>
      <c r="G12" s="276">
        <v>18.049109292248435243139142995</v>
      </c>
      <c r="H12" s="94">
        <v>8.998294584247533220831623488</v>
      </c>
      <c r="I12" s="277">
        <v>9.987353677374580833570702381</v>
      </c>
      <c r="J12" s="276">
        <v>13.054886856042368801155512759</v>
      </c>
      <c r="K12" s="94">
        <v>3.270496145754380727305681049</v>
      </c>
      <c r="L12" s="277">
        <v>3.5586463002307544073056058887</v>
      </c>
      <c r="M12" s="276">
        <v>69.481222917669715936446798267</v>
      </c>
      <c r="N12" s="94">
        <v>54.470187211981566820276497696</v>
      </c>
      <c r="O12" s="277">
        <v>60.408337468982630272952853598</v>
      </c>
      <c r="P12" s="5"/>
      <c r="Q12" s="271"/>
      <c r="R12" s="92">
        <v>-16.001977405510583660574067980</v>
      </c>
      <c r="S12" s="272">
        <v>-10.328880005745575010957801600</v>
      </c>
      <c r="T12" s="271"/>
      <c r="U12" s="92">
        <v>-50.277050438470710206955111210</v>
      </c>
      <c r="V12" s="272">
        <v>-32.496183722020109709910931210</v>
      </c>
      <c r="W12" s="271"/>
      <c r="X12" s="92">
        <v>-74.781833854835897445323609200</v>
      </c>
      <c r="Y12" s="272">
        <v>-37.986144122791955950971065550</v>
      </c>
      <c r="Z12" s="271">
        <v>-31.351515915506480840706841500</v>
      </c>
      <c r="AA12" s="92">
        <v>-33.006450554293878173893955670</v>
      </c>
      <c r="AB12" s="272">
        <v>-17.014614689480077014652115260</v>
      </c>
    </row>
    <row r="13" ht="18" customHeight="1">
      <c r="A13" s="58"/>
      <c r="B13" s="288"/>
      <c r="C13" s="289" t="s">
        <v>186</v>
      </c>
      <c r="D13" s="439">
        <v>34.676865671641791044776119403</v>
      </c>
      <c r="E13" s="95">
        <v>36.67906561313921150001129848</v>
      </c>
      <c r="F13" s="440">
        <v>41.639596735010298870053950756</v>
      </c>
      <c r="G13" s="439">
        <v>2.0947761194029850746268656716</v>
      </c>
      <c r="H13" s="95">
        <v>3.8493541723368297246546501056</v>
      </c>
      <c r="I13" s="440">
        <v>4.8145582443909979527844123619</v>
      </c>
      <c r="J13" s="439">
        <v>28.322388059701492537313432836</v>
      </c>
      <c r="K13" s="95">
        <v>6.0131105716668159181911942714</v>
      </c>
      <c r="L13" s="440">
        <v>5.5115202342739168523753120971</v>
      </c>
      <c r="M13" s="439">
        <v>65.09402985074626865671641791</v>
      </c>
      <c r="N13" s="95">
        <v>46.541530357142857142857142857</v>
      </c>
      <c r="O13" s="440">
        <v>51.965675213675213675213675214</v>
      </c>
      <c r="P13" s="5"/>
      <c r="Q13" s="420"/>
      <c r="R13" s="91">
        <v>-29.885328562334943762306023240</v>
      </c>
      <c r="S13" s="421">
        <v>-14.372826660361783193394403930</v>
      </c>
      <c r="T13" s="420"/>
      <c r="U13" s="91">
        <v>-61.803441498664914859476121870</v>
      </c>
      <c r="V13" s="421">
        <v>-71.689822924611292027624477270</v>
      </c>
      <c r="W13" s="420"/>
      <c r="X13" s="91">
        <v>-54.254110546620833261124752310</v>
      </c>
      <c r="Y13" s="421">
        <v>-14.100721842333782309011054890</v>
      </c>
      <c r="Z13" s="420">
        <v>-32.516865754755104933525234850</v>
      </c>
      <c r="AA13" s="91">
        <v>-38.384406566183544659660601230</v>
      </c>
      <c r="AB13" s="421">
        <v>-27.877207496271236989913268970</v>
      </c>
    </row>
    <row r="14" ht="18" customHeight="1">
      <c r="A14" s="58"/>
      <c r="B14" s="286"/>
      <c r="C14" s="287" t="s">
        <v>187</v>
      </c>
      <c r="D14" s="276">
        <v>31.021184400577756379393355802</v>
      </c>
      <c r="E14" s="94">
        <v>44.921015239590066617346112085</v>
      </c>
      <c r="F14" s="277">
        <v>47.540130712692602914467920473</v>
      </c>
      <c r="G14" s="276">
        <v>4.6355320173326913818006740491</v>
      </c>
      <c r="H14" s="94">
        <v>4.8785529856714755168423158825</v>
      </c>
      <c r="I14" s="277">
        <v>4.5119323410006518649122753959</v>
      </c>
      <c r="J14" s="276">
        <v>46.794896485315358690418873375</v>
      </c>
      <c r="K14" s="94">
        <v>8.413205968286844962585765581</v>
      </c>
      <c r="L14" s="277">
        <v>7.6878873185151819451855609567</v>
      </c>
      <c r="M14" s="276">
        <v>82.45185363505055368319691863</v>
      </c>
      <c r="N14" s="94">
        <v>58.212774193548387096774193548</v>
      </c>
      <c r="O14" s="277">
        <v>59.739950372208436724565756824</v>
      </c>
      <c r="P14" s="5"/>
      <c r="Q14" s="271">
        <v>-52.205358732382923505648295660</v>
      </c>
      <c r="R14" s="92">
        <v>-34.590488919904618607369517150</v>
      </c>
      <c r="S14" s="272">
        <v>-25.498065198175740643080517190</v>
      </c>
      <c r="T14" s="271">
        <v>832.4939467369246604013972158</v>
      </c>
      <c r="U14" s="92">
        <v>-45.475916605053096638970776280</v>
      </c>
      <c r="V14" s="272">
        <v>-56.697584247717726089358953470</v>
      </c>
      <c r="W14" s="271">
        <v>23.378164808034731852745039980</v>
      </c>
      <c r="X14" s="92">
        <v>-29.907416888563339799503236340</v>
      </c>
      <c r="Y14" s="272">
        <v>-22.78818283368098190026338300</v>
      </c>
      <c r="Z14" s="271">
        <v>-20.205528918994096565458811620</v>
      </c>
      <c r="AA14" s="92">
        <v>-35.050023064110130963558012920</v>
      </c>
      <c r="AB14" s="272">
        <v>-29.039037882474403775299301230</v>
      </c>
    </row>
    <row r="15" ht="18" customHeight="1">
      <c r="A15" s="58"/>
      <c r="B15" s="288">
        <v>2021</v>
      </c>
      <c r="C15" s="289" t="s">
        <v>188</v>
      </c>
      <c r="D15" s="439">
        <v>55.773471352912855079441502167</v>
      </c>
      <c r="E15" s="95">
        <v>53.973151292814240446029609349</v>
      </c>
      <c r="F15" s="440">
        <v>59.212331257528269714144820298</v>
      </c>
      <c r="G15" s="439">
        <v>1.0844968704862782859894077997</v>
      </c>
      <c r="H15" s="95">
        <v>4.030299788276933402504104622</v>
      </c>
      <c r="I15" s="440">
        <v>4.8443971564443809813870982566</v>
      </c>
      <c r="J15" s="439">
        <v>18.938613384689455946076071257</v>
      </c>
      <c r="K15" s="95">
        <v>7.471418734577028916443244557</v>
      </c>
      <c r="L15" s="440">
        <v>4.9840490880951739529378912074</v>
      </c>
      <c r="M15" s="439">
        <v>75.796581608088589311506981223</v>
      </c>
      <c r="N15" s="95">
        <v>65.474869815668202764976958525</v>
      </c>
      <c r="O15" s="440">
        <v>69.04077750206782464846980976</v>
      </c>
      <c r="P15" s="5"/>
      <c r="Q15" s="420">
        <v>-30.123567005754924884683068410</v>
      </c>
      <c r="R15" s="91">
        <v>-48.179908509683089156692524200</v>
      </c>
      <c r="S15" s="421">
        <v>-37.039211730741126867419212980</v>
      </c>
      <c r="T15" s="420">
        <v>-94.84441697851008276798184714</v>
      </c>
      <c r="U15" s="91">
        <v>-81.13567215526942281531535324</v>
      </c>
      <c r="V15" s="421">
        <v>-80.98948828807545044202530296</v>
      </c>
      <c r="W15" s="420">
        <v>-56.894019922614777413948769900</v>
      </c>
      <c r="X15" s="91">
        <v>-40.990013249750236308496636600</v>
      </c>
      <c r="Y15" s="421">
        <v>-68.784448375497218358710335860</v>
      </c>
      <c r="Z15" s="420">
        <v>-47.649751349644306946780346050</v>
      </c>
      <c r="AA15" s="91">
        <v>-52.616526364418366118656569740</v>
      </c>
      <c r="AB15" s="421">
        <v>-49.045760612737691741165787150</v>
      </c>
    </row>
    <row r="16" ht="18" customHeight="1">
      <c r="A16" s="58"/>
      <c r="B16" s="286"/>
      <c r="C16" s="287" t="s">
        <v>190</v>
      </c>
      <c r="D16" s="276"/>
      <c r="E16" s="94">
        <v>81.78747640075728369146441504</v>
      </c>
      <c r="F16" s="277">
        <v>94.25087756367093355104791998</v>
      </c>
      <c r="G16" s="276"/>
      <c r="H16" s="94">
        <v>8.081727682687075299285840542</v>
      </c>
      <c r="I16" s="277">
        <v>6.9836565525773927540530423711</v>
      </c>
      <c r="J16" s="276"/>
      <c r="K16" s="94">
        <v>7.0379808655352328459844382908</v>
      </c>
      <c r="L16" s="277">
        <v>3.9495318178176077608331035773</v>
      </c>
      <c r="M16" s="276">
        <v>124.26572494669509594882729211</v>
      </c>
      <c r="N16" s="94">
        <v>96.90718494897959183673469388</v>
      </c>
      <c r="O16" s="277">
        <v>105.18406593406593406593406593</v>
      </c>
      <c r="P16" s="5"/>
      <c r="Q16" s="271"/>
      <c r="R16" s="92">
        <v>-37.323550186202044737128496680</v>
      </c>
      <c r="S16" s="272">
        <v>-33.361762160341619654310354540</v>
      </c>
      <c r="T16" s="271"/>
      <c r="U16" s="92">
        <v>-73.196244050965083553634322060</v>
      </c>
      <c r="V16" s="272">
        <v>-69.108729936648882484673611810</v>
      </c>
      <c r="W16" s="271"/>
      <c r="X16" s="92">
        <v>-56.291843728843929482607953700</v>
      </c>
      <c r="Y16" s="272">
        <v>-79.57192830813939325754209351</v>
      </c>
      <c r="Z16" s="271">
        <v>-35.355552695437955016758990840</v>
      </c>
      <c r="AA16" s="92">
        <v>-45.171264121968660969092744760</v>
      </c>
      <c r="AB16" s="272">
        <v>-42.640751658292478172045037370</v>
      </c>
    </row>
    <row r="17" ht="18" customHeight="1">
      <c r="A17" s="58"/>
      <c r="B17" s="288"/>
      <c r="C17" s="289" t="s">
        <v>191</v>
      </c>
      <c r="D17" s="439"/>
      <c r="E17" s="95">
        <v>97.63786993419729832079449253</v>
      </c>
      <c r="F17" s="440">
        <v>120.7538308118210819482081333</v>
      </c>
      <c r="G17" s="439"/>
      <c r="H17" s="95">
        <v>14.38836768643981329982358747</v>
      </c>
      <c r="I17" s="440">
        <v>8.13889181295502438257071479</v>
      </c>
      <c r="J17" s="439"/>
      <c r="K17" s="95">
        <v>9.100252586736160268782841657</v>
      </c>
      <c r="L17" s="440">
        <v>5.7380466059931244384519211428</v>
      </c>
      <c r="M17" s="439">
        <v>157.18078960038517091959557053</v>
      </c>
      <c r="N17" s="95">
        <v>121.12649020737327188940092166</v>
      </c>
      <c r="O17" s="440">
        <v>134.63076923076923076923076923</v>
      </c>
      <c r="P17" s="5"/>
      <c r="Q17" s="420"/>
      <c r="R17" s="91">
        <v>18.240310718222523193193574230</v>
      </c>
      <c r="S17" s="421">
        <v>54.464453116810859402559348210</v>
      </c>
      <c r="T17" s="420"/>
      <c r="U17" s="91">
        <v>-12.346860632564762011676804660</v>
      </c>
      <c r="V17" s="421">
        <v>-34.666411014443650934508319530</v>
      </c>
      <c r="W17" s="420"/>
      <c r="X17" s="91">
        <v>-54.405417837786527235075248930</v>
      </c>
      <c r="Y17" s="421">
        <v>-72.106011642857765375568601620</v>
      </c>
      <c r="Z17" s="420">
        <v>14.380787543893506419930418110</v>
      </c>
      <c r="AA17" s="91">
        <v>1.8297738686342476149329845700</v>
      </c>
      <c r="AB17" s="421">
        <v>21.066315040505836694388954660</v>
      </c>
    </row>
    <row r="18" ht="18" customHeight="1">
      <c r="A18" s="58"/>
      <c r="B18" s="286"/>
      <c r="C18" s="287" t="s">
        <v>192</v>
      </c>
      <c r="D18" s="276">
        <v>68.749502487562189054726368159</v>
      </c>
      <c r="E18" s="94">
        <v>86.77289272527909157576547365</v>
      </c>
      <c r="F18" s="277">
        <v>91.84209604614675325139473129</v>
      </c>
      <c r="G18" s="276">
        <v>0.8629353233830845771144278607</v>
      </c>
      <c r="H18" s="94">
        <v>16.250641090756824296873203377</v>
      </c>
      <c r="I18" s="277">
        <v>10.831391998601213656091552325</v>
      </c>
      <c r="J18" s="276">
        <v>52.452238805970149253731343284</v>
      </c>
      <c r="K18" s="94">
        <v>4.1824578506307507940279896467</v>
      </c>
      <c r="L18" s="277">
        <v>8.114204262944340784821408689</v>
      </c>
      <c r="M18" s="276">
        <v>122.0646766169154228855721393</v>
      </c>
      <c r="N18" s="94">
        <v>107.20599166666666666666666667</v>
      </c>
      <c r="O18" s="277">
        <v>110.78769230769230769230769231</v>
      </c>
      <c r="P18" s="5"/>
      <c r="Q18" s="271">
        <v>856.9039540235154505522690164</v>
      </c>
      <c r="R18" s="92">
        <v>425.16930758772202179705539131</v>
      </c>
      <c r="S18" s="272">
        <v>569.62625352345196889230960714</v>
      </c>
      <c r="T18" s="271">
        <v>113.21450520284746229055501917</v>
      </c>
      <c r="U18" s="92">
        <v>0</v>
      </c>
      <c r="V18" s="272">
        <v>1281.7717663190545102570769294</v>
      </c>
      <c r="W18" s="271">
        <v>379.17916553112503010919585156</v>
      </c>
      <c r="X18" s="92">
        <v>91.61973337168902180545733529</v>
      </c>
      <c r="Y18" s="272">
        <v>120.04520093900126517117080597</v>
      </c>
      <c r="Z18" s="271">
        <v>558.55164268787805720089853391</v>
      </c>
      <c r="AA18" s="92">
        <v>473.12464958524738391750045250</v>
      </c>
      <c r="AB18" s="272">
        <v>509.16470929989782932052785234</v>
      </c>
    </row>
    <row r="19" ht="18" customHeight="1">
      <c r="A19" s="58"/>
      <c r="B19" s="288"/>
      <c r="C19" s="289" t="s">
        <v>193</v>
      </c>
      <c r="D19" s="439">
        <v>38.017814155031295137217140106</v>
      </c>
      <c r="E19" s="95">
        <v>69.606498226111425189890310259</v>
      </c>
      <c r="F19" s="440">
        <v>74.908306331858612206089747087</v>
      </c>
      <c r="G19" s="439">
        <v>25.310062590274434280211844006</v>
      </c>
      <c r="H19" s="95">
        <v>4.9076523300047441550928798762</v>
      </c>
      <c r="I19" s="440">
        <v>9.47354184384952740345574626</v>
      </c>
      <c r="J19" s="439">
        <v>28.363505055368319691863264324</v>
      </c>
      <c r="K19" s="95">
        <v>6.5735902272939689038647361336</v>
      </c>
      <c r="L19" s="440">
        <v>6.3249342891388413664677407343</v>
      </c>
      <c r="M19" s="439">
        <v>91.69138180067404910929224844</v>
      </c>
      <c r="N19" s="95">
        <v>81.08774078341013824884792627</v>
      </c>
      <c r="O19" s="440">
        <v>90.70678246484698097601323408</v>
      </c>
      <c r="P19" s="5"/>
      <c r="Q19" s="420">
        <v>170.16679497047902830710924387</v>
      </c>
      <c r="R19" s="91">
        <v>315.75391796811024413224308853</v>
      </c>
      <c r="S19" s="421">
        <v>189.19117146169708191537594326</v>
      </c>
      <c r="T19" s="420">
        <v>2985.9407103543096556425997577</v>
      </c>
      <c r="U19" s="91">
        <v>1461.3777161572847204549863278</v>
      </c>
      <c r="V19" s="421">
        <v>1935.3332353133968701390143046</v>
      </c>
      <c r="W19" s="420">
        <v>378.32900292091416874318790754</v>
      </c>
      <c r="X19" s="91">
        <v>189.61228202799658415378288970</v>
      </c>
      <c r="Y19" s="421">
        <v>200.70789246690078328494544035</v>
      </c>
      <c r="Z19" s="420">
        <v>340.36118112211608398797176864</v>
      </c>
      <c r="AA19" s="91">
        <v>319.57110837607030497451732243</v>
      </c>
      <c r="AB19" s="421">
        <v>218.58803255174656533402279648</v>
      </c>
    </row>
    <row r="20" ht="18" customHeight="1">
      <c r="A20" s="58"/>
      <c r="B20" s="286"/>
      <c r="C20" s="287" t="s">
        <v>194</v>
      </c>
      <c r="D20" s="276">
        <v>74.993283582089552238805970149</v>
      </c>
      <c r="E20" s="94">
        <v>67.857554895329105208914119655</v>
      </c>
      <c r="F20" s="277">
        <v>75.980794783687798510423401788</v>
      </c>
      <c r="G20" s="276">
        <v>3.9776119402985074626865671642</v>
      </c>
      <c r="H20" s="94">
        <v>4.3716833597635108497924656879</v>
      </c>
      <c r="I20" s="277">
        <v>6.8481914330862385543472332482</v>
      </c>
      <c r="J20" s="276">
        <v>11.703980099502487562189054726</v>
      </c>
      <c r="K20" s="94">
        <v>6.2160325782407172746267479911</v>
      </c>
      <c r="L20" s="277">
        <v>5.5295436977558774651438948785</v>
      </c>
      <c r="M20" s="276">
        <v>90.67462686567164179104477612</v>
      </c>
      <c r="N20" s="94">
        <v>78.445270833333333333333333333</v>
      </c>
      <c r="O20" s="277">
        <v>88.35852991452991452991452991</v>
      </c>
      <c r="P20" s="5"/>
      <c r="Q20" s="271">
        <v>134.42508223081341698482420811</v>
      </c>
      <c r="R20" s="92">
        <v>162.05035663731902212827731773</v>
      </c>
      <c r="S20" s="272">
        <v>126.66139274090468565687159517</v>
      </c>
      <c r="T20" s="271">
        <v>25.697665277748622960939510990</v>
      </c>
      <c r="U20" s="92">
        <v>74.318672629964342093279199230</v>
      </c>
      <c r="V20" s="272">
        <v>128.45220832219808303111086662</v>
      </c>
      <c r="W20" s="271">
        <v>42.316999395297611009186868010</v>
      </c>
      <c r="X20" s="92">
        <v>2749.2248788470608857352930284</v>
      </c>
      <c r="Y20" s="272">
        <v>274.49119071536603812689672374</v>
      </c>
      <c r="Z20" s="271">
        <v>109.03074858631200927932368909</v>
      </c>
      <c r="AA20" s="92">
        <v>174.08399139730846338476867055</v>
      </c>
      <c r="AB20" s="272">
        <v>132.54744887111014874363030645</v>
      </c>
    </row>
    <row r="21" ht="18" customHeight="1">
      <c r="A21" s="58"/>
      <c r="B21" s="288"/>
      <c r="C21" s="289" t="s">
        <v>180</v>
      </c>
      <c r="D21" s="439">
        <v>70.656475686085700529610014444</v>
      </c>
      <c r="E21" s="95">
        <v>79.68951508319532886637703052</v>
      </c>
      <c r="F21" s="440">
        <v>81.34119552227178216462230644</v>
      </c>
      <c r="G21" s="439">
        <v>15.134809821858449687048627829</v>
      </c>
      <c r="H21" s="95">
        <v>7.1579381441246809121557349263</v>
      </c>
      <c r="I21" s="440">
        <v>12.936576556568667049076976597</v>
      </c>
      <c r="J21" s="439">
        <v>6.3035628310062590274434280212</v>
      </c>
      <c r="K21" s="95">
        <v>6.4406360583942759357529488468</v>
      </c>
      <c r="L21" s="440">
        <v>5.0278027764118253934140337575</v>
      </c>
      <c r="M21" s="439">
        <v>92.09484833895040924410207029</v>
      </c>
      <c r="N21" s="95">
        <v>93.28808928571428571428571429</v>
      </c>
      <c r="O21" s="440">
        <v>99.30557485525227460711331679</v>
      </c>
      <c r="P21" s="5"/>
      <c r="Q21" s="420">
        <v>127.70661846312585775625246636</v>
      </c>
      <c r="R21" s="91">
        <v>119.69613446221611790736069819</v>
      </c>
      <c r="S21" s="421">
        <v>113.86015662403645944414706411</v>
      </c>
      <c r="T21" s="420">
        <v>-30.152981302210937058901154390</v>
      </c>
      <c r="U21" s="91">
        <v>2.1415816451999226317456926800</v>
      </c>
      <c r="V21" s="421">
        <v>27.570281122864480579369810960</v>
      </c>
      <c r="W21" s="420">
        <v>-55.429028579288305136170855490</v>
      </c>
      <c r="X21" s="91">
        <v>939.2968990026080599880019999</v>
      </c>
      <c r="Y21" s="421">
        <v>74.654946698148791307164809610</v>
      </c>
      <c r="Z21" s="420">
        <v>37.782227712696183901015206860</v>
      </c>
      <c r="AA21" s="91">
        <v>112.50048631626826418462523344</v>
      </c>
      <c r="AB21" s="421">
        <v>94.51006034222862266536935968</v>
      </c>
    </row>
    <row r="22" ht="18" customHeight="1">
      <c r="A22" s="58"/>
      <c r="B22" s="286"/>
      <c r="C22" s="287" t="s">
        <v>183</v>
      </c>
      <c r="D22" s="276">
        <v>52.336302359171882522869523351</v>
      </c>
      <c r="E22" s="94">
        <v>58.942092453115936899535171348</v>
      </c>
      <c r="F22" s="277">
        <v>59.493110575189352367528643727</v>
      </c>
      <c r="G22" s="276">
        <v>1.2438613384689455946076071257</v>
      </c>
      <c r="H22" s="94">
        <v>2.3129979124997400385745904074</v>
      </c>
      <c r="I22" s="277">
        <v>1.7470278039923762167321266592</v>
      </c>
      <c r="J22" s="276">
        <v>7.0380356283100625902744342802</v>
      </c>
      <c r="K22" s="94">
        <v>6.4558341735548299743326345593</v>
      </c>
      <c r="L22" s="277">
        <v>4.6694563271871713330262436725</v>
      </c>
      <c r="M22" s="276">
        <v>60.618199325950890707751564757</v>
      </c>
      <c r="N22" s="94">
        <v>67.710924539170506912442396313</v>
      </c>
      <c r="O22" s="277">
        <v>65.909594706368899917287014061</v>
      </c>
      <c r="P22" s="5"/>
      <c r="Q22" s="271">
        <v>68.371772432338552598485284670</v>
      </c>
      <c r="R22" s="92">
        <v>100.27918750758838415342009949</v>
      </c>
      <c r="S22" s="272">
        <v>79.30778003203218980187374400</v>
      </c>
      <c r="T22" s="271">
        <v>-79.80299417579224894641569514</v>
      </c>
      <c r="U22" s="92">
        <v>144.64746101771436764480333862</v>
      </c>
      <c r="V22" s="272">
        <v>-50.367652009777174986866429080</v>
      </c>
      <c r="W22" s="271">
        <v>-43.287230121423602598833453600</v>
      </c>
      <c r="X22" s="92">
        <v>224.32770267196128105111689828</v>
      </c>
      <c r="Y22" s="272">
        <v>47.173142174906037821704010770</v>
      </c>
      <c r="Z22" s="271">
        <v>22.085767617853689560717098430</v>
      </c>
      <c r="AA22" s="92">
        <v>109.20430182942780152501902841</v>
      </c>
      <c r="AB22" s="272">
        <v>65.302846492979746344356420910</v>
      </c>
    </row>
    <row r="23" ht="18" customHeight="1">
      <c r="A23" s="58"/>
      <c r="B23" s="288"/>
      <c r="C23" s="289" t="s">
        <v>184</v>
      </c>
      <c r="D23" s="439">
        <v>55.50621890547263681592039801</v>
      </c>
      <c r="E23" s="95">
        <v>57.137582684530619199460325958</v>
      </c>
      <c r="F23" s="440">
        <v>60.863931214582790506581389398</v>
      </c>
      <c r="G23" s="439">
        <v>6.3470149253731343283582089552</v>
      </c>
      <c r="H23" s="95">
        <v>3.4094126280943455930676922328</v>
      </c>
      <c r="I23" s="440">
        <v>5.0261678191489377237140586482</v>
      </c>
      <c r="J23" s="439">
        <v>5.845024875621890547263681592</v>
      </c>
      <c r="K23" s="95">
        <v>5.18836183023217806461483895</v>
      </c>
      <c r="L23" s="440">
        <v>3.7291659235332290346618169111</v>
      </c>
      <c r="M23" s="439">
        <v>67.698258706467661691542288557</v>
      </c>
      <c r="N23" s="95">
        <v>65.735357142857142857142857143</v>
      </c>
      <c r="O23" s="440">
        <v>69.619264957264957264957264957</v>
      </c>
      <c r="P23" s="5"/>
      <c r="Q23" s="420">
        <v>40.916095133463314427160794210</v>
      </c>
      <c r="R23" s="91">
        <v>45.634577154139805639611129280</v>
      </c>
      <c r="S23" s="421">
        <v>55.573664978015460123629866360</v>
      </c>
      <c r="T23" s="420">
        <v>-49.816100544770999123261214400</v>
      </c>
      <c r="U23" s="91">
        <v>-36.755143346956334572531438790</v>
      </c>
      <c r="V23" s="421">
        <v>-17.179766621407468677565046570</v>
      </c>
      <c r="W23" s="420">
        <v>-30.478134801147313042376725090</v>
      </c>
      <c r="X23" s="91">
        <v>4190.8313065845730181490382740</v>
      </c>
      <c r="Y23" s="421">
        <v>103.95300924034446135715533361</v>
      </c>
      <c r="Z23" s="420">
        <v>12.000642009625337811946252180</v>
      </c>
      <c r="AA23" s="91">
        <v>46.910215389168793611579533390</v>
      </c>
      <c r="AB23" s="421">
        <v>48.064758770504194360710953950</v>
      </c>
    </row>
    <row r="24" ht="18" customHeight="1">
      <c r="A24" s="59"/>
      <c r="B24" s="286"/>
      <c r="C24" s="287" t="s">
        <v>185</v>
      </c>
      <c r="D24" s="276">
        <v>55.094607607125662012518054887</v>
      </c>
      <c r="E24" s="94">
        <v>62.999889503990530399276077177</v>
      </c>
      <c r="F24" s="277">
        <v>66.202158618652795252478871735</v>
      </c>
      <c r="G24" s="276">
        <v>7.4275397207510832932113625421</v>
      </c>
      <c r="H24" s="94">
        <v>4.8815652097970610005639942379</v>
      </c>
      <c r="I24" s="277">
        <v>6.2878521003160401868726312222</v>
      </c>
      <c r="J24" s="276">
        <v>7.368801155512758786711603274</v>
      </c>
      <c r="K24" s="94">
        <v>6.4732745488852196600677626849</v>
      </c>
      <c r="L24" s="277">
        <v>4.0512134332230586880264953861</v>
      </c>
      <c r="M24" s="276">
        <v>69.890948483389504092441020703</v>
      </c>
      <c r="N24" s="94">
        <v>74.354729262672811059907834101</v>
      </c>
      <c r="O24" s="277">
        <v>76.541224152191894127377998346</v>
      </c>
      <c r="P24" s="93"/>
      <c r="Q24" s="271">
        <v>43.560679718147925181168431880</v>
      </c>
      <c r="R24" s="92">
        <v>49.283897585857453709453474710</v>
      </c>
      <c r="S24" s="272">
        <v>41.269433328634036914486817710</v>
      </c>
      <c r="T24" s="271">
        <v>-58.848164745941638000785364080</v>
      </c>
      <c r="U24" s="92">
        <v>-45.750106710569976889910473820</v>
      </c>
      <c r="V24" s="272">
        <v>-37.041860102095114506667213120</v>
      </c>
      <c r="W24" s="271">
        <v>-43.555227733543531626057600250</v>
      </c>
      <c r="X24" s="92">
        <v>97.92943517754197440423605482</v>
      </c>
      <c r="Y24" s="272">
        <v>13.841418659544103911293661810</v>
      </c>
      <c r="Z24" s="271">
        <v>0.5896925075351955536857585900</v>
      </c>
      <c r="AA24" s="92">
        <v>36.505367556901230831605598740</v>
      </c>
      <c r="AB24" s="272">
        <v>26.706390804863443356450036030</v>
      </c>
    </row>
    <row r="25" ht="18" customHeight="1">
      <c r="A25" s="60"/>
      <c r="B25" s="288"/>
      <c r="C25" s="289" t="s">
        <v>186</v>
      </c>
      <c r="D25" s="439"/>
      <c r="E25" s="95">
        <v>64.403879016250537094093451006</v>
      </c>
      <c r="F25" s="440">
        <v>73.309097785641679308936586805</v>
      </c>
      <c r="G25" s="439"/>
      <c r="H25" s="95">
        <v>19.901015656880654484187561137</v>
      </c>
      <c r="I25" s="440">
        <v>15.640519210724809978740600456</v>
      </c>
      <c r="J25" s="439"/>
      <c r="K25" s="95">
        <v>10.498769017344998897909464046</v>
      </c>
      <c r="L25" s="440">
        <v>6.4968787301292372080493084634</v>
      </c>
      <c r="M25" s="439">
        <v>109.06517412935323383084577114</v>
      </c>
      <c r="N25" s="95">
        <v>94.80366369047619047619047619</v>
      </c>
      <c r="O25" s="440">
        <v>95.44649572649572649572649573</v>
      </c>
      <c r="P25" s="93"/>
      <c r="Q25" s="420"/>
      <c r="R25" s="91">
        <v>75.587567294104040040119838170</v>
      </c>
      <c r="S25" s="421">
        <v>76.056214598308067185311531340</v>
      </c>
      <c r="T25" s="420"/>
      <c r="U25" s="91">
        <v>416.99622238162983504866934421</v>
      </c>
      <c r="V25" s="421">
        <v>224.85886382030804908587098733</v>
      </c>
      <c r="W25" s="420"/>
      <c r="X25" s="91">
        <v>74.597970420770649503562396730</v>
      </c>
      <c r="Y25" s="421">
        <v>17.878161631286913699742896060</v>
      </c>
      <c r="Z25" s="420">
        <v>67.550195278285390198342088680</v>
      </c>
      <c r="AA25" s="91">
        <v>103.69691963945854475279178161</v>
      </c>
      <c r="AB25" s="421">
        <v>83.67219387410679874120805093</v>
      </c>
    </row>
    <row r="26" ht="18" customHeight="1">
      <c r="A26" s="60"/>
      <c r="B26" s="290"/>
      <c r="C26" s="291" t="s">
        <v>187</v>
      </c>
      <c r="D26" s="443">
        <v>71.831728454501685122773230621</v>
      </c>
      <c r="E26" s="444">
        <v>81.25428680203586343084744332</v>
      </c>
      <c r="F26" s="445">
        <v>87.22846158822811887277359154</v>
      </c>
      <c r="G26" s="443">
        <v>8.789600385170919595570534425</v>
      </c>
      <c r="H26" s="444">
        <v>7.929573939946260820693269153</v>
      </c>
      <c r="I26" s="445">
        <v>8.705402510856265527534774268</v>
      </c>
      <c r="J26" s="443">
        <v>26.130958112662493981704381319</v>
      </c>
      <c r="K26" s="444">
        <v>11.177515986128474826800301342</v>
      </c>
      <c r="L26" s="445">
        <v>8.495234329368882762636216486</v>
      </c>
      <c r="M26" s="443">
        <v>106.75252768415984593163216177</v>
      </c>
      <c r="N26" s="444">
        <v>100.36137672811059907834101382</v>
      </c>
      <c r="O26" s="445">
        <v>104.4290984284532671629445823</v>
      </c>
      <c r="P26" s="184"/>
      <c r="Q26" s="273">
        <v>131.55701448044112408516092595</v>
      </c>
      <c r="R26" s="274">
        <v>80.88256992554871231033566055</v>
      </c>
      <c r="S26" s="275">
        <v>83.48384886734371150271351732</v>
      </c>
      <c r="T26" s="273">
        <v>89.61362692281624068010586028</v>
      </c>
      <c r="U26" s="274">
        <v>62.539465353546520172076054880</v>
      </c>
      <c r="V26" s="275">
        <v>92.94177866432384801434180611</v>
      </c>
      <c r="W26" s="273">
        <v>-44.158529935265077290596390230</v>
      </c>
      <c r="X26" s="274">
        <v>32.856797138261912517408079750</v>
      </c>
      <c r="Y26" s="275">
        <v>10.501545839857678224062233780</v>
      </c>
      <c r="Z26" s="273">
        <v>29.472562444266233589798536420</v>
      </c>
      <c r="AA26" s="274">
        <v>72.404387384988919250588290240</v>
      </c>
      <c r="AB26" s="275">
        <v>74.806135220777439337011418800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 customHeight="1">
      <c r="A29" s="58"/>
      <c r="B29" s="284">
        <v>2019</v>
      </c>
      <c r="C29" s="285"/>
      <c r="D29" s="454"/>
      <c r="E29" s="455">
        <v>67.27053459091672595201003274</v>
      </c>
      <c r="F29" s="456">
        <v>72.362180972428975187319536471</v>
      </c>
      <c r="G29" s="454"/>
      <c r="H29" s="455">
        <v>14.331558321235886008919502853</v>
      </c>
      <c r="I29" s="456">
        <v>14.796594697787901615992004548</v>
      </c>
      <c r="J29" s="454"/>
      <c r="K29" s="455">
        <v>12.085263786340351876856152547</v>
      </c>
      <c r="L29" s="456">
        <v>6.3696511134613488435183582557</v>
      </c>
      <c r="M29" s="454">
        <v>116.19969331425066448579022695</v>
      </c>
      <c r="N29" s="455">
        <v>93.68735669849296383778568815</v>
      </c>
      <c r="O29" s="456">
        <v>93.52842678367822564682989928</v>
      </c>
      <c r="P29" s="5"/>
      <c r="Q29" s="427"/>
      <c r="R29" s="428"/>
      <c r="S29" s="429">
        <v>-9.389006328851605347605343360</v>
      </c>
      <c r="T29" s="427"/>
      <c r="U29" s="428"/>
      <c r="V29" s="429">
        <v>-3.7814482890545755902059575500</v>
      </c>
      <c r="W29" s="427"/>
      <c r="X29" s="428"/>
      <c r="Y29" s="429">
        <v>552.52003987854516704032907940</v>
      </c>
      <c r="Z29" s="427">
        <v>3.2946423280867898381087950300</v>
      </c>
      <c r="AA29" s="428">
        <v>4.2329355065857735387032842800</v>
      </c>
      <c r="AB29" s="429">
        <v>-2.7917936786625973683492243300</v>
      </c>
    </row>
    <row r="30" ht="18" customHeight="1">
      <c r="A30" s="58"/>
      <c r="B30" s="286">
        <v>2020</v>
      </c>
      <c r="C30" s="287"/>
      <c r="D30" s="276">
        <v>42.246411385694478427534458853</v>
      </c>
      <c r="E30" s="94">
        <v>49.997004443240076189681135646</v>
      </c>
      <c r="F30" s="277">
        <v>52.263505503866240197815261238</v>
      </c>
      <c r="G30" s="276">
        <v>9.362001468069488622461463176</v>
      </c>
      <c r="H30" s="94">
        <v>8.368038296088614916152298481</v>
      </c>
      <c r="I30" s="277">
        <v>8.593098360104791168557956896</v>
      </c>
      <c r="J30" s="276">
        <v>27.389752059375254873175108066</v>
      </c>
      <c r="K30" s="94">
        <v>6.1140129425661687525530629364</v>
      </c>
      <c r="L30" s="277">
        <v>7.2618408146380308043327881874</v>
      </c>
      <c r="M30" s="276">
        <v>78.998124133431204632574830764</v>
      </c>
      <c r="N30" s="94">
        <v>64.479055681894859858386497065</v>
      </c>
      <c r="O30" s="277">
        <v>68.118444678609062170706006322</v>
      </c>
      <c r="P30" s="5"/>
      <c r="Q30" s="271"/>
      <c r="R30" s="92">
        <v>-25.677706075486718464681497770</v>
      </c>
      <c r="S30" s="272">
        <v>-27.775110145173333294435360860</v>
      </c>
      <c r="T30" s="271"/>
      <c r="U30" s="92">
        <v>-41.611106702122060676387330860</v>
      </c>
      <c r="V30" s="272">
        <v>-41.925162271408044997089905380</v>
      </c>
      <c r="W30" s="271"/>
      <c r="X30" s="92">
        <v>-49.409354643155682158624171030</v>
      </c>
      <c r="Y30" s="272">
        <v>14.006884917874094240731418790</v>
      </c>
      <c r="Z30" s="271">
        <v>-32.015204274459665166928144650</v>
      </c>
      <c r="AA30" s="92">
        <v>-31.176352974288563139948030340</v>
      </c>
      <c r="AB30" s="272">
        <v>-27.168191510219386097339716630</v>
      </c>
    </row>
    <row r="31" ht="18" customHeight="1">
      <c r="A31" s="58"/>
      <c r="B31" s="425">
        <v>2021</v>
      </c>
      <c r="C31" s="426"/>
      <c r="D31" s="457">
        <v>60.262654120700843608046722907</v>
      </c>
      <c r="E31" s="458">
        <v>71.787421975403188673543175068</v>
      </c>
      <c r="F31" s="459">
        <v>78.69102302070303335630316322</v>
      </c>
      <c r="G31" s="457">
        <v>7.8417694138005624053644819381</v>
      </c>
      <c r="H31" s="458">
        <v>8.104469048010587418107627917</v>
      </c>
      <c r="I31" s="459">
        <v>8.11527364562590062651183736</v>
      </c>
      <c r="J31" s="457">
        <v>18.182916937053861129136924075</v>
      </c>
      <c r="K31" s="458">
        <v>7.2441103953729166676446960396</v>
      </c>
      <c r="L31" s="459">
        <v>5.6019000319499560768969769381</v>
      </c>
      <c r="M31" s="457">
        <v>97.09398895931302392148844817</v>
      </c>
      <c r="N31" s="458">
        <v>87.13600141878669275929549902</v>
      </c>
      <c r="O31" s="459">
        <v>92.40819669827889005971197752</v>
      </c>
      <c r="P31" s="93"/>
      <c r="Q31" s="430">
        <v>42.645616856108083108025073090</v>
      </c>
      <c r="R31" s="431">
        <v>43.583446198178905126423710400</v>
      </c>
      <c r="S31" s="432">
        <v>50.565910690454858293758010060</v>
      </c>
      <c r="T31" s="430">
        <v>-16.238323177789094440438181820</v>
      </c>
      <c r="U31" s="431">
        <v>-3.1497136934979302847931678800</v>
      </c>
      <c r="V31" s="432">
        <v>-5.5605637739789447692785829500</v>
      </c>
      <c r="W31" s="430">
        <v>-33.614160151502385786007331380</v>
      </c>
      <c r="X31" s="431">
        <v>18.483726864541764760586361400</v>
      </c>
      <c r="Y31" s="432">
        <v>-22.858402229262822694083997940</v>
      </c>
      <c r="Z31" s="430">
        <v>22.906701930485695516289134100</v>
      </c>
      <c r="AA31" s="431">
        <v>35.138457747678760766382245140</v>
      </c>
      <c r="AB31" s="432">
        <v>35.658113062158223725583443040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 customHeight="1">
      <c r="A34" s="58"/>
      <c r="B34" s="284">
        <v>2019</v>
      </c>
      <c r="C34" s="285"/>
      <c r="D34" s="454"/>
      <c r="E34" s="455">
        <v>56.463252943199294257951279271</v>
      </c>
      <c r="F34" s="456">
        <v>54.852116487819857125139001028</v>
      </c>
      <c r="G34" s="454"/>
      <c r="H34" s="455">
        <v>12.597868368328415969515409621</v>
      </c>
      <c r="I34" s="456">
        <v>14.095426211957597299888652666</v>
      </c>
      <c r="J34" s="454"/>
      <c r="K34" s="455">
        <v>12.740890459656980348701824907</v>
      </c>
      <c r="L34" s="456">
        <v>7.36159185251684591179050824</v>
      </c>
      <c r="M34" s="454">
        <v>100.37646009085009733939000649</v>
      </c>
      <c r="N34" s="455">
        <v>81.8020117711846905761685138</v>
      </c>
      <c r="O34" s="456">
        <v>76.309134552294300336818161935</v>
      </c>
      <c r="P34" s="5"/>
      <c r="Q34" s="427"/>
      <c r="R34" s="428"/>
      <c r="S34" s="429">
        <v>-9.326279308902487948326328380</v>
      </c>
      <c r="T34" s="427"/>
      <c r="U34" s="428"/>
      <c r="V34" s="429">
        <v>-20.293916631441400860519284540</v>
      </c>
      <c r="W34" s="427"/>
      <c r="X34" s="428"/>
      <c r="Y34" s="429">
        <v>121917.02797969515320218988188</v>
      </c>
      <c r="Z34" s="427">
        <v>3.3210427615328246429805905800</v>
      </c>
      <c r="AA34" s="428">
        <v>9.117090477874476334907974850</v>
      </c>
      <c r="AB34" s="429">
        <v>-2.39831461836105080892482800</v>
      </c>
    </row>
    <row r="35" ht="18" customHeight="1">
      <c r="A35" s="58"/>
      <c r="B35" s="286">
        <v>2020</v>
      </c>
      <c r="C35" s="287"/>
      <c r="D35" s="276">
        <v>34.691920830629461388708630759</v>
      </c>
      <c r="E35" s="94">
        <v>41.317029693074322273634602358</v>
      </c>
      <c r="F35" s="277">
        <v>45.387656699744302200483662637</v>
      </c>
      <c r="G35" s="276">
        <v>8.326817001946787800129785853</v>
      </c>
      <c r="H35" s="94">
        <v>5.9311184764955887239949089528</v>
      </c>
      <c r="I35" s="277">
        <v>6.4555936293626320895272248038</v>
      </c>
      <c r="J35" s="276">
        <v>29.402336145360155743024010383</v>
      </c>
      <c r="K35" s="94">
        <v>5.8976965509269834123083768876</v>
      </c>
      <c r="L35" s="277">
        <v>5.5868277087971905706357123384</v>
      </c>
      <c r="M35" s="276">
        <v>72.421155094094743672939649578</v>
      </c>
      <c r="N35" s="94">
        <v>53.145844720496894409937888199</v>
      </c>
      <c r="O35" s="277">
        <v>57.430078037904124860646599777</v>
      </c>
      <c r="P35" s="5"/>
      <c r="Q35" s="271"/>
      <c r="R35" s="92">
        <v>-26.824921449995509663537889200</v>
      </c>
      <c r="S35" s="272">
        <v>-17.254502458735110247718555790</v>
      </c>
      <c r="T35" s="271"/>
      <c r="U35" s="92">
        <v>-52.919666223691822887397354480</v>
      </c>
      <c r="V35" s="272">
        <v>-54.200791574030396623190631880</v>
      </c>
      <c r="W35" s="271"/>
      <c r="X35" s="92">
        <v>-53.710483819151742704403396470</v>
      </c>
      <c r="Y35" s="272">
        <v>-24.108428981974852420199258280</v>
      </c>
      <c r="Z35" s="271">
        <v>-27.850459133036958042881523780</v>
      </c>
      <c r="AA35" s="92">
        <v>-35.031127511697787258370428650</v>
      </c>
      <c r="AB35" s="272">
        <v>-24.740231461355041427005981250</v>
      </c>
    </row>
    <row r="36" ht="18" customHeight="1">
      <c r="A36" s="58"/>
      <c r="B36" s="425">
        <v>2021</v>
      </c>
      <c r="C36" s="426"/>
      <c r="D36" s="457">
        <v>63.463168030813673567645642754</v>
      </c>
      <c r="E36" s="458">
        <v>69.608650391025373060398181149</v>
      </c>
      <c r="F36" s="459">
        <v>75.604588695462594751640477887</v>
      </c>
      <c r="G36" s="457">
        <v>8.108570052961001444390948483</v>
      </c>
      <c r="H36" s="458">
        <v>10.806258514657202293310891296</v>
      </c>
      <c r="I36" s="459">
        <v>10.152244231174845396835299825</v>
      </c>
      <c r="J36" s="457">
        <v>16.749879634087626384207992297</v>
      </c>
      <c r="K36" s="458">
        <v>9.371060620714940174241238111</v>
      </c>
      <c r="L36" s="459">
        <v>6.3461548102633402305654708907</v>
      </c>
      <c r="M36" s="457">
        <v>95.08590201168072680077871512</v>
      </c>
      <c r="N36" s="458">
        <v>89.78596952639751552795031056</v>
      </c>
      <c r="O36" s="459">
        <v>92.10298773690078037904124861</v>
      </c>
      <c r="P36" s="93"/>
      <c r="Q36" s="430">
        <v>82.93356640787673609250071132</v>
      </c>
      <c r="R36" s="431">
        <v>68.474478703027657602664233930</v>
      </c>
      <c r="S36" s="432">
        <v>66.575219328215110099801920850</v>
      </c>
      <c r="T36" s="430">
        <v>-2.6210129139285673054230534700</v>
      </c>
      <c r="U36" s="431">
        <v>82.19596451281919175655319243</v>
      </c>
      <c r="V36" s="432">
        <v>57.262752490175282482524407590</v>
      </c>
      <c r="W36" s="430">
        <v>-43.032146999284791109223163190</v>
      </c>
      <c r="X36" s="431">
        <v>58.893570393764969828726664180</v>
      </c>
      <c r="Y36" s="432">
        <v>13.591382105220438520165429500</v>
      </c>
      <c r="Z36" s="430">
        <v>31.295754518319159365851574940</v>
      </c>
      <c r="AA36" s="431">
        <v>68.942595603837083107202374610</v>
      </c>
      <c r="AB36" s="432">
        <v>60.374129521675010245200119230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72" t="s">
        <v>45</v>
      </c>
      <c r="C38" s="972"/>
      <c r="D38" s="972"/>
      <c r="E38" s="972"/>
      <c r="F38" s="972"/>
      <c r="G38" s="972"/>
      <c r="H38" s="972"/>
      <c r="I38" s="972"/>
      <c r="J38" s="972"/>
      <c r="K38" s="972"/>
      <c r="L38" s="972"/>
      <c r="M38" s="972"/>
      <c r="N38" s="972"/>
      <c r="O38" s="972"/>
      <c r="P38" s="467"/>
      <c r="Q38" s="971"/>
      <c r="R38" s="971"/>
      <c r="S38" s="971"/>
      <c r="T38" s="971"/>
      <c r="U38" s="971"/>
      <c r="V38" s="971"/>
      <c r="W38" s="971"/>
      <c r="X38" s="971"/>
      <c r="Y38" s="971"/>
      <c r="Z38" s="971"/>
      <c r="AA38" s="971"/>
      <c r="AB38" s="971"/>
      <c r="AC38" s="9"/>
    </row>
    <row r="39" ht="18" customHeight="1">
      <c r="A39" s="58"/>
      <c r="B39" s="284">
        <v>2019</v>
      </c>
      <c r="C39" s="285"/>
      <c r="D39" s="454"/>
      <c r="E39" s="455">
        <v>67.27053459091672595201003274</v>
      </c>
      <c r="F39" s="456">
        <v>72.362180972428975187319536471</v>
      </c>
      <c r="G39" s="454"/>
      <c r="H39" s="455">
        <v>14.331558321235886008919502853</v>
      </c>
      <c r="I39" s="456">
        <v>14.796594697787901615992004548</v>
      </c>
      <c r="J39" s="454"/>
      <c r="K39" s="455">
        <v>12.085263786340351876856152547</v>
      </c>
      <c r="L39" s="456">
        <v>6.3696511134613488435183582557</v>
      </c>
      <c r="M39" s="454">
        <v>116.19969331425066448579022695</v>
      </c>
      <c r="N39" s="455">
        <v>93.68735669849296383778568815</v>
      </c>
      <c r="O39" s="456">
        <v>93.52842678367822564682989928</v>
      </c>
      <c r="P39" s="5"/>
      <c r="Q39" s="427"/>
      <c r="R39" s="428"/>
      <c r="S39" s="429">
        <v>-9.389006328851605347605343360</v>
      </c>
      <c r="T39" s="427"/>
      <c r="U39" s="428"/>
      <c r="V39" s="429">
        <v>-3.7814482890545755902059575500</v>
      </c>
      <c r="W39" s="427"/>
      <c r="X39" s="428"/>
      <c r="Y39" s="429">
        <v>552.52003987854516704032907940</v>
      </c>
      <c r="Z39" s="427">
        <v>3.2946423280867898381087950300</v>
      </c>
      <c r="AA39" s="428">
        <v>4.2329355065857735387032842800</v>
      </c>
      <c r="AB39" s="429">
        <v>-2.7917936786625973683492243300</v>
      </c>
    </row>
    <row r="40" ht="18" customHeight="1">
      <c r="A40" s="58"/>
      <c r="B40" s="286">
        <v>2020</v>
      </c>
      <c r="C40" s="287"/>
      <c r="D40" s="276">
        <v>42.246411385694478427534458853</v>
      </c>
      <c r="E40" s="94">
        <v>49.997004443240076189681135646</v>
      </c>
      <c r="F40" s="277">
        <v>52.263505503866240197815261238</v>
      </c>
      <c r="G40" s="276">
        <v>9.362001468069488622461463176</v>
      </c>
      <c r="H40" s="94">
        <v>8.368038296088614916152298481</v>
      </c>
      <c r="I40" s="277">
        <v>8.593098360104791168557956896</v>
      </c>
      <c r="J40" s="276">
        <v>27.389752059375254873175108066</v>
      </c>
      <c r="K40" s="94">
        <v>6.1140129425661687525530629364</v>
      </c>
      <c r="L40" s="277">
        <v>7.2618408146380308043327881874</v>
      </c>
      <c r="M40" s="276">
        <v>78.998124133431204632574830764</v>
      </c>
      <c r="N40" s="94">
        <v>64.479055681894859858386497065</v>
      </c>
      <c r="O40" s="277">
        <v>68.118444678609062170706006322</v>
      </c>
      <c r="P40" s="5"/>
      <c r="Q40" s="271"/>
      <c r="R40" s="92">
        <v>-25.677706075486718464681497770</v>
      </c>
      <c r="S40" s="272">
        <v>-27.775110145173333294435360860</v>
      </c>
      <c r="T40" s="271"/>
      <c r="U40" s="92">
        <v>-41.611106702122060676387330860</v>
      </c>
      <c r="V40" s="272">
        <v>-41.925162271408044997089905380</v>
      </c>
      <c r="W40" s="271"/>
      <c r="X40" s="92">
        <v>-49.409354643155682158624171030</v>
      </c>
      <c r="Y40" s="272">
        <v>14.006884917874094240731418790</v>
      </c>
      <c r="Z40" s="271">
        <v>-32.015204274459665166928144650</v>
      </c>
      <c r="AA40" s="92">
        <v>-31.176352974288563139948030340</v>
      </c>
      <c r="AB40" s="272">
        <v>-27.168191510219386097339716630</v>
      </c>
    </row>
    <row r="41" ht="18" customHeight="1">
      <c r="A41" s="58"/>
      <c r="B41" s="425">
        <v>2021</v>
      </c>
      <c r="C41" s="426"/>
      <c r="D41" s="457">
        <v>60.262654120700843608046722907</v>
      </c>
      <c r="E41" s="458">
        <v>71.787421975403188673543175068</v>
      </c>
      <c r="F41" s="459">
        <v>78.69102302070303335630316322</v>
      </c>
      <c r="G41" s="457">
        <v>7.8417694138005624053644819381</v>
      </c>
      <c r="H41" s="458">
        <v>8.104469048010587418107627917</v>
      </c>
      <c r="I41" s="459">
        <v>8.11527364562590062651183736</v>
      </c>
      <c r="J41" s="457">
        <v>18.182916937053861129136924075</v>
      </c>
      <c r="K41" s="458">
        <v>7.2441103953729166676446960396</v>
      </c>
      <c r="L41" s="459">
        <v>5.6019000319499560768969769381</v>
      </c>
      <c r="M41" s="457">
        <v>97.09398895931302392148844817</v>
      </c>
      <c r="N41" s="458">
        <v>87.13600141878669275929549902</v>
      </c>
      <c r="O41" s="459">
        <v>92.40819669827889005971197752</v>
      </c>
      <c r="P41" s="93"/>
      <c r="Q41" s="430">
        <v>42.645616856108083108025073090</v>
      </c>
      <c r="R41" s="431">
        <v>43.583446198178905126423710400</v>
      </c>
      <c r="S41" s="432">
        <v>50.565910690454858293758010060</v>
      </c>
      <c r="T41" s="430">
        <v>-16.238323177789094440438181820</v>
      </c>
      <c r="U41" s="431">
        <v>-3.1497136934979302847931678800</v>
      </c>
      <c r="V41" s="432">
        <v>-5.5605637739789447692785829500</v>
      </c>
      <c r="W41" s="430">
        <v>-33.614160151502385786007331380</v>
      </c>
      <c r="X41" s="431">
        <v>18.483726864541764760586361400</v>
      </c>
      <c r="Y41" s="432">
        <v>-22.858402229262822694083997940</v>
      </c>
      <c r="Z41" s="430">
        <v>22.906701930485695516289134100</v>
      </c>
      <c r="AA41" s="431">
        <v>35.138457747678760766382245140</v>
      </c>
      <c r="AB41" s="432">
        <v>35.658113062158223725583443040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sheetData>
  <mergeCells count="22">
    <mergeCell ref="B43:AB43"/>
    <mergeCell ref="B33:O33"/>
    <mergeCell ref="B38:O38"/>
    <mergeCell ref="B8:C8"/>
    <mergeCell ref="Q28:AB28"/>
    <mergeCell ref="Q33:AB33"/>
    <mergeCell ref="Q38:AB38"/>
    <mergeCell ref="B28:O28"/>
    <mergeCell ref="Q7:S7"/>
    <mergeCell ref="T7:V7"/>
    <mergeCell ref="W7:Y7"/>
    <mergeCell ref="Z7:AB7"/>
    <mergeCell ref="D7:F7"/>
    <mergeCell ref="M7:O7"/>
    <mergeCell ref="J7:L7"/>
    <mergeCell ref="G7:I7"/>
    <mergeCell ref="B4:AB4"/>
    <mergeCell ref="B2:AB2"/>
    <mergeCell ref="Q6:AB6"/>
    <mergeCell ref="D6:O6"/>
    <mergeCell ref="B3:Q3"/>
    <mergeCell ref="R3:AB3"/>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6" t="s">
        <v>147</v>
      </c>
      <c r="Y1" s="21"/>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5" customHeight="1"/>
    <row r="6" ht="15.75" customHeight="1">
      <c r="D6" s="960" t="s">
        <v>54</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53</v>
      </c>
      <c r="E8" s="413" t="s">
        <v>9</v>
      </c>
      <c r="F8" s="414" t="s">
        <v>10</v>
      </c>
      <c r="G8" s="412" t="s">
        <v>53</v>
      </c>
      <c r="H8" s="413" t="s">
        <v>9</v>
      </c>
      <c r="I8" s="414" t="s">
        <v>10</v>
      </c>
      <c r="J8" s="412" t="s">
        <v>53</v>
      </c>
      <c r="K8" s="413" t="s">
        <v>9</v>
      </c>
      <c r="L8" s="414" t="s">
        <v>10</v>
      </c>
      <c r="M8" s="412" t="s">
        <v>53</v>
      </c>
      <c r="N8" s="413" t="s">
        <v>9</v>
      </c>
      <c r="O8" s="414" t="s">
        <v>10</v>
      </c>
      <c r="P8" s="63"/>
      <c r="Q8" s="412" t="s">
        <v>53</v>
      </c>
      <c r="R8" s="413" t="s">
        <v>9</v>
      </c>
      <c r="S8" s="414" t="s">
        <v>10</v>
      </c>
      <c r="T8" s="412" t="s">
        <v>53</v>
      </c>
      <c r="U8" s="413" t="s">
        <v>9</v>
      </c>
      <c r="V8" s="414" t="s">
        <v>10</v>
      </c>
      <c r="W8" s="412" t="s">
        <v>53</v>
      </c>
      <c r="X8" s="413" t="s">
        <v>9</v>
      </c>
      <c r="Y8" s="414" t="s">
        <v>10</v>
      </c>
      <c r="Z8" s="412" t="s">
        <v>53</v>
      </c>
      <c r="AA8" s="413" t="s">
        <v>9</v>
      </c>
      <c r="AB8" s="414" t="s">
        <v>10</v>
      </c>
    </row>
    <row r="9" ht="18.95" customHeight="1">
      <c r="A9" s="57"/>
      <c r="B9" s="284">
        <v>2020</v>
      </c>
      <c r="C9" s="285" t="s">
        <v>180</v>
      </c>
      <c r="D9" s="415">
        <v>81.98523820288897075973277949</v>
      </c>
      <c r="E9" s="416">
        <v>104.34265568301960466958203433</v>
      </c>
      <c r="F9" s="417">
        <v>85.54557480894388865366624347</v>
      </c>
      <c r="G9" s="415">
        <v>236.74952586884524485369260284</v>
      </c>
      <c r="H9" s="416">
        <v>130.60343936217380021139233473</v>
      </c>
      <c r="I9" s="417">
        <v>309.20302345835127418854324740</v>
      </c>
      <c r="J9" s="415">
        <v>2136.8789591521752663405252016</v>
      </c>
      <c r="K9" s="416">
        <v>106.79844662110488859093361619</v>
      </c>
      <c r="L9" s="417">
        <v>2282.1535345477576382132620149</v>
      </c>
      <c r="M9" s="415">
        <v>140.29120899171623544867350289</v>
      </c>
      <c r="N9" s="416">
        <v>108.52890148002625304457716404</v>
      </c>
      <c r="O9" s="417">
        <v>152.25650799175744524489013954</v>
      </c>
      <c r="P9" s="5"/>
      <c r="Q9" s="415"/>
      <c r="R9" s="416"/>
      <c r="S9" s="417"/>
      <c r="T9" s="415"/>
      <c r="U9" s="416"/>
      <c r="V9" s="417"/>
      <c r="W9" s="415"/>
      <c r="X9" s="416"/>
      <c r="Y9" s="417"/>
      <c r="Z9" s="415">
        <v>31.158769740487156752045252730</v>
      </c>
      <c r="AA9" s="416">
        <v>-7.047225265026008516542584500</v>
      </c>
      <c r="AB9" s="417">
        <v>21.915715781910075507585017320</v>
      </c>
    </row>
    <row r="10" ht="18.95" customHeight="1">
      <c r="A10" s="58"/>
      <c r="B10" s="286"/>
      <c r="C10" s="287" t="s">
        <v>183</v>
      </c>
      <c r="D10" s="271">
        <v>95.94353797751682512818877472</v>
      </c>
      <c r="E10" s="92">
        <v>110.08503742285174756306984986</v>
      </c>
      <c r="F10" s="272">
        <v>105.61947968735737563535940758</v>
      </c>
      <c r="G10" s="271">
        <v>469.96848302344718694634537366</v>
      </c>
      <c r="H10" s="92">
        <v>138.60589977901402679834255243</v>
      </c>
      <c r="I10" s="272">
        <v>651.40404457243175854123349099</v>
      </c>
      <c r="J10" s="271">
        <v>489.22384344149305749073898545</v>
      </c>
      <c r="K10" s="92">
        <v>127.43674384577743879723178602</v>
      </c>
      <c r="L10" s="272">
        <v>623.45093619900275608215428596</v>
      </c>
      <c r="M10" s="271">
        <v>131.45920881031734531227358355</v>
      </c>
      <c r="N10" s="92">
        <v>116.69677278408391712961705043</v>
      </c>
      <c r="O10" s="272">
        <v>153.40865420913045880305548205</v>
      </c>
      <c r="P10" s="5"/>
      <c r="Q10" s="271"/>
      <c r="R10" s="92"/>
      <c r="S10" s="272"/>
      <c r="T10" s="271"/>
      <c r="U10" s="92"/>
      <c r="V10" s="272"/>
      <c r="W10" s="271"/>
      <c r="X10" s="92"/>
      <c r="Y10" s="272"/>
      <c r="Z10" s="271">
        <v>4.1703123031928010681766493300</v>
      </c>
      <c r="AA10" s="92">
        <v>-2.0143362874286127003603847900</v>
      </c>
      <c r="AB10" s="272">
        <v>2.071971901771977608812983900</v>
      </c>
    </row>
    <row r="11" ht="18.95" customHeight="1">
      <c r="A11" s="58"/>
      <c r="B11" s="288"/>
      <c r="C11" s="289" t="s">
        <v>184</v>
      </c>
      <c r="D11" s="420">
        <v>93.02731255025976078906937447</v>
      </c>
      <c r="E11" s="91">
        <v>107.92280029070114437132756539</v>
      </c>
      <c r="F11" s="421">
        <v>100.39768073942320327836251730</v>
      </c>
      <c r="G11" s="420">
        <v>173.52521303310310148326709493</v>
      </c>
      <c r="H11" s="91">
        <v>135.20357527710874709319181120</v>
      </c>
      <c r="I11" s="421">
        <v>234.61229202797487036807912779</v>
      </c>
      <c r="J11" s="420">
        <v>5856.0658225044938746628512578</v>
      </c>
      <c r="K11" s="91">
        <v>118.73265632006635595442173164</v>
      </c>
      <c r="L11" s="421">
        <v>6953.0625069111277771269824459</v>
      </c>
      <c r="M11" s="420">
        <v>119.31302107752647450126209107</v>
      </c>
      <c r="N11" s="91">
        <v>113.21972931538659060551644676</v>
      </c>
      <c r="O11" s="421">
        <v>135.08587950198562365843501110</v>
      </c>
      <c r="P11" s="5"/>
      <c r="Q11" s="420"/>
      <c r="R11" s="91"/>
      <c r="S11" s="421"/>
      <c r="T11" s="420"/>
      <c r="U11" s="91"/>
      <c r="V11" s="421"/>
      <c r="W11" s="420"/>
      <c r="X11" s="91"/>
      <c r="Y11" s="421"/>
      <c r="Z11" s="420">
        <v>-11.819391344992911140687960330</v>
      </c>
      <c r="AA11" s="91">
        <v>-0.1630162534948889305672291500</v>
      </c>
      <c r="AB11" s="421">
        <v>-11.963140069530794395001846780</v>
      </c>
    </row>
    <row r="12" ht="18.95" customHeight="1">
      <c r="A12" s="58"/>
      <c r="B12" s="286"/>
      <c r="C12" s="287" t="s">
        <v>185</v>
      </c>
      <c r="D12" s="271">
        <v>91.38800126069388451700314803</v>
      </c>
      <c r="E12" s="92">
        <v>99.50790593806597719577343770</v>
      </c>
      <c r="F12" s="272">
        <v>90.93828633316982001180303787</v>
      </c>
      <c r="G12" s="271">
        <v>130.28980361599285722296845256</v>
      </c>
      <c r="H12" s="92">
        <v>153.95193020730366394252949420</v>
      </c>
      <c r="I12" s="272">
        <v>200.58366753012632899638380999</v>
      </c>
      <c r="J12" s="271">
        <v>365.11315035613778814412471644</v>
      </c>
      <c r="K12" s="92">
        <v>109.32814900199995745224468458</v>
      </c>
      <c r="L12" s="272">
        <v>399.17144904725445932718592220</v>
      </c>
      <c r="M12" s="271">
        <v>117.23378439175279595122933996</v>
      </c>
      <c r="N12" s="92">
        <v>108.80674070388363648192132153</v>
      </c>
      <c r="O12" s="272">
        <v>127.55825980048447089542930202</v>
      </c>
      <c r="P12" s="5"/>
      <c r="Q12" s="271"/>
      <c r="R12" s="92"/>
      <c r="S12" s="272"/>
      <c r="T12" s="271"/>
      <c r="U12" s="92"/>
      <c r="V12" s="272"/>
      <c r="W12" s="271"/>
      <c r="X12" s="92"/>
      <c r="Y12" s="272"/>
      <c r="Z12" s="271">
        <v>9.642276858675475915081175750</v>
      </c>
      <c r="AA12" s="92">
        <v>-6.5412608462838611949560071500</v>
      </c>
      <c r="AB12" s="272">
        <v>2.4702895315980729853171653100</v>
      </c>
    </row>
    <row r="13" ht="18.95" customHeight="1">
      <c r="A13" s="58"/>
      <c r="B13" s="288"/>
      <c r="C13" s="289" t="s">
        <v>186</v>
      </c>
      <c r="D13" s="420">
        <v>86.39188997750557455057325526</v>
      </c>
      <c r="E13" s="91">
        <v>109.43307364345812463344053310</v>
      </c>
      <c r="F13" s="421">
        <v>94.54130058105899406164089279</v>
      </c>
      <c r="G13" s="420">
        <v>42.439964468370353344059464450</v>
      </c>
      <c r="H13" s="91">
        <v>128.22559737718960050760756334</v>
      </c>
      <c r="I13" s="421">
        <v>54.418897966234894180246443980</v>
      </c>
      <c r="J13" s="420">
        <v>422.30900603994144706896609830</v>
      </c>
      <c r="K13" s="91">
        <v>111.53221722131029944466332789</v>
      </c>
      <c r="L13" s="421">
        <v>471.01059796162392726667516450</v>
      </c>
      <c r="M13" s="420">
        <v>127.76038524918869189837670980</v>
      </c>
      <c r="N13" s="91">
        <v>109.47231107161422240162520436</v>
      </c>
      <c r="O13" s="421">
        <v>139.86224636628457620534990707</v>
      </c>
      <c r="P13" s="5"/>
      <c r="Q13" s="420"/>
      <c r="R13" s="91"/>
      <c r="S13" s="421"/>
      <c r="T13" s="420"/>
      <c r="U13" s="91"/>
      <c r="V13" s="421"/>
      <c r="W13" s="420"/>
      <c r="X13" s="91"/>
      <c r="Y13" s="421"/>
      <c r="Z13" s="420">
        <v>13.350211697422055022620567210</v>
      </c>
      <c r="AA13" s="91">
        <v>-3.3766092341333722667846852900</v>
      </c>
      <c r="AB13" s="421">
        <v>9.522817982326509598638598560</v>
      </c>
    </row>
    <row r="14" ht="18.95" customHeight="1">
      <c r="A14" s="58"/>
      <c r="B14" s="286"/>
      <c r="C14" s="287" t="s">
        <v>187</v>
      </c>
      <c r="D14" s="271">
        <v>63.199547550098390848302455820</v>
      </c>
      <c r="E14" s="92">
        <v>109.26846525525425345915468251</v>
      </c>
      <c r="F14" s="272">
        <v>69.057175656257150958207702260</v>
      </c>
      <c r="G14" s="271">
        <v>84.46481331615547466945196815</v>
      </c>
      <c r="H14" s="92">
        <v>112.49487367327929126410369339</v>
      </c>
      <c r="I14" s="272">
        <v>95.01858503838028617450702119</v>
      </c>
      <c r="J14" s="271">
        <v>455.44620434398006671853688533</v>
      </c>
      <c r="K14" s="92">
        <v>122.12368000931379321344563884</v>
      </c>
      <c r="L14" s="272">
        <v>556.20766520760763361421785859</v>
      </c>
      <c r="M14" s="271">
        <v>128.26296141636721417707941998</v>
      </c>
      <c r="N14" s="92">
        <v>110.42842146570618915945961378</v>
      </c>
      <c r="O14" s="272">
        <v>141.63876361726209989266874567</v>
      </c>
      <c r="P14" s="5"/>
      <c r="Q14" s="271">
        <v>-23.376279515690368227997422100</v>
      </c>
      <c r="R14" s="92">
        <v>-4.6380621178583852281445575700</v>
      </c>
      <c r="S14" s="272">
        <v>-26.930135268802010321716427070</v>
      </c>
      <c r="T14" s="271">
        <v>2266.4679646684384412800641071</v>
      </c>
      <c r="U14" s="92">
        <v>-27.730172489126766144051308350</v>
      </c>
      <c r="V14" s="272">
        <v>1610.2423161832856494153275546</v>
      </c>
      <c r="W14" s="271">
        <v>64.635888988794157772706008600</v>
      </c>
      <c r="X14" s="92">
        <v>6.9157600592215466742795571500</v>
      </c>
      <c r="Y14" s="272">
        <v>76.021712042685608829295890410</v>
      </c>
      <c r="Z14" s="271">
        <v>18.679430319341379069652696710</v>
      </c>
      <c r="AA14" s="92">
        <v>3.5185895804239846423890117100</v>
      </c>
      <c r="AB14" s="272">
        <v>22.855272388736781485101176870</v>
      </c>
    </row>
    <row r="15" ht="18.95" customHeight="1">
      <c r="A15" s="58"/>
      <c r="B15" s="288">
        <v>2021</v>
      </c>
      <c r="C15" s="289" t="s">
        <v>188</v>
      </c>
      <c r="D15" s="420">
        <v>99.65540670712443470479557859</v>
      </c>
      <c r="E15" s="91">
        <v>103.69290327396202452717203762</v>
      </c>
      <c r="F15" s="421">
        <v>103.33558448409200393336730730</v>
      </c>
      <c r="G15" s="420">
        <v>20.385256464842957787070242950</v>
      </c>
      <c r="H15" s="91">
        <v>132.00025547368774921801340523</v>
      </c>
      <c r="I15" s="421">
        <v>26.908590612559152149109252600</v>
      </c>
      <c r="J15" s="420">
        <v>158.72533418542898939847934414</v>
      </c>
      <c r="K15" s="91">
        <v>159.69776980150067875817985821</v>
      </c>
      <c r="L15" s="421">
        <v>253.48081880410905000602067326</v>
      </c>
      <c r="M15" s="420">
        <v>103.06318478329709303552956575</v>
      </c>
      <c r="N15" s="91">
        <v>112.32370427113437418765306103</v>
      </c>
      <c r="O15" s="421">
        <v>115.76438688840338930188989507</v>
      </c>
      <c r="P15" s="5"/>
      <c r="Q15" s="420">
        <v>40.968436141905514685351580560</v>
      </c>
      <c r="R15" s="91">
        <v>-4.3443405587678709762343460800</v>
      </c>
      <c r="S15" s="421">
        <v>34.844287195671094455282869760</v>
      </c>
      <c r="T15" s="420">
        <v>-73.443553311981845045160233980</v>
      </c>
      <c r="U15" s="91">
        <v>2.9121104074459770810821693700</v>
      </c>
      <c r="V15" s="421">
        <v>-72.670200264122387834754957360</v>
      </c>
      <c r="W15" s="420">
        <v>-51.354628889007354655245950470</v>
      </c>
      <c r="X15" s="91">
        <v>50.165610410089619733032157300</v>
      </c>
      <c r="Y15" s="421">
        <v>-26.951381534892566741223508090</v>
      </c>
      <c r="Z15" s="420">
        <v>-2.2302686995671126818203828300</v>
      </c>
      <c r="AA15" s="91">
        <v>13.00233874861709296502297800</v>
      </c>
      <c r="AB15" s="421">
        <v>10.482082957781711884550809940</v>
      </c>
    </row>
    <row r="16" ht="18.95" customHeight="1">
      <c r="A16" s="58"/>
      <c r="B16" s="286"/>
      <c r="C16" s="287" t="s">
        <v>190</v>
      </c>
      <c r="D16" s="271"/>
      <c r="E16" s="92"/>
      <c r="F16" s="272"/>
      <c r="G16" s="271"/>
      <c r="H16" s="92"/>
      <c r="I16" s="272"/>
      <c r="J16" s="271"/>
      <c r="K16" s="92"/>
      <c r="L16" s="272"/>
      <c r="M16" s="271">
        <v>114.20505548879985266522680411</v>
      </c>
      <c r="N16" s="92">
        <v>112.28197695153658461342329248</v>
      </c>
      <c r="O16" s="272">
        <v>128.23169408142381771159635274</v>
      </c>
      <c r="P16" s="5"/>
      <c r="Q16" s="271"/>
      <c r="R16" s="92"/>
      <c r="S16" s="272"/>
      <c r="T16" s="271"/>
      <c r="U16" s="92"/>
      <c r="V16" s="272"/>
      <c r="W16" s="271"/>
      <c r="X16" s="92"/>
      <c r="Y16" s="272"/>
      <c r="Z16" s="271">
        <v>11.407059976689962659673370890</v>
      </c>
      <c r="AA16" s="92">
        <v>5.8303616731589846159048199400</v>
      </c>
      <c r="AB16" s="272">
        <v>17.902494502872003984623682190</v>
      </c>
    </row>
    <row r="17" ht="18.95" customHeight="1">
      <c r="A17" s="58"/>
      <c r="B17" s="288"/>
      <c r="C17" s="289" t="s">
        <v>191</v>
      </c>
      <c r="D17" s="420"/>
      <c r="E17" s="91"/>
      <c r="F17" s="421"/>
      <c r="G17" s="420"/>
      <c r="H17" s="91"/>
      <c r="I17" s="421"/>
      <c r="J17" s="420"/>
      <c r="K17" s="91"/>
      <c r="L17" s="421"/>
      <c r="M17" s="420">
        <v>114.09717958830202027183613396</v>
      </c>
      <c r="N17" s="91">
        <v>113.73271951772121711817299021</v>
      </c>
      <c r="O17" s="421">
        <v>129.76582523879420044915528422</v>
      </c>
      <c r="P17" s="5"/>
      <c r="Q17" s="420"/>
      <c r="R17" s="91"/>
      <c r="S17" s="421"/>
      <c r="T17" s="420"/>
      <c r="U17" s="91"/>
      <c r="V17" s="421"/>
      <c r="W17" s="420"/>
      <c r="X17" s="91"/>
      <c r="Y17" s="421"/>
      <c r="Z17" s="420">
        <v>7.966308412337732197209576870</v>
      </c>
      <c r="AA17" s="91">
        <v>4.0375343199286490278588507800</v>
      </c>
      <c r="AB17" s="421">
        <v>12.325485168457056393965696990</v>
      </c>
    </row>
    <row r="18" ht="18.95" customHeight="1">
      <c r="A18" s="58"/>
      <c r="B18" s="286"/>
      <c r="C18" s="287" t="s">
        <v>192</v>
      </c>
      <c r="D18" s="271">
        <v>72.200488222222585656475776820</v>
      </c>
      <c r="E18" s="92">
        <v>109.73504592856689441473734320</v>
      </c>
      <c r="F18" s="272">
        <v>79.22923891130548560766770713</v>
      </c>
      <c r="G18" s="271">
        <v>4.2268303051753039171439004300</v>
      </c>
      <c r="H18" s="92">
        <v>125.62987729134602405358942388</v>
      </c>
      <c r="I18" s="272">
        <v>5.3101617257051609831045121800</v>
      </c>
      <c r="J18" s="271">
        <v>825.5811962173338828105625121</v>
      </c>
      <c r="K18" s="92">
        <v>151.90520813852993945666628123</v>
      </c>
      <c r="L18" s="272">
        <v>1254.1008344665062980233551129</v>
      </c>
      <c r="M18" s="271">
        <v>105.28107275872032043442295285</v>
      </c>
      <c r="N18" s="92">
        <v>108.14853603221255541486841076</v>
      </c>
      <c r="O18" s="272">
        <v>113.85993890756456278810797745</v>
      </c>
      <c r="P18" s="5"/>
      <c r="Q18" s="271">
        <v>51.515745557552529562367481940</v>
      </c>
      <c r="R18" s="92">
        <v>20.257243598897643722620601170</v>
      </c>
      <c r="S18" s="272">
        <v>82.20865922560127736710195970</v>
      </c>
      <c r="T18" s="271">
        <v>0</v>
      </c>
      <c r="U18" s="92">
        <v>0</v>
      </c>
      <c r="V18" s="272">
        <v>0</v>
      </c>
      <c r="W18" s="271">
        <v>101.81086816700879600962513886</v>
      </c>
      <c r="X18" s="92">
        <v>23.911936630056009482004485100</v>
      </c>
      <c r="Y18" s="272">
        <v>150.06775507567387655724552570</v>
      </c>
      <c r="Z18" s="271">
        <v>5.2943685094372628502895390800</v>
      </c>
      <c r="AA18" s="92">
        <v>9.127851669031313688660256600</v>
      </c>
      <c r="AB18" s="272">
        <v>14.905482282857589150540177140</v>
      </c>
    </row>
    <row r="19" ht="18.95" customHeight="1">
      <c r="A19" s="58"/>
      <c r="B19" s="288"/>
      <c r="C19" s="289" t="s">
        <v>193</v>
      </c>
      <c r="D19" s="420">
        <v>54.682330091352390668755628780</v>
      </c>
      <c r="E19" s="91">
        <v>99.88271652510155480738022975</v>
      </c>
      <c r="F19" s="421">
        <v>54.618196754465814445479030780</v>
      </c>
      <c r="G19" s="420">
        <v>376.49946117188812290964871703</v>
      </c>
      <c r="H19" s="91">
        <v>136.97934067384168023592052619</v>
      </c>
      <c r="I19" s="421">
        <v>515.72647955381891153986373384</v>
      </c>
      <c r="J19" s="420">
        <v>360.74635419509412227903816230</v>
      </c>
      <c r="K19" s="91">
        <v>119.60664798406041555303223517</v>
      </c>
      <c r="L19" s="421">
        <v>431.47662197745799033669428486</v>
      </c>
      <c r="M19" s="420">
        <v>107.02851010385242457911294718</v>
      </c>
      <c r="N19" s="91">
        <v>105.65105478469899760508979691</v>
      </c>
      <c r="O19" s="421">
        <v>113.07674984506822710898012100</v>
      </c>
      <c r="P19" s="5"/>
      <c r="Q19" s="420">
        <v>-31.911397310212763689147370390</v>
      </c>
      <c r="R19" s="91">
        <v>-4.5620288464936698555973823400</v>
      </c>
      <c r="S19" s="421">
        <v>-35.017619006148101850666964890</v>
      </c>
      <c r="T19" s="420">
        <v>55.592411263075571240116112690</v>
      </c>
      <c r="U19" s="91">
        <v>27.025580921524034798861540220</v>
      </c>
      <c r="V19" s="421">
        <v>97.64216427674912181311227088</v>
      </c>
      <c r="W19" s="420">
        <v>32.263635241995105723493729630</v>
      </c>
      <c r="X19" s="91">
        <v>24.873212302648937346290409720</v>
      </c>
      <c r="Y19" s="421">
        <v>65.161850034872505374115784820</v>
      </c>
      <c r="Z19" s="420">
        <v>2.4695329013751606214298629300</v>
      </c>
      <c r="AA19" s="91">
        <v>2.42564236185229134533866200</v>
      </c>
      <c r="AB19" s="421">
        <v>4.9550772994496517957353040400</v>
      </c>
    </row>
    <row r="20" ht="18.95" customHeight="1">
      <c r="A20" s="58"/>
      <c r="B20" s="286"/>
      <c r="C20" s="287" t="s">
        <v>194</v>
      </c>
      <c r="D20" s="271">
        <v>96.44675721048539243973316406</v>
      </c>
      <c r="E20" s="92">
        <v>114.58731225352053037407664971</v>
      </c>
      <c r="F20" s="272">
        <v>110.51574684317372375796203328</v>
      </c>
      <c r="G20" s="271">
        <v>95.08699703971737122180279162</v>
      </c>
      <c r="H20" s="92">
        <v>95.68692097687680777581888823</v>
      </c>
      <c r="I20" s="272">
        <v>90.98581971667955051858792071</v>
      </c>
      <c r="J20" s="271">
        <v>156.30739239405595269337445162</v>
      </c>
      <c r="K20" s="92">
        <v>120.45942193595845151838234795</v>
      </c>
      <c r="L20" s="272">
        <v>188.28698132105008849064061150</v>
      </c>
      <c r="M20" s="271">
        <v>102.73184207497218278786018493</v>
      </c>
      <c r="N20" s="92">
        <v>112.51590944828116659901905583</v>
      </c>
      <c r="O20" s="272">
        <v>115.58966640362691308324963433</v>
      </c>
      <c r="P20" s="5"/>
      <c r="Q20" s="271">
        <v>-22.157249151726677398398539650</v>
      </c>
      <c r="R20" s="92">
        <v>14.921463253462821610249229440</v>
      </c>
      <c r="S20" s="272">
        <v>-10.541971688340552448033874710</v>
      </c>
      <c r="T20" s="271">
        <v>-4.981942264213687826743064300</v>
      </c>
      <c r="U20" s="92">
        <v>-24.111293215200960315227232450</v>
      </c>
      <c r="V20" s="272">
        <v>-27.892024772289305143656959900</v>
      </c>
      <c r="W20" s="271">
        <v>-95.24119712424611100100848441</v>
      </c>
      <c r="X20" s="92">
        <v>4.9620574940329680240196533600</v>
      </c>
      <c r="Y20" s="272">
        <v>-95.00506258952199264020562264</v>
      </c>
      <c r="Z20" s="271">
        <v>-30.906811287487035253622854360</v>
      </c>
      <c r="AA20" s="92">
        <v>10.380223597999516783103326120</v>
      </c>
      <c r="AB20" s="272">
        <v>-23.734783808150881522767174570</v>
      </c>
    </row>
    <row r="21" ht="18.95" customHeight="1">
      <c r="A21" s="58"/>
      <c r="B21" s="288"/>
      <c r="C21" s="289" t="s">
        <v>180</v>
      </c>
      <c r="D21" s="420">
        <v>79.97868293226634084113522896</v>
      </c>
      <c r="E21" s="91">
        <v>110.86042497468955458847153089</v>
      </c>
      <c r="F21" s="421">
        <v>88.66470778786996670400038070</v>
      </c>
      <c r="G21" s="420">
        <v>190.29464572241393821724669466</v>
      </c>
      <c r="H21" s="91">
        <v>111.11238206773659950222755213</v>
      </c>
      <c r="I21" s="421">
        <v>211.44091380953435670036546070</v>
      </c>
      <c r="J21" s="420">
        <v>81.42277834681037145673501234</v>
      </c>
      <c r="K21" s="91">
        <v>120.20192128601400279664521273</v>
      </c>
      <c r="L21" s="421">
        <v>97.87174393731865625618361726</v>
      </c>
      <c r="M21" s="420">
        <v>88.98428952050046354684328776</v>
      </c>
      <c r="N21" s="91">
        <v>110.94195170757666601392607339</v>
      </c>
      <c r="O21" s="421">
        <v>98.72090750716382828824832630</v>
      </c>
      <c r="P21" s="5"/>
      <c r="Q21" s="420">
        <v>-2.44745921902155654347192700</v>
      </c>
      <c r="R21" s="91">
        <v>6.2465050836840646492169183700</v>
      </c>
      <c r="S21" s="421">
        <v>3.6461652001728767402998321700</v>
      </c>
      <c r="T21" s="420">
        <v>-19.621952768822043519296349690</v>
      </c>
      <c r="U21" s="91">
        <v>-14.923846867775991061527719990</v>
      </c>
      <c r="V21" s="421">
        <v>-31.617449452921828324893472420</v>
      </c>
      <c r="W21" s="420">
        <v>-96.18964012921374814597543440</v>
      </c>
      <c r="X21" s="91">
        <v>12.550252451205502392991595930</v>
      </c>
      <c r="Y21" s="421">
        <v>-95.71143034613087203044032644</v>
      </c>
      <c r="Z21" s="420">
        <v>-36.57172807900956209145970500</v>
      </c>
      <c r="AA21" s="91">
        <v>2.2234171678420143665551394700</v>
      </c>
      <c r="AB21" s="421">
        <v>-35.161452991894054773072154130</v>
      </c>
    </row>
    <row r="22" ht="18.95" customHeight="1">
      <c r="A22" s="58"/>
      <c r="B22" s="286"/>
      <c r="C22" s="287" t="s">
        <v>183</v>
      </c>
      <c r="D22" s="271">
        <v>81.03318335278616035092488527</v>
      </c>
      <c r="E22" s="92">
        <v>109.57578388353599072940183534</v>
      </c>
      <c r="F22" s="272">
        <v>88.79274586459842687577341183</v>
      </c>
      <c r="G22" s="271">
        <v>43.729585130552168820610711990</v>
      </c>
      <c r="H22" s="92">
        <v>122.97628559868899443802612970</v>
      </c>
      <c r="I22" s="272">
        <v>53.777019501269670692538743090</v>
      </c>
      <c r="J22" s="271">
        <v>87.48008895805741760891121347</v>
      </c>
      <c r="K22" s="92">
        <v>124.62061167575877649526267144</v>
      </c>
      <c r="L22" s="272">
        <v>109.01822195402906637498292875</v>
      </c>
      <c r="M22" s="271">
        <v>80.43702324189804396855440796</v>
      </c>
      <c r="N22" s="92">
        <v>111.29824019581199424920061779</v>
      </c>
      <c r="O22" s="272">
        <v>89.52499133412880485608077169</v>
      </c>
      <c r="P22" s="5"/>
      <c r="Q22" s="271">
        <v>-15.540759637413528118478556170</v>
      </c>
      <c r="R22" s="92">
        <v>-0.462600141931798842351833300</v>
      </c>
      <c r="S22" s="272">
        <v>-15.931468203217193199098815970</v>
      </c>
      <c r="T22" s="271">
        <v>-90.69520899588178390131598475</v>
      </c>
      <c r="U22" s="92">
        <v>-11.276297910284932996144877110</v>
      </c>
      <c r="V22" s="272">
        <v>-91.74444494943680859569317695</v>
      </c>
      <c r="W22" s="271">
        <v>-82.11859660341390564380493473</v>
      </c>
      <c r="X22" s="92">
        <v>-2.2098274681663064623259466900</v>
      </c>
      <c r="Y22" s="272">
        <v>-82.51374476736186687479236637</v>
      </c>
      <c r="Z22" s="271">
        <v>-38.812180622529580770856613600</v>
      </c>
      <c r="AA22" s="92">
        <v>-4.6261198656074221869406849100</v>
      </c>
      <c r="AB22" s="272">
        <v>-41.642802490070798181425403360</v>
      </c>
    </row>
    <row r="23" ht="18.95" customHeight="1">
      <c r="A23" s="58"/>
      <c r="B23" s="288"/>
      <c r="C23" s="289" t="s">
        <v>184</v>
      </c>
      <c r="D23" s="420">
        <v>90.75089162895117635234566886</v>
      </c>
      <c r="E23" s="91">
        <v>107.04561476360625980211155867</v>
      </c>
      <c r="F23" s="421">
        <v>97.14484984766487779149285467</v>
      </c>
      <c r="G23" s="420">
        <v>177.96313189147457338362371067</v>
      </c>
      <c r="H23" s="91">
        <v>104.60679932177604499074924606</v>
      </c>
      <c r="I23" s="421">
        <v>186.16153624446243245757239693</v>
      </c>
      <c r="J23" s="420">
        <v>88.87249708855844042572425070</v>
      </c>
      <c r="K23" s="91">
        <v>126.76189566815274439229181309</v>
      </c>
      <c r="L23" s="421">
        <v>112.65646203708053557325698763</v>
      </c>
      <c r="M23" s="420">
        <v>95.29724589018496593754245677</v>
      </c>
      <c r="N23" s="91">
        <v>108.06825073250977660514100552</v>
      </c>
      <c r="O23" s="421">
        <v>102.98606662978145743284403803</v>
      </c>
      <c r="P23" s="5"/>
      <c r="Q23" s="420">
        <v>-2.4470457749899628916339809400</v>
      </c>
      <c r="R23" s="91">
        <v>-0.8127898133952790423787792300</v>
      </c>
      <c r="S23" s="421">
        <v>-3.2399462495338135696503423100</v>
      </c>
      <c r="T23" s="420">
        <v>2.5575066474795444759419378700</v>
      </c>
      <c r="U23" s="91">
        <v>-22.630153006394839062895086090</v>
      </c>
      <c r="V23" s="421">
        <v>-20.651414026403685453545874380</v>
      </c>
      <c r="W23" s="420">
        <v>-98.48238561890771596123781278</v>
      </c>
      <c r="X23" s="91">
        <v>6.7624523841243257547526321200</v>
      </c>
      <c r="Y23" s="421">
        <v>-98.37975766901125988963432775</v>
      </c>
      <c r="Z23" s="420">
        <v>-20.128377414662513294415783360</v>
      </c>
      <c r="AA23" s="91">
        <v>-4.5499831293003506527079644600</v>
      </c>
      <c r="AB23" s="421">
        <v>-23.762522767409818071923472660</v>
      </c>
    </row>
    <row r="24" ht="18.95" customHeight="1">
      <c r="A24" s="59"/>
      <c r="B24" s="286"/>
      <c r="C24" s="287" t="s">
        <v>185</v>
      </c>
      <c r="D24" s="271">
        <v>83.26532199104419064102323795</v>
      </c>
      <c r="E24" s="92">
        <v>105.02801093868576082598603089</v>
      </c>
      <c r="F24" s="272">
        <v>87.45191148888581288671317153</v>
      </c>
      <c r="G24" s="271">
        <v>136.97192147739458728565729742</v>
      </c>
      <c r="H24" s="92">
        <v>111.08472382399753772248731483</v>
      </c>
      <c r="I24" s="272">
        <v>152.15488068958654524817579609</v>
      </c>
      <c r="J24" s="271">
        <v>99.47554569242054258185689978</v>
      </c>
      <c r="K24" s="92">
        <v>114.43436924859956459490124933</v>
      </c>
      <c r="L24" s="272">
        <v>113.83421326972390219968376575</v>
      </c>
      <c r="M24" s="271">
        <v>88.59589919582796845075473626</v>
      </c>
      <c r="N24" s="92">
        <v>106.09592836164696839675577811</v>
      </c>
      <c r="O24" s="272">
        <v>93.99664174216260397693304006</v>
      </c>
      <c r="P24" s="93"/>
      <c r="Q24" s="271">
        <v>-8.888124433846046112705889950</v>
      </c>
      <c r="R24" s="92">
        <v>5.5474034435209636081835621800</v>
      </c>
      <c r="S24" s="272">
        <v>-3.8337811112252857401382915700</v>
      </c>
      <c r="T24" s="271">
        <v>5.1286575587208898642180124100</v>
      </c>
      <c r="U24" s="92">
        <v>-27.844539737553619107967034100</v>
      </c>
      <c r="V24" s="272">
        <v>-24.143933270761504466621137570</v>
      </c>
      <c r="W24" s="271">
        <v>-72.754871853999057208991913190</v>
      </c>
      <c r="X24" s="92">
        <v>4.6705448626100435466524256800</v>
      </c>
      <c r="Y24" s="272">
        <v>-71.482375921070681082115620470</v>
      </c>
      <c r="Z24" s="271">
        <v>-24.428013942007598188982361970</v>
      </c>
      <c r="AA24" s="92">
        <v>-2.4914011068763380025370475100</v>
      </c>
      <c r="AB24" s="272">
        <v>-26.310815239113070705964110830</v>
      </c>
    </row>
    <row r="25" ht="18.95" customHeight="1">
      <c r="A25" s="60"/>
      <c r="B25" s="288"/>
      <c r="C25" s="289" t="s">
        <v>186</v>
      </c>
      <c r="D25" s="420"/>
      <c r="E25" s="91"/>
      <c r="F25" s="421"/>
      <c r="G25" s="420"/>
      <c r="H25" s="91"/>
      <c r="I25" s="421"/>
      <c r="J25" s="420"/>
      <c r="K25" s="91"/>
      <c r="L25" s="421"/>
      <c r="M25" s="420">
        <v>98.36841560285786133751460735</v>
      </c>
      <c r="N25" s="91">
        <v>116.95136625929036967673606289</v>
      </c>
      <c r="O25" s="421">
        <v>115.04320601515923233440746982</v>
      </c>
      <c r="P25" s="93"/>
      <c r="Q25" s="420"/>
      <c r="R25" s="91"/>
      <c r="S25" s="421"/>
      <c r="T25" s="420"/>
      <c r="U25" s="91"/>
      <c r="V25" s="421"/>
      <c r="W25" s="420"/>
      <c r="X25" s="91"/>
      <c r="Y25" s="421"/>
      <c r="Z25" s="420">
        <v>-23.005542437127382567893760880</v>
      </c>
      <c r="AA25" s="91">
        <v>6.831914951351231245651314800</v>
      </c>
      <c r="AB25" s="421">
        <v>-17.745346579190186282307291010</v>
      </c>
    </row>
    <row r="26" ht="18.95" customHeight="1">
      <c r="A26" s="60"/>
      <c r="B26" s="290"/>
      <c r="C26" s="291" t="s">
        <v>187</v>
      </c>
      <c r="D26" s="273">
        <v>79.71709438775414732193703879</v>
      </c>
      <c r="E26" s="274">
        <v>110.89668736960925171066656042</v>
      </c>
      <c r="F26" s="275">
        <v>88.40361694332403913719127264</v>
      </c>
      <c r="G26" s="273">
        <v>96.96847982607632362151257050</v>
      </c>
      <c r="H26" s="274">
        <v>114.31117535692999060397734657</v>
      </c>
      <c r="I26" s="275">
        <v>110.84580901493538786058746277</v>
      </c>
      <c r="J26" s="273">
        <v>188.37007380651692048555373302</v>
      </c>
      <c r="K26" s="274">
        <v>124.10752823799871770574124511</v>
      </c>
      <c r="L26" s="275">
        <v>233.78144254136201311721497253</v>
      </c>
      <c r="M26" s="273">
        <v>99.48155729555838811830623911</v>
      </c>
      <c r="N26" s="274">
        <v>106.92246973107856446094744336</v>
      </c>
      <c r="O26" s="275">
        <v>106.36813798734899689245886644</v>
      </c>
      <c r="P26" s="184"/>
      <c r="Q26" s="273">
        <v>26.135546025167725707732334970</v>
      </c>
      <c r="R26" s="274">
        <v>1.4901116351410232642615854700</v>
      </c>
      <c r="S26" s="275">
        <v>28.015106472514833336400484750</v>
      </c>
      <c r="T26" s="273">
        <v>14.803402764969081360163948080</v>
      </c>
      <c r="U26" s="274">
        <v>1.6145639568472880382064667100</v>
      </c>
      <c r="V26" s="275">
        <v>16.656977127305262063944903130</v>
      </c>
      <c r="W26" s="273">
        <v>-58.640543710791276931868834800</v>
      </c>
      <c r="X26" s="274">
        <v>1.624458277500025454468570500</v>
      </c>
      <c r="Y26" s="275">
        <v>-57.968676599574551757043524030</v>
      </c>
      <c r="Z26" s="273">
        <v>-22.439372834534876673157837380</v>
      </c>
      <c r="AA26" s="274">
        <v>-3.1748635795816512208761971700</v>
      </c>
      <c r="AB26" s="275">
        <v>-24.901816938511449119412288390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95" customHeight="1">
      <c r="A29" s="58"/>
      <c r="B29" s="284">
        <v>2019</v>
      </c>
      <c r="C29" s="285"/>
      <c r="D29" s="427"/>
      <c r="E29" s="428"/>
      <c r="F29" s="429"/>
      <c r="G29" s="427"/>
      <c r="H29" s="428"/>
      <c r="I29" s="429"/>
      <c r="J29" s="427"/>
      <c r="K29" s="428"/>
      <c r="L29" s="429"/>
      <c r="M29" s="427">
        <v>110.40644780653055397609311112</v>
      </c>
      <c r="N29" s="428">
        <v>112.33874264375796325981169767</v>
      </c>
      <c r="O29" s="429">
        <v>124.02921526349331788920212341</v>
      </c>
      <c r="P29" s="5"/>
      <c r="Q29" s="427"/>
      <c r="R29" s="428"/>
      <c r="S29" s="429"/>
      <c r="T29" s="427"/>
      <c r="U29" s="428"/>
      <c r="V29" s="429"/>
      <c r="W29" s="427"/>
      <c r="X29" s="428"/>
      <c r="Y29" s="429"/>
      <c r="Z29" s="427">
        <v>0.5543988452202609754563769100</v>
      </c>
      <c r="AA29" s="428">
        <v>-1.4465678581091294619079038800</v>
      </c>
      <c r="AB29" s="429">
        <v>-0.9001887684385846298855135200</v>
      </c>
    </row>
    <row r="30" ht="18.95" customHeight="1">
      <c r="A30" s="58"/>
      <c r="B30" s="286">
        <v>2020</v>
      </c>
      <c r="C30" s="287"/>
      <c r="D30" s="271">
        <v>80.43377214109883777785674909</v>
      </c>
      <c r="E30" s="92">
        <v>105.05274449565923642101454645</v>
      </c>
      <c r="F30" s="272">
        <v>84.49788513560930165693636163</v>
      </c>
      <c r="G30" s="271">
        <v>101.56764325355709322711036428</v>
      </c>
      <c r="H30" s="92">
        <v>110.15131102467619687307966861</v>
      </c>
      <c r="I30" s="272">
        <v>111.87809062065922393174924224</v>
      </c>
      <c r="J30" s="271">
        <v>409.70225096609303144313717729</v>
      </c>
      <c r="K30" s="92">
        <v>109.34360723557493103603799864</v>
      </c>
      <c r="L30" s="272">
        <v>447.98322013167426272203932774</v>
      </c>
      <c r="M30" s="271">
        <v>117.80738798144236792597024598</v>
      </c>
      <c r="N30" s="92">
        <v>103.99814271722205918483495702</v>
      </c>
      <c r="O30" s="272">
        <v>122.51749548437194139618171539</v>
      </c>
      <c r="P30" s="5"/>
      <c r="Q30" s="271"/>
      <c r="R30" s="92"/>
      <c r="S30" s="272"/>
      <c r="T30" s="271"/>
      <c r="U30" s="92"/>
      <c r="V30" s="272"/>
      <c r="W30" s="271"/>
      <c r="X30" s="92"/>
      <c r="Y30" s="272"/>
      <c r="Z30" s="271">
        <v>6.7033586552058688852969912300</v>
      </c>
      <c r="AA30" s="92">
        <v>-7.424508882945255543954273400</v>
      </c>
      <c r="AB30" s="272">
        <v>-1.2188416865465211238885946700</v>
      </c>
    </row>
    <row r="31" ht="18.95" customHeight="1">
      <c r="A31" s="58"/>
      <c r="B31" s="425">
        <v>2021</v>
      </c>
      <c r="C31" s="426"/>
      <c r="D31" s="430">
        <v>81.30158892272150655310215503</v>
      </c>
      <c r="E31" s="431">
        <v>103.25256865840877996391374578</v>
      </c>
      <c r="F31" s="432">
        <v>83.94597892281029072173337476</v>
      </c>
      <c r="G31" s="430">
        <v>85.01551752549816944115538838</v>
      </c>
      <c r="H31" s="431">
        <v>113.81284953226534100113460407</v>
      </c>
      <c r="I31" s="432">
        <v>96.75858304037190234479850911</v>
      </c>
      <c r="J31" s="430">
        <v>196.24160807704872059320144782</v>
      </c>
      <c r="K31" s="431">
        <v>127.90496428295628976296289317</v>
      </c>
      <c r="L31" s="432">
        <v>251.00275871924823152318686935</v>
      </c>
      <c r="M31" s="430">
        <v>100.02713176607484595105545472</v>
      </c>
      <c r="N31" s="431">
        <v>111.39787368059730332127001208</v>
      </c>
      <c r="O31" s="432">
        <v>111.42809789109667536702124642</v>
      </c>
      <c r="P31" s="184"/>
      <c r="Q31" s="430">
        <v>1.0789209041435345806679658600</v>
      </c>
      <c r="R31" s="431">
        <v>-1.7135923920244696786035003700</v>
      </c>
      <c r="S31" s="432">
        <v>-0.6531597943593790508665480200</v>
      </c>
      <c r="T31" s="430">
        <v>-16.296652356866763346896313990</v>
      </c>
      <c r="U31" s="431">
        <v>3.3240988904292646822865101400</v>
      </c>
      <c r="V31" s="432">
        <v>-13.514270306585518095835547490</v>
      </c>
      <c r="W31" s="430">
        <v>-52.101408372958550536553312910</v>
      </c>
      <c r="X31" s="431">
        <v>16.975255816613573996165420840</v>
      </c>
      <c r="Y31" s="432">
        <v>-43.970499911702634775717885290</v>
      </c>
      <c r="Z31" s="430">
        <v>-15.092649552787289423446839440</v>
      </c>
      <c r="AA31" s="431">
        <v>7.11525299400705528782563400</v>
      </c>
      <c r="AB31" s="432">
        <v>-9.051276758032752805685505560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95" customHeight="1">
      <c r="A34" s="58"/>
      <c r="B34" s="284">
        <v>2019</v>
      </c>
      <c r="C34" s="285"/>
      <c r="D34" s="427"/>
      <c r="E34" s="428"/>
      <c r="F34" s="429"/>
      <c r="G34" s="427"/>
      <c r="H34" s="428"/>
      <c r="I34" s="429"/>
      <c r="J34" s="427"/>
      <c r="K34" s="428"/>
      <c r="L34" s="429"/>
      <c r="M34" s="427">
        <v>109.28426710681115031300498821</v>
      </c>
      <c r="N34" s="428">
        <v>112.28202772702222532650000998</v>
      </c>
      <c r="O34" s="429">
        <v>122.70659109414272528515353993</v>
      </c>
      <c r="P34" s="5"/>
      <c r="Q34" s="427"/>
      <c r="R34" s="428"/>
      <c r="S34" s="429"/>
      <c r="T34" s="427"/>
      <c r="U34" s="428"/>
      <c r="V34" s="429"/>
      <c r="W34" s="427"/>
      <c r="X34" s="428"/>
      <c r="Y34" s="429"/>
      <c r="Z34" s="427">
        <v>-3.9292208207099687008559035700</v>
      </c>
      <c r="AA34" s="428">
        <v>-1.439093267992728895731753500</v>
      </c>
      <c r="AB34" s="429">
        <v>-5.3117689364164697557031738300</v>
      </c>
    </row>
    <row r="35" ht="18.95" customHeight="1">
      <c r="A35" s="58"/>
      <c r="B35" s="286">
        <v>2020</v>
      </c>
      <c r="C35" s="287"/>
      <c r="D35" s="271">
        <v>79.66264015152514082310097005</v>
      </c>
      <c r="E35" s="92">
        <v>105.40095813830496308431757358</v>
      </c>
      <c r="F35" s="272">
        <v>83.96518599797753509195710293</v>
      </c>
      <c r="G35" s="271">
        <v>99.75519646642453048206640892</v>
      </c>
      <c r="H35" s="92">
        <v>140.73654743758692488883049832</v>
      </c>
      <c r="I35" s="272">
        <v>140.39201939642759519566112367</v>
      </c>
      <c r="J35" s="271">
        <v>427.56842141925297446668036420</v>
      </c>
      <c r="K35" s="92">
        <v>116.59872262108210688022326060</v>
      </c>
      <c r="L35" s="272">
        <v>498.53931770597419028034378396</v>
      </c>
      <c r="M35" s="271">
        <v>124.41500234049833829694983820</v>
      </c>
      <c r="N35" s="92">
        <v>109.52755199466112081806344817</v>
      </c>
      <c r="O35" s="272">
        <v>136.26870637764816787816490894</v>
      </c>
      <c r="P35" s="5"/>
      <c r="Q35" s="271"/>
      <c r="R35" s="92"/>
      <c r="S35" s="272"/>
      <c r="T35" s="271"/>
      <c r="U35" s="92"/>
      <c r="V35" s="272"/>
      <c r="W35" s="271"/>
      <c r="X35" s="92"/>
      <c r="Y35" s="272"/>
      <c r="Z35" s="271">
        <v>13.845300548990786853726783780</v>
      </c>
      <c r="AA35" s="92">
        <v>-2.4531759784709709760161284200</v>
      </c>
      <c r="AB35" s="272">
        <v>11.052474983310219186897623690</v>
      </c>
    </row>
    <row r="36" ht="18.95" customHeight="1">
      <c r="A36" s="58"/>
      <c r="B36" s="425">
        <v>2021</v>
      </c>
      <c r="C36" s="426"/>
      <c r="D36" s="430">
        <v>84.72707169751586713145316736</v>
      </c>
      <c r="E36" s="431">
        <v>107.60596279693232709476040405</v>
      </c>
      <c r="F36" s="432">
        <v>91.17138124975910308770130192</v>
      </c>
      <c r="G36" s="430">
        <v>64.010884885996176812729155910</v>
      </c>
      <c r="H36" s="431">
        <v>117.22360936323755881823400177</v>
      </c>
      <c r="I36" s="432">
        <v>75.035869648711829699744709490</v>
      </c>
      <c r="J36" s="430">
        <v>148.45122128964822485921097910</v>
      </c>
      <c r="K36" s="431">
        <v>120.40351574493393636121671815</v>
      </c>
      <c r="L36" s="432">
        <v>178.74048959902832019487093171</v>
      </c>
      <c r="M36" s="430">
        <v>95.86042147709956681150644460</v>
      </c>
      <c r="N36" s="431">
        <v>110.47609629562731757956690468</v>
      </c>
      <c r="O36" s="432">
        <v>105.90285154043472807948049512</v>
      </c>
      <c r="P36" s="184"/>
      <c r="Q36" s="430">
        <v>6.3573483585084355330339134200</v>
      </c>
      <c r="R36" s="431">
        <v>2.0920157630247244000355387700</v>
      </c>
      <c r="S36" s="432">
        <v>8.582360851235118212834071830</v>
      </c>
      <c r="T36" s="430">
        <v>-35.832029655160255387201497720</v>
      </c>
      <c r="U36" s="431">
        <v>-16.707059042206251381932400390</v>
      </c>
      <c r="V36" s="432">
        <v>-46.552610346855701879548643190</v>
      </c>
      <c r="W36" s="430">
        <v>-65.280125038965918124342706360</v>
      </c>
      <c r="X36" s="431">
        <v>3.263151635201028665634198900</v>
      </c>
      <c r="Y36" s="432">
        <v>-64.147162871427592928011786520</v>
      </c>
      <c r="Z36" s="430">
        <v>-22.951075293357325039155538210</v>
      </c>
      <c r="AA36" s="431">
        <v>0.8660325951347997872800526700</v>
      </c>
      <c r="AB36" s="432">
        <v>-22.283806491140833618814665440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95" customHeight="1">
      <c r="A39" s="58"/>
      <c r="B39" s="284">
        <v>2019</v>
      </c>
      <c r="C39" s="285"/>
      <c r="D39" s="427"/>
      <c r="E39" s="428"/>
      <c r="F39" s="429"/>
      <c r="G39" s="427"/>
      <c r="H39" s="428"/>
      <c r="I39" s="429"/>
      <c r="J39" s="427"/>
      <c r="K39" s="428"/>
      <c r="L39" s="429"/>
      <c r="M39" s="427">
        <v>110.40644780653055397609311112</v>
      </c>
      <c r="N39" s="428">
        <v>112.33874264375796325981169767</v>
      </c>
      <c r="O39" s="429">
        <v>124.02921526349331788920212341</v>
      </c>
      <c r="P39" s="5"/>
      <c r="Q39" s="427"/>
      <c r="R39" s="428"/>
      <c r="S39" s="429"/>
      <c r="T39" s="427"/>
      <c r="U39" s="428"/>
      <c r="V39" s="429"/>
      <c r="W39" s="427"/>
      <c r="X39" s="428"/>
      <c r="Y39" s="429"/>
      <c r="Z39" s="427">
        <v>0.5543988452202609754563769100</v>
      </c>
      <c r="AA39" s="428">
        <v>-1.4465678581091294619079038800</v>
      </c>
      <c r="AB39" s="429">
        <v>-0.9001887684385846298855135200</v>
      </c>
    </row>
    <row r="40" ht="18.95" customHeight="1">
      <c r="A40" s="58"/>
      <c r="B40" s="286">
        <v>2020</v>
      </c>
      <c r="C40" s="287"/>
      <c r="D40" s="271">
        <v>80.43377214109883777785674909</v>
      </c>
      <c r="E40" s="92">
        <v>105.05274449565923642101454645</v>
      </c>
      <c r="F40" s="272">
        <v>84.49788513560930165693636163</v>
      </c>
      <c r="G40" s="271">
        <v>101.56764325355709322711036428</v>
      </c>
      <c r="H40" s="92">
        <v>110.15131102467619687307966861</v>
      </c>
      <c r="I40" s="272">
        <v>111.87809062065922393174924224</v>
      </c>
      <c r="J40" s="271">
        <v>409.70225096609303144313717729</v>
      </c>
      <c r="K40" s="92">
        <v>109.34360723557493103603799864</v>
      </c>
      <c r="L40" s="272">
        <v>447.98322013167426272203932774</v>
      </c>
      <c r="M40" s="271">
        <v>117.80738798144236792597024598</v>
      </c>
      <c r="N40" s="92">
        <v>103.99814271722205918483495702</v>
      </c>
      <c r="O40" s="272">
        <v>122.51749548437194139618171539</v>
      </c>
      <c r="P40" s="5"/>
      <c r="Q40" s="271"/>
      <c r="R40" s="92"/>
      <c r="S40" s="272"/>
      <c r="T40" s="271"/>
      <c r="U40" s="92"/>
      <c r="V40" s="272"/>
      <c r="W40" s="271"/>
      <c r="X40" s="92"/>
      <c r="Y40" s="272"/>
      <c r="Z40" s="271">
        <v>6.7033586552058688852969912300</v>
      </c>
      <c r="AA40" s="92">
        <v>-7.424508882945255543954273400</v>
      </c>
      <c r="AB40" s="272">
        <v>-1.2188416865465211238885946700</v>
      </c>
    </row>
    <row r="41" ht="18.95" customHeight="1">
      <c r="A41" s="58"/>
      <c r="B41" s="425">
        <v>2021</v>
      </c>
      <c r="C41" s="426"/>
      <c r="D41" s="430">
        <v>81.30158892272150655310215503</v>
      </c>
      <c r="E41" s="431">
        <v>103.25256865840877996391374578</v>
      </c>
      <c r="F41" s="432">
        <v>83.94597892281029072173337476</v>
      </c>
      <c r="G41" s="430">
        <v>85.01551752549816944115538838</v>
      </c>
      <c r="H41" s="431">
        <v>113.81284953226534100113460407</v>
      </c>
      <c r="I41" s="432">
        <v>96.75858304037190234479850911</v>
      </c>
      <c r="J41" s="430">
        <v>196.24160807704872059320144782</v>
      </c>
      <c r="K41" s="431">
        <v>127.90496428295628976296289317</v>
      </c>
      <c r="L41" s="432">
        <v>251.00275871924823152318686935</v>
      </c>
      <c r="M41" s="430">
        <v>100.02713176607484595105545472</v>
      </c>
      <c r="N41" s="431">
        <v>111.39787368059730332127001208</v>
      </c>
      <c r="O41" s="432">
        <v>111.42809789109667536702124642</v>
      </c>
      <c r="P41" s="184"/>
      <c r="Q41" s="430">
        <v>1.0789209041435345806679658600</v>
      </c>
      <c r="R41" s="431">
        <v>-1.7135923920244696786035003700</v>
      </c>
      <c r="S41" s="432">
        <v>-0.6531597943593790508665480200</v>
      </c>
      <c r="T41" s="430">
        <v>-16.296652356866763346896313990</v>
      </c>
      <c r="U41" s="431">
        <v>3.3240988904292646822865101400</v>
      </c>
      <c r="V41" s="432">
        <v>-13.514270306585518095835547490</v>
      </c>
      <c r="W41" s="430">
        <v>-52.101408372958550536553312910</v>
      </c>
      <c r="X41" s="431">
        <v>16.975255816613573996165420840</v>
      </c>
      <c r="Y41" s="432">
        <v>-43.970499911702634775717885290</v>
      </c>
      <c r="Z41" s="430">
        <v>-15.092649552787289423446839440</v>
      </c>
      <c r="AA41" s="431">
        <v>7.11525299400705528782563400</v>
      </c>
      <c r="AB41" s="432">
        <v>-9.051276758032752805685505560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c r="AP43" s="236"/>
    </row>
    <row r="44" ht="12" customHeight="1">
      <c r="Z44" s="55"/>
      <c r="AA44" s="233"/>
      <c r="AB44" s="233"/>
      <c r="AP44" s="236"/>
    </row>
    <row r="45" ht="12" customHeight="1">
      <c r="AP45" s="236"/>
    </row>
    <row r="46" s="466" customFormat="1">
      <c r="A46"/>
    </row>
    <row r="47" s="466" customFormat="1"/>
    <row r="48" s="466" customFormat="1"/>
    <row r="49" s="466" customFormat="1"/>
    <row r="50" s="466" customFormat="1"/>
    <row r="51" s="466" customFormat="1"/>
    <row r="52" s="466" customFormat="1"/>
    <row r="53" s="466" customFormat="1"/>
    <row r="54" s="466" customFormat="1"/>
    <row r="55" s="466" customFormat="1"/>
    <row r="56" s="466" customFormat="1"/>
    <row r="57" s="466" customFormat="1"/>
    <row r="58" s="466" customFormat="1"/>
    <row r="59" s="466" customFormat="1"/>
    <row r="60" s="466" customFormat="1"/>
    <row r="61" s="466" customFormat="1"/>
    <row r="62" s="466" customFormat="1"/>
    <row r="63" s="466" customFormat="1"/>
    <row r="64" s="466" customFormat="1"/>
    <row r="65" s="466" customFormat="1"/>
    <row r="66" s="466" customFormat="1"/>
    <row r="67" s="466" customFormat="1"/>
    <row r="68" s="466" customFormat="1"/>
    <row r="69" s="466" customFormat="1"/>
    <row r="70" s="466" customFormat="1"/>
    <row r="71" s="466" customFormat="1"/>
    <row r="72" s="466" customFormat="1"/>
    <row r="73" s="466" customFormat="1"/>
    <row r="74" s="466" customFormat="1"/>
    <row r="75" s="466" customFormat="1"/>
    <row r="76" s="466" customFormat="1"/>
    <row r="77" s="466" customFormat="1"/>
    <row r="78" s="466" customFormat="1"/>
    <row r="79" s="466" customFormat="1"/>
    <row r="80" s="466" customFormat="1"/>
    <row r="81" s="466" customFormat="1"/>
  </sheetData>
  <mergeCells count="21">
    <mergeCell ref="B3:AB3"/>
    <mergeCell ref="Q33:AB33"/>
    <mergeCell ref="B8:C8"/>
    <mergeCell ref="B2:AB2"/>
    <mergeCell ref="Q6:AB6"/>
    <mergeCell ref="D6:O6"/>
    <mergeCell ref="B4:AB4"/>
    <mergeCell ref="T7:V7"/>
    <mergeCell ref="M7:O7"/>
    <mergeCell ref="G7:I7"/>
    <mergeCell ref="D7:F7"/>
    <mergeCell ref="Q7:S7"/>
    <mergeCell ref="J7:L7"/>
    <mergeCell ref="B43:AB43"/>
    <mergeCell ref="B33:O33"/>
    <mergeCell ref="W7:Y7"/>
    <mergeCell ref="Q38:AB38"/>
    <mergeCell ref="B28:O28"/>
    <mergeCell ref="Z7:AB7"/>
    <mergeCell ref="B38:O38"/>
    <mergeCell ref="Q28:AB28"/>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6" t="s">
        <v>149</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5" customHeight="1"/>
    <row r="6" ht="15.75" customHeight="1">
      <c r="D6" s="960" t="s">
        <v>77</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53</v>
      </c>
      <c r="E8" s="413" t="s">
        <v>9</v>
      </c>
      <c r="F8" s="414" t="s">
        <v>10</v>
      </c>
      <c r="G8" s="412" t="s">
        <v>53</v>
      </c>
      <c r="H8" s="413" t="s">
        <v>9</v>
      </c>
      <c r="I8" s="414" t="s">
        <v>10</v>
      </c>
      <c r="J8" s="412" t="s">
        <v>53</v>
      </c>
      <c r="K8" s="413" t="s">
        <v>9</v>
      </c>
      <c r="L8" s="414" t="s">
        <v>10</v>
      </c>
      <c r="M8" s="412" t="s">
        <v>53</v>
      </c>
      <c r="N8" s="413" t="s">
        <v>9</v>
      </c>
      <c r="O8" s="414" t="s">
        <v>10</v>
      </c>
      <c r="P8" s="63"/>
      <c r="Q8" s="412" t="s">
        <v>53</v>
      </c>
      <c r="R8" s="413" t="s">
        <v>9</v>
      </c>
      <c r="S8" s="414" t="s">
        <v>10</v>
      </c>
      <c r="T8" s="412" t="s">
        <v>53</v>
      </c>
      <c r="U8" s="413" t="s">
        <v>9</v>
      </c>
      <c r="V8" s="414" t="s">
        <v>10</v>
      </c>
      <c r="W8" s="412" t="s">
        <v>53</v>
      </c>
      <c r="X8" s="413" t="s">
        <v>9</v>
      </c>
      <c r="Y8" s="414" t="s">
        <v>10</v>
      </c>
      <c r="Z8" s="412" t="s">
        <v>53</v>
      </c>
      <c r="AA8" s="413" t="s">
        <v>9</v>
      </c>
      <c r="AB8" s="414" t="s">
        <v>10</v>
      </c>
    </row>
    <row r="9" ht="18.95" customHeight="1">
      <c r="A9" s="57"/>
      <c r="B9" s="284">
        <v>2020</v>
      </c>
      <c r="C9" s="285" t="s">
        <v>180</v>
      </c>
      <c r="D9" s="415" t="s">
        <v>261</v>
      </c>
      <c r="E9" s="416" t="s">
        <v>262</v>
      </c>
      <c r="F9" s="417" t="s">
        <v>263</v>
      </c>
      <c r="G9" s="415" t="s">
        <v>264</v>
      </c>
      <c r="H9" s="416" t="s">
        <v>264</v>
      </c>
      <c r="I9" s="417" t="s">
        <v>264</v>
      </c>
      <c r="J9" s="415" t="s">
        <v>264</v>
      </c>
      <c r="K9" s="416" t="s">
        <v>264</v>
      </c>
      <c r="L9" s="417" t="s">
        <v>264</v>
      </c>
      <c r="M9" s="415" t="s">
        <v>181</v>
      </c>
      <c r="N9" s="416" t="s">
        <v>182</v>
      </c>
      <c r="O9" s="417" t="s">
        <v>181</v>
      </c>
      <c r="P9" s="5"/>
      <c r="Q9" s="415"/>
      <c r="R9" s="416"/>
      <c r="S9" s="417"/>
      <c r="T9" s="415"/>
      <c r="U9" s="416"/>
      <c r="V9" s="417"/>
      <c r="W9" s="415"/>
      <c r="X9" s="416"/>
      <c r="Y9" s="417"/>
      <c r="Z9" s="415" t="s">
        <v>181</v>
      </c>
      <c r="AA9" s="416" t="s">
        <v>195</v>
      </c>
      <c r="AB9" s="417" t="s">
        <v>181</v>
      </c>
    </row>
    <row r="10" ht="18.95" customHeight="1">
      <c r="A10" s="58"/>
      <c r="B10" s="286"/>
      <c r="C10" s="287" t="s">
        <v>183</v>
      </c>
      <c r="D10" s="271" t="s">
        <v>263</v>
      </c>
      <c r="E10" s="92" t="s">
        <v>264</v>
      </c>
      <c r="F10" s="272" t="s">
        <v>262</v>
      </c>
      <c r="G10" s="271" t="s">
        <v>264</v>
      </c>
      <c r="H10" s="92" t="s">
        <v>264</v>
      </c>
      <c r="I10" s="272" t="s">
        <v>264</v>
      </c>
      <c r="J10" s="271" t="s">
        <v>264</v>
      </c>
      <c r="K10" s="92" t="s">
        <v>264</v>
      </c>
      <c r="L10" s="272" t="s">
        <v>264</v>
      </c>
      <c r="M10" s="271" t="s">
        <v>181</v>
      </c>
      <c r="N10" s="92" t="s">
        <v>181</v>
      </c>
      <c r="O10" s="272" t="s">
        <v>181</v>
      </c>
      <c r="P10" s="5"/>
      <c r="Q10" s="271"/>
      <c r="R10" s="92"/>
      <c r="S10" s="272"/>
      <c r="T10" s="271"/>
      <c r="U10" s="92"/>
      <c r="V10" s="272"/>
      <c r="W10" s="271"/>
      <c r="X10" s="92"/>
      <c r="Y10" s="272"/>
      <c r="Z10" s="271" t="s">
        <v>181</v>
      </c>
      <c r="AA10" s="92" t="s">
        <v>189</v>
      </c>
      <c r="AB10" s="272" t="s">
        <v>182</v>
      </c>
    </row>
    <row r="11" ht="18.95" customHeight="1">
      <c r="A11" s="58"/>
      <c r="B11" s="288"/>
      <c r="C11" s="289" t="s">
        <v>184</v>
      </c>
      <c r="D11" s="420" t="s">
        <v>263</v>
      </c>
      <c r="E11" s="91" t="s">
        <v>264</v>
      </c>
      <c r="F11" s="421" t="s">
        <v>262</v>
      </c>
      <c r="G11" s="420" t="s">
        <v>264</v>
      </c>
      <c r="H11" s="91" t="s">
        <v>264</v>
      </c>
      <c r="I11" s="421" t="s">
        <v>264</v>
      </c>
      <c r="J11" s="420" t="s">
        <v>264</v>
      </c>
      <c r="K11" s="91" t="s">
        <v>264</v>
      </c>
      <c r="L11" s="421" t="s">
        <v>264</v>
      </c>
      <c r="M11" s="420" t="s">
        <v>181</v>
      </c>
      <c r="N11" s="91" t="s">
        <v>181</v>
      </c>
      <c r="O11" s="421" t="s">
        <v>181</v>
      </c>
      <c r="P11" s="5"/>
      <c r="Q11" s="420"/>
      <c r="R11" s="91"/>
      <c r="S11" s="421"/>
      <c r="T11" s="420"/>
      <c r="U11" s="91"/>
      <c r="V11" s="421"/>
      <c r="W11" s="420"/>
      <c r="X11" s="91"/>
      <c r="Y11" s="421"/>
      <c r="Z11" s="420" t="s">
        <v>195</v>
      </c>
      <c r="AA11" s="91" t="s">
        <v>195</v>
      </c>
      <c r="AB11" s="421" t="s">
        <v>195</v>
      </c>
    </row>
    <row r="12" ht="18.95" customHeight="1">
      <c r="A12" s="58"/>
      <c r="B12" s="286"/>
      <c r="C12" s="287" t="s">
        <v>185</v>
      </c>
      <c r="D12" s="271" t="s">
        <v>263</v>
      </c>
      <c r="E12" s="92" t="s">
        <v>263</v>
      </c>
      <c r="F12" s="272" t="s">
        <v>263</v>
      </c>
      <c r="G12" s="271" t="s">
        <v>262</v>
      </c>
      <c r="H12" s="92" t="s">
        <v>264</v>
      </c>
      <c r="I12" s="272" t="s">
        <v>264</v>
      </c>
      <c r="J12" s="271" t="s">
        <v>264</v>
      </c>
      <c r="K12" s="92" t="s">
        <v>264</v>
      </c>
      <c r="L12" s="272" t="s">
        <v>264</v>
      </c>
      <c r="M12" s="271" t="s">
        <v>182</v>
      </c>
      <c r="N12" s="92" t="s">
        <v>181</v>
      </c>
      <c r="O12" s="272" t="s">
        <v>181</v>
      </c>
      <c r="P12" s="5"/>
      <c r="Q12" s="271"/>
      <c r="R12" s="92"/>
      <c r="S12" s="272"/>
      <c r="T12" s="271"/>
      <c r="U12" s="92"/>
      <c r="V12" s="272"/>
      <c r="W12" s="271"/>
      <c r="X12" s="92"/>
      <c r="Y12" s="272"/>
      <c r="Z12" s="271" t="s">
        <v>182</v>
      </c>
      <c r="AA12" s="92" t="s">
        <v>189</v>
      </c>
      <c r="AB12" s="272" t="s">
        <v>182</v>
      </c>
    </row>
    <row r="13" ht="18.95" customHeight="1">
      <c r="A13" s="58"/>
      <c r="B13" s="288"/>
      <c r="C13" s="289" t="s">
        <v>186</v>
      </c>
      <c r="D13" s="420" t="s">
        <v>263</v>
      </c>
      <c r="E13" s="91" t="s">
        <v>264</v>
      </c>
      <c r="F13" s="421" t="s">
        <v>262</v>
      </c>
      <c r="G13" s="420" t="s">
        <v>262</v>
      </c>
      <c r="H13" s="91" t="s">
        <v>264</v>
      </c>
      <c r="I13" s="421" t="s">
        <v>262</v>
      </c>
      <c r="J13" s="420" t="s">
        <v>264</v>
      </c>
      <c r="K13" s="91" t="s">
        <v>264</v>
      </c>
      <c r="L13" s="421" t="s">
        <v>264</v>
      </c>
      <c r="M13" s="420" t="s">
        <v>181</v>
      </c>
      <c r="N13" s="91" t="s">
        <v>181</v>
      </c>
      <c r="O13" s="421" t="s">
        <v>181</v>
      </c>
      <c r="P13" s="5"/>
      <c r="Q13" s="420"/>
      <c r="R13" s="91"/>
      <c r="S13" s="421"/>
      <c r="T13" s="420"/>
      <c r="U13" s="91"/>
      <c r="V13" s="421"/>
      <c r="W13" s="420"/>
      <c r="X13" s="91"/>
      <c r="Y13" s="421"/>
      <c r="Z13" s="420" t="s">
        <v>181</v>
      </c>
      <c r="AA13" s="91" t="s">
        <v>195</v>
      </c>
      <c r="AB13" s="421" t="s">
        <v>181</v>
      </c>
    </row>
    <row r="14" ht="18.95" customHeight="1">
      <c r="A14" s="58"/>
      <c r="B14" s="286"/>
      <c r="C14" s="287" t="s">
        <v>187</v>
      </c>
      <c r="D14" s="271" t="s">
        <v>261</v>
      </c>
      <c r="E14" s="92" t="s">
        <v>264</v>
      </c>
      <c r="F14" s="272" t="s">
        <v>261</v>
      </c>
      <c r="G14" s="271" t="s">
        <v>263</v>
      </c>
      <c r="H14" s="92" t="s">
        <v>262</v>
      </c>
      <c r="I14" s="272" t="s">
        <v>263</v>
      </c>
      <c r="J14" s="271" t="s">
        <v>264</v>
      </c>
      <c r="K14" s="92" t="s">
        <v>264</v>
      </c>
      <c r="L14" s="272" t="s">
        <v>264</v>
      </c>
      <c r="M14" s="271" t="s">
        <v>181</v>
      </c>
      <c r="N14" s="92" t="s">
        <v>181</v>
      </c>
      <c r="O14" s="272" t="s">
        <v>181</v>
      </c>
      <c r="P14" s="5"/>
      <c r="Q14" s="271" t="s">
        <v>261</v>
      </c>
      <c r="R14" s="92" t="s">
        <v>263</v>
      </c>
      <c r="S14" s="272" t="s">
        <v>261</v>
      </c>
      <c r="T14" s="271" t="s">
        <v>264</v>
      </c>
      <c r="U14" s="92" t="s">
        <v>261</v>
      </c>
      <c r="V14" s="272" t="s">
        <v>264</v>
      </c>
      <c r="W14" s="271" t="s">
        <v>264</v>
      </c>
      <c r="X14" s="92" t="s">
        <v>264</v>
      </c>
      <c r="Y14" s="272" t="s">
        <v>264</v>
      </c>
      <c r="Z14" s="271" t="s">
        <v>181</v>
      </c>
      <c r="AA14" s="92" t="s">
        <v>182</v>
      </c>
      <c r="AB14" s="272" t="s">
        <v>181</v>
      </c>
    </row>
    <row r="15" ht="18.95" customHeight="1">
      <c r="A15" s="58"/>
      <c r="B15" s="288">
        <v>2021</v>
      </c>
      <c r="C15" s="289" t="s">
        <v>188</v>
      </c>
      <c r="D15" s="420" t="s">
        <v>262</v>
      </c>
      <c r="E15" s="91" t="s">
        <v>264</v>
      </c>
      <c r="F15" s="421" t="s">
        <v>262</v>
      </c>
      <c r="G15" s="420" t="s">
        <v>261</v>
      </c>
      <c r="H15" s="91" t="s">
        <v>264</v>
      </c>
      <c r="I15" s="421" t="s">
        <v>261</v>
      </c>
      <c r="J15" s="420" t="s">
        <v>262</v>
      </c>
      <c r="K15" s="91" t="s">
        <v>264</v>
      </c>
      <c r="L15" s="421" t="s">
        <v>264</v>
      </c>
      <c r="M15" s="420" t="s">
        <v>189</v>
      </c>
      <c r="N15" s="91" t="s">
        <v>181</v>
      </c>
      <c r="O15" s="421" t="s">
        <v>182</v>
      </c>
      <c r="P15" s="5"/>
      <c r="Q15" s="420" t="s">
        <v>264</v>
      </c>
      <c r="R15" s="91" t="s">
        <v>262</v>
      </c>
      <c r="S15" s="421" t="s">
        <v>264</v>
      </c>
      <c r="T15" s="420" t="s">
        <v>261</v>
      </c>
      <c r="U15" s="91" t="s">
        <v>262</v>
      </c>
      <c r="V15" s="421" t="s">
        <v>261</v>
      </c>
      <c r="W15" s="420" t="s">
        <v>263</v>
      </c>
      <c r="X15" s="91" t="s">
        <v>264</v>
      </c>
      <c r="Y15" s="421" t="s">
        <v>263</v>
      </c>
      <c r="Z15" s="420" t="s">
        <v>189</v>
      </c>
      <c r="AA15" s="91" t="s">
        <v>182</v>
      </c>
      <c r="AB15" s="421" t="s">
        <v>182</v>
      </c>
    </row>
    <row r="16" ht="18.95" customHeight="1">
      <c r="A16" s="58"/>
      <c r="B16" s="286"/>
      <c r="C16" s="287" t="s">
        <v>190</v>
      </c>
      <c r="D16" s="271"/>
      <c r="E16" s="92"/>
      <c r="F16" s="272"/>
      <c r="G16" s="271"/>
      <c r="H16" s="92"/>
      <c r="I16" s="272"/>
      <c r="J16" s="271"/>
      <c r="K16" s="92"/>
      <c r="L16" s="272"/>
      <c r="M16" s="271" t="s">
        <v>181</v>
      </c>
      <c r="N16" s="92" t="s">
        <v>181</v>
      </c>
      <c r="O16" s="272" t="s">
        <v>181</v>
      </c>
      <c r="P16" s="5"/>
      <c r="Q16" s="271"/>
      <c r="R16" s="92"/>
      <c r="S16" s="272"/>
      <c r="T16" s="271"/>
      <c r="U16" s="92"/>
      <c r="V16" s="272"/>
      <c r="W16" s="271"/>
      <c r="X16" s="92"/>
      <c r="Y16" s="272"/>
      <c r="Z16" s="271" t="s">
        <v>181</v>
      </c>
      <c r="AA16" s="92" t="s">
        <v>182</v>
      </c>
      <c r="AB16" s="272" t="s">
        <v>182</v>
      </c>
    </row>
    <row r="17" ht="18.95" customHeight="1">
      <c r="A17" s="58"/>
      <c r="B17" s="288"/>
      <c r="C17" s="289" t="s">
        <v>191</v>
      </c>
      <c r="D17" s="420"/>
      <c r="E17" s="91"/>
      <c r="F17" s="421"/>
      <c r="G17" s="420"/>
      <c r="H17" s="91"/>
      <c r="I17" s="421"/>
      <c r="J17" s="420"/>
      <c r="K17" s="91"/>
      <c r="L17" s="421"/>
      <c r="M17" s="420" t="s">
        <v>181</v>
      </c>
      <c r="N17" s="91" t="s">
        <v>182</v>
      </c>
      <c r="O17" s="421" t="s">
        <v>181</v>
      </c>
      <c r="P17" s="5"/>
      <c r="Q17" s="420"/>
      <c r="R17" s="91"/>
      <c r="S17" s="421"/>
      <c r="T17" s="420"/>
      <c r="U17" s="91"/>
      <c r="V17" s="421"/>
      <c r="W17" s="420"/>
      <c r="X17" s="91"/>
      <c r="Y17" s="421"/>
      <c r="Z17" s="420" t="s">
        <v>182</v>
      </c>
      <c r="AA17" s="91" t="s">
        <v>182</v>
      </c>
      <c r="AB17" s="421" t="s">
        <v>182</v>
      </c>
    </row>
    <row r="18" ht="18.95" customHeight="1">
      <c r="A18" s="58"/>
      <c r="B18" s="286"/>
      <c r="C18" s="287" t="s">
        <v>192</v>
      </c>
      <c r="D18" s="271" t="s">
        <v>261</v>
      </c>
      <c r="E18" s="92" t="s">
        <v>264</v>
      </c>
      <c r="F18" s="272" t="s">
        <v>261</v>
      </c>
      <c r="G18" s="271" t="s">
        <v>261</v>
      </c>
      <c r="H18" s="92" t="s">
        <v>264</v>
      </c>
      <c r="I18" s="272" t="s">
        <v>261</v>
      </c>
      <c r="J18" s="271" t="s">
        <v>264</v>
      </c>
      <c r="K18" s="92" t="s">
        <v>264</v>
      </c>
      <c r="L18" s="272" t="s">
        <v>264</v>
      </c>
      <c r="M18" s="271" t="s">
        <v>181</v>
      </c>
      <c r="N18" s="92" t="s">
        <v>181</v>
      </c>
      <c r="O18" s="272" t="s">
        <v>181</v>
      </c>
      <c r="P18" s="5"/>
      <c r="Q18" s="271" t="s">
        <v>262</v>
      </c>
      <c r="R18" s="92" t="s">
        <v>262</v>
      </c>
      <c r="S18" s="272" t="s">
        <v>262</v>
      </c>
      <c r="T18" s="271" t="s">
        <v>264</v>
      </c>
      <c r="U18" s="92" t="s">
        <v>264</v>
      </c>
      <c r="V18" s="272" t="s">
        <v>264</v>
      </c>
      <c r="W18" s="271" t="s">
        <v>264</v>
      </c>
      <c r="X18" s="92" t="s">
        <v>264</v>
      </c>
      <c r="Y18" s="272" t="s">
        <v>264</v>
      </c>
      <c r="Z18" s="271" t="s">
        <v>195</v>
      </c>
      <c r="AA18" s="92" t="s">
        <v>195</v>
      </c>
      <c r="AB18" s="272" t="s">
        <v>195</v>
      </c>
    </row>
    <row r="19" ht="18.95" customHeight="1">
      <c r="A19" s="58"/>
      <c r="B19" s="288"/>
      <c r="C19" s="289" t="s">
        <v>193</v>
      </c>
      <c r="D19" s="420" t="s">
        <v>261</v>
      </c>
      <c r="E19" s="91" t="s">
        <v>261</v>
      </c>
      <c r="F19" s="421" t="s">
        <v>261</v>
      </c>
      <c r="G19" s="420" t="s">
        <v>264</v>
      </c>
      <c r="H19" s="91" t="s">
        <v>264</v>
      </c>
      <c r="I19" s="421" t="s">
        <v>264</v>
      </c>
      <c r="J19" s="420" t="s">
        <v>264</v>
      </c>
      <c r="K19" s="91" t="s">
        <v>264</v>
      </c>
      <c r="L19" s="421" t="s">
        <v>264</v>
      </c>
      <c r="M19" s="420" t="s">
        <v>182</v>
      </c>
      <c r="N19" s="91" t="s">
        <v>181</v>
      </c>
      <c r="O19" s="421" t="s">
        <v>181</v>
      </c>
      <c r="P19" s="5"/>
      <c r="Q19" s="420" t="s">
        <v>261</v>
      </c>
      <c r="R19" s="91" t="s">
        <v>262</v>
      </c>
      <c r="S19" s="421" t="s">
        <v>261</v>
      </c>
      <c r="T19" s="420" t="s">
        <v>264</v>
      </c>
      <c r="U19" s="91" t="s">
        <v>264</v>
      </c>
      <c r="V19" s="421" t="s">
        <v>264</v>
      </c>
      <c r="W19" s="420" t="s">
        <v>264</v>
      </c>
      <c r="X19" s="91" t="s">
        <v>264</v>
      </c>
      <c r="Y19" s="421" t="s">
        <v>264</v>
      </c>
      <c r="Z19" s="420" t="s">
        <v>195</v>
      </c>
      <c r="AA19" s="91" t="s">
        <v>182</v>
      </c>
      <c r="AB19" s="421" t="s">
        <v>195</v>
      </c>
    </row>
    <row r="20" ht="18.95" customHeight="1">
      <c r="A20" s="58"/>
      <c r="B20" s="286"/>
      <c r="C20" s="287" t="s">
        <v>194</v>
      </c>
      <c r="D20" s="271" t="s">
        <v>262</v>
      </c>
      <c r="E20" s="92" t="s">
        <v>264</v>
      </c>
      <c r="F20" s="272" t="s">
        <v>262</v>
      </c>
      <c r="G20" s="271" t="s">
        <v>263</v>
      </c>
      <c r="H20" s="92" t="s">
        <v>263</v>
      </c>
      <c r="I20" s="272" t="s">
        <v>263</v>
      </c>
      <c r="J20" s="271" t="s">
        <v>262</v>
      </c>
      <c r="K20" s="92" t="s">
        <v>264</v>
      </c>
      <c r="L20" s="272" t="s">
        <v>262</v>
      </c>
      <c r="M20" s="271" t="s">
        <v>195</v>
      </c>
      <c r="N20" s="92" t="s">
        <v>181</v>
      </c>
      <c r="O20" s="272" t="s">
        <v>182</v>
      </c>
      <c r="P20" s="5"/>
      <c r="Q20" s="271" t="s">
        <v>261</v>
      </c>
      <c r="R20" s="92" t="s">
        <v>262</v>
      </c>
      <c r="S20" s="272" t="s">
        <v>263</v>
      </c>
      <c r="T20" s="271" t="s">
        <v>262</v>
      </c>
      <c r="U20" s="92" t="s">
        <v>261</v>
      </c>
      <c r="V20" s="272" t="s">
        <v>263</v>
      </c>
      <c r="W20" s="271" t="s">
        <v>262</v>
      </c>
      <c r="X20" s="92" t="s">
        <v>263</v>
      </c>
      <c r="Y20" s="272" t="s">
        <v>262</v>
      </c>
      <c r="Z20" s="271" t="s">
        <v>196</v>
      </c>
      <c r="AA20" s="92" t="s">
        <v>182</v>
      </c>
      <c r="AB20" s="272" t="s">
        <v>196</v>
      </c>
    </row>
    <row r="21" ht="18.95" customHeight="1">
      <c r="A21" s="58"/>
      <c r="B21" s="288"/>
      <c r="C21" s="289" t="s">
        <v>180</v>
      </c>
      <c r="D21" s="420" t="s">
        <v>261</v>
      </c>
      <c r="E21" s="91" t="s">
        <v>264</v>
      </c>
      <c r="F21" s="421" t="s">
        <v>261</v>
      </c>
      <c r="G21" s="420" t="s">
        <v>264</v>
      </c>
      <c r="H21" s="91" t="s">
        <v>264</v>
      </c>
      <c r="I21" s="421" t="s">
        <v>264</v>
      </c>
      <c r="J21" s="420" t="s">
        <v>262</v>
      </c>
      <c r="K21" s="91" t="s">
        <v>264</v>
      </c>
      <c r="L21" s="421" t="s">
        <v>262</v>
      </c>
      <c r="M21" s="420" t="s">
        <v>196</v>
      </c>
      <c r="N21" s="91" t="s">
        <v>181</v>
      </c>
      <c r="O21" s="421" t="s">
        <v>195</v>
      </c>
      <c r="P21" s="5"/>
      <c r="Q21" s="420" t="s">
        <v>261</v>
      </c>
      <c r="R21" s="91" t="s">
        <v>262</v>
      </c>
      <c r="S21" s="421" t="s">
        <v>262</v>
      </c>
      <c r="T21" s="420" t="s">
        <v>263</v>
      </c>
      <c r="U21" s="91" t="s">
        <v>261</v>
      </c>
      <c r="V21" s="421" t="s">
        <v>263</v>
      </c>
      <c r="W21" s="420" t="s">
        <v>261</v>
      </c>
      <c r="X21" s="91" t="s">
        <v>264</v>
      </c>
      <c r="Y21" s="421" t="s">
        <v>261</v>
      </c>
      <c r="Z21" s="420" t="s">
        <v>196</v>
      </c>
      <c r="AA21" s="91" t="s">
        <v>182</v>
      </c>
      <c r="AB21" s="421" t="s">
        <v>196</v>
      </c>
    </row>
    <row r="22" ht="18.95" customHeight="1">
      <c r="A22" s="58"/>
      <c r="B22" s="286"/>
      <c r="C22" s="287" t="s">
        <v>183</v>
      </c>
      <c r="D22" s="271" t="s">
        <v>261</v>
      </c>
      <c r="E22" s="92" t="s">
        <v>264</v>
      </c>
      <c r="F22" s="272" t="s">
        <v>263</v>
      </c>
      <c r="G22" s="271" t="s">
        <v>263</v>
      </c>
      <c r="H22" s="92" t="s">
        <v>264</v>
      </c>
      <c r="I22" s="272" t="s">
        <v>263</v>
      </c>
      <c r="J22" s="271" t="s">
        <v>262</v>
      </c>
      <c r="K22" s="92" t="s">
        <v>264</v>
      </c>
      <c r="L22" s="272" t="s">
        <v>262</v>
      </c>
      <c r="M22" s="271" t="s">
        <v>189</v>
      </c>
      <c r="N22" s="92" t="s">
        <v>181</v>
      </c>
      <c r="O22" s="272" t="s">
        <v>195</v>
      </c>
      <c r="P22" s="5"/>
      <c r="Q22" s="271" t="s">
        <v>263</v>
      </c>
      <c r="R22" s="92" t="s">
        <v>263</v>
      </c>
      <c r="S22" s="272" t="s">
        <v>261</v>
      </c>
      <c r="T22" s="271" t="s">
        <v>261</v>
      </c>
      <c r="U22" s="92" t="s">
        <v>263</v>
      </c>
      <c r="V22" s="272" t="s">
        <v>261</v>
      </c>
      <c r="W22" s="271" t="s">
        <v>261</v>
      </c>
      <c r="X22" s="92" t="s">
        <v>261</v>
      </c>
      <c r="Y22" s="272" t="s">
        <v>261</v>
      </c>
      <c r="Z22" s="271" t="s">
        <v>196</v>
      </c>
      <c r="AA22" s="92" t="s">
        <v>189</v>
      </c>
      <c r="AB22" s="272" t="s">
        <v>196</v>
      </c>
    </row>
    <row r="23" ht="18.95" customHeight="1">
      <c r="A23" s="58"/>
      <c r="B23" s="288"/>
      <c r="C23" s="289" t="s">
        <v>184</v>
      </c>
      <c r="D23" s="420" t="s">
        <v>262</v>
      </c>
      <c r="E23" s="91" t="s">
        <v>264</v>
      </c>
      <c r="F23" s="421" t="s">
        <v>262</v>
      </c>
      <c r="G23" s="420" t="s">
        <v>264</v>
      </c>
      <c r="H23" s="91" t="s">
        <v>262</v>
      </c>
      <c r="I23" s="421" t="s">
        <v>264</v>
      </c>
      <c r="J23" s="420" t="s">
        <v>262</v>
      </c>
      <c r="K23" s="91" t="s">
        <v>264</v>
      </c>
      <c r="L23" s="421" t="s">
        <v>262</v>
      </c>
      <c r="M23" s="420" t="s">
        <v>195</v>
      </c>
      <c r="N23" s="91" t="s">
        <v>181</v>
      </c>
      <c r="O23" s="421" t="s">
        <v>195</v>
      </c>
      <c r="P23" s="5"/>
      <c r="Q23" s="420" t="s">
        <v>263</v>
      </c>
      <c r="R23" s="91" t="s">
        <v>263</v>
      </c>
      <c r="S23" s="421" t="s">
        <v>261</v>
      </c>
      <c r="T23" s="420" t="s">
        <v>263</v>
      </c>
      <c r="U23" s="91" t="s">
        <v>261</v>
      </c>
      <c r="V23" s="421" t="s">
        <v>263</v>
      </c>
      <c r="W23" s="420" t="s">
        <v>261</v>
      </c>
      <c r="X23" s="91" t="s">
        <v>263</v>
      </c>
      <c r="Y23" s="421" t="s">
        <v>261</v>
      </c>
      <c r="Z23" s="420" t="s">
        <v>196</v>
      </c>
      <c r="AA23" s="91" t="s">
        <v>189</v>
      </c>
      <c r="AB23" s="421" t="s">
        <v>196</v>
      </c>
    </row>
    <row r="24" ht="18.95" customHeight="1">
      <c r="A24" s="59"/>
      <c r="B24" s="286"/>
      <c r="C24" s="287" t="s">
        <v>185</v>
      </c>
      <c r="D24" s="271" t="s">
        <v>263</v>
      </c>
      <c r="E24" s="92" t="s">
        <v>264</v>
      </c>
      <c r="F24" s="272" t="s">
        <v>263</v>
      </c>
      <c r="G24" s="271" t="s">
        <v>263</v>
      </c>
      <c r="H24" s="92" t="s">
        <v>264</v>
      </c>
      <c r="I24" s="272" t="s">
        <v>262</v>
      </c>
      <c r="J24" s="271" t="s">
        <v>262</v>
      </c>
      <c r="K24" s="92" t="s">
        <v>264</v>
      </c>
      <c r="L24" s="272" t="s">
        <v>262</v>
      </c>
      <c r="M24" s="271" t="s">
        <v>195</v>
      </c>
      <c r="N24" s="92" t="s">
        <v>181</v>
      </c>
      <c r="O24" s="272" t="s">
        <v>195</v>
      </c>
      <c r="P24" s="93"/>
      <c r="Q24" s="271" t="s">
        <v>261</v>
      </c>
      <c r="R24" s="92" t="s">
        <v>262</v>
      </c>
      <c r="S24" s="272" t="s">
        <v>263</v>
      </c>
      <c r="T24" s="271" t="s">
        <v>263</v>
      </c>
      <c r="U24" s="92" t="s">
        <v>261</v>
      </c>
      <c r="V24" s="272" t="s">
        <v>263</v>
      </c>
      <c r="W24" s="271" t="s">
        <v>261</v>
      </c>
      <c r="X24" s="92" t="s">
        <v>264</v>
      </c>
      <c r="Y24" s="272" t="s">
        <v>261</v>
      </c>
      <c r="Z24" s="271" t="s">
        <v>196</v>
      </c>
      <c r="AA24" s="92" t="s">
        <v>189</v>
      </c>
      <c r="AB24" s="272" t="s">
        <v>196</v>
      </c>
    </row>
    <row r="25" ht="18.95" customHeight="1">
      <c r="A25" s="60"/>
      <c r="B25" s="288"/>
      <c r="C25" s="289" t="s">
        <v>186</v>
      </c>
      <c r="D25" s="420"/>
      <c r="E25" s="91"/>
      <c r="F25" s="421"/>
      <c r="G25" s="420"/>
      <c r="H25" s="91"/>
      <c r="I25" s="421"/>
      <c r="J25" s="420"/>
      <c r="K25" s="91"/>
      <c r="L25" s="421"/>
      <c r="M25" s="420" t="s">
        <v>189</v>
      </c>
      <c r="N25" s="91" t="s">
        <v>181</v>
      </c>
      <c r="O25" s="421" t="s">
        <v>181</v>
      </c>
      <c r="P25" s="93"/>
      <c r="Q25" s="420"/>
      <c r="R25" s="91"/>
      <c r="S25" s="421"/>
      <c r="T25" s="420"/>
      <c r="U25" s="91"/>
      <c r="V25" s="421"/>
      <c r="W25" s="420"/>
      <c r="X25" s="91"/>
      <c r="Y25" s="421"/>
      <c r="Z25" s="420" t="s">
        <v>196</v>
      </c>
      <c r="AA25" s="91" t="s">
        <v>182</v>
      </c>
      <c r="AB25" s="421" t="s">
        <v>196</v>
      </c>
    </row>
    <row r="26" ht="18.95" customHeight="1">
      <c r="A26" s="60"/>
      <c r="B26" s="290"/>
      <c r="C26" s="291" t="s">
        <v>187</v>
      </c>
      <c r="D26" s="273" t="s">
        <v>263</v>
      </c>
      <c r="E26" s="274" t="s">
        <v>264</v>
      </c>
      <c r="F26" s="275" t="s">
        <v>263</v>
      </c>
      <c r="G26" s="273" t="s">
        <v>262</v>
      </c>
      <c r="H26" s="274" t="s">
        <v>264</v>
      </c>
      <c r="I26" s="275" t="s">
        <v>262</v>
      </c>
      <c r="J26" s="273" t="s">
        <v>262</v>
      </c>
      <c r="K26" s="274" t="s">
        <v>264</v>
      </c>
      <c r="L26" s="275" t="s">
        <v>262</v>
      </c>
      <c r="M26" s="273" t="s">
        <v>195</v>
      </c>
      <c r="N26" s="274" t="s">
        <v>195</v>
      </c>
      <c r="O26" s="275" t="s">
        <v>182</v>
      </c>
      <c r="P26" s="184"/>
      <c r="Q26" s="273" t="s">
        <v>262</v>
      </c>
      <c r="R26" s="274" t="s">
        <v>263</v>
      </c>
      <c r="S26" s="275" t="s">
        <v>262</v>
      </c>
      <c r="T26" s="273" t="s">
        <v>262</v>
      </c>
      <c r="U26" s="274" t="s">
        <v>262</v>
      </c>
      <c r="V26" s="275" t="s">
        <v>262</v>
      </c>
      <c r="W26" s="273" t="s">
        <v>261</v>
      </c>
      <c r="X26" s="274" t="s">
        <v>261</v>
      </c>
      <c r="Y26" s="275" t="s">
        <v>261</v>
      </c>
      <c r="Z26" s="273" t="s">
        <v>196</v>
      </c>
      <c r="AA26" s="274" t="s">
        <v>195</v>
      </c>
      <c r="AB26" s="275" t="s">
        <v>196</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95" customHeight="1">
      <c r="A29" s="58"/>
      <c r="B29" s="284">
        <v>2019</v>
      </c>
      <c r="C29" s="285"/>
      <c r="D29" s="427"/>
      <c r="E29" s="428"/>
      <c r="F29" s="429"/>
      <c r="G29" s="427"/>
      <c r="H29" s="428"/>
      <c r="I29" s="429"/>
      <c r="J29" s="427"/>
      <c r="K29" s="428"/>
      <c r="L29" s="429"/>
      <c r="M29" s="427" t="s">
        <v>197</v>
      </c>
      <c r="N29" s="428" t="s">
        <v>198</v>
      </c>
      <c r="O29" s="429" t="s">
        <v>197</v>
      </c>
      <c r="P29" s="5"/>
      <c r="Q29" s="427"/>
      <c r="R29" s="428"/>
      <c r="S29" s="429"/>
      <c r="T29" s="427"/>
      <c r="U29" s="428"/>
      <c r="V29" s="429"/>
      <c r="W29" s="427"/>
      <c r="X29" s="428"/>
      <c r="Y29" s="429"/>
      <c r="Z29" s="427" t="s">
        <v>199</v>
      </c>
      <c r="AA29" s="428" t="s">
        <v>200</v>
      </c>
      <c r="AB29" s="429" t="s">
        <v>200</v>
      </c>
    </row>
    <row r="30" ht="18.95" customHeight="1">
      <c r="A30" s="58"/>
      <c r="B30" s="286">
        <v>2020</v>
      </c>
      <c r="C30" s="287"/>
      <c r="D30" s="271" t="s">
        <v>261</v>
      </c>
      <c r="E30" s="92" t="s">
        <v>262</v>
      </c>
      <c r="F30" s="272" t="s">
        <v>263</v>
      </c>
      <c r="G30" s="271" t="s">
        <v>262</v>
      </c>
      <c r="H30" s="92" t="s">
        <v>263</v>
      </c>
      <c r="I30" s="272" t="s">
        <v>264</v>
      </c>
      <c r="J30" s="271" t="s">
        <v>264</v>
      </c>
      <c r="K30" s="92" t="s">
        <v>264</v>
      </c>
      <c r="L30" s="272" t="s">
        <v>264</v>
      </c>
      <c r="M30" s="271" t="s">
        <v>181</v>
      </c>
      <c r="N30" s="92" t="s">
        <v>182</v>
      </c>
      <c r="O30" s="272" t="s">
        <v>181</v>
      </c>
      <c r="P30" s="5"/>
      <c r="Q30" s="271"/>
      <c r="R30" s="92"/>
      <c r="S30" s="272"/>
      <c r="T30" s="271"/>
      <c r="U30" s="92"/>
      <c r="V30" s="272"/>
      <c r="W30" s="271"/>
      <c r="X30" s="92"/>
      <c r="Y30" s="272"/>
      <c r="Z30" s="271" t="s">
        <v>182</v>
      </c>
      <c r="AA30" s="92" t="s">
        <v>196</v>
      </c>
      <c r="AB30" s="272" t="s">
        <v>182</v>
      </c>
    </row>
    <row r="31" ht="18.95" customHeight="1">
      <c r="A31" s="58"/>
      <c r="B31" s="425">
        <v>2021</v>
      </c>
      <c r="C31" s="426"/>
      <c r="D31" s="430" t="s">
        <v>261</v>
      </c>
      <c r="E31" s="431" t="s">
        <v>264</v>
      </c>
      <c r="F31" s="432" t="s">
        <v>261</v>
      </c>
      <c r="G31" s="430" t="s">
        <v>263</v>
      </c>
      <c r="H31" s="431" t="s">
        <v>264</v>
      </c>
      <c r="I31" s="432" t="s">
        <v>263</v>
      </c>
      <c r="J31" s="430" t="s">
        <v>262</v>
      </c>
      <c r="K31" s="431" t="s">
        <v>264</v>
      </c>
      <c r="L31" s="432" t="s">
        <v>264</v>
      </c>
      <c r="M31" s="430" t="s">
        <v>195</v>
      </c>
      <c r="N31" s="431" t="s">
        <v>181</v>
      </c>
      <c r="O31" s="432" t="s">
        <v>182</v>
      </c>
      <c r="P31" s="184"/>
      <c r="Q31" s="430" t="s">
        <v>263</v>
      </c>
      <c r="R31" s="431" t="s">
        <v>263</v>
      </c>
      <c r="S31" s="432" t="s">
        <v>263</v>
      </c>
      <c r="T31" s="430" t="s">
        <v>263</v>
      </c>
      <c r="U31" s="431" t="s">
        <v>262</v>
      </c>
      <c r="V31" s="432" t="s">
        <v>263</v>
      </c>
      <c r="W31" s="430" t="s">
        <v>263</v>
      </c>
      <c r="X31" s="431" t="s">
        <v>262</v>
      </c>
      <c r="Y31" s="432" t="s">
        <v>263</v>
      </c>
      <c r="Z31" s="430" t="s">
        <v>196</v>
      </c>
      <c r="AA31" s="431" t="s">
        <v>181</v>
      </c>
      <c r="AB31" s="432" t="s">
        <v>196</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95" customHeight="1">
      <c r="A34" s="58"/>
      <c r="B34" s="284">
        <v>2019</v>
      </c>
      <c r="C34" s="285"/>
      <c r="D34" s="427"/>
      <c r="E34" s="428"/>
      <c r="F34" s="429"/>
      <c r="G34" s="427"/>
      <c r="H34" s="428"/>
      <c r="I34" s="429"/>
      <c r="J34" s="427"/>
      <c r="K34" s="428"/>
      <c r="L34" s="429"/>
      <c r="M34" s="427" t="s">
        <v>197</v>
      </c>
      <c r="N34" s="428" t="s">
        <v>197</v>
      </c>
      <c r="O34" s="429" t="s">
        <v>197</v>
      </c>
      <c r="P34" s="5"/>
      <c r="Q34" s="427"/>
      <c r="R34" s="428"/>
      <c r="S34" s="429"/>
      <c r="T34" s="427"/>
      <c r="U34" s="428"/>
      <c r="V34" s="429"/>
      <c r="W34" s="427"/>
      <c r="X34" s="428"/>
      <c r="Y34" s="429"/>
      <c r="Z34" s="427" t="s">
        <v>200</v>
      </c>
      <c r="AA34" s="428" t="s">
        <v>199</v>
      </c>
      <c r="AB34" s="429" t="s">
        <v>200</v>
      </c>
    </row>
    <row r="35" ht="18.95" customHeight="1">
      <c r="A35" s="58"/>
      <c r="B35" s="286">
        <v>2020</v>
      </c>
      <c r="C35" s="287"/>
      <c r="D35" s="271" t="s">
        <v>263</v>
      </c>
      <c r="E35" s="92" t="s">
        <v>264</v>
      </c>
      <c r="F35" s="272" t="s">
        <v>263</v>
      </c>
      <c r="G35" s="271" t="s">
        <v>262</v>
      </c>
      <c r="H35" s="92" t="s">
        <v>264</v>
      </c>
      <c r="I35" s="272" t="s">
        <v>264</v>
      </c>
      <c r="J35" s="271" t="s">
        <v>264</v>
      </c>
      <c r="K35" s="92" t="s">
        <v>264</v>
      </c>
      <c r="L35" s="272" t="s">
        <v>264</v>
      </c>
      <c r="M35" s="271" t="s">
        <v>181</v>
      </c>
      <c r="N35" s="92" t="s">
        <v>181</v>
      </c>
      <c r="O35" s="272" t="s">
        <v>181</v>
      </c>
      <c r="P35" s="5"/>
      <c r="Q35" s="271"/>
      <c r="R35" s="92"/>
      <c r="S35" s="272"/>
      <c r="T35" s="271"/>
      <c r="U35" s="92"/>
      <c r="V35" s="272"/>
      <c r="W35" s="271"/>
      <c r="X35" s="92"/>
      <c r="Y35" s="272"/>
      <c r="Z35" s="271" t="s">
        <v>181</v>
      </c>
      <c r="AA35" s="92" t="s">
        <v>195</v>
      </c>
      <c r="AB35" s="272" t="s">
        <v>181</v>
      </c>
    </row>
    <row r="36" ht="18.95" customHeight="1">
      <c r="A36" s="58"/>
      <c r="B36" s="425">
        <v>2021</v>
      </c>
      <c r="C36" s="426"/>
      <c r="D36" s="430" t="s">
        <v>263</v>
      </c>
      <c r="E36" s="431" t="s">
        <v>264</v>
      </c>
      <c r="F36" s="432" t="s">
        <v>263</v>
      </c>
      <c r="G36" s="430" t="s">
        <v>263</v>
      </c>
      <c r="H36" s="431" t="s">
        <v>264</v>
      </c>
      <c r="I36" s="432" t="s">
        <v>263</v>
      </c>
      <c r="J36" s="430" t="s">
        <v>262</v>
      </c>
      <c r="K36" s="431" t="s">
        <v>264</v>
      </c>
      <c r="L36" s="432" t="s">
        <v>262</v>
      </c>
      <c r="M36" s="430" t="s">
        <v>189</v>
      </c>
      <c r="N36" s="431" t="s">
        <v>181</v>
      </c>
      <c r="O36" s="432" t="s">
        <v>195</v>
      </c>
      <c r="P36" s="184"/>
      <c r="Q36" s="430" t="s">
        <v>262</v>
      </c>
      <c r="R36" s="431" t="s">
        <v>261</v>
      </c>
      <c r="S36" s="432" t="s">
        <v>262</v>
      </c>
      <c r="T36" s="430" t="s">
        <v>263</v>
      </c>
      <c r="U36" s="431" t="s">
        <v>261</v>
      </c>
      <c r="V36" s="432" t="s">
        <v>263</v>
      </c>
      <c r="W36" s="430" t="s">
        <v>261</v>
      </c>
      <c r="X36" s="431" t="s">
        <v>262</v>
      </c>
      <c r="Y36" s="432" t="s">
        <v>261</v>
      </c>
      <c r="Z36" s="430" t="s">
        <v>196</v>
      </c>
      <c r="AA36" s="431" t="s">
        <v>195</v>
      </c>
      <c r="AB36" s="432" t="s">
        <v>196</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95" customHeight="1">
      <c r="A39" s="58"/>
      <c r="B39" s="284">
        <v>2019</v>
      </c>
      <c r="C39" s="285"/>
      <c r="D39" s="427"/>
      <c r="E39" s="428"/>
      <c r="F39" s="429"/>
      <c r="G39" s="427"/>
      <c r="H39" s="428"/>
      <c r="I39" s="429"/>
      <c r="J39" s="427"/>
      <c r="K39" s="428"/>
      <c r="L39" s="429"/>
      <c r="M39" s="427" t="s">
        <v>197</v>
      </c>
      <c r="N39" s="428" t="s">
        <v>198</v>
      </c>
      <c r="O39" s="429" t="s">
        <v>197</v>
      </c>
      <c r="P39" s="5"/>
      <c r="Q39" s="427"/>
      <c r="R39" s="428"/>
      <c r="S39" s="429"/>
      <c r="T39" s="427"/>
      <c r="U39" s="428"/>
      <c r="V39" s="429"/>
      <c r="W39" s="427"/>
      <c r="X39" s="428"/>
      <c r="Y39" s="429"/>
      <c r="Z39" s="427" t="s">
        <v>199</v>
      </c>
      <c r="AA39" s="428" t="s">
        <v>200</v>
      </c>
      <c r="AB39" s="429" t="s">
        <v>200</v>
      </c>
    </row>
    <row r="40" ht="18.95" customHeight="1">
      <c r="A40" s="58"/>
      <c r="B40" s="286">
        <v>2020</v>
      </c>
      <c r="C40" s="287"/>
      <c r="D40" s="271" t="s">
        <v>261</v>
      </c>
      <c r="E40" s="92" t="s">
        <v>262</v>
      </c>
      <c r="F40" s="272" t="s">
        <v>263</v>
      </c>
      <c r="G40" s="271" t="s">
        <v>262</v>
      </c>
      <c r="H40" s="92" t="s">
        <v>263</v>
      </c>
      <c r="I40" s="272" t="s">
        <v>264</v>
      </c>
      <c r="J40" s="271" t="s">
        <v>264</v>
      </c>
      <c r="K40" s="92" t="s">
        <v>264</v>
      </c>
      <c r="L40" s="272" t="s">
        <v>264</v>
      </c>
      <c r="M40" s="271" t="s">
        <v>181</v>
      </c>
      <c r="N40" s="92" t="s">
        <v>182</v>
      </c>
      <c r="O40" s="272" t="s">
        <v>181</v>
      </c>
      <c r="P40" s="5"/>
      <c r="Q40" s="271"/>
      <c r="R40" s="92"/>
      <c r="S40" s="272"/>
      <c r="T40" s="271"/>
      <c r="U40" s="92"/>
      <c r="V40" s="272"/>
      <c r="W40" s="271"/>
      <c r="X40" s="92"/>
      <c r="Y40" s="272"/>
      <c r="Z40" s="271" t="s">
        <v>182</v>
      </c>
      <c r="AA40" s="92" t="s">
        <v>196</v>
      </c>
      <c r="AB40" s="272" t="s">
        <v>182</v>
      </c>
    </row>
    <row r="41" ht="18.95" customHeight="1">
      <c r="A41" s="58"/>
      <c r="B41" s="425">
        <v>2021</v>
      </c>
      <c r="C41" s="426"/>
      <c r="D41" s="430" t="s">
        <v>261</v>
      </c>
      <c r="E41" s="431" t="s">
        <v>264</v>
      </c>
      <c r="F41" s="432" t="s">
        <v>261</v>
      </c>
      <c r="G41" s="430" t="s">
        <v>263</v>
      </c>
      <c r="H41" s="431" t="s">
        <v>264</v>
      </c>
      <c r="I41" s="432" t="s">
        <v>263</v>
      </c>
      <c r="J41" s="430" t="s">
        <v>262</v>
      </c>
      <c r="K41" s="431" t="s">
        <v>264</v>
      </c>
      <c r="L41" s="432" t="s">
        <v>264</v>
      </c>
      <c r="M41" s="430" t="s">
        <v>195</v>
      </c>
      <c r="N41" s="431" t="s">
        <v>181</v>
      </c>
      <c r="O41" s="432" t="s">
        <v>182</v>
      </c>
      <c r="P41" s="184"/>
      <c r="Q41" s="430" t="s">
        <v>263</v>
      </c>
      <c r="R41" s="431" t="s">
        <v>263</v>
      </c>
      <c r="S41" s="432" t="s">
        <v>263</v>
      </c>
      <c r="T41" s="430" t="s">
        <v>263</v>
      </c>
      <c r="U41" s="431" t="s">
        <v>262</v>
      </c>
      <c r="V41" s="432" t="s">
        <v>263</v>
      </c>
      <c r="W41" s="430" t="s">
        <v>263</v>
      </c>
      <c r="X41" s="431" t="s">
        <v>262</v>
      </c>
      <c r="Y41" s="432" t="s">
        <v>263</v>
      </c>
      <c r="Z41" s="430" t="s">
        <v>196</v>
      </c>
      <c r="AA41" s="431" t="s">
        <v>181</v>
      </c>
      <c r="AB41" s="432" t="s">
        <v>196</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c r="AP43" s="236"/>
    </row>
    <row r="44" ht="12" customHeight="1">
      <c r="Z44" s="55"/>
      <c r="AA44" s="233"/>
      <c r="AB44" s="233"/>
      <c r="AP44" s="236"/>
    </row>
    <row r="45" ht="12" customHeight="1">
      <c r="AP45" s="236"/>
    </row>
    <row r="46" s="236" customFormat="1">
      <c r="A4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1">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 ref="B2:AB2"/>
    <mergeCell ref="Q6:AB6"/>
    <mergeCell ref="D6:O6"/>
    <mergeCell ref="B4:AB4"/>
    <mergeCell ref="B3:AB3"/>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151</v>
      </c>
      <c r="Y1" s="5"/>
      <c r="AB1" s="685"/>
      <c r="AD1" s="236"/>
    </row>
    <row r="2" ht="15" customHeight="1">
      <c r="A2" s="11"/>
      <c r="B2" s="11" t="s">
        <v>170</v>
      </c>
    </row>
    <row r="3" ht="17.1" customHeight="1">
      <c r="A3" s="11"/>
      <c r="B3" s="11" t="s">
        <v>171</v>
      </c>
      <c r="R3" s="1040" t="s">
        <v>260</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42</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28.647087144920558497833413590</v>
      </c>
      <c r="E11" s="428">
        <v>47.410714285714285714285714330</v>
      </c>
      <c r="F11" s="429">
        <v>54.089743589743589743589743640</v>
      </c>
      <c r="G11" s="427">
        <v>0.1685122773230621088107847900</v>
      </c>
      <c r="H11" s="428">
        <v>7.0089285714285714285714285800</v>
      </c>
      <c r="I11" s="429">
        <v>5.8076923076923076923076923100</v>
      </c>
      <c r="J11" s="427">
        <v>17.693789118921521425132402510</v>
      </c>
      <c r="K11" s="428">
        <v>13.973214285714285714285714300</v>
      </c>
      <c r="L11" s="429">
        <v>9.282051282051282051282051290</v>
      </c>
      <c r="M11" s="427">
        <v>66.044776119402985074626865670</v>
      </c>
      <c r="N11" s="428">
        <v>68.258928571428571428571428570</v>
      </c>
      <c r="O11" s="429">
        <v>69.217948717948717948717948720</v>
      </c>
      <c r="P11" s="5"/>
      <c r="Q11" s="427">
        <v>70.000000000062657142857166030</v>
      </c>
      <c r="R11" s="428">
        <v>23.059096176084149581950930670</v>
      </c>
      <c r="S11" s="429">
        <v>29.536383174732462114381266920</v>
      </c>
      <c r="T11" s="427">
        <v>-94.10526315794963855955627522</v>
      </c>
      <c r="U11" s="428">
        <v>27.642276422100072708047609530</v>
      </c>
      <c r="V11" s="429">
        <v>44.728434505532158131657672430</v>
      </c>
      <c r="W11" s="427">
        <v>-53.333333333346903703703699740</v>
      </c>
      <c r="X11" s="428">
        <v>33.191489361339393390675501360</v>
      </c>
      <c r="Y11" s="429">
        <v>7.5780089153685456219407837700</v>
      </c>
      <c r="Z11" s="427">
        <v>-7.5718015665834956949737197500</v>
      </c>
      <c r="AA11" s="428">
        <v>25.327868852426143509809199700</v>
      </c>
      <c r="AB11" s="429">
        <v>27.244873910053331521788392490</v>
      </c>
    </row>
    <row r="12" ht="18" customHeight="1">
      <c r="A12" s="58"/>
      <c r="B12" s="1043" t="s">
        <v>46</v>
      </c>
      <c r="C12" s="1043"/>
      <c r="D12" s="420">
        <v>34.039480019258545979778526730</v>
      </c>
      <c r="E12" s="91">
        <v>55.803571428571428571428571480</v>
      </c>
      <c r="F12" s="421">
        <v>66.012820512820512820512820570</v>
      </c>
      <c r="G12" s="420">
        <v>4.0442946557534906114588348600</v>
      </c>
      <c r="H12" s="91">
        <v>8.482142857142857142857142860</v>
      </c>
      <c r="I12" s="421">
        <v>6.1666666666666666666666666700</v>
      </c>
      <c r="J12" s="420">
        <v>14.660568127106403466538276370</v>
      </c>
      <c r="K12" s="91">
        <v>13.839285714285714285714285730</v>
      </c>
      <c r="L12" s="421">
        <v>9.128205128205128205128205140</v>
      </c>
      <c r="M12" s="420">
        <v>83.20895522388059701492537313</v>
      </c>
      <c r="N12" s="91">
        <v>78.12500</v>
      </c>
      <c r="O12" s="421">
        <v>81.30769230769230769230769231</v>
      </c>
      <c r="P12" s="5"/>
      <c r="Q12" s="420">
        <v>42.289308175839747301135718260</v>
      </c>
      <c r="R12" s="91">
        <v>14.468864468864468864468864570</v>
      </c>
      <c r="S12" s="421">
        <v>31.856594110121990094448661930</v>
      </c>
      <c r="T12" s="420">
        <v>12.000000000262826666667283490</v>
      </c>
      <c r="U12" s="91">
        <v>71.171171169690771852946818610</v>
      </c>
      <c r="V12" s="421">
        <v>47.546012269486055177087466170</v>
      </c>
      <c r="W12" s="420">
        <v>-58.180257510711004845917212490</v>
      </c>
      <c r="X12" s="91">
        <v>34.199134199134199134199134350</v>
      </c>
      <c r="Y12" s="421">
        <v>13.738019169910481887130532960</v>
      </c>
      <c r="Z12" s="420">
        <v>7.2115384615487703402366873800</v>
      </c>
      <c r="AA12" s="91">
        <v>22.036262203544522446502508550</v>
      </c>
      <c r="AB12" s="421">
        <v>30.547550432174540820987595050</v>
      </c>
    </row>
    <row r="13" ht="18" customHeight="1">
      <c r="A13" s="58"/>
      <c r="B13" s="1043" t="s">
        <v>47</v>
      </c>
      <c r="C13" s="1043"/>
      <c r="D13" s="420">
        <v>38.420799229658160808858931170</v>
      </c>
      <c r="E13" s="91">
        <v>61.696428571428571428571428630</v>
      </c>
      <c r="F13" s="421">
        <v>68.474358974358974358974359040</v>
      </c>
      <c r="G13" s="420">
        <v>5.0553683196918632643235435700</v>
      </c>
      <c r="H13" s="91">
        <v>6.5625000000000000000000000100</v>
      </c>
      <c r="I13" s="421">
        <v>6.1538461538461538461538461600</v>
      </c>
      <c r="J13" s="420">
        <v>16.809099662975445353875782390</v>
      </c>
      <c r="K13" s="91">
        <v>14.062500000000000000000000010</v>
      </c>
      <c r="L13" s="421">
        <v>9.730769230769230769230769240</v>
      </c>
      <c r="M13" s="420">
        <v>88.99253731343283582089552239</v>
      </c>
      <c r="N13" s="91">
        <v>82.36607142857142857142857143</v>
      </c>
      <c r="O13" s="421">
        <v>84.35897435897435897435897436</v>
      </c>
      <c r="P13" s="184"/>
      <c r="Q13" s="420">
        <v>36.410256410382793776024662420</v>
      </c>
      <c r="R13" s="91">
        <v>19.055823570017398110858727830</v>
      </c>
      <c r="S13" s="421">
        <v>32.150633412470659946532322770</v>
      </c>
      <c r="T13" s="420">
        <v>82.60869565172294896030357106</v>
      </c>
      <c r="U13" s="91">
        <v>34.124087590066066386072414220</v>
      </c>
      <c r="V13" s="421">
        <v>57.894736843559556786716996080</v>
      </c>
      <c r="W13" s="420">
        <v>-51.678200692076300810574560970</v>
      </c>
      <c r="X13" s="91">
        <v>52.616279069530827474310805030</v>
      </c>
      <c r="Y13" s="421">
        <v>27.348993289017949641909456330</v>
      </c>
      <c r="Z13" s="420">
        <v>9.203296703340704625045302120</v>
      </c>
      <c r="AA13" s="91">
        <v>24.864645370844642199161701220</v>
      </c>
      <c r="AB13" s="421">
        <v>33.198380566871723844023049900</v>
      </c>
    </row>
    <row r="14" ht="18" customHeight="1">
      <c r="A14" s="58"/>
      <c r="B14" s="1043" t="s">
        <v>48</v>
      </c>
      <c r="C14" s="1043"/>
      <c r="D14" s="420">
        <v>33.702455464612421762156957160</v>
      </c>
      <c r="E14" s="91">
        <v>62.678571428571428571428571480</v>
      </c>
      <c r="F14" s="421">
        <v>66.738461538461538461538461600</v>
      </c>
      <c r="G14" s="420">
        <v>3.8757823784304285026480500700</v>
      </c>
      <c r="H14" s="91">
        <v>6.9642857142857142857142857200</v>
      </c>
      <c r="I14" s="421">
        <v>6.3076923076923076923076923100</v>
      </c>
      <c r="J14" s="420">
        <v>17.862301396244583533943187300</v>
      </c>
      <c r="K14" s="91">
        <v>10.857142857142857142857142870</v>
      </c>
      <c r="L14" s="421">
        <v>8.523076923076923076923076930</v>
      </c>
      <c r="M14" s="420">
        <v>83.28358208955223880597014925</v>
      </c>
      <c r="N14" s="91">
        <v>80.500</v>
      </c>
      <c r="O14" s="421">
        <v>81.57948717948717948717948718</v>
      </c>
      <c r="P14" s="5"/>
      <c r="Q14" s="420">
        <v>23.52941176479453287197238200</v>
      </c>
      <c r="R14" s="91">
        <v>28.289473684323060941828353670</v>
      </c>
      <c r="S14" s="421">
        <v>33.586532539451043660162466230</v>
      </c>
      <c r="T14" s="420">
        <v>48.615384616999721656822286120</v>
      </c>
      <c r="U14" s="91">
        <v>282.35294118246828143031322826</v>
      </c>
      <c r="V14" s="421">
        <v>180.82191780244886470268940699</v>
      </c>
      <c r="W14" s="420">
        <v>-49.409090909147317954545391620</v>
      </c>
      <c r="X14" s="91">
        <v>8.960573476546293084621439140</v>
      </c>
      <c r="Y14" s="421">
        <v>18.207681364861475610525375240</v>
      </c>
      <c r="Z14" s="420">
        <v>2.3853211009042807844457554100</v>
      </c>
      <c r="AA14" s="91">
        <v>32.666274278925171854371312460</v>
      </c>
      <c r="AB14" s="421">
        <v>37.351061992682142044469025060</v>
      </c>
    </row>
    <row r="15" ht="18" customHeight="1">
      <c r="A15" s="58"/>
      <c r="B15" s="1043" t="s">
        <v>49</v>
      </c>
      <c r="C15" s="1043"/>
      <c r="D15" s="420">
        <v>27.973038035628310062590274450</v>
      </c>
      <c r="E15" s="91">
        <v>62.571428571428571428571428630</v>
      </c>
      <c r="F15" s="421">
        <v>63.517948717948717948717948780</v>
      </c>
      <c r="G15" s="420">
        <v>3.0332209918151179585941261400</v>
      </c>
      <c r="H15" s="91">
        <v>6.6428571428571428571428571500</v>
      </c>
      <c r="I15" s="421">
        <v>5.4358974358974358974358974400</v>
      </c>
      <c r="J15" s="420">
        <v>18.873375060182956186807896010</v>
      </c>
      <c r="K15" s="91">
        <v>14.285714285714285714285714300</v>
      </c>
      <c r="L15" s="421">
        <v>9.251282051282051282051282060</v>
      </c>
      <c r="M15" s="420">
        <v>79.25373134328358208955223881</v>
      </c>
      <c r="N15" s="91">
        <v>83.57142857142857142857142857</v>
      </c>
      <c r="O15" s="421">
        <v>78.215384615384615384615384620</v>
      </c>
      <c r="P15" s="184"/>
      <c r="Q15" s="420">
        <v>17.176470588073964765200419910</v>
      </c>
      <c r="R15" s="91">
        <v>48.979591836734693877551020550</v>
      </c>
      <c r="S15" s="421">
        <v>29.614901632556810585912417710</v>
      </c>
      <c r="T15" s="420">
        <v>656.00000002271024000068221474</v>
      </c>
      <c r="U15" s="91">
        <v>113.79310345122473246139620344</v>
      </c>
      <c r="V15" s="421">
        <v>184.94623655799080818592208029</v>
      </c>
      <c r="W15" s="420">
        <v>-37.279999999991771135999998900</v>
      </c>
      <c r="X15" s="91">
        <v>55.038759689682110450093516260</v>
      </c>
      <c r="Y15" s="421">
        <v>36.666666667287878787881611700</v>
      </c>
      <c r="Z15" s="420">
        <v>14.193548387140978147762764260</v>
      </c>
      <c r="AA15" s="91">
        <v>53.947368421093144044321340300</v>
      </c>
      <c r="AB15" s="421">
        <v>35.597439544693440996117124150</v>
      </c>
    </row>
    <row r="16" ht="18" customHeight="1">
      <c r="A16" s="58"/>
      <c r="B16" s="1044" t="s">
        <v>75</v>
      </c>
      <c r="C16" s="1044"/>
      <c r="D16" s="430">
        <v>32.923086181993259508907077530</v>
      </c>
      <c r="E16" s="431">
        <v>58.449675324675324675324675360</v>
      </c>
      <c r="F16" s="432">
        <v>63.890442890442890442890442950</v>
      </c>
      <c r="G16" s="430">
        <v>3.3491815117958594126143476200</v>
      </c>
      <c r="H16" s="431">
        <v>7.1022727272727272727272727300</v>
      </c>
      <c r="I16" s="432">
        <v>5.9650349650349650349650349700</v>
      </c>
      <c r="J16" s="430">
        <v>17.156656234954260953298026010</v>
      </c>
      <c r="K16" s="431">
        <v>13.327922077922077922077922090</v>
      </c>
      <c r="L16" s="432">
        <v>9.156177156177156177156177170</v>
      </c>
      <c r="M16" s="430">
        <v>80.25780189959294436906377205</v>
      </c>
      <c r="N16" s="431">
        <v>78.879870129870129870129870130</v>
      </c>
      <c r="O16" s="432">
        <v>79.023310023310023310023310020</v>
      </c>
      <c r="P16" s="5"/>
      <c r="Q16" s="430">
        <v>36.762500000131565525000126630</v>
      </c>
      <c r="R16" s="431">
        <v>26.526355996979957327101973940</v>
      </c>
      <c r="S16" s="432">
        <v>31.065561159771087779768781500</v>
      </c>
      <c r="T16" s="430">
        <v>30.537037035201138363080233010</v>
      </c>
      <c r="U16" s="431">
        <v>79.71959278612059198055137840</v>
      </c>
      <c r="V16" s="432">
        <v>87.87346782312971508508764568</v>
      </c>
      <c r="W16" s="430">
        <v>-50.759772727340646556396600500</v>
      </c>
      <c r="X16" s="431">
        <v>36.132939225826368959572109300</v>
      </c>
      <c r="Y16" s="432">
        <v>20.532593323180081121904712180</v>
      </c>
      <c r="Z16" s="629">
        <v>5.0337772630685088738822365100</v>
      </c>
      <c r="AA16" s="214">
        <v>31.602684879794216855120031960</v>
      </c>
      <c r="AB16" s="630">
        <v>32.786162172513954112502138230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c r="E18" s="480">
        <v>70.035714285714285714285714350</v>
      </c>
      <c r="F18" s="481">
        <v>65.917948717948717948717948780</v>
      </c>
      <c r="G18" s="479"/>
      <c r="H18" s="480">
        <v>7.8214285714285714285714285800</v>
      </c>
      <c r="I18" s="481">
        <v>11.528205128205128205128205140</v>
      </c>
      <c r="J18" s="479"/>
      <c r="K18" s="480">
        <v>13.500000000000000000000000010</v>
      </c>
      <c r="L18" s="481">
        <v>8.492307692307692307692307700</v>
      </c>
      <c r="M18" s="479">
        <v>88.05970149253731343283582090</v>
      </c>
      <c r="N18" s="480">
        <v>91.39285714285714285714285714</v>
      </c>
      <c r="O18" s="481">
        <v>85.94871794871794871794871795</v>
      </c>
      <c r="P18" s="184"/>
      <c r="Q18" s="479"/>
      <c r="R18" s="480">
        <v>54.106090373377827011629628640</v>
      </c>
      <c r="S18" s="481">
        <v>31.431492842656736547605716960</v>
      </c>
      <c r="T18" s="479"/>
      <c r="U18" s="480">
        <v>2.4561403512606545603789873600</v>
      </c>
      <c r="V18" s="481">
        <v>41.383647799542423163645208830</v>
      </c>
      <c r="W18" s="479"/>
      <c r="X18" s="480">
        <v>41.308411214530666433750936430</v>
      </c>
      <c r="Y18" s="481">
        <v>4.6445497628347970620609767800</v>
      </c>
      <c r="Z18" s="479">
        <v>10.023310023359264511712086200</v>
      </c>
      <c r="AA18" s="480">
        <v>45.915894511827074962571325250</v>
      </c>
      <c r="AB18" s="481">
        <v>29.420849420764472801538494360</v>
      </c>
    </row>
    <row r="19" ht="18" customHeight="1">
      <c r="A19" s="58"/>
      <c r="B19" s="1046" t="s">
        <v>51</v>
      </c>
      <c r="C19" s="1046"/>
      <c r="D19" s="271">
        <v>31.343283582089552238805970160</v>
      </c>
      <c r="E19" s="92">
        <v>66.651785714285714285714285770</v>
      </c>
      <c r="F19" s="272">
        <v>63.448717948717948717948718010</v>
      </c>
      <c r="G19" s="271">
        <v>10.953298025999037072701011080</v>
      </c>
      <c r="H19" s="92">
        <v>8.883928571428571428571428580</v>
      </c>
      <c r="I19" s="272">
        <v>14.487179487179487179487179500</v>
      </c>
      <c r="J19" s="271">
        <v>17.862301396244583533943187300</v>
      </c>
      <c r="K19" s="92">
        <v>13.035714285714285714285714300</v>
      </c>
      <c r="L19" s="272">
        <v>9.256410256410256410256410260</v>
      </c>
      <c r="M19" s="271">
        <v>81.90298507462686567164179104</v>
      </c>
      <c r="N19" s="92">
        <v>88.61607142857142857142857143</v>
      </c>
      <c r="O19" s="272">
        <v>87.19230769230769230769230769</v>
      </c>
      <c r="P19" s="5"/>
      <c r="Q19" s="271">
        <v>33.538461538205966390533033550</v>
      </c>
      <c r="R19" s="92">
        <v>34.747292418733646991359210610</v>
      </c>
      <c r="S19" s="272">
        <v>15.146579804485246527814667700</v>
      </c>
      <c r="T19" s="271">
        <v>51.666666667022577777778613070</v>
      </c>
      <c r="U19" s="92">
        <v>-1.4851485153196745417093717500</v>
      </c>
      <c r="V19" s="272">
        <v>35.491606714725773338164071420</v>
      </c>
      <c r="W19" s="271">
        <v>-58.777777777776174691358024600</v>
      </c>
      <c r="X19" s="92">
        <v>15.415019763283788217283606600</v>
      </c>
      <c r="Y19" s="272">
        <v>7.7611940303975941189602266400</v>
      </c>
      <c r="Z19" s="271">
        <v>-11.491935483836706555671162600</v>
      </c>
      <c r="AA19" s="92">
        <v>26.918158567826871880743867780</v>
      </c>
      <c r="AB19" s="272">
        <v>17.238407171169299196195747670</v>
      </c>
    </row>
    <row r="20" ht="18" customHeight="1">
      <c r="A20" s="58"/>
      <c r="B20" s="1047" t="s">
        <v>76</v>
      </c>
      <c r="C20" s="1047"/>
      <c r="D20" s="273">
        <v>30.129995185363505055368319710</v>
      </c>
      <c r="E20" s="274">
        <v>68.531746031746031746031746090</v>
      </c>
      <c r="F20" s="275">
        <v>64.820512820512820512820512880</v>
      </c>
      <c r="G20" s="273">
        <v>8.998555609051516610495907560</v>
      </c>
      <c r="H20" s="274">
        <v>8.293650793650793650793650800</v>
      </c>
      <c r="I20" s="275">
        <v>12.843304843304843304843304860</v>
      </c>
      <c r="J20" s="273">
        <v>17.289359653346172363986519030</v>
      </c>
      <c r="K20" s="274">
        <v>13.293650793650793650793650810</v>
      </c>
      <c r="L20" s="275">
        <v>8.831908831908831908831908840</v>
      </c>
      <c r="M20" s="273">
        <v>85.32338308457711442786069652</v>
      </c>
      <c r="N20" s="274">
        <v>90.15873015873015873015873016</v>
      </c>
      <c r="O20" s="275">
        <v>86.50142450142450142450142450</v>
      </c>
      <c r="P20" s="184"/>
      <c r="Q20" s="273">
        <v>36.538181817952235435372286940</v>
      </c>
      <c r="R20" s="274">
        <v>44.413086651902610110936297960</v>
      </c>
      <c r="S20" s="275">
        <v>23.166869671144766564645178650</v>
      </c>
      <c r="T20" s="273">
        <v>35.927272728276117685957820080</v>
      </c>
      <c r="U20" s="274">
        <v>-0.3872505207860267170089908500</v>
      </c>
      <c r="V20" s="275">
        <v>36.296296295962509448224551550</v>
      </c>
      <c r="W20" s="273">
        <v>-57.856234718818822051039865660</v>
      </c>
      <c r="X20" s="274">
        <v>27.527956221222059699380747910</v>
      </c>
      <c r="Y20" s="275">
        <v>5.7388931520994934582701617300</v>
      </c>
      <c r="Z20" s="273">
        <v>-1.1171171170760673581689627500</v>
      </c>
      <c r="AA20" s="274">
        <v>36.134516721026411625383897850</v>
      </c>
      <c r="AB20" s="275">
        <v>22.887006850260793210966511740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48.700048146364949446316803080</v>
      </c>
      <c r="E22" s="469">
        <v>61.091097863504261502653067300</v>
      </c>
      <c r="F22" s="470">
        <v>64.297098377429695401019370840</v>
      </c>
      <c r="G22" s="468">
        <v>7.0534424650938854116514203200</v>
      </c>
      <c r="H22" s="469">
        <v>7.2739538432952783770405073200</v>
      </c>
      <c r="I22" s="470">
        <v>8.025272279024704687839008290</v>
      </c>
      <c r="J22" s="468">
        <v>25.974963890226287915262397690</v>
      </c>
      <c r="K22" s="469">
        <v>13.789326173384791917541448410</v>
      </c>
      <c r="L22" s="470">
        <v>8.863733561907882789553531540</v>
      </c>
      <c r="M22" s="468">
        <v>81.72845450168512277323062109</v>
      </c>
      <c r="N22" s="469">
        <v>82.15437788018433179723502304</v>
      </c>
      <c r="O22" s="470">
        <v>81.18610421836228287841191067</v>
      </c>
      <c r="P22" s="184"/>
      <c r="Q22" s="468">
        <v>65.819672130934421929589094120</v>
      </c>
      <c r="R22" s="469">
        <v>31.461493097460443132774834340</v>
      </c>
      <c r="S22" s="470">
        <v>28.902397908384400996830691620</v>
      </c>
      <c r="T22" s="468">
        <v>61.878453039598797350513509200</v>
      </c>
      <c r="U22" s="469">
        <v>41.004925934971083507762990110</v>
      </c>
      <c r="V22" s="470">
        <v>78.294885346871543930650867590</v>
      </c>
      <c r="W22" s="468">
        <v>-42.575838211808682899224247860</v>
      </c>
      <c r="X22" s="469">
        <v>38.841674770505818042744218870</v>
      </c>
      <c r="Y22" s="470">
        <v>11.619784472316448991902101590</v>
      </c>
      <c r="Z22" s="468">
        <v>3.5060975609650698059190968500</v>
      </c>
      <c r="AA22" s="469">
        <v>33.451857396911203798614177440</v>
      </c>
      <c r="AB22" s="470">
        <v>30.267558528347182118448709350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144.72875902478469716995698451</v>
      </c>
      <c r="E25" s="455">
        <v>120.54817647535599507616074164</v>
      </c>
      <c r="F25" s="456">
        <v>127.31857205771914710562443845</v>
      </c>
      <c r="G25" s="454">
        <v>211.99904386495043431983619422</v>
      </c>
      <c r="H25" s="455">
        <v>105.32249491970107744800582721</v>
      </c>
      <c r="I25" s="456">
        <v>104.48630115260708526161144658</v>
      </c>
      <c r="J25" s="454">
        <v>94.61862088042599123843542629</v>
      </c>
      <c r="K25" s="455">
        <v>79.4431178153880792234454724</v>
      </c>
      <c r="L25" s="456">
        <v>89.94618627124964676052575836</v>
      </c>
      <c r="M25" s="454">
        <v>120.15200047638580339729123605</v>
      </c>
      <c r="N25" s="455">
        <v>110.80673053985454854621193941</v>
      </c>
      <c r="O25" s="456">
        <v>120.32050172143597620240047049</v>
      </c>
      <c r="P25" s="5"/>
      <c r="Q25" s="427">
        <v>41.088180091993331450872718120</v>
      </c>
      <c r="R25" s="428">
        <v>22.523905942046798858269633710</v>
      </c>
      <c r="S25" s="429">
        <v>34.227616636882469415570034890</v>
      </c>
      <c r="T25" s="427">
        <v>86.39434675764708429660269137</v>
      </c>
      <c r="U25" s="428">
        <v>4.7837581457594460741848987100</v>
      </c>
      <c r="V25" s="429">
        <v>4.5287113718654903778388644200</v>
      </c>
      <c r="W25" s="427">
        <v>-10.693687172290319509733644950</v>
      </c>
      <c r="X25" s="428">
        <v>-7.7943006788385301837862099200</v>
      </c>
      <c r="Y25" s="429">
        <v>-7.8172657293403479916056168400</v>
      </c>
      <c r="Z25" s="427">
        <v>14.050450277465384882424573810</v>
      </c>
      <c r="AA25" s="428">
        <v>15.031894294861904598412568190</v>
      </c>
      <c r="AB25" s="429">
        <v>25.777944095557640998721161120</v>
      </c>
    </row>
    <row r="26" ht="18" customHeight="1">
      <c r="A26" s="58"/>
      <c r="B26" s="1043" t="s">
        <v>46</v>
      </c>
      <c r="C26" s="1043"/>
      <c r="D26" s="439">
        <v>136.23205884829934153856651015</v>
      </c>
      <c r="E26" s="95">
        <v>132.08244505380087783815165045</v>
      </c>
      <c r="F26" s="440">
        <v>136.25274585386254325077845408</v>
      </c>
      <c r="G26" s="439">
        <v>105.37452475126958498326763669</v>
      </c>
      <c r="H26" s="95">
        <v>105.67893519621416609202502965</v>
      </c>
      <c r="I26" s="440">
        <v>107.84645403788502475057163684</v>
      </c>
      <c r="J26" s="439">
        <v>91.9076314651997220137394388</v>
      </c>
      <c r="K26" s="95">
        <v>82.13958281796069701201841865</v>
      </c>
      <c r="L26" s="440">
        <v>91.08622224872992377452127496</v>
      </c>
      <c r="M26" s="439">
        <v>134.64961693317680622983588725</v>
      </c>
      <c r="N26" s="95">
        <v>120.36875695891405995937144484</v>
      </c>
      <c r="O26" s="440">
        <v>129.02758168320035285883670216</v>
      </c>
      <c r="P26" s="5"/>
      <c r="Q26" s="420">
        <v>22.046976317817139065546750280</v>
      </c>
      <c r="R26" s="91">
        <v>30.815098349953967230799503630</v>
      </c>
      <c r="S26" s="421">
        <v>38.398474556555522796202066040</v>
      </c>
      <c r="T26" s="420">
        <v>-7.3630551637190461685559237900</v>
      </c>
      <c r="U26" s="91">
        <v>2.2585058567464818526116548600</v>
      </c>
      <c r="V26" s="421">
        <v>-5.5873294989280347669422469500</v>
      </c>
      <c r="W26" s="420">
        <v>-8.890069216351638779156755700</v>
      </c>
      <c r="X26" s="91">
        <v>-2.9678721824496777464530292200</v>
      </c>
      <c r="Y26" s="421">
        <v>-3.3867876942123790347905727900</v>
      </c>
      <c r="Z26" s="420">
        <v>27.357193043020267929436691950</v>
      </c>
      <c r="AA26" s="91">
        <v>22.171667135789246410420072960</v>
      </c>
      <c r="AB26" s="421">
        <v>30.395663775909408300168696490</v>
      </c>
    </row>
    <row r="27" ht="18" customHeight="1">
      <c r="A27" s="58"/>
      <c r="B27" s="1043" t="s">
        <v>47</v>
      </c>
      <c r="C27" s="1043"/>
      <c r="D27" s="439">
        <v>165.73595871617082314270729291</v>
      </c>
      <c r="E27" s="95">
        <v>138.53301948983240881672594945</v>
      </c>
      <c r="F27" s="440">
        <v>141.13083697599656329318723679</v>
      </c>
      <c r="G27" s="439">
        <v>113.25140695507085353210476323</v>
      </c>
      <c r="H27" s="95">
        <v>118.30641580208745980182859401</v>
      </c>
      <c r="I27" s="440">
        <v>110.90603245398864686495511252</v>
      </c>
      <c r="J27" s="439">
        <v>93.90156601328117735162686192</v>
      </c>
      <c r="K27" s="95">
        <v>82.11756743543795547811554169</v>
      </c>
      <c r="L27" s="440">
        <v>92.40090699366516853128797128</v>
      </c>
      <c r="M27" s="439">
        <v>141.30544236411983430698863775</v>
      </c>
      <c r="N27" s="95">
        <v>127.21447685637842902503548026</v>
      </c>
      <c r="O27" s="440">
        <v>133.30501280773617902117614831</v>
      </c>
      <c r="P27" s="93"/>
      <c r="Q27" s="420">
        <v>50.493652850546288471974051600</v>
      </c>
      <c r="R27" s="91">
        <v>38.951904862945715192150882340</v>
      </c>
      <c r="S27" s="421">
        <v>43.896863646681815094153165800</v>
      </c>
      <c r="T27" s="420">
        <v>-1.221753509001994171281018800</v>
      </c>
      <c r="U27" s="91">
        <v>18.725401951659681760207913460</v>
      </c>
      <c r="V27" s="421">
        <v>2.1823462347265325735515257600</v>
      </c>
      <c r="W27" s="420">
        <v>-9.815052414849491578315713180</v>
      </c>
      <c r="X27" s="91">
        <v>-3.2111006638214138189523631100</v>
      </c>
      <c r="Y27" s="421">
        <v>-4.4695130266680862092933702900</v>
      </c>
      <c r="Z27" s="420">
        <v>31.889588585601574523541073130</v>
      </c>
      <c r="AA27" s="91">
        <v>30.388812656392122100638946090</v>
      </c>
      <c r="AB27" s="421">
        <v>35.211665632489260030530299100</v>
      </c>
    </row>
    <row r="28" ht="18" customHeight="1">
      <c r="A28" s="58"/>
      <c r="B28" s="1043" t="s">
        <v>48</v>
      </c>
      <c r="C28" s="1043"/>
      <c r="D28" s="439">
        <v>139.6393702136871634359524818</v>
      </c>
      <c r="E28" s="95">
        <v>134.62206536475496058487253276</v>
      </c>
      <c r="F28" s="440">
        <v>135.30993242661016989628469594</v>
      </c>
      <c r="G28" s="439">
        <v>113.78209552800969782916557029</v>
      </c>
      <c r="H28" s="95">
        <v>108.00146345557898876458385993</v>
      </c>
      <c r="I28" s="440">
        <v>105.22656907595523809217410706</v>
      </c>
      <c r="J28" s="439">
        <v>96.79201628935526237635810571</v>
      </c>
      <c r="K28" s="95">
        <v>81.87792713901610847795478164</v>
      </c>
      <c r="L28" s="440">
        <v>94.25365005381309400591484585</v>
      </c>
      <c r="M28" s="439">
        <v>135.06928329831481439990983733</v>
      </c>
      <c r="N28" s="95">
        <v>125.20536820729536628786308842</v>
      </c>
      <c r="O28" s="440">
        <v>128.67750232290464270313387342</v>
      </c>
      <c r="P28" s="5"/>
      <c r="Q28" s="420">
        <v>26.336843727131884792704594070</v>
      </c>
      <c r="R28" s="91">
        <v>42.057164844127852000456018350</v>
      </c>
      <c r="S28" s="421">
        <v>40.655515840338891594582752180</v>
      </c>
      <c r="T28" s="420">
        <v>0.1467326922089220253058900400</v>
      </c>
      <c r="U28" s="91">
        <v>12.391303824507176415461710280</v>
      </c>
      <c r="V28" s="421">
        <v>5.6770454953560903819148134800</v>
      </c>
      <c r="W28" s="420">
        <v>-4.9151882846677863736224602200</v>
      </c>
      <c r="X28" s="91">
        <v>-2.0327893958238610095317462600</v>
      </c>
      <c r="Y28" s="421">
        <v>2.7282622680737793667179037100</v>
      </c>
      <c r="Z28" s="420">
        <v>30.695191033307064794218316050</v>
      </c>
      <c r="AA28" s="91">
        <v>34.755818422886707720102315490</v>
      </c>
      <c r="AB28" s="421">
        <v>34.290506165300732287075542290</v>
      </c>
    </row>
    <row r="29" ht="18" customHeight="1">
      <c r="A29" s="58"/>
      <c r="B29" s="1043" t="s">
        <v>49</v>
      </c>
      <c r="C29" s="1043"/>
      <c r="D29" s="439">
        <v>133.97257359169727041938600281</v>
      </c>
      <c r="E29" s="95">
        <v>136.50991619256260146463972416</v>
      </c>
      <c r="F29" s="440">
        <v>134.59027312112103133889829792</v>
      </c>
      <c r="G29" s="439">
        <v>111.56349334101183536056352814</v>
      </c>
      <c r="H29" s="95">
        <v>117.46554735479501512070414764</v>
      </c>
      <c r="I29" s="440">
        <v>108.66868151659938053861307277</v>
      </c>
      <c r="J29" s="439">
        <v>96.78796119883209800705313938</v>
      </c>
      <c r="K29" s="95">
        <v>91.27106789119431395909071353</v>
      </c>
      <c r="L29" s="440">
        <v>96.79684519568074972218052106</v>
      </c>
      <c r="M29" s="439">
        <v>126.21223679765050951996146369</v>
      </c>
      <c r="N29" s="95">
        <v>127.14632142471763938552822803</v>
      </c>
      <c r="O29" s="440">
        <v>128.30090702981959808768278489</v>
      </c>
      <c r="P29" s="93"/>
      <c r="Q29" s="420">
        <v>29.975022480124777066112950100</v>
      </c>
      <c r="R29" s="91">
        <v>44.550554988727067922375601600</v>
      </c>
      <c r="S29" s="421">
        <v>41.995504305422691379494556710</v>
      </c>
      <c r="T29" s="420">
        <v>-10.390768400793706537699977400</v>
      </c>
      <c r="U29" s="91">
        <v>30.801761253800292198640975790</v>
      </c>
      <c r="V29" s="421">
        <v>14.191684396494978986644995990</v>
      </c>
      <c r="W29" s="420">
        <v>-12.393228458696507958858490790</v>
      </c>
      <c r="X29" s="91">
        <v>7.535089939141760543457300200</v>
      </c>
      <c r="Y29" s="421">
        <v>1.2427063700346470778496566600</v>
      </c>
      <c r="Z29" s="420">
        <v>20.850627248932371111493637850</v>
      </c>
      <c r="AA29" s="91">
        <v>37.290102647825349530934370760</v>
      </c>
      <c r="AB29" s="421">
        <v>35.204330481457618197888905920</v>
      </c>
    </row>
    <row r="30" ht="18" customHeight="1">
      <c r="A30" s="58"/>
      <c r="B30" s="1044" t="s">
        <v>75</v>
      </c>
      <c r="C30" s="1044"/>
      <c r="D30" s="457">
        <v>146.51997853190496671964943599</v>
      </c>
      <c r="E30" s="458">
        <v>133.31550486787143266848876887</v>
      </c>
      <c r="F30" s="459">
        <v>135.22863059363376569676830504</v>
      </c>
      <c r="G30" s="457">
        <v>112.22806597528953492229624176</v>
      </c>
      <c r="H30" s="458">
        <v>110.75948536504044906198319768</v>
      </c>
      <c r="I30" s="459">
        <v>107.36618818983134042042415047</v>
      </c>
      <c r="J30" s="457">
        <v>94.88035504719033935852916093</v>
      </c>
      <c r="K30" s="458">
        <v>83.79739177751879622850491918</v>
      </c>
      <c r="L30" s="459">
        <v>93.11157206489181014909608806</v>
      </c>
      <c r="M30" s="457">
        <v>132.02772237892420876408736683</v>
      </c>
      <c r="N30" s="458">
        <v>122.91776266172447447851697878</v>
      </c>
      <c r="O30" s="459">
        <v>128.22553513434946799162966602</v>
      </c>
      <c r="P30" s="5"/>
      <c r="Q30" s="430">
        <v>35.295770225655947249495737080</v>
      </c>
      <c r="R30" s="431">
        <v>36.639060217930906096303824320</v>
      </c>
      <c r="S30" s="432">
        <v>40.096076594618308233822697200</v>
      </c>
      <c r="T30" s="430">
        <v>-1.7670915928011110954671586300</v>
      </c>
      <c r="U30" s="431">
        <v>12.304062314360040181335681460</v>
      </c>
      <c r="V30" s="432">
        <v>2.4198798685337106164297424900</v>
      </c>
      <c r="W30" s="430">
        <v>-9.072510888569553547029457680</v>
      </c>
      <c r="X30" s="431">
        <v>-1.1584146111232157079503293500</v>
      </c>
      <c r="Y30" s="432">
        <v>-2.194111466029599145435012800</v>
      </c>
      <c r="Z30" s="430">
        <v>25.516836297355478805044263280</v>
      </c>
      <c r="AA30" s="431">
        <v>28.644381723338809658184451850</v>
      </c>
      <c r="AB30" s="432">
        <v>32.450246622422528394338201660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c r="E32" s="494">
        <v>132.00869570288194723611128228</v>
      </c>
      <c r="F32" s="495">
        <v>139.07094431956678652806950918</v>
      </c>
      <c r="G32" s="493"/>
      <c r="H32" s="494">
        <v>103.01234210159703905667517007</v>
      </c>
      <c r="I32" s="495">
        <v>108.27233580395600695203982017</v>
      </c>
      <c r="J32" s="493"/>
      <c r="K32" s="494">
        <v>81.75086154522144604367967692</v>
      </c>
      <c r="L32" s="495">
        <v>97.31992334292120609445596342</v>
      </c>
      <c r="M32" s="493">
        <v>126.63671699243393548641574257</v>
      </c>
      <c r="N32" s="494">
        <v>122.05180963567602840482102566</v>
      </c>
      <c r="O32" s="495">
        <v>130.79808605172327535515573162</v>
      </c>
      <c r="P32" s="93"/>
      <c r="Q32" s="479"/>
      <c r="R32" s="480">
        <v>43.606563508146147934378082190</v>
      </c>
      <c r="S32" s="481">
        <v>52.155419483473879485813213090</v>
      </c>
      <c r="T32" s="479"/>
      <c r="U32" s="480">
        <v>15.397231092793294491641514740</v>
      </c>
      <c r="V32" s="481">
        <v>15.577526490160064217311871290</v>
      </c>
      <c r="W32" s="479"/>
      <c r="X32" s="480">
        <v>-8.041540744911253743919024170</v>
      </c>
      <c r="Y32" s="481">
        <v>2.9873059789362173537334113900</v>
      </c>
      <c r="Z32" s="479">
        <v>25.681653610692183157421606520</v>
      </c>
      <c r="AA32" s="480">
        <v>33.918537905912995999008427160</v>
      </c>
      <c r="AB32" s="481">
        <v>42.053852865482338752386028490</v>
      </c>
    </row>
    <row r="33" ht="18" customHeight="1">
      <c r="A33" s="58"/>
      <c r="B33" s="1046" t="s">
        <v>51</v>
      </c>
      <c r="C33" s="1046"/>
      <c r="D33" s="276">
        <v>137.40639252833418126973206992</v>
      </c>
      <c r="E33" s="94">
        <v>128.81312942039223487457220617</v>
      </c>
      <c r="F33" s="277">
        <v>136.6960878830290750242112807</v>
      </c>
      <c r="G33" s="276">
        <v>142.84756751208677521608068878</v>
      </c>
      <c r="H33" s="94">
        <v>98.41903692102046171210619135</v>
      </c>
      <c r="I33" s="277">
        <v>110.87136296669997752740707259</v>
      </c>
      <c r="J33" s="276">
        <v>100.18975528383821632151326175</v>
      </c>
      <c r="K33" s="94">
        <v>80.5640788484175163667397624</v>
      </c>
      <c r="L33" s="277">
        <v>94.02159724583901833624105098</v>
      </c>
      <c r="M33" s="276">
        <v>128.37527522990728958356264661</v>
      </c>
      <c r="N33" s="94">
        <v>118.60357763005873719271206373</v>
      </c>
      <c r="O33" s="277">
        <v>127.87489667651487106889540643</v>
      </c>
      <c r="P33" s="5"/>
      <c r="Q33" s="271">
        <v>35.358658969591208355425800870</v>
      </c>
      <c r="R33" s="92">
        <v>35.977980469332793803123257110</v>
      </c>
      <c r="S33" s="272">
        <v>45.213846874183677768150176130</v>
      </c>
      <c r="T33" s="271">
        <v>28.466460915243051989846332370</v>
      </c>
      <c r="U33" s="92">
        <v>9.483296809582979297766610480</v>
      </c>
      <c r="V33" s="272">
        <v>14.430337258529918602114107100</v>
      </c>
      <c r="W33" s="271">
        <v>-5.1956580308408748034440563300</v>
      </c>
      <c r="X33" s="92">
        <v>-7.1453702701918600403325252400</v>
      </c>
      <c r="Y33" s="272">
        <v>-3.0315876557956337322500261800</v>
      </c>
      <c r="Z33" s="271">
        <v>23.488036991734085087349740970</v>
      </c>
      <c r="AA33" s="92">
        <v>27.865110911694799555508447710</v>
      </c>
      <c r="AB33" s="272">
        <v>34.785065797834263060208567080</v>
      </c>
    </row>
    <row r="34" ht="18" customHeight="1">
      <c r="A34" s="58"/>
      <c r="B34" s="1047" t="s">
        <v>76</v>
      </c>
      <c r="C34" s="1047"/>
      <c r="D34" s="443">
        <v>129.25345825419512258789970964</v>
      </c>
      <c r="E34" s="444">
        <v>130.62740431325915031782007191</v>
      </c>
      <c r="F34" s="445">
        <v>138.03778991516935911662485615</v>
      </c>
      <c r="G34" s="443">
        <v>130.91102491525484895475537027</v>
      </c>
      <c r="H34" s="444">
        <v>100.82557719505460151703587159</v>
      </c>
      <c r="I34" s="445">
        <v>109.57530860515418208520973819</v>
      </c>
      <c r="J34" s="443">
        <v>107.04140002749342200404577219</v>
      </c>
      <c r="K34" s="444">
        <v>81.23363684750988266208795298</v>
      </c>
      <c r="L34" s="445">
        <v>95.78354176737711605482295259</v>
      </c>
      <c r="M34" s="633">
        <v>127.37843425798379209345897957</v>
      </c>
      <c r="N34" s="634">
        <v>120.54548469484189040833416619</v>
      </c>
      <c r="O34" s="635">
        <v>129.48851415653900834040989988</v>
      </c>
      <c r="P34" s="93"/>
      <c r="Q34" s="273">
        <v>27.944930555368295456338619660</v>
      </c>
      <c r="R34" s="274">
        <v>39.877830920627229829105626070</v>
      </c>
      <c r="S34" s="275">
        <v>48.696784993320969511296377740</v>
      </c>
      <c r="T34" s="273">
        <v>38.043260016134478075318891140</v>
      </c>
      <c r="U34" s="274">
        <v>12.519891259533703426230959370</v>
      </c>
      <c r="V34" s="275">
        <v>14.737545366530270784614935950</v>
      </c>
      <c r="W34" s="273">
        <v>1.882508229328237329886001800</v>
      </c>
      <c r="X34" s="274">
        <v>-7.4181665008612682976544406800</v>
      </c>
      <c r="Y34" s="275">
        <v>0.0203882291616869560753225100</v>
      </c>
      <c r="Z34" s="273">
        <v>24.302452487766294152090609450</v>
      </c>
      <c r="AA34" s="274">
        <v>31.039497559822847896802303300</v>
      </c>
      <c r="AB34" s="275">
        <v>38.410624348557525143824932940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147.49826989619377162629757785</v>
      </c>
      <c r="E36" s="483">
        <v>133.00511800194224940410507222</v>
      </c>
      <c r="F36" s="484">
        <v>135.66469372566282630248498661</v>
      </c>
      <c r="G36" s="482">
        <v>124.61433447098976109215017065</v>
      </c>
      <c r="H36" s="483">
        <v>109.01325621216714458317153194</v>
      </c>
      <c r="I36" s="484">
        <v>108.47485553367686745237923395</v>
      </c>
      <c r="J36" s="482">
        <v>100.6005560704355885078776645</v>
      </c>
      <c r="K36" s="483">
        <v>81.05918915532324335356762347</v>
      </c>
      <c r="L36" s="484">
        <v>95.84261835077450074056958695</v>
      </c>
      <c r="M36" s="482">
        <v>130.61855670103092783505154639</v>
      </c>
      <c r="N36" s="483">
        <v>122.16193381012480717991866498</v>
      </c>
      <c r="O36" s="484">
        <v>128.62927644314037125333659352</v>
      </c>
      <c r="P36" s="93"/>
      <c r="Q36" s="468">
        <v>39.643874279007815966910515330</v>
      </c>
      <c r="R36" s="469">
        <v>37.593576388007866006123875380</v>
      </c>
      <c r="S36" s="470">
        <v>42.343239415731079606705346180</v>
      </c>
      <c r="T36" s="468">
        <v>17.133332671621259647326062360</v>
      </c>
      <c r="U36" s="469">
        <v>15.272189448545242780765372620</v>
      </c>
      <c r="V36" s="470">
        <v>8.214982323930729610669616050</v>
      </c>
      <c r="W36" s="468">
        <v>-2.7561424915424538469690366900</v>
      </c>
      <c r="X36" s="469">
        <v>-4.3105772403022250287495009300</v>
      </c>
      <c r="Y36" s="470">
        <v>-1.0018283388072967862682168300</v>
      </c>
      <c r="Z36" s="468">
        <v>25.086893907890784681907409220</v>
      </c>
      <c r="AA36" s="469">
        <v>29.188450987347784447125855080</v>
      </c>
      <c r="AB36" s="470">
        <v>34.190075561046133332985380590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41.460573721592149646665578149</v>
      </c>
      <c r="E39" s="455">
        <v>57.152751525369672665572637381</v>
      </c>
      <c r="F39" s="456">
        <v>68.866289168143215594696090551</v>
      </c>
      <c r="G39" s="454">
        <v>0.3572444167199453635625549736</v>
      </c>
      <c r="H39" s="455">
        <v>7.3819784385683344461325512887</v>
      </c>
      <c r="I39" s="456">
        <v>6.0682428746321807209628186342</v>
      </c>
      <c r="J39" s="454">
        <v>16.74161924581442069336784746</v>
      </c>
      <c r="K39" s="455">
        <v>11.100757087596637855776086108</v>
      </c>
      <c r="L39" s="456">
        <v>8.348851135946762083925724245</v>
      </c>
      <c r="M39" s="454">
        <v>79.35411971761301194522592829</v>
      </c>
      <c r="N39" s="455">
        <v>75.635487051534644967481274714</v>
      </c>
      <c r="O39" s="456">
        <v>83.28338317872215839958463335</v>
      </c>
      <c r="P39" s="5"/>
      <c r="Q39" s="427">
        <v>139.84990615587693913018886946</v>
      </c>
      <c r="R39" s="428">
        <v>50.776811252036134334279456200</v>
      </c>
      <c r="S39" s="429">
        <v>73.873599812865813719905028410</v>
      </c>
      <c r="T39" s="427">
        <v>-89.01254377009801348083083961</v>
      </c>
      <c r="U39" s="428">
        <v>33.748374217465377111261170100</v>
      </c>
      <c r="V39" s="429">
        <v>51.282767576541013749977805020</v>
      </c>
      <c r="W39" s="427">
        <v>-58.323720680417933610946340220</v>
      </c>
      <c r="X39" s="428">
        <v>22.810144202655448999111024580</v>
      </c>
      <c r="Y39" s="429">
        <v>-0.8316499073990755022721967900</v>
      </c>
      <c r="Z39" s="427">
        <v>5.4147764967056287155979656800</v>
      </c>
      <c r="AA39" s="428">
        <v>44.167021620351545661099015230</v>
      </c>
      <c r="AB39" s="429">
        <v>60.045986370995688513430770740</v>
      </c>
    </row>
    <row r="40" ht="18" customHeight="1">
      <c r="A40" s="58"/>
      <c r="B40" s="1043" t="s">
        <v>46</v>
      </c>
      <c r="C40" s="1043"/>
      <c r="D40" s="439">
        <v>46.37268445149139839565070906</v>
      </c>
      <c r="E40" s="95">
        <v>73.706721570201382722182840718</v>
      </c>
      <c r="F40" s="440">
        <v>89.94428056429977374336644368</v>
      </c>
      <c r="G40" s="439">
        <v>4.2616562730412350209891581537</v>
      </c>
      <c r="H40" s="95">
        <v>8.963838253250308731019980202</v>
      </c>
      <c r="I40" s="440">
        <v>6.6505313323362431929519176114</v>
      </c>
      <c r="J40" s="439">
        <v>13.474180924965486448331082873</v>
      </c>
      <c r="K40" s="95">
        <v>11.367531550699917890056120448</v>
      </c>
      <c r="L40" s="440">
        <v>8.314537210396885349674249722</v>
      </c>
      <c r="M40" s="439">
        <v>112.0405394630538350345276226</v>
      </c>
      <c r="N40" s="95">
        <v>94.03809137415160934325894128</v>
      </c>
      <c r="O40" s="440">
        <v>104.90934910703290228599261091</v>
      </c>
      <c r="P40" s="5"/>
      <c r="Q40" s="420">
        <v>73.659798252331811050080012270</v>
      </c>
      <c r="R40" s="91">
        <v>49.742557635016764173276298990</v>
      </c>
      <c r="S40" s="421">
        <v>82.48751485054047159102052126</v>
      </c>
      <c r="T40" s="420">
        <v>3.7533782178885259667355259300</v>
      </c>
      <c r="U40" s="91">
        <v>75.037082098731205556529653690</v>
      </c>
      <c r="V40" s="421">
        <v>39.302130401899612822636652110</v>
      </c>
      <c r="W40" s="420">
        <v>-61.898061564154875047388872650</v>
      </c>
      <c r="X40" s="91">
        <v>30.216275425660338342576578600</v>
      </c>
      <c r="Y40" s="421">
        <v>9.885953932701502209064975830</v>
      </c>
      <c r="Z40" s="420">
        <v>36.541606002826140830835580080</v>
      </c>
      <c r="AA40" s="91">
        <v>49.093736044380384551688538940</v>
      </c>
      <c r="AB40" s="421">
        <v>70.228344929390314228649255830</v>
      </c>
    </row>
    <row r="41" ht="18" customHeight="1">
      <c r="A41" s="58"/>
      <c r="B41" s="1043" t="s">
        <v>47</v>
      </c>
      <c r="C41" s="1043"/>
      <c r="D41" s="439">
        <v>63.677079949689127042792691282</v>
      </c>
      <c r="E41" s="95">
        <v>85.4699254173876736538907421</v>
      </c>
      <c r="F41" s="440">
        <v>96.63843593446123648062987594</v>
      </c>
      <c r="G41" s="439">
        <v>5.7252757488119593745166105651</v>
      </c>
      <c r="H41" s="95">
        <v>7.7638585370119895494950014886</v>
      </c>
      <c r="I41" s="440">
        <v>6.8249866125531474993818530846</v>
      </c>
      <c r="J41" s="439">
        <v>15.78400781626711172021508338</v>
      </c>
      <c r="K41" s="95">
        <v>11.54778292060846248910999806</v>
      </c>
      <c r="L41" s="440">
        <v>8.99131902669126447631379106</v>
      </c>
      <c r="M41" s="439">
        <v>125.75129852180067344110742576</v>
      </c>
      <c r="N41" s="95">
        <v>104.78156687500812569249574155</v>
      </c>
      <c r="O41" s="440">
        <v>112.45474157370564845632551999</v>
      </c>
      <c r="P41" s="93"/>
      <c r="Q41" s="420">
        <v>105.28877773445464749020469133</v>
      </c>
      <c r="R41" s="91">
        <v>65.430334700599910004586729370</v>
      </c>
      <c r="S41" s="421">
        <v>90.16061676970504463046330575</v>
      </c>
      <c r="T41" s="420">
        <v>80.37766750479179092002622170</v>
      </c>
      <c r="U41" s="91">
        <v>59.239362105414910085584830820</v>
      </c>
      <c r="V41" s="421">
        <v>61.340546684794726360138826270</v>
      </c>
      <c r="W41" s="420">
        <v>-56.421010621877271045802393810</v>
      </c>
      <c r="X41" s="91">
        <v>47.715616719075293067206455460</v>
      </c>
      <c r="Y41" s="421">
        <v>21.657113444722737342568131550</v>
      </c>
      <c r="Z41" s="420">
        <v>44.027778743889859643735204050</v>
      </c>
      <c r="AA41" s="91">
        <v>62.809528526730326770081006050</v>
      </c>
      <c r="AB41" s="421">
        <v>80.09974896002819067383900653</v>
      </c>
    </row>
    <row r="42" ht="18" customHeight="1">
      <c r="A42" s="58"/>
      <c r="B42" s="1043" t="s">
        <v>48</v>
      </c>
      <c r="C42" s="1043"/>
      <c r="D42" s="439">
        <v>47.061896557333179781014317427</v>
      </c>
      <c r="E42" s="95">
        <v>84.379187398266055652304034</v>
      </c>
      <c r="F42" s="440">
        <v>90.30376721025152569385892485</v>
      </c>
      <c r="G42" s="439">
        <v>4.4099464082834764926566338044</v>
      </c>
      <c r="H42" s="95">
        <v>7.5215304906563938603906616803</v>
      </c>
      <c r="I42" s="440">
        <v>6.6373682032525611719679052207</v>
      </c>
      <c r="J42" s="439">
        <v>17.289281677106789764867047295</v>
      </c>
      <c r="K42" s="95">
        <v>8.889603517950320349035090586</v>
      </c>
      <c r="L42" s="440">
        <v>8.033311096894223704504126869</v>
      </c>
      <c r="M42" s="439">
        <v>112.49053743352189020171595408</v>
      </c>
      <c r="N42" s="95">
        <v>100.79032140687276986172978618</v>
      </c>
      <c r="O42" s="440">
        <v>104.97444651039831057033095684</v>
      </c>
      <c r="P42" s="5"/>
      <c r="Q42" s="420">
        <v>56.063159898057537341336646030</v>
      </c>
      <c r="R42" s="91">
        <v>82.24438910943527766912395491</v>
      </c>
      <c r="S42" s="421">
        <v>87.89682643675039140850586145</v>
      </c>
      <c r="T42" s="420">
        <v>48.833451971820037470233798920</v>
      </c>
      <c r="U42" s="91">
        <v>329.73145579009864240616477192</v>
      </c>
      <c r="V42" s="421">
        <v>196.76430583939579170191381035</v>
      </c>
      <c r="W42" s="420">
        <v>-51.895729345864016956211433370</v>
      </c>
      <c r="X42" s="91">
        <v>6.7456344938480342537467336400</v>
      </c>
      <c r="Y42" s="421">
        <v>21.432696934280731640150985980</v>
      </c>
      <c r="Z42" s="420">
        <v>33.812691002861369351767483760</v>
      </c>
      <c r="AA42" s="91">
        <v>78.775523675830201237948699580</v>
      </c>
      <c r="AB42" s="421">
        <v>84.44943637351851555859133778</v>
      </c>
    </row>
    <row r="43" ht="18" customHeight="1">
      <c r="A43" s="58"/>
      <c r="B43" s="1043" t="s">
        <v>49</v>
      </c>
      <c r="C43" s="1043"/>
      <c r="D43" s="439">
        <v>37.476198968115606217459445191</v>
      </c>
      <c r="E43" s="95">
        <v>85.41620470334631348787457034</v>
      </c>
      <c r="F43" s="440">
        <v>85.48898066042077405967150357</v>
      </c>
      <c r="G43" s="439">
        <v>3.3839672992218322714085230022</v>
      </c>
      <c r="H43" s="95">
        <v>7.803068502854240290161061243</v>
      </c>
      <c r="I43" s="440">
        <v>5.9071180721843765831246080636</v>
      </c>
      <c r="J43" s="439">
        <v>18.267154930159933759636413411</v>
      </c>
      <c r="K43" s="95">
        <v>13.038723984456330565584387659</v>
      </c>
      <c r="L43" s="440">
        <v>8.95494916579528576916993129</v>
      </c>
      <c r="M43" s="439">
        <v>100.02790707395883664940229435</v>
      </c>
      <c r="N43" s="95">
        <v>106.25799719065688434362001914</v>
      </c>
      <c r="O43" s="440">
        <v>100.35104789840043641196604283</v>
      </c>
      <c r="P43" s="93"/>
      <c r="Q43" s="420">
        <v>52.300143988760255767415264960</v>
      </c>
      <c r="R43" s="91">
        <v>115.35082681991860803136960252</v>
      </c>
      <c r="S43" s="421">
        <v>84.04733322793280119973553596</v>
      </c>
      <c r="T43" s="420">
        <v>577.44579082287531130116495957</v>
      </c>
      <c r="U43" s="91">
        <v>179.64514475196659177289724635</v>
      </c>
      <c r="V43" s="421">
        <v>225.38490715527360823847585593</v>
      </c>
      <c r="W43" s="420">
        <v>-45.053032889306545286366393560</v>
      </c>
      <c r="X43" s="91">
        <v>66.721069673786925776467554260</v>
      </c>
      <c r="Y43" s="421">
        <v>38.365032038330328631636448200</v>
      </c>
      <c r="Z43" s="420">
        <v>38.003619503713323921855121550</v>
      </c>
      <c r="AA43" s="91">
        <v>111.35450012879293380254256260</v>
      </c>
      <c r="AB43" s="421">
        <v>83.33361028644645403968563522</v>
      </c>
    </row>
    <row r="44" ht="18" customHeight="1">
      <c r="A44" s="58"/>
      <c r="B44" s="1044" t="s">
        <v>75</v>
      </c>
      <c r="C44" s="1044"/>
      <c r="D44" s="457">
        <v>48.238898805897094393346307173</v>
      </c>
      <c r="E44" s="458">
        <v>77.92247975272258008488535919</v>
      </c>
      <c r="F44" s="459">
        <v>86.39817100095356372920099013</v>
      </c>
      <c r="G44" s="457">
        <v>3.7587216366904565589948157544</v>
      </c>
      <c r="H44" s="458">
        <v>7.8664407219488955299703975676</v>
      </c>
      <c r="I44" s="459">
        <v>6.4044306661486806558476783523</v>
      </c>
      <c r="J44" s="457">
        <v>16.278296349950521179966719167</v>
      </c>
      <c r="K44" s="458">
        <v>11.168451079438787614221191347</v>
      </c>
      <c r="L44" s="459">
        <v>8.52546049116305431854660686</v>
      </c>
      <c r="M44" s="457">
        <v>105.96254787942153254268341585</v>
      </c>
      <c r="N44" s="458">
        <v>96.95737155411026322907694804</v>
      </c>
      <c r="O44" s="459">
        <v>101.32806215826529870359527524</v>
      </c>
      <c r="P44" s="5"/>
      <c r="Q44" s="430">
        <v>85.03387775505646930360687009</v>
      </c>
      <c r="R44" s="431">
        <v>72.884423762205753887200565660</v>
      </c>
      <c r="S44" s="432">
        <v>83.61770895144651838864654898</v>
      </c>
      <c r="T44" s="430">
        <v>28.230328029946821151525407400</v>
      </c>
      <c r="U44" s="431">
        <v>101.83240347357506084963244960</v>
      </c>
      <c r="V44" s="432">
        <v>92.41978005063555493389940568</v>
      </c>
      <c r="W44" s="430">
        <v>-55.227097708192742366492212660</v>
      </c>
      <c r="X44" s="431">
        <v>34.555955367392298249406924720</v>
      </c>
      <c r="Y44" s="432">
        <v>17.887973873341453413941419270</v>
      </c>
      <c r="Z44" s="430">
        <v>31.835074264160525384389827680</v>
      </c>
      <c r="AA44" s="431">
        <v>69.299460295242760238058900950</v>
      </c>
      <c r="AB44" s="432">
        <v>75.875599277834284314094693780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c r="E46" s="494">
        <v>92.45323295476839233214793742</v>
      </c>
      <c r="F46" s="495">
        <v>91.6727137581390499503489986</v>
      </c>
      <c r="G46" s="493"/>
      <c r="H46" s="494">
        <v>8.057036757232054126218522238</v>
      </c>
      <c r="I46" s="495">
        <v>12.481856968579133519394129024</v>
      </c>
      <c r="J46" s="493"/>
      <c r="K46" s="494">
        <v>11.036366308604895215896756394</v>
      </c>
      <c r="L46" s="495">
        <v>8.26470733619884704063687567</v>
      </c>
      <c r="M46" s="493">
        <v>111.51591496348659990594819122</v>
      </c>
      <c r="N46" s="494">
        <v>111.54663602060534167426321595</v>
      </c>
      <c r="O46" s="495">
        <v>112.41927806291703051038000318</v>
      </c>
      <c r="P46" s="93"/>
      <c r="Q46" s="479"/>
      <c r="R46" s="480">
        <v>121.30646054203254337974801340</v>
      </c>
      <c r="S46" s="481">
        <v>99.98013926806905502185197197</v>
      </c>
      <c r="T46" s="479"/>
      <c r="U46" s="480">
        <v>18.231549049534297793293844010</v>
      </c>
      <c r="V46" s="481">
        <v>63.407722987592640532045891950</v>
      </c>
      <c r="W46" s="479"/>
      <c r="X46" s="480">
        <v>29.945037750489030656490188420</v>
      </c>
      <c r="Y46" s="481">
        <v>7.7706026545211106522248058700</v>
      </c>
      <c r="Z46" s="479">
        <v>38.279115394436101560780623460</v>
      </c>
      <c r="AA46" s="480">
        <v>95.40843250247516021366867235</v>
      </c>
      <c r="AB46" s="481">
        <v>83.84730301369813349427219607</v>
      </c>
    </row>
    <row r="47" ht="18" customHeight="1">
      <c r="A47" s="58"/>
      <c r="B47" s="1046" t="s">
        <v>51</v>
      </c>
      <c r="C47" s="1046"/>
      <c r="D47" s="276">
        <v>43.067675270074892636781693576</v>
      </c>
      <c r="E47" s="94">
        <v>85.85625099314536011952513571</v>
      </c>
      <c r="F47" s="277">
        <v>86.73191524783472978138738831</v>
      </c>
      <c r="G47" s="276">
        <v>15.646519792489042542926507805</v>
      </c>
      <c r="H47" s="94">
        <v>8.743476940751371375316576829</v>
      </c>
      <c r="I47" s="277">
        <v>16.062133352868073667432050275</v>
      </c>
      <c r="J47" s="276">
        <v>17.896196056959065120501405934</v>
      </c>
      <c r="K47" s="94">
        <v>10.502103135597283383521433322</v>
      </c>
      <c r="L47" s="277">
        <v>8.703024770704586056252056265</v>
      </c>
      <c r="M47" s="276">
        <v>105.14318251106212710295522735</v>
      </c>
      <c r="N47" s="94">
        <v>105.10183106949401487836314576</v>
      </c>
      <c r="O47" s="277">
        <v>111.49707337140738950507149476</v>
      </c>
      <c r="P47" s="5"/>
      <c r="Q47" s="271">
        <v>80.75587074672400261353369365</v>
      </c>
      <c r="R47" s="92">
        <v>83.22664696818263121582617390</v>
      </c>
      <c r="S47" s="272">
        <v>67.208778078205324848397654760</v>
      </c>
      <c r="T47" s="271">
        <v>94.84079905373043921089035316</v>
      </c>
      <c r="U47" s="92">
        <v>7.8573072529099785226894621700</v>
      </c>
      <c r="V47" s="272">
        <v>55.043502521168337843843384900</v>
      </c>
      <c r="W47" s="271">
        <v>-60.919543477105350343289312190</v>
      </c>
      <c r="X47" s="92">
        <v>7.1681892528715689728030722600</v>
      </c>
      <c r="Y47" s="272">
        <v>4.4943189742512451976266146700</v>
      </c>
      <c r="Z47" s="271">
        <v>9.296871450289329563298407540</v>
      </c>
      <c r="AA47" s="92">
        <v>62.284044219646178865289161670</v>
      </c>
      <c r="AB47" s="272">
        <v>58.019864246024836982007906140</v>
      </c>
    </row>
    <row r="48" ht="18" customHeight="1">
      <c r="A48" s="58"/>
      <c r="B48" s="1047" t="s">
        <v>76</v>
      </c>
      <c r="C48" s="1047"/>
      <c r="D48" s="443">
        <v>38.944060748904818351231409883</v>
      </c>
      <c r="E48" s="444">
        <v>89.52124097182482245987113666</v>
      </c>
      <c r="F48" s="445">
        <v>89.47680330911490765303272736</v>
      </c>
      <c r="G48" s="443">
        <v>11.780101375378493630064409588</v>
      </c>
      <c r="H48" s="444">
        <v>8.362121283240639570262102056</v>
      </c>
      <c r="I48" s="445">
        <v>14.073090917151995807410982913</v>
      </c>
      <c r="J48" s="443">
        <v>18.506772628730326356115954169</v>
      </c>
      <c r="K48" s="444">
        <v>10.798916009490401068174390584</v>
      </c>
      <c r="L48" s="445">
        <v>8.459515084868064380910289269</v>
      </c>
      <c r="M48" s="443">
        <v>108.68358942907572310461798506</v>
      </c>
      <c r="N48" s="444">
        <v>108.6822782645558630983076292</v>
      </c>
      <c r="O48" s="445">
        <v>112.00940931113496784135399944</v>
      </c>
      <c r="P48" s="93"/>
      <c r="Q48" s="273">
        <v>74.693681908501450615399551980</v>
      </c>
      <c r="R48" s="274">
        <v>102.00189317428526383893485886</v>
      </c>
      <c r="S48" s="275">
        <v>83.14517537771824880602425647</v>
      </c>
      <c r="T48" s="273">
        <v>87.63843852230387131424493423</v>
      </c>
      <c r="U48" s="274">
        <v>12.084157394845685901341872580</v>
      </c>
      <c r="V48" s="275">
        <v>56.383024796411542859478062190</v>
      </c>
      <c r="W48" s="273">
        <v>-57.062874869217801327308901580</v>
      </c>
      <c r="X48" s="274">
        <v>18.067720093564055315357628920</v>
      </c>
      <c r="Y48" s="275">
        <v>5.7604514398522419452153655300</v>
      </c>
      <c r="Z48" s="273">
        <v>22.913848513987849720850871360</v>
      </c>
      <c r="AA48" s="274">
        <v>78.389986716584235943659561740</v>
      </c>
      <c r="AB48" s="275">
        <v>70.088673424775601671609712180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71.831728454501685122773230621</v>
      </c>
      <c r="E50" s="483">
        <v>81.25428680203586343084744332</v>
      </c>
      <c r="F50" s="484">
        <v>87.22846158822811887277359154</v>
      </c>
      <c r="G50" s="482">
        <v>8.789600385170919595570534425</v>
      </c>
      <c r="H50" s="483">
        <v>7.929573939946260820693269153</v>
      </c>
      <c r="I50" s="484">
        <v>8.705402510856265527534774268</v>
      </c>
      <c r="J50" s="482">
        <v>26.130958112662493981704381319</v>
      </c>
      <c r="K50" s="483">
        <v>11.177515986128474826800301342</v>
      </c>
      <c r="L50" s="484">
        <v>8.495234329368882762636216486</v>
      </c>
      <c r="M50" s="482">
        <v>106.75252768415984593163216177</v>
      </c>
      <c r="N50" s="483">
        <v>100.36137672811059907834101382</v>
      </c>
      <c r="O50" s="484">
        <v>104.4290984284532671629445823</v>
      </c>
      <c r="P50" s="93"/>
      <c r="Q50" s="468">
        <v>131.55701448044112408516092595</v>
      </c>
      <c r="R50" s="469">
        <v>80.88256992554871231033566055</v>
      </c>
      <c r="S50" s="470">
        <v>83.48384886734371150271351732</v>
      </c>
      <c r="T50" s="468">
        <v>89.61362692281624068010586028</v>
      </c>
      <c r="U50" s="469">
        <v>62.539465353546520172076054880</v>
      </c>
      <c r="V50" s="470">
        <v>92.94177866432384801434180611</v>
      </c>
      <c r="W50" s="468">
        <v>-44.158529935265077290596390230</v>
      </c>
      <c r="X50" s="469">
        <v>32.856797138261912517408079750</v>
      </c>
      <c r="Y50" s="470">
        <v>10.501545839857678224062233780</v>
      </c>
      <c r="Z50" s="468">
        <v>29.472562444266233589798536420</v>
      </c>
      <c r="AA50" s="469">
        <v>72.404387384988919250588290240</v>
      </c>
      <c r="AB50" s="470">
        <v>74.806135220777439337011418800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153</v>
      </c>
      <c r="Y1" s="5"/>
      <c r="AB1" s="685"/>
      <c r="AD1" s="236"/>
    </row>
    <row r="2" ht="15" customHeight="1">
      <c r="A2" s="11"/>
      <c r="B2" s="11" t="s">
        <v>170</v>
      </c>
    </row>
    <row r="3" ht="17.1" customHeight="1">
      <c r="A3" s="11"/>
      <c r="B3" s="11" t="s">
        <v>171</v>
      </c>
      <c r="R3" s="1040" t="s">
        <v>260</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58</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c r="E11" s="428">
        <v>48.822115384615384615384615420</v>
      </c>
      <c r="F11" s="429">
        <v>54.603550295857988165680473420</v>
      </c>
      <c r="G11" s="427"/>
      <c r="H11" s="428">
        <v>6.1126373626373626373626373700</v>
      </c>
      <c r="I11" s="429">
        <v>5.1045364891518737672583826500</v>
      </c>
      <c r="J11" s="427"/>
      <c r="K11" s="428">
        <v>9.186126373626373626373626380</v>
      </c>
      <c r="L11" s="429">
        <v>5.5857988165680473372781065100</v>
      </c>
      <c r="M11" s="427">
        <v>60.576923076923076923076923080</v>
      </c>
      <c r="N11" s="428">
        <v>64.131181318681318681318681320</v>
      </c>
      <c r="O11" s="429">
        <v>65.294871794871794871794871790</v>
      </c>
      <c r="P11" s="5"/>
      <c r="Q11" s="427"/>
      <c r="R11" s="428">
        <v>54.256844263327327496405648400</v>
      </c>
      <c r="S11" s="429">
        <v>63.424490318277230530694043290</v>
      </c>
      <c r="T11" s="427"/>
      <c r="U11" s="428">
        <v>-20.104477291646256165665691250</v>
      </c>
      <c r="V11" s="429">
        <v>-31.923110153489673286143177880</v>
      </c>
      <c r="W11" s="427"/>
      <c r="X11" s="428">
        <v>67.581941538792558302687550130</v>
      </c>
      <c r="Y11" s="429">
        <v>-4.9473981607445284265841538600</v>
      </c>
      <c r="Z11" s="427">
        <v>16.570008285096857670218469750</v>
      </c>
      <c r="AA11" s="428">
        <v>43.179800923925707966718472730</v>
      </c>
      <c r="AB11" s="429">
        <v>39.571376698363358279532917970</v>
      </c>
    </row>
    <row r="12" ht="18" customHeight="1">
      <c r="A12" s="58"/>
      <c r="B12" s="1043" t="s">
        <v>46</v>
      </c>
      <c r="C12" s="1043"/>
      <c r="D12" s="420">
        <v>25.921839248987614219587100340</v>
      </c>
      <c r="E12" s="91">
        <v>56.019917582417582417582417620</v>
      </c>
      <c r="F12" s="421">
        <v>60.655818540433925049309664740</v>
      </c>
      <c r="G12" s="420">
        <v>2.2254541555962764323950231300</v>
      </c>
      <c r="H12" s="91">
        <v>5.635302197802197802197802200</v>
      </c>
      <c r="I12" s="421">
        <v>4.5128205128205128205128205200</v>
      </c>
      <c r="J12" s="420">
        <v>5.7360297249875857342012567900</v>
      </c>
      <c r="K12" s="91">
        <v>8.286401098901098901098901110</v>
      </c>
      <c r="L12" s="421">
        <v>5.314595660749506903353057200</v>
      </c>
      <c r="M12" s="420">
        <v>69.273823191733639494833524680</v>
      </c>
      <c r="N12" s="91">
        <v>69.951923076923076923076923080</v>
      </c>
      <c r="O12" s="421">
        <v>70.484220907297830374753451680</v>
      </c>
      <c r="P12" s="5"/>
      <c r="Q12" s="420">
        <v>-9.043817992503480615691706090</v>
      </c>
      <c r="R12" s="91">
        <v>48.622722599663130191231184160</v>
      </c>
      <c r="S12" s="421">
        <v>58.203581688559732730301513130</v>
      </c>
      <c r="T12" s="420">
        <v>-43.138638333734951643694828290</v>
      </c>
      <c r="U12" s="91">
        <v>-10.467876648681949318328044210</v>
      </c>
      <c r="V12" s="421">
        <v>-23.425133070943456789581111950</v>
      </c>
      <c r="W12" s="420">
        <v>-69.529636354605067731061210460</v>
      </c>
      <c r="X12" s="91">
        <v>57.088738218932670175132782560</v>
      </c>
      <c r="Y12" s="421">
        <v>-10.941084170249621930101690880</v>
      </c>
      <c r="Z12" s="420">
        <v>15.644465740324118111778283730</v>
      </c>
      <c r="AA12" s="91">
        <v>41.936820863878798238781514330</v>
      </c>
      <c r="AB12" s="421">
        <v>40.402013567131420884454338920</v>
      </c>
    </row>
    <row r="13" ht="18" customHeight="1">
      <c r="A13" s="58"/>
      <c r="B13" s="1043" t="s">
        <v>47</v>
      </c>
      <c r="C13" s="1043"/>
      <c r="D13" s="420"/>
      <c r="E13" s="91">
        <v>61.201923076923076923076923130</v>
      </c>
      <c r="F13" s="421">
        <v>65.398422090729783037475345220</v>
      </c>
      <c r="G13" s="420"/>
      <c r="H13" s="91">
        <v>5.4635989010989010989010989100</v>
      </c>
      <c r="I13" s="421">
        <v>4.9753451676528599605522682500</v>
      </c>
      <c r="J13" s="420"/>
      <c r="K13" s="91">
        <v>7.5068681318681318681318681400</v>
      </c>
      <c r="L13" s="421">
        <v>5.1972386587771203155818540500</v>
      </c>
      <c r="M13" s="420">
        <v>79.204936854190585533869115960</v>
      </c>
      <c r="N13" s="91">
        <v>74.182692307692307692307692310</v>
      </c>
      <c r="O13" s="421">
        <v>75.566074950690335305719921100</v>
      </c>
      <c r="P13" s="184"/>
      <c r="Q13" s="420"/>
      <c r="R13" s="91">
        <v>52.940344092797877820612436120</v>
      </c>
      <c r="S13" s="421">
        <v>62.270231109877219541818900260</v>
      </c>
      <c r="T13" s="420"/>
      <c r="U13" s="91">
        <v>-22.292857940870008175469720520</v>
      </c>
      <c r="V13" s="421">
        <v>-28.395929455459395482212599760</v>
      </c>
      <c r="W13" s="420"/>
      <c r="X13" s="91">
        <v>47.410520047203703944775720430</v>
      </c>
      <c r="Y13" s="421">
        <v>-11.974188239908055471200397210</v>
      </c>
      <c r="Z13" s="420">
        <v>29.432457786214186267331790470</v>
      </c>
      <c r="AA13" s="91">
        <v>42.262272392573175418744863070</v>
      </c>
      <c r="AB13" s="421">
        <v>42.171567948087261954175848060</v>
      </c>
    </row>
    <row r="14" ht="18" customHeight="1">
      <c r="A14" s="58"/>
      <c r="B14" s="1043" t="s">
        <v>48</v>
      </c>
      <c r="C14" s="1043"/>
      <c r="D14" s="420"/>
      <c r="E14" s="91">
        <v>61.263736263736263736263736310</v>
      </c>
      <c r="F14" s="421">
        <v>66.160749506903353057199211100</v>
      </c>
      <c r="G14" s="420"/>
      <c r="H14" s="91">
        <v>6.1263736263736263736263736300</v>
      </c>
      <c r="I14" s="421">
        <v>5.5502958579881656804733727900</v>
      </c>
      <c r="J14" s="420"/>
      <c r="K14" s="91">
        <v>7.682005494505494505494505500</v>
      </c>
      <c r="L14" s="421">
        <v>5.2228796844181459566074950700</v>
      </c>
      <c r="M14" s="420">
        <v>77.841561423650975889781859930</v>
      </c>
      <c r="N14" s="91">
        <v>75.054945054945054945054945050</v>
      </c>
      <c r="O14" s="421">
        <v>76.931952662721893491124260360</v>
      </c>
      <c r="P14" s="5"/>
      <c r="Q14" s="420"/>
      <c r="R14" s="91">
        <v>52.107321715731200280384471360</v>
      </c>
      <c r="S14" s="421">
        <v>62.336495235286873103258792240</v>
      </c>
      <c r="T14" s="420"/>
      <c r="U14" s="91">
        <v>-14.615084895658190716752877850</v>
      </c>
      <c r="V14" s="421">
        <v>-28.322445661441405739002679760</v>
      </c>
      <c r="W14" s="420"/>
      <c r="X14" s="91">
        <v>36.910628763976904151473652680</v>
      </c>
      <c r="Y14" s="421">
        <v>-14.298019603950252529743031800</v>
      </c>
      <c r="Z14" s="420">
        <v>23.758846928701662695647173800</v>
      </c>
      <c r="AA14" s="91">
        <v>41.460915095635680327978775880</v>
      </c>
      <c r="AB14" s="421">
        <v>40.932993502354773646119975790</v>
      </c>
    </row>
    <row r="15" ht="18" customHeight="1">
      <c r="A15" s="58"/>
      <c r="B15" s="1043" t="s">
        <v>49</v>
      </c>
      <c r="C15" s="1043"/>
      <c r="D15" s="420">
        <v>26.800961370128987643259970110</v>
      </c>
      <c r="E15" s="91">
        <v>59.206730769230769230769230820</v>
      </c>
      <c r="F15" s="421">
        <v>63.918145956607495069033530620</v>
      </c>
      <c r="G15" s="420">
        <v>4.0701021378978780576661248500</v>
      </c>
      <c r="H15" s="91">
        <v>7.197802197802197802197802200</v>
      </c>
      <c r="I15" s="421">
        <v>6.655818540433925049309664700</v>
      </c>
      <c r="J15" s="420">
        <v>7.4202223091640015130736211100</v>
      </c>
      <c r="K15" s="91">
        <v>8.760302197802197802197802210</v>
      </c>
      <c r="L15" s="421">
        <v>5.7672583826429980276134122300</v>
      </c>
      <c r="M15" s="420">
        <v>76.090700344431687715269804820</v>
      </c>
      <c r="N15" s="91">
        <v>75.168269230769230769230769230</v>
      </c>
      <c r="O15" s="421">
        <v>76.343195266272189349112426040</v>
      </c>
      <c r="P15" s="184"/>
      <c r="Q15" s="420">
        <v>-9.164664947828533632272432360</v>
      </c>
      <c r="R15" s="91">
        <v>56.685370970825341884239701210</v>
      </c>
      <c r="S15" s="421">
        <v>61.52456687552621720576921500</v>
      </c>
      <c r="T15" s="420">
        <v>-38.838682549286791196423672080</v>
      </c>
      <c r="U15" s="91">
        <v>-26.169507601952607348233950510</v>
      </c>
      <c r="V15" s="421">
        <v>-28.688425270001877002356919390</v>
      </c>
      <c r="W15" s="420">
        <v>-65.007721599007999483589103730</v>
      </c>
      <c r="X15" s="91">
        <v>61.174090370011061294440690740</v>
      </c>
      <c r="Y15" s="421">
        <v>-7.7157776765108325154914183400</v>
      </c>
      <c r="Z15" s="420">
        <v>21.246612933929415712378005540</v>
      </c>
      <c r="AA15" s="91">
        <v>41.954672257544454511162820580</v>
      </c>
      <c r="AB15" s="421">
        <v>38.425168500731585240418997320</v>
      </c>
    </row>
    <row r="16" ht="18" customHeight="1">
      <c r="A16" s="58"/>
      <c r="B16" s="1044" t="s">
        <v>75</v>
      </c>
      <c r="C16" s="1044"/>
      <c r="D16" s="430"/>
      <c r="E16" s="431">
        <v>57.302884615384615384615384640</v>
      </c>
      <c r="F16" s="432">
        <v>62.147337278106508875739644980</v>
      </c>
      <c r="G16" s="430"/>
      <c r="H16" s="431">
        <v>6.1071428571428571428571428600</v>
      </c>
      <c r="I16" s="432">
        <v>5.3597633136094674556213017800</v>
      </c>
      <c r="J16" s="430"/>
      <c r="K16" s="431">
        <v>8.284340659340659340659340660</v>
      </c>
      <c r="L16" s="432">
        <v>5.4175542406311637080867850100</v>
      </c>
      <c r="M16" s="430">
        <v>72.597588978185993111366245690</v>
      </c>
      <c r="N16" s="431">
        <v>71.697802197802197802197802200</v>
      </c>
      <c r="O16" s="432">
        <v>72.924063116370808678500986190</v>
      </c>
      <c r="P16" s="5"/>
      <c r="Q16" s="430"/>
      <c r="R16" s="431">
        <v>52.822096984383070234657030900</v>
      </c>
      <c r="S16" s="432">
        <v>61.466710661532638556986502280</v>
      </c>
      <c r="T16" s="430"/>
      <c r="U16" s="431">
        <v>-19.502668050273658088918697530</v>
      </c>
      <c r="V16" s="432">
        <v>-28.454794767047508453196783840</v>
      </c>
      <c r="W16" s="430"/>
      <c r="X16" s="431">
        <v>53.979295318649374226479939720</v>
      </c>
      <c r="Y16" s="432">
        <v>-10.000887257753992243175938850</v>
      </c>
      <c r="Z16" s="629">
        <v>21.467671631613847413771130310</v>
      </c>
      <c r="AA16" s="214">
        <v>42.073314831702330626716839350</v>
      </c>
      <c r="AB16" s="630">
        <v>40.246628125352297097168378500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c r="E18" s="480">
        <v>64.935983827493261455525606520</v>
      </c>
      <c r="F18" s="481">
        <v>69.103047895500725689404934740</v>
      </c>
      <c r="G18" s="479"/>
      <c r="H18" s="480">
        <v>9.905660377358490566037735860</v>
      </c>
      <c r="I18" s="481">
        <v>9.773584905660377358490566050</v>
      </c>
      <c r="J18" s="479"/>
      <c r="K18" s="480">
        <v>9.144204851752021563342318070</v>
      </c>
      <c r="L18" s="481">
        <v>5.9845186260280599903241412700</v>
      </c>
      <c r="M18" s="479">
        <v>81.94874683187834412841453112</v>
      </c>
      <c r="N18" s="480">
        <v>84.00269541778975741239892183</v>
      </c>
      <c r="O18" s="481">
        <v>84.85824866956942428640541848</v>
      </c>
      <c r="P18" s="184"/>
      <c r="Q18" s="479"/>
      <c r="R18" s="480">
        <v>69.292648483044943713673186090</v>
      </c>
      <c r="S18" s="481">
        <v>62.446832161267849706402188180</v>
      </c>
      <c r="T18" s="479"/>
      <c r="U18" s="480">
        <v>-17.497073898105129145650307550</v>
      </c>
      <c r="V18" s="481">
        <v>-17.121184628957494077189280430</v>
      </c>
      <c r="W18" s="479"/>
      <c r="X18" s="480">
        <v>61.442513244725346221767822480</v>
      </c>
      <c r="Y18" s="481">
        <v>0.2684823608533981249785718900</v>
      </c>
      <c r="Z18" s="479">
        <v>26.192015011042307306720616960</v>
      </c>
      <c r="AA18" s="480">
        <v>49.927750612216919054129847430</v>
      </c>
      <c r="AB18" s="481">
        <v>40.732771473415596937221528900</v>
      </c>
    </row>
    <row r="19" ht="18" customHeight="1">
      <c r="A19" s="58"/>
      <c r="B19" s="1046" t="s">
        <v>51</v>
      </c>
      <c r="C19" s="1046"/>
      <c r="D19" s="271"/>
      <c r="E19" s="92">
        <v>65.882554945054945054945054990</v>
      </c>
      <c r="F19" s="272">
        <v>70.671597633136094674556213070</v>
      </c>
      <c r="G19" s="271"/>
      <c r="H19" s="92">
        <v>10.827609890109890109890109900</v>
      </c>
      <c r="I19" s="272">
        <v>10.116370808678500986193293890</v>
      </c>
      <c r="J19" s="271"/>
      <c r="K19" s="92">
        <v>9.089972527472527472527472530</v>
      </c>
      <c r="L19" s="272">
        <v>5.6469428007889546351084812700</v>
      </c>
      <c r="M19" s="271">
        <v>83.52468427095292766934557979</v>
      </c>
      <c r="N19" s="92">
        <v>85.78296703296703296703296703</v>
      </c>
      <c r="O19" s="272">
        <v>86.43589743589743589743589744</v>
      </c>
      <c r="P19" s="5"/>
      <c r="Q19" s="271"/>
      <c r="R19" s="92">
        <v>67.452397384338064153012417560</v>
      </c>
      <c r="S19" s="272">
        <v>57.629267098064539178879613310</v>
      </c>
      <c r="T19" s="271"/>
      <c r="U19" s="92">
        <v>-5.4873456847556074711835428300</v>
      </c>
      <c r="V19" s="272">
        <v>-15.061991661874349390238620170</v>
      </c>
      <c r="W19" s="271"/>
      <c r="X19" s="92">
        <v>49.899061067933141493976812550</v>
      </c>
      <c r="Y19" s="272">
        <v>-10.660385271121150027410393340</v>
      </c>
      <c r="Z19" s="271">
        <v>25.620548240821204351015782410</v>
      </c>
      <c r="AA19" s="92">
        <v>50.836046412635638961183632670</v>
      </c>
      <c r="AB19" s="272">
        <v>37.064109805804218013311211980</v>
      </c>
    </row>
    <row r="20" ht="18" customHeight="1">
      <c r="A20" s="58"/>
      <c r="B20" s="1047" t="s">
        <v>76</v>
      </c>
      <c r="C20" s="1047"/>
      <c r="D20" s="273"/>
      <c r="E20" s="274">
        <v>65.404761904761904761904761950</v>
      </c>
      <c r="F20" s="275">
        <v>69.879853479853479853479853500</v>
      </c>
      <c r="G20" s="273"/>
      <c r="H20" s="274">
        <v>10.362244897959183673469387760</v>
      </c>
      <c r="I20" s="275">
        <v>9.943345543345543345543345550</v>
      </c>
      <c r="J20" s="273"/>
      <c r="K20" s="274">
        <v>9.117346938775510204081632660</v>
      </c>
      <c r="L20" s="275">
        <v>5.8173382173382173382173382200</v>
      </c>
      <c r="M20" s="273">
        <v>82.72921108742004264392324094</v>
      </c>
      <c r="N20" s="274">
        <v>84.88435374149659863945578231</v>
      </c>
      <c r="O20" s="275">
        <v>85.63956043956043956043956044</v>
      </c>
      <c r="P20" s="184"/>
      <c r="Q20" s="273"/>
      <c r="R20" s="274">
        <v>68.349946220080201948287021440</v>
      </c>
      <c r="S20" s="275">
        <v>59.959073554048777882430747370</v>
      </c>
      <c r="T20" s="273"/>
      <c r="U20" s="274">
        <v>-11.671130921949991666177752090</v>
      </c>
      <c r="V20" s="275">
        <v>-16.100111097909859869852213260</v>
      </c>
      <c r="W20" s="273"/>
      <c r="X20" s="274">
        <v>55.480103874933735031535553260</v>
      </c>
      <c r="Y20" s="275">
        <v>-5.3255233521111569101924244200</v>
      </c>
      <c r="Z20" s="273">
        <v>25.891492216034817143017122770</v>
      </c>
      <c r="AA20" s="274">
        <v>50.370638725334893617946990240</v>
      </c>
      <c r="AB20" s="275">
        <v>38.846177672000705608196722660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48.499351070733290071382219340</v>
      </c>
      <c r="E22" s="469">
        <v>59.653632497678143230308753860</v>
      </c>
      <c r="F22" s="470">
        <v>64.006044048961620698209152090</v>
      </c>
      <c r="G22" s="468">
        <v>6.1999783690244430023794073100</v>
      </c>
      <c r="H22" s="469">
        <v>7.2927608388255973231680104600</v>
      </c>
      <c r="I22" s="470">
        <v>7.1049697790474372470860627800</v>
      </c>
      <c r="J22" s="468">
        <v>16.769413800562405364481938140</v>
      </c>
      <c r="K22" s="469">
        <v>8.545289638055946334977247410</v>
      </c>
      <c r="L22" s="470">
        <v>5.4703700848817042605354841100</v>
      </c>
      <c r="M22" s="468">
        <v>75.512165201390308730320997750</v>
      </c>
      <c r="N22" s="469">
        <v>75.491682974559686888454011740</v>
      </c>
      <c r="O22" s="470">
        <v>76.581383912890762205830698980</v>
      </c>
      <c r="P22" s="184"/>
      <c r="Q22" s="468">
        <v>50.515862425504683029659045780</v>
      </c>
      <c r="R22" s="469">
        <v>48.909249405581781496682961040</v>
      </c>
      <c r="S22" s="470">
        <v>50.687449476408097966695127460</v>
      </c>
      <c r="T22" s="468">
        <v>-7.6050625547002384494123572100</v>
      </c>
      <c r="U22" s="469">
        <v>10.383801898788267157331868810</v>
      </c>
      <c r="V22" s="470">
        <v>8.324458144746780298804799800</v>
      </c>
      <c r="W22" s="468">
        <v>-25.537425945082637916200570480</v>
      </c>
      <c r="X22" s="469">
        <v>55.458796440435807177845016310</v>
      </c>
      <c r="Y22" s="470">
        <v>-4.2566644139919096899402518300</v>
      </c>
      <c r="Z22" s="468">
        <v>22.877953154860430911287105780</v>
      </c>
      <c r="AA22" s="469">
        <v>44.720041913546595988432277420</v>
      </c>
      <c r="AB22" s="470">
        <v>39.878308222656186136309109100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c r="E25" s="455">
        <v>114.61986853528589791603689645</v>
      </c>
      <c r="F25" s="456">
        <v>117.18276337712138113217241224</v>
      </c>
      <c r="G25" s="454"/>
      <c r="H25" s="455">
        <v>112.85047005281257034439757515</v>
      </c>
      <c r="I25" s="456">
        <v>112.08077318629173676081451754</v>
      </c>
      <c r="J25" s="454"/>
      <c r="K25" s="455">
        <v>84.63305205070109155171005074</v>
      </c>
      <c r="L25" s="456">
        <v>98.62398372264378259502479035</v>
      </c>
      <c r="M25" s="454">
        <v>122.65797728729016016003176116</v>
      </c>
      <c r="N25" s="455">
        <v>110.13750585787370312107890905</v>
      </c>
      <c r="O25" s="456">
        <v>115.19448365753533574919298701</v>
      </c>
      <c r="P25" s="5"/>
      <c r="Q25" s="427"/>
      <c r="R25" s="428">
        <v>-4.03836887665721779248924800</v>
      </c>
      <c r="S25" s="429">
        <v>1.1086236880830901879499414900</v>
      </c>
      <c r="T25" s="427"/>
      <c r="U25" s="428">
        <v>-10.509275193264567086200378960</v>
      </c>
      <c r="V25" s="429">
        <v>-15.977637851471638275820909570</v>
      </c>
      <c r="W25" s="427"/>
      <c r="X25" s="428">
        <v>-25.238755618518602904797935480</v>
      </c>
      <c r="Y25" s="429">
        <v>-22.236078398314744125524339380</v>
      </c>
      <c r="Z25" s="427">
        <v>2.6384034200764608520278648900</v>
      </c>
      <c r="AA25" s="428">
        <v>-8.057742605081547831114255180</v>
      </c>
      <c r="AB25" s="429">
        <v>-4.0721223583526606436964808700</v>
      </c>
    </row>
    <row r="26" ht="18" customHeight="1">
      <c r="A26" s="58"/>
      <c r="B26" s="1043" t="s">
        <v>46</v>
      </c>
      <c r="C26" s="1043"/>
      <c r="D26" s="439">
        <v>120.24263883158300145676103826</v>
      </c>
      <c r="E26" s="95">
        <v>116.74354300723595938566614837</v>
      </c>
      <c r="F26" s="440">
        <v>120.0597137441480800736554365</v>
      </c>
      <c r="G26" s="439">
        <v>109.69015271600048505727964807</v>
      </c>
      <c r="H26" s="95">
        <v>111.74235216628451082646461147</v>
      </c>
      <c r="I26" s="440">
        <v>110.85458266530866087472172779</v>
      </c>
      <c r="J26" s="439">
        <v>99.68592099938100500035843309</v>
      </c>
      <c r="K26" s="95">
        <v>84.22590200146401716463115177</v>
      </c>
      <c r="L26" s="440">
        <v>100.17187840022120666758933869</v>
      </c>
      <c r="M26" s="439">
        <v>127.91239970493333695976188381</v>
      </c>
      <c r="N26" s="95">
        <v>112.47146384444996372817158934</v>
      </c>
      <c r="O26" s="440">
        <v>117.9690995901704492706768227</v>
      </c>
      <c r="P26" s="5"/>
      <c r="Q26" s="420">
        <v>-16.876516261911627079806890420</v>
      </c>
      <c r="R26" s="91">
        <v>-6.6203366649449400171039508400</v>
      </c>
      <c r="S26" s="421">
        <v>-3.6524994013355211693138695300</v>
      </c>
      <c r="T26" s="420">
        <v>-17.258469032955615011704228220</v>
      </c>
      <c r="U26" s="91">
        <v>-25.337863165271989865839464260</v>
      </c>
      <c r="V26" s="421">
        <v>-21.957576081096696305184430950</v>
      </c>
      <c r="W26" s="420">
        <v>-21.474838252987311696508247210</v>
      </c>
      <c r="X26" s="91">
        <v>-20.011556308050810535264807650</v>
      </c>
      <c r="Y26" s="421">
        <v>-20.519571458108374810026567960</v>
      </c>
      <c r="Z26" s="420">
        <v>-3.8399777452156604660007760200</v>
      </c>
      <c r="AA26" s="91">
        <v>-10.733718342421497520103210750</v>
      </c>
      <c r="AB26" s="421">
        <v>-6.9822034027495661742773625500</v>
      </c>
    </row>
    <row r="27" ht="18" customHeight="1">
      <c r="A27" s="58"/>
      <c r="B27" s="1043" t="s">
        <v>47</v>
      </c>
      <c r="C27" s="1043"/>
      <c r="D27" s="439"/>
      <c r="E27" s="95">
        <v>119.16358303204113171863475095</v>
      </c>
      <c r="F27" s="440">
        <v>122.08627981394316392676286276</v>
      </c>
      <c r="G27" s="439"/>
      <c r="H27" s="95">
        <v>110.89529044844999933800401552</v>
      </c>
      <c r="I27" s="440">
        <v>108.96519903497436319761253674</v>
      </c>
      <c r="J27" s="439"/>
      <c r="K27" s="95">
        <v>84.40350928158031190652175233</v>
      </c>
      <c r="L27" s="440">
        <v>102.16058102922460727789160871</v>
      </c>
      <c r="M27" s="439">
        <v>129.88911322701033925434016021</v>
      </c>
      <c r="N27" s="95">
        <v>115.02054694889619295731550185</v>
      </c>
      <c r="O27" s="440">
        <v>119.85990356464405819750726283</v>
      </c>
      <c r="P27" s="93"/>
      <c r="Q27" s="420"/>
      <c r="R27" s="91">
        <v>-5.0737598985450669089935684800</v>
      </c>
      <c r="S27" s="421">
        <v>-3.2135337691010967513503026400</v>
      </c>
      <c r="T27" s="420"/>
      <c r="U27" s="91">
        <v>-29.311131837223056971083287130</v>
      </c>
      <c r="V27" s="421">
        <v>-29.637742044497929266984309880</v>
      </c>
      <c r="W27" s="420"/>
      <c r="X27" s="91">
        <v>-21.590432273545118613105838090</v>
      </c>
      <c r="Y27" s="421">
        <v>-20.163653817155553629643161210</v>
      </c>
      <c r="Z27" s="420">
        <v>-3.6269327162282141234411298500</v>
      </c>
      <c r="AA27" s="91">
        <v>-10.137108732581952446700464540</v>
      </c>
      <c r="AB27" s="421">
        <v>-7.8739598566871467841113043600</v>
      </c>
    </row>
    <row r="28" ht="18" customHeight="1">
      <c r="A28" s="58"/>
      <c r="B28" s="1043" t="s">
        <v>48</v>
      </c>
      <c r="C28" s="1043"/>
      <c r="D28" s="439"/>
      <c r="E28" s="95">
        <v>120.1231755408375373240205596</v>
      </c>
      <c r="F28" s="440">
        <v>122.00832739847899999277159748</v>
      </c>
      <c r="G28" s="439"/>
      <c r="H28" s="95">
        <v>110.19615627710248179458619705</v>
      </c>
      <c r="I28" s="440">
        <v>110.74647253305438524434898393</v>
      </c>
      <c r="J28" s="439"/>
      <c r="K28" s="95">
        <v>84.64065025560890130112024374</v>
      </c>
      <c r="L28" s="440">
        <v>100.49674995128442270009010363</v>
      </c>
      <c r="M28" s="439">
        <v>131.63068700462786426952487881</v>
      </c>
      <c r="N28" s="95">
        <v>115.70866256719846292060187336</v>
      </c>
      <c r="O28" s="440">
        <v>119.73855062031038797177173698</v>
      </c>
      <c r="P28" s="5"/>
      <c r="Q28" s="420"/>
      <c r="R28" s="91">
        <v>-4.0005322477650587192140272700</v>
      </c>
      <c r="S28" s="421">
        <v>-3.4353215851525337931095341700</v>
      </c>
      <c r="T28" s="420"/>
      <c r="U28" s="91">
        <v>-29.180883727430249227520960970</v>
      </c>
      <c r="V28" s="421">
        <v>-25.264811083366148255721760750</v>
      </c>
      <c r="W28" s="420"/>
      <c r="X28" s="91">
        <v>-21.572570686801803899448268520</v>
      </c>
      <c r="Y28" s="421">
        <v>-20.419852650781236638606591750</v>
      </c>
      <c r="Z28" s="420">
        <v>-2.9247564249537659775772821800</v>
      </c>
      <c r="AA28" s="91">
        <v>-9.204070224378795340868425870</v>
      </c>
      <c r="AB28" s="421">
        <v>-7.5022991769074577605148032700</v>
      </c>
    </row>
    <row r="29" ht="18" customHeight="1">
      <c r="A29" s="58"/>
      <c r="B29" s="1043" t="s">
        <v>49</v>
      </c>
      <c r="C29" s="1043"/>
      <c r="D29" s="439">
        <v>124.44083531132059624613128175</v>
      </c>
      <c r="E29" s="95">
        <v>119.5329619119287339514301172</v>
      </c>
      <c r="F29" s="440">
        <v>122.07608548268186015977215984</v>
      </c>
      <c r="G29" s="439">
        <v>110.4279433057879756206241714</v>
      </c>
      <c r="H29" s="95">
        <v>108.39629522464521539024816664</v>
      </c>
      <c r="I29" s="440">
        <v>111.34329061393215961487463266</v>
      </c>
      <c r="J29" s="439">
        <v>106.41878539269135057726797399</v>
      </c>
      <c r="K29" s="95">
        <v>85.39822854848274522291328916</v>
      </c>
      <c r="L29" s="440">
        <v>100.85055582402671808907684524</v>
      </c>
      <c r="M29" s="439">
        <v>126.46563564544638491754430757</v>
      </c>
      <c r="N29" s="95">
        <v>114.48295089504313383791943938</v>
      </c>
      <c r="O29" s="440">
        <v>119.5337576499947785247897391</v>
      </c>
      <c r="P29" s="93"/>
      <c r="Q29" s="420">
        <v>-10.707951944786642749503995190</v>
      </c>
      <c r="R29" s="91">
        <v>-2.3973407445592970360655363200</v>
      </c>
      <c r="S29" s="421">
        <v>0.2338457627130530258071119400</v>
      </c>
      <c r="T29" s="420">
        <v>-20.544531970956099315421713890</v>
      </c>
      <c r="U29" s="91">
        <v>-21.365695415019140591316024010</v>
      </c>
      <c r="V29" s="421">
        <v>-19.466760525356484641660025050</v>
      </c>
      <c r="W29" s="420">
        <v>-14.225746140688658600411883540</v>
      </c>
      <c r="X29" s="91">
        <v>-19.665203391608835419613175320</v>
      </c>
      <c r="Y29" s="421">
        <v>-20.836364901570545491903944830</v>
      </c>
      <c r="Z29" s="420">
        <v>-1.7900196267739777263947211900</v>
      </c>
      <c r="AA29" s="91">
        <v>-7.4362884167892135075491947200</v>
      </c>
      <c r="AB29" s="421">
        <v>-4.5404768977225378129036127800</v>
      </c>
    </row>
    <row r="30" ht="18" customHeight="1">
      <c r="A30" s="58"/>
      <c r="B30" s="1044" t="s">
        <v>75</v>
      </c>
      <c r="C30" s="1044"/>
      <c r="D30" s="457"/>
      <c r="E30" s="458">
        <v>118.19767613309292286669915263</v>
      </c>
      <c r="F30" s="459">
        <v>120.81033963524655521537236821</v>
      </c>
      <c r="G30" s="457"/>
      <c r="H30" s="458">
        <v>110.7136776081388220204141287</v>
      </c>
      <c r="I30" s="459">
        <v>110.83635450024296567912868161</v>
      </c>
      <c r="J30" s="457"/>
      <c r="K30" s="458">
        <v>84.6732384930914649660913357</v>
      </c>
      <c r="L30" s="459">
        <v>100.44138772813815479335008254</v>
      </c>
      <c r="M30" s="457">
        <v>127.96094326139616947438781018</v>
      </c>
      <c r="N30" s="458">
        <v>113.68094621051020661893465517</v>
      </c>
      <c r="O30" s="459">
        <v>118.56503665851458351536851144</v>
      </c>
      <c r="P30" s="5"/>
      <c r="Q30" s="430"/>
      <c r="R30" s="431">
        <v>-4.4466503712818030335931451800</v>
      </c>
      <c r="S30" s="432">
        <v>-1.950292722218818196961346800</v>
      </c>
      <c r="T30" s="430"/>
      <c r="U30" s="431">
        <v>-23.296567545247559660743978560</v>
      </c>
      <c r="V30" s="432">
        <v>-22.500338565693083091443216770</v>
      </c>
      <c r="W30" s="430"/>
      <c r="X30" s="431">
        <v>-21.668839719648164626733046820</v>
      </c>
      <c r="Y30" s="432">
        <v>-20.849667516878040795562811420</v>
      </c>
      <c r="Z30" s="430">
        <v>-2.0888184127480012634789591300</v>
      </c>
      <c r="AA30" s="431">
        <v>-9.148199234508175072842451120</v>
      </c>
      <c r="AB30" s="432">
        <v>-6.2723462645259045285012176900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c r="E32" s="494">
        <v>125.04531257123266447038092081</v>
      </c>
      <c r="F32" s="495">
        <v>128.14370675853130372662554964</v>
      </c>
      <c r="G32" s="493"/>
      <c r="H32" s="494">
        <v>111.86367434269764436263344491</v>
      </c>
      <c r="I32" s="495">
        <v>116.21203560610438182816790321</v>
      </c>
      <c r="J32" s="493"/>
      <c r="K32" s="494">
        <v>85.88480450439680804279811719</v>
      </c>
      <c r="L32" s="495">
        <v>102.62020128197773433302816897</v>
      </c>
      <c r="M32" s="493">
        <v>129.30016443967189552401418918</v>
      </c>
      <c r="N32" s="494">
        <v>119.20298697167620543044873676</v>
      </c>
      <c r="O32" s="495">
        <v>124.97384255444158330286138948</v>
      </c>
      <c r="P32" s="93"/>
      <c r="Q32" s="479"/>
      <c r="R32" s="480">
        <v>4.4479484066313572203874596300</v>
      </c>
      <c r="S32" s="481">
        <v>8.444816909516289511235810140</v>
      </c>
      <c r="T32" s="479"/>
      <c r="U32" s="480">
        <v>-11.978542567271764522275828220</v>
      </c>
      <c r="V32" s="481">
        <v>-9.915256410276121358008732770</v>
      </c>
      <c r="W32" s="479"/>
      <c r="X32" s="480">
        <v>-27.452585025218336343919182830</v>
      </c>
      <c r="Y32" s="481">
        <v>-19.473004468862185757207029130</v>
      </c>
      <c r="Z32" s="479">
        <v>4.428402950832958453445452100</v>
      </c>
      <c r="AA32" s="480">
        <v>-1.6122667454262798104555965500</v>
      </c>
      <c r="AB32" s="481">
        <v>3.1085669208978105948620797300</v>
      </c>
    </row>
    <row r="33" ht="18" customHeight="1">
      <c r="A33" s="58"/>
      <c r="B33" s="1046" t="s">
        <v>51</v>
      </c>
      <c r="C33" s="1046"/>
      <c r="D33" s="276"/>
      <c r="E33" s="94">
        <v>124.82090631933396863383292052</v>
      </c>
      <c r="F33" s="277">
        <v>128.55830401741890941743093967</v>
      </c>
      <c r="G33" s="276"/>
      <c r="H33" s="94">
        <v>110.71050208762200504396262805</v>
      </c>
      <c r="I33" s="277">
        <v>115.60849880255175359454356221</v>
      </c>
      <c r="J33" s="276"/>
      <c r="K33" s="94">
        <v>85.94226716883000844895055405</v>
      </c>
      <c r="L33" s="277">
        <v>100.63154918874990506475444569</v>
      </c>
      <c r="M33" s="276">
        <v>130.55393557570726005748222272</v>
      </c>
      <c r="N33" s="94">
        <v>118.94509535686899129335752053</v>
      </c>
      <c r="O33" s="277">
        <v>125.21672244670166707592052559</v>
      </c>
      <c r="P33" s="5"/>
      <c r="Q33" s="271"/>
      <c r="R33" s="92">
        <v>3.7731686628679421065738723600</v>
      </c>
      <c r="S33" s="272">
        <v>11.364033013917912344377430740</v>
      </c>
      <c r="T33" s="271"/>
      <c r="U33" s="92">
        <v>-5.0905949264607793708729197400</v>
      </c>
      <c r="V33" s="272">
        <v>-8.680911680942688376601226170</v>
      </c>
      <c r="W33" s="271"/>
      <c r="X33" s="92">
        <v>-26.487808699392918958002503640</v>
      </c>
      <c r="Y33" s="272">
        <v>-21.681561278215491404065914400</v>
      </c>
      <c r="Z33" s="271">
        <v>5.7762960687045977344072695300</v>
      </c>
      <c r="AA33" s="92">
        <v>-0.1878276855782169113800930400</v>
      </c>
      <c r="AB33" s="272">
        <v>5.3491121383685699081525962800</v>
      </c>
    </row>
    <row r="34" ht="18" customHeight="1">
      <c r="A34" s="58"/>
      <c r="B34" s="1047" t="s">
        <v>76</v>
      </c>
      <c r="C34" s="1047"/>
      <c r="D34" s="443"/>
      <c r="E34" s="444">
        <v>124.93336618965597094434801776</v>
      </c>
      <c r="F34" s="445">
        <v>128.35135745618186538423292079</v>
      </c>
      <c r="G34" s="443"/>
      <c r="H34" s="444">
        <v>111.26693183157775419822033387</v>
      </c>
      <c r="I34" s="445">
        <v>115.90794009400443289057182827</v>
      </c>
      <c r="J34" s="443"/>
      <c r="K34" s="444">
        <v>85.91317676195224200569412546</v>
      </c>
      <c r="L34" s="445">
        <v>101.66419239222686955340132493</v>
      </c>
      <c r="M34" s="633">
        <v>129.92705000768957779074820592</v>
      </c>
      <c r="N34" s="634">
        <v>119.07391715804653302412283154</v>
      </c>
      <c r="O34" s="635">
        <v>125.09524440926104016481820107</v>
      </c>
      <c r="P34" s="93"/>
      <c r="Q34" s="273"/>
      <c r="R34" s="274">
        <v>4.1069659185412594063982886300</v>
      </c>
      <c r="S34" s="275">
        <v>9.920957804874459056155790550</v>
      </c>
      <c r="T34" s="273"/>
      <c r="U34" s="274">
        <v>-8.791492972255535883437138270</v>
      </c>
      <c r="V34" s="275">
        <v>-9.301758679124721369156598980</v>
      </c>
      <c r="W34" s="273"/>
      <c r="X34" s="274">
        <v>-26.958057243852315444245011990</v>
      </c>
      <c r="Y34" s="275">
        <v>-20.561162011279596329086458750</v>
      </c>
      <c r="Z34" s="273">
        <v>5.1032472550418300530526118100</v>
      </c>
      <c r="AA34" s="274">
        <v>-0.9001900726292006241729375500</v>
      </c>
      <c r="AB34" s="275">
        <v>4.2403610917374569362296473900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124.25455761833082455260076936</v>
      </c>
      <c r="E36" s="483">
        <v>120.34040337476065766149916893</v>
      </c>
      <c r="F36" s="484">
        <v>122.94311293556604236659338972</v>
      </c>
      <c r="G36" s="482">
        <v>126.48059310946358482337549062</v>
      </c>
      <c r="H36" s="483">
        <v>111.13032810377619576690448995</v>
      </c>
      <c r="I36" s="484">
        <v>114.21967859114405327237141522</v>
      </c>
      <c r="J36" s="482">
        <v>108.42905514350209609803289262</v>
      </c>
      <c r="K36" s="483">
        <v>84.7731405511604404023971722</v>
      </c>
      <c r="L36" s="484">
        <v>102.40440674081187191003862213</v>
      </c>
      <c r="M36" s="482">
        <v>128.58059188259821839547288333</v>
      </c>
      <c r="N36" s="483">
        <v>115.42463750364537766112569262</v>
      </c>
      <c r="O36" s="484">
        <v>120.66665810504377435475940617</v>
      </c>
      <c r="P36" s="93"/>
      <c r="Q36" s="468">
        <v>-5.2288479384689185745148111600</v>
      </c>
      <c r="R36" s="469">
        <v>-3.5765429137511246103259198500</v>
      </c>
      <c r="S36" s="470">
        <v>-0.0806562100918303067092926100</v>
      </c>
      <c r="T36" s="468">
        <v>-9.343867598102439343780864030</v>
      </c>
      <c r="U36" s="469">
        <v>-12.260418067652774176038896830</v>
      </c>
      <c r="V36" s="470">
        <v>-12.817993421010343546810327180</v>
      </c>
      <c r="W36" s="468">
        <v>-10.846702935956221030649489160</v>
      </c>
      <c r="X36" s="469">
        <v>-23.784482075612286071209027930</v>
      </c>
      <c r="Y36" s="470">
        <v>-19.428754703102435245013261080</v>
      </c>
      <c r="Z36" s="468">
        <v>0.0233962031016670704355919500</v>
      </c>
      <c r="AA36" s="469">
        <v>-6.6207721054458968910693079700</v>
      </c>
      <c r="AB36" s="470">
        <v>-3.0170476137367657778203543700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c r="E39" s="455">
        <v>55.959844469991744871988205976</v>
      </c>
      <c r="F39" s="456">
        <v>63.985949138702728111697456865</v>
      </c>
      <c r="G39" s="454"/>
      <c r="H39" s="455">
        <v>6.8981399963601090389089177163</v>
      </c>
      <c r="I39" s="456">
        <v>5.7212039646178109415579481582</v>
      </c>
      <c r="J39" s="454"/>
      <c r="K39" s="455">
        <v>7.7744991152343894196711670981</v>
      </c>
      <c r="L39" s="456">
        <v>5.5089373156317000455445800099</v>
      </c>
      <c r="M39" s="454">
        <v>74.302428549031539327711547628</v>
      </c>
      <c r="N39" s="455">
        <v>70.632483581586243330568290749</v>
      </c>
      <c r="O39" s="456">
        <v>75.216090418952239098799984978</v>
      </c>
      <c r="P39" s="5"/>
      <c r="Q39" s="427"/>
      <c r="R39" s="428">
        <v>48.027383874336911576745815660</v>
      </c>
      <c r="S39" s="429">
        <v>65.236252929788303508484018880</v>
      </c>
      <c r="T39" s="427"/>
      <c r="U39" s="428">
        <v>-28.500917639540216333368579920</v>
      </c>
      <c r="V39" s="429">
        <v>-42.800189073943862881468143530</v>
      </c>
      <c r="W39" s="427"/>
      <c r="X39" s="428">
        <v>25.286344852043084194982110110</v>
      </c>
      <c r="Y39" s="429">
        <v>-26.083369225555349910277254420</v>
      </c>
      <c r="Z39" s="427">
        <v>19.645595370306747658524135120</v>
      </c>
      <c r="AA39" s="428">
        <v>31.642741103153258273669857030</v>
      </c>
      <c r="AB39" s="429">
        <v>33.887859462120491027261337140</v>
      </c>
    </row>
    <row r="40" ht="18" customHeight="1">
      <c r="A40" s="58"/>
      <c r="B40" s="1043" t="s">
        <v>46</v>
      </c>
      <c r="C40" s="1043"/>
      <c r="D40" s="439">
        <v>31.169103546663704490422568696</v>
      </c>
      <c r="E40" s="95">
        <v>65.399636575447809253378155214</v>
      </c>
      <c r="F40" s="440">
        <v>72.823202108814868490435676805</v>
      </c>
      <c r="G40" s="439">
        <v>2.4411040618981346738310043124</v>
      </c>
      <c r="H40" s="95">
        <v>6.297019227502502825076525672</v>
      </c>
      <c r="I40" s="440">
        <v>5.0026683459216216189618010528</v>
      </c>
      <c r="J40" s="439">
        <v>5.7180140601521362376275077438</v>
      </c>
      <c r="K40" s="95">
        <v>6.9792960690086769717807338384</v>
      </c>
      <c r="L40" s="440">
        <v>5.3237303027494288237834215645</v>
      </c>
      <c r="M40" s="439">
        <v>88.60980961189914143294641406</v>
      </c>
      <c r="N40" s="95">
        <v>78.67595187195898905023541466</v>
      </c>
      <c r="O40" s="440">
        <v>83.14960075748591893318089936</v>
      </c>
      <c r="P40" s="5"/>
      <c r="Q40" s="420">
        <v>-24.394052840211563912242943270</v>
      </c>
      <c r="R40" s="91">
        <v>38.783398002700521289327896320</v>
      </c>
      <c r="S40" s="421">
        <v>52.425196814436868090204409340</v>
      </c>
      <c r="T40" s="420">
        <v>-52.952038828508491822433673280</v>
      </c>
      <c r="U40" s="91">
        <v>-33.153403552977396793530767400</v>
      </c>
      <c r="V40" s="421">
        <v>-40.239117735833390959907289320</v>
      </c>
      <c r="W40" s="420">
        <v>-76.073097662553571782523587420</v>
      </c>
      <c r="X40" s="91">
        <v>25.652836914561049227424559680</v>
      </c>
      <c r="Y40" s="421">
        <v>-29.215592044021588585824862590</v>
      </c>
      <c r="Z40" s="420">
        <v>11.203743992367462081927668040</v>
      </c>
      <c r="AA40" s="91">
        <v>26.701722288333858712351884730</v>
      </c>
      <c r="AB40" s="421">
        <v>30.598859398210889878956934200</v>
      </c>
    </row>
    <row r="41" ht="18" customHeight="1">
      <c r="A41" s="58"/>
      <c r="B41" s="1043" t="s">
        <v>47</v>
      </c>
      <c r="C41" s="1043"/>
      <c r="D41" s="439"/>
      <c r="E41" s="95">
        <v>72.93040442297517340279905677</v>
      </c>
      <c r="F41" s="440">
        <v>79.84250058759198197869183913</v>
      </c>
      <c r="G41" s="439"/>
      <c r="H41" s="95">
        <v>6.0588738703119487962487770891</v>
      </c>
      <c r="I41" s="440">
        <v>5.4213947646099177744768762157</v>
      </c>
      <c r="J41" s="439"/>
      <c r="K41" s="95">
        <v>6.3360601404373132495761178143</v>
      </c>
      <c r="L41" s="440">
        <v>5.3095292112821861967898301609</v>
      </c>
      <c r="M41" s="439">
        <v>102.87859011192165073833285651</v>
      </c>
      <c r="N41" s="95">
        <v>85.32533843372443544862395161</v>
      </c>
      <c r="O41" s="440">
        <v>90.57342456348408594995854543</v>
      </c>
      <c r="P41" s="93"/>
      <c r="Q41" s="420"/>
      <c r="R41" s="91">
        <v>45.180518245320714461936424460</v>
      </c>
      <c r="S41" s="421">
        <v>57.055622435966368510544547930</v>
      </c>
      <c r="T41" s="420"/>
      <c r="U41" s="91">
        <v>-45.069700796453626977713481700</v>
      </c>
      <c r="V41" s="421">
        <v>-49.617759176984214193247696960</v>
      </c>
      <c r="W41" s="420"/>
      <c r="X41" s="91">
        <v>15.583951553833020688311786820</v>
      </c>
      <c r="Y41" s="421">
        <v>-29.723408193040760246768346220</v>
      </c>
      <c r="Z41" s="420">
        <v>24.738029629357235212016996800</v>
      </c>
      <c r="AA41" s="91">
        <v>27.840991154757674789020340770</v>
      </c>
      <c r="AB41" s="421">
        <v>30.977035760211087341590832930</v>
      </c>
    </row>
    <row r="42" ht="18" customHeight="1">
      <c r="A42" s="58"/>
      <c r="B42" s="1043" t="s">
        <v>48</v>
      </c>
      <c r="C42" s="1043"/>
      <c r="D42" s="439"/>
      <c r="E42" s="95">
        <v>73.591945454963656107847760476</v>
      </c>
      <c r="F42" s="440">
        <v>80.72162386767022359482315746</v>
      </c>
      <c r="G42" s="439"/>
      <c r="H42" s="95">
        <v>6.7510282554378718242287697696</v>
      </c>
      <c r="I42" s="440">
        <v>6.146756877870119133680434734</v>
      </c>
      <c r="J42" s="439"/>
      <c r="K42" s="95">
        <v>6.5020994032210546775620187293</v>
      </c>
      <c r="L42" s="440">
        <v>5.2488243367061371067029308602</v>
      </c>
      <c r="M42" s="439">
        <v>102.46338207708116185388963012</v>
      </c>
      <c r="N42" s="95">
        <v>86.84507311362258260963854891</v>
      </c>
      <c r="O42" s="440">
        <v>92.11720508224647983520652298</v>
      </c>
      <c r="P42" s="5"/>
      <c r="Q42" s="420"/>
      <c r="R42" s="91">
        <v>46.022219259356272074156322040</v>
      </c>
      <c r="S42" s="421">
        <v>56.759714573929346089765052380</v>
      </c>
      <c r="T42" s="420"/>
      <c r="U42" s="91">
        <v>-39.531157692753513598687687410</v>
      </c>
      <c r="V42" s="421">
        <v>-46.431644354666750239903029580</v>
      </c>
      <c r="W42" s="420"/>
      <c r="X42" s="91">
        <v>7.3754865964826967451721270300</v>
      </c>
      <c r="Y42" s="421">
        <v>-31.798237719699557690684109620</v>
      </c>
      <c r="Z42" s="420">
        <v>20.139202101799455927157976560</v>
      </c>
      <c r="AA42" s="91">
        <v>28.440753130147061319140573030</v>
      </c>
      <c r="AB42" s="421">
        <v>30.359778690837296026105638530</v>
      </c>
    </row>
    <row r="43" ht="18" customHeight="1">
      <c r="A43" s="58"/>
      <c r="B43" s="1043" t="s">
        <v>49</v>
      </c>
      <c r="C43" s="1043"/>
      <c r="D43" s="439">
        <v>33.351340200452865537500408069</v>
      </c>
      <c r="E43" s="95">
        <v>70.771558939682805702493360316</v>
      </c>
      <c r="F43" s="440">
        <v>78.028770496933524679835433945</v>
      </c>
      <c r="G43" s="439">
        <v>4.4945300813255331128987220251</v>
      </c>
      <c r="H43" s="95">
        <v>7.8021509200156720967706098031</v>
      </c>
      <c r="I43" s="440">
        <v>7.4108073802113229313687267892</v>
      </c>
      <c r="J43" s="439">
        <v>7.8965104548498452692864219866</v>
      </c>
      <c r="K43" s="95">
        <v>7.4811428924168778524605700831</v>
      </c>
      <c r="L43" s="440">
        <v>5.8163121347032371536974496194</v>
      </c>
      <c r="M43" s="439">
        <v>96.22858785765739564190871394</v>
      </c>
      <c r="N43" s="95">
        <v>86.05485275211535565172454013</v>
      </c>
      <c r="O43" s="440">
        <v>91.25589001184808476490161029</v>
      </c>
      <c r="P43" s="93"/>
      <c r="Q43" s="420">
        <v>-18.891268973978648987309856460</v>
      </c>
      <c r="R43" s="91">
        <v>52.929088731918984208535941150</v>
      </c>
      <c r="S43" s="421">
        <v>61.902285231236288175933729150</v>
      </c>
      <c r="T43" s="420">
        <v>-51.403988966812002850429907550</v>
      </c>
      <c r="U43" s="91">
        <v>-41.943905730946986561237730110</v>
      </c>
      <c r="V43" s="421">
        <v>-42.570478749717327731527524540</v>
      </c>
      <c r="W43" s="420">
        <v>-69.985634293164080302169377600</v>
      </c>
      <c r="X43" s="91">
        <v>29.478877684730284453354954320</v>
      </c>
      <c r="Y43" s="421">
        <v>-26.944454985858980753394883190</v>
      </c>
      <c r="Z43" s="420">
        <v>19.076274765532095002473620930</v>
      </c>
      <c r="AA43" s="91">
        <v>31.398513407221211490347523080</v>
      </c>
      <c r="AB43" s="421">
        <v>32.140005704454641329191239970</v>
      </c>
    </row>
    <row r="44" ht="18" customHeight="1">
      <c r="A44" s="58"/>
      <c r="B44" s="1044" t="s">
        <v>75</v>
      </c>
      <c r="C44" s="1044"/>
      <c r="D44" s="457"/>
      <c r="E44" s="458">
        <v>67.730677972612237867701307722</v>
      </c>
      <c r="F44" s="459">
        <v>75.080409239942665371096712792</v>
      </c>
      <c r="G44" s="457"/>
      <c r="H44" s="458">
        <v>6.7614424539256209162467200051</v>
      </c>
      <c r="I44" s="459">
        <v>5.9405662666461584800091573857</v>
      </c>
      <c r="J44" s="457"/>
      <c r="K44" s="458">
        <v>7.0146195240636624342101215079</v>
      </c>
      <c r="L44" s="459">
        <v>5.4414666602145378653036424407</v>
      </c>
      <c r="M44" s="457">
        <v>92.89655964151817779895783246</v>
      </c>
      <c r="N44" s="458">
        <v>81.50673995060152121815814919</v>
      </c>
      <c r="O44" s="459">
        <v>86.46244216680336171640951261</v>
      </c>
      <c r="P44" s="5"/>
      <c r="Q44" s="430"/>
      <c r="R44" s="431">
        <v>46.026632641539400639544936120</v>
      </c>
      <c r="S44" s="432">
        <v>58.317637154942195635707638680</v>
      </c>
      <c r="T44" s="430"/>
      <c r="U44" s="431">
        <v>-38.255783359524630937897967440</v>
      </c>
      <c r="V44" s="432">
        <v>-44.552708172027981721524088110</v>
      </c>
      <c r="W44" s="430"/>
      <c r="X44" s="431">
        <v>20.613768615416188419538228020</v>
      </c>
      <c r="Y44" s="432">
        <v>-28.765403032693901019019841450</v>
      </c>
      <c r="Z44" s="430">
        <v>18.930432541057113553128834680</v>
      </c>
      <c r="AA44" s="431">
        <v>29.076164931759207652659199460</v>
      </c>
      <c r="AB44" s="432">
        <v>31.449873984916504899186789070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c r="E46" s="494">
        <v>81.19940394829404118388313641</v>
      </c>
      <c r="F46" s="495">
        <v>88.55120705641788727187366726</v>
      </c>
      <c r="G46" s="493"/>
      <c r="H46" s="494">
        <v>11.080835666021936469883501626</v>
      </c>
      <c r="I46" s="495">
        <v>11.358081970558881091885089417</v>
      </c>
      <c r="J46" s="493"/>
      <c r="K46" s="494">
        <v>7.8534824604087916788461620695</v>
      </c>
      <c r="L46" s="495">
        <v>6.1413250597874435108832048921</v>
      </c>
      <c r="M46" s="493">
        <v>105.95986440986911179241940031</v>
      </c>
      <c r="N46" s="494">
        <v>100.13372207472476933261280003</v>
      </c>
      <c r="O46" s="495">
        <v>106.05061408676421187464196148</v>
      </c>
      <c r="P46" s="93"/>
      <c r="Q46" s="479"/>
      <c r="R46" s="480">
        <v>76.822698143667547438039542540</v>
      </c>
      <c r="S46" s="481">
        <v>76.165169712719085529400139450</v>
      </c>
      <c r="T46" s="479"/>
      <c r="U46" s="480">
        <v>-27.379722020073273735761776250</v>
      </c>
      <c r="V46" s="481">
        <v>-25.338831682686055400189935150</v>
      </c>
      <c r="W46" s="479"/>
      <c r="X46" s="480">
        <v>17.122370029343865926682635070</v>
      </c>
      <c r="Y46" s="481">
        <v>-19.256803690344861101334050310</v>
      </c>
      <c r="Z46" s="479">
        <v>31.780305927456377335021943650</v>
      </c>
      <c r="AA46" s="480">
        <v>47.510515347097146017201202020</v>
      </c>
      <c r="AB46" s="481">
        <v>45.107543854344346819504875480</v>
      </c>
    </row>
    <row r="47" ht="18" customHeight="1">
      <c r="A47" s="58"/>
      <c r="B47" s="1046" t="s">
        <v>51</v>
      </c>
      <c r="C47" s="1046"/>
      <c r="D47" s="276"/>
      <c r="E47" s="94">
        <v>82.23520218875076195879411339</v>
      </c>
      <c r="F47" s="277">
        <v>90.85420733917412690101103131</v>
      </c>
      <c r="G47" s="276"/>
      <c r="H47" s="94">
        <v>11.987301273429676576360376596</v>
      </c>
      <c r="I47" s="277">
        <v>11.695384425212779964229071619</v>
      </c>
      <c r="J47" s="276"/>
      <c r="K47" s="94">
        <v>7.812128475133689298227064448</v>
      </c>
      <c r="L47" s="277">
        <v>5.6826060222365084457671001625</v>
      </c>
      <c r="M47" s="276">
        <v>109.04476249291278035800036398</v>
      </c>
      <c r="N47" s="94">
        <v>102.03463193731412783338155436</v>
      </c>
      <c r="O47" s="277">
        <v>108.23219778662341531100720302</v>
      </c>
      <c r="P47" s="5"/>
      <c r="Q47" s="271"/>
      <c r="R47" s="92">
        <v>73.770658767319552385912155560</v>
      </c>
      <c r="S47" s="272">
        <v>75.542309050665771612099173750</v>
      </c>
      <c r="T47" s="271"/>
      <c r="U47" s="92">
        <v>-10.298602070514847115999680220</v>
      </c>
      <c r="V47" s="272">
        <v>-22.435385149513999235510616620</v>
      </c>
      <c r="W47" s="271"/>
      <c r="X47" s="92">
        <v>10.194084531051506541700293420</v>
      </c>
      <c r="Y47" s="272">
        <v>-30.030608584679361617923906260</v>
      </c>
      <c r="Z47" s="271">
        <v>32.876763030376672049296287950</v>
      </c>
      <c r="AA47" s="92">
        <v>50.552734557520314376872433790</v>
      </c>
      <c r="AB47" s="272">
        <v>44.395822740798936346615267270</v>
      </c>
    </row>
    <row r="48" ht="18" customHeight="1">
      <c r="A48" s="58"/>
      <c r="B48" s="1047" t="s">
        <v>76</v>
      </c>
      <c r="C48" s="1047"/>
      <c r="D48" s="443"/>
      <c r="E48" s="444">
        <v>81.71237069594879813907714405</v>
      </c>
      <c r="F48" s="445">
        <v>89.69174052978288213582740943</v>
      </c>
      <c r="G48" s="443"/>
      <c r="H48" s="444">
        <v>11.52975196683338871309109685</v>
      </c>
      <c r="I48" s="445">
        <v>11.525126995720811961998299646</v>
      </c>
      <c r="J48" s="443"/>
      <c r="K48" s="444">
        <v>7.8330023915106457379681327708</v>
      </c>
      <c r="L48" s="445">
        <v>5.9141499173812661453018958809</v>
      </c>
      <c r="M48" s="443">
        <v>107.48762346051930955823092515</v>
      </c>
      <c r="N48" s="444">
        <v>101.07512505429283259013637361</v>
      </c>
      <c r="O48" s="445">
        <v>107.1310174428849602431276049</v>
      </c>
      <c r="P48" s="93"/>
      <c r="Q48" s="273"/>
      <c r="R48" s="274">
        <v>75.264021135421607235450835860</v>
      </c>
      <c r="S48" s="275">
        <v>75.828545746407880230178539960</v>
      </c>
      <c r="T48" s="273"/>
      <c r="U48" s="274">
        <v>-19.436557239771347295646004560</v>
      </c>
      <c r="V48" s="275">
        <v>-23.904276295282203225102477700</v>
      </c>
      <c r="W48" s="273"/>
      <c r="X48" s="274">
        <v>13.565688469874424315499363870</v>
      </c>
      <c r="Y48" s="275">
        <v>-24.791695879519091088535306070</v>
      </c>
      <c r="Z48" s="273">
        <v>32.316046336986115421053053960</v>
      </c>
      <c r="AA48" s="274">
        <v>49.017017163250203090006426890</v>
      </c>
      <c r="AB48" s="275">
        <v>44.73375696758545495626048600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60.262654120700843608046722907</v>
      </c>
      <c r="E50" s="483">
        <v>71.787421975403188673543175068</v>
      </c>
      <c r="F50" s="484">
        <v>78.69102302070303335630316322</v>
      </c>
      <c r="G50" s="482">
        <v>7.8417694138005624053644819381</v>
      </c>
      <c r="H50" s="483">
        <v>8.104469048010587418107627917</v>
      </c>
      <c r="I50" s="484">
        <v>8.11527364562590062651183736</v>
      </c>
      <c r="J50" s="482">
        <v>18.182916937053861129136924075</v>
      </c>
      <c r="K50" s="483">
        <v>7.2441103953729166676446960396</v>
      </c>
      <c r="L50" s="484">
        <v>5.6019000319499560768969769381</v>
      </c>
      <c r="M50" s="482">
        <v>97.09398895931302392148844817</v>
      </c>
      <c r="N50" s="483">
        <v>87.13600141878669275929549902</v>
      </c>
      <c r="O50" s="484">
        <v>92.40819669827889005971197752</v>
      </c>
      <c r="P50" s="93"/>
      <c r="Q50" s="468">
        <v>42.645616856108083108025073090</v>
      </c>
      <c r="R50" s="469">
        <v>43.583446198178905126423710400</v>
      </c>
      <c r="S50" s="470">
        <v>50.565910690454858293758010060</v>
      </c>
      <c r="T50" s="468">
        <v>-16.238323177789094440438181820</v>
      </c>
      <c r="U50" s="469">
        <v>-3.1497136934979302847931678800</v>
      </c>
      <c r="V50" s="470">
        <v>-5.5605637739789447692785829500</v>
      </c>
      <c r="W50" s="468">
        <v>-33.614160151502385786007331380</v>
      </c>
      <c r="X50" s="469">
        <v>18.483726864541764760586361400</v>
      </c>
      <c r="Y50" s="470">
        <v>-22.858402229262822694083997940</v>
      </c>
      <c r="Z50" s="468">
        <v>22.906701930485695516289134100</v>
      </c>
      <c r="AA50" s="469">
        <v>35.138457747678760766382245140</v>
      </c>
      <c r="AB50" s="470">
        <v>35.658113062158223725583443040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155</v>
      </c>
      <c r="Y1" s="5"/>
      <c r="AB1" s="685"/>
      <c r="AD1" s="236"/>
    </row>
    <row r="2" ht="15" customHeight="1">
      <c r="A2" s="11"/>
      <c r="B2" s="11" t="s">
        <v>170</v>
      </c>
    </row>
    <row r="3" ht="17.1" customHeight="1">
      <c r="A3" s="11"/>
      <c r="B3" s="11" t="s">
        <v>171</v>
      </c>
      <c r="R3" s="1040" t="s">
        <v>260</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44</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c r="E11" s="428">
        <v>44.546703296703296703296703340</v>
      </c>
      <c r="F11" s="429">
        <v>48.571992110453648915187376770</v>
      </c>
      <c r="G11" s="427"/>
      <c r="H11" s="428">
        <v>8.612637362637362637362637370</v>
      </c>
      <c r="I11" s="429">
        <v>7.1242603550295857988165680500</v>
      </c>
      <c r="J11" s="427"/>
      <c r="K11" s="428">
        <v>11.895604395604395604395604410</v>
      </c>
      <c r="L11" s="429">
        <v>7.1124260355029585798816568100</v>
      </c>
      <c r="M11" s="427">
        <v>55.740528128587830080367393800</v>
      </c>
      <c r="N11" s="428">
        <v>65.027472527472527472527472530</v>
      </c>
      <c r="O11" s="429">
        <v>62.816568047337278106508875740</v>
      </c>
      <c r="P11" s="5"/>
      <c r="Q11" s="427"/>
      <c r="R11" s="428">
        <v>31.455208755428634711060086920</v>
      </c>
      <c r="S11" s="429">
        <v>25.208460443308206806508501410</v>
      </c>
      <c r="T11" s="427"/>
      <c r="U11" s="428">
        <v>17.636022514530361964034189880</v>
      </c>
      <c r="V11" s="429">
        <v>13.157894736225267115159674340</v>
      </c>
      <c r="W11" s="427"/>
      <c r="X11" s="428">
        <v>58.318098721056599233315520160</v>
      </c>
      <c r="Y11" s="429">
        <v>19.009900991029879423593204100</v>
      </c>
      <c r="Z11" s="427">
        <v>-9.674418604623098842617622430</v>
      </c>
      <c r="AA11" s="428">
        <v>33.577878103888731917105329770</v>
      </c>
      <c r="AB11" s="429">
        <v>23.022249691026886427948272750</v>
      </c>
    </row>
    <row r="12" ht="18" customHeight="1">
      <c r="A12" s="58"/>
      <c r="B12" s="1043" t="s">
        <v>46</v>
      </c>
      <c r="C12" s="1043"/>
      <c r="D12" s="420"/>
      <c r="E12" s="91">
        <v>53.818681318681318681318681370</v>
      </c>
      <c r="F12" s="421">
        <v>59.964497041420118343195266330</v>
      </c>
      <c r="G12" s="420"/>
      <c r="H12" s="91">
        <v>8.173076923076923076923076930</v>
      </c>
      <c r="I12" s="421">
        <v>6.516765285996055226824457600</v>
      </c>
      <c r="J12" s="420"/>
      <c r="K12" s="91">
        <v>11.318681318681318681318681330</v>
      </c>
      <c r="L12" s="421">
        <v>7.0414201183431952662721893600</v>
      </c>
      <c r="M12" s="420">
        <v>73.478760045924225028702640640</v>
      </c>
      <c r="N12" s="91">
        <v>73.296703296703296703296703300</v>
      </c>
      <c r="O12" s="421">
        <v>73.522682445759368836291913210</v>
      </c>
      <c r="P12" s="5"/>
      <c r="Q12" s="420"/>
      <c r="R12" s="91">
        <v>25.657472738848165445440695430</v>
      </c>
      <c r="S12" s="421">
        <v>33.776291472287719787041868580</v>
      </c>
      <c r="T12" s="420"/>
      <c r="U12" s="91">
        <v>88.88888888989629629630166930</v>
      </c>
      <c r="V12" s="421">
        <v>27.174749808278530118215619040</v>
      </c>
      <c r="W12" s="420"/>
      <c r="X12" s="91">
        <v>65.130260520936189011289179360</v>
      </c>
      <c r="Y12" s="421">
        <v>24.130737135565642282496730990</v>
      </c>
      <c r="Z12" s="420">
        <v>6.9340016708380586665773319600</v>
      </c>
      <c r="AA12" s="91">
        <v>35.638027452877532669835267650</v>
      </c>
      <c r="AB12" s="421">
        <v>32.165650262371788298640930860</v>
      </c>
    </row>
    <row r="13" ht="18" customHeight="1">
      <c r="A13" s="58"/>
      <c r="B13" s="1043" t="s">
        <v>47</v>
      </c>
      <c r="C13" s="1043"/>
      <c r="D13" s="420">
        <v>37.711038909277581330689003170</v>
      </c>
      <c r="E13" s="91">
        <v>57.843406593406593406593406650</v>
      </c>
      <c r="F13" s="421">
        <v>64.583826429980276134122288030</v>
      </c>
      <c r="G13" s="420">
        <v>3.977336134962869905971105800</v>
      </c>
      <c r="H13" s="91">
        <v>8.035714285714285714285714290</v>
      </c>
      <c r="I13" s="421">
        <v>7.1873767258382642998027613500</v>
      </c>
      <c r="J13" s="420">
        <v>11.858354032018926941876815450</v>
      </c>
      <c r="K13" s="91">
        <v>11.236263736263736263736263750</v>
      </c>
      <c r="L13" s="421">
        <v>7.3451676528599605522682445800</v>
      </c>
      <c r="M13" s="420">
        <v>81.80252583237657864523536165</v>
      </c>
      <c r="N13" s="91">
        <v>77.156593406593406593406593410</v>
      </c>
      <c r="O13" s="421">
        <v>79.116370808678500986193293890</v>
      </c>
      <c r="P13" s="184"/>
      <c r="Q13" s="420">
        <v>26.847621082312882992707448090</v>
      </c>
      <c r="R13" s="91">
        <v>27.683444511819154229496091370</v>
      </c>
      <c r="S13" s="421">
        <v>32.556068334613814251498492150</v>
      </c>
      <c r="T13" s="420">
        <v>-17.019678258187130659447111200</v>
      </c>
      <c r="U13" s="91">
        <v>36.046511627755110870741110650</v>
      </c>
      <c r="V13" s="421">
        <v>62.969588549373153887772295950</v>
      </c>
      <c r="W13" s="420">
        <v>-54.227308862865459167444036010</v>
      </c>
      <c r="X13" s="91">
        <v>86.75799086706824294739616029</v>
      </c>
      <c r="Y13" s="421">
        <v>31.126760562683093632219537150</v>
      </c>
      <c r="Z13" s="420">
        <v>15.198059822201397361990756960</v>
      </c>
      <c r="AA13" s="91">
        <v>34.829572731577511662547743020</v>
      </c>
      <c r="AB13" s="421">
        <v>34.739670809651597912966019300</v>
      </c>
    </row>
    <row r="14" ht="18" customHeight="1">
      <c r="A14" s="58"/>
      <c r="B14" s="1043" t="s">
        <v>48</v>
      </c>
      <c r="C14" s="1043"/>
      <c r="D14" s="420"/>
      <c r="E14" s="91">
        <v>57.857142857142857142857142910</v>
      </c>
      <c r="F14" s="421">
        <v>63.846153846153846153846153910</v>
      </c>
      <c r="G14" s="420"/>
      <c r="H14" s="91">
        <v>10.109890109890109890109890120</v>
      </c>
      <c r="I14" s="421">
        <v>8.469428007889546351084812630</v>
      </c>
      <c r="J14" s="420"/>
      <c r="K14" s="91">
        <v>10.137362637362637362637362650</v>
      </c>
      <c r="L14" s="421">
        <v>7.1124260355029585798816568100</v>
      </c>
      <c r="M14" s="420">
        <v>79.33409873708381171067738232</v>
      </c>
      <c r="N14" s="91">
        <v>78.063186813186813186813186810</v>
      </c>
      <c r="O14" s="421">
        <v>79.43589743589743589743589744</v>
      </c>
      <c r="P14" s="5"/>
      <c r="Q14" s="420"/>
      <c r="R14" s="91">
        <v>26.032315978437912773288554810</v>
      </c>
      <c r="S14" s="421">
        <v>31.211998378639504450230695390</v>
      </c>
      <c r="T14" s="420"/>
      <c r="U14" s="91">
        <v>91.16883116744085005904198881</v>
      </c>
      <c r="V14" s="421">
        <v>43.037974683282242218268470360</v>
      </c>
      <c r="W14" s="420"/>
      <c r="X14" s="91">
        <v>34.671532846223826522459037300</v>
      </c>
      <c r="Y14" s="421">
        <v>21.087978508708672192452439200</v>
      </c>
      <c r="Z14" s="420">
        <v>5.2551408986468958548558911400</v>
      </c>
      <c r="AA14" s="91">
        <v>32.904583723023651052144812330</v>
      </c>
      <c r="AB14" s="421">
        <v>31.408248499112126386419820970</v>
      </c>
    </row>
    <row r="15" ht="18" customHeight="1">
      <c r="A15" s="58"/>
      <c r="B15" s="1043" t="s">
        <v>49</v>
      </c>
      <c r="C15" s="1043"/>
      <c r="D15" s="420">
        <v>36.124329589860151605065445460</v>
      </c>
      <c r="E15" s="91">
        <v>56.030219780219780219780219830</v>
      </c>
      <c r="F15" s="421">
        <v>60.725838264299802761341222940</v>
      </c>
      <c r="G15" s="420">
        <v>5.2591506085476593028854228500</v>
      </c>
      <c r="H15" s="91">
        <v>10.824175824175824175824175830</v>
      </c>
      <c r="I15" s="421">
        <v>8.788954635108481262327416180</v>
      </c>
      <c r="J15" s="420">
        <v>14.225571318202684999608110980</v>
      </c>
      <c r="K15" s="91">
        <v>10.961538461538461538461538470</v>
      </c>
      <c r="L15" s="421">
        <v>7.3964497041420118343195266300</v>
      </c>
      <c r="M15" s="420">
        <v>74.110218140068886337543053960</v>
      </c>
      <c r="N15" s="91">
        <v>77.815934065934065934065934070</v>
      </c>
      <c r="O15" s="421">
        <v>76.923076923076923076923076920</v>
      </c>
      <c r="P15" s="184"/>
      <c r="Q15" s="420">
        <v>27.811250643135462240321079460</v>
      </c>
      <c r="R15" s="91">
        <v>37.833989041959396290824129880</v>
      </c>
      <c r="S15" s="421">
        <v>25.897280119721484769871577710</v>
      </c>
      <c r="T15" s="420">
        <v>-43.169069375940366457385400550</v>
      </c>
      <c r="U15" s="91">
        <v>19.860930030394468629458581060</v>
      </c>
      <c r="V15" s="421">
        <v>15.078398818843040188770389790</v>
      </c>
      <c r="W15" s="420">
        <v>-34.569180756722775843762386670</v>
      </c>
      <c r="X15" s="91">
        <v>62.454558673643794979182097500</v>
      </c>
      <c r="Y15" s="421">
        <v>23.803235390368072863611866700</v>
      </c>
      <c r="Z15" s="420">
        <v>2.3037301183613832435083337500</v>
      </c>
      <c r="AA15" s="91">
        <v>37.964026023702556694314328600</v>
      </c>
      <c r="AB15" s="421">
        <v>24.385476514818991666689151950</v>
      </c>
    </row>
    <row r="16" ht="18" customHeight="1">
      <c r="A16" s="58"/>
      <c r="B16" s="1044" t="s">
        <v>75</v>
      </c>
      <c r="C16" s="1044"/>
      <c r="D16" s="430"/>
      <c r="E16" s="431">
        <v>54.019230769230769230769230810</v>
      </c>
      <c r="F16" s="432">
        <v>59.538461538461538461538461580</v>
      </c>
      <c r="G16" s="430"/>
      <c r="H16" s="431">
        <v>9.151098901098901098901098910</v>
      </c>
      <c r="I16" s="432">
        <v>7.6173570019723865877712031600</v>
      </c>
      <c r="J16" s="430"/>
      <c r="K16" s="431">
        <v>11.109890109890109890109890120</v>
      </c>
      <c r="L16" s="432">
        <v>7.2015779092702169625246548400</v>
      </c>
      <c r="M16" s="430">
        <v>72.893226176808266360505166480</v>
      </c>
      <c r="N16" s="431">
        <v>74.271978021978021978021978020</v>
      </c>
      <c r="O16" s="432">
        <v>74.362919132149901380670611440</v>
      </c>
      <c r="P16" s="5"/>
      <c r="Q16" s="430"/>
      <c r="R16" s="431">
        <v>29.545209527148110707088886770</v>
      </c>
      <c r="S16" s="432">
        <v>29.762408765227875767287489670</v>
      </c>
      <c r="T16" s="430"/>
      <c r="U16" s="431">
        <v>42.650618045929057150619772510</v>
      </c>
      <c r="V16" s="432">
        <v>29.010902244853975445408924150</v>
      </c>
      <c r="W16" s="430"/>
      <c r="X16" s="431">
        <v>60.336407052824061877074050170</v>
      </c>
      <c r="Y16" s="432">
        <v>23.694525145842141579233366940</v>
      </c>
      <c r="Z16" s="629">
        <v>4.298283822600505380991661700</v>
      </c>
      <c r="AA16" s="214">
        <v>34.947021319990645347583501180</v>
      </c>
      <c r="AB16" s="630">
        <v>29.090448788812329698978442260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v>43.367595880739192110458747590</v>
      </c>
      <c r="E18" s="480">
        <v>64.502551020408163265306122510</v>
      </c>
      <c r="F18" s="481">
        <v>64.520146520146520146520146580</v>
      </c>
      <c r="G18" s="479">
        <v>10.748595192472364309648983910</v>
      </c>
      <c r="H18" s="480">
        <v>12.589285714285714285714285730</v>
      </c>
      <c r="I18" s="481">
        <v>13.307692307692307692307692320</v>
      </c>
      <c r="J18" s="479">
        <v>12.913242835400826566453293170</v>
      </c>
      <c r="K18" s="480">
        <v>11.084183673469387755102040830</v>
      </c>
      <c r="L18" s="481">
        <v>7.1611721611721611721611721700</v>
      </c>
      <c r="M18" s="479">
        <v>82.46268656716417910447761194</v>
      </c>
      <c r="N18" s="480">
        <v>88.21428571428571428571428571</v>
      </c>
      <c r="O18" s="481">
        <v>84.99267399267399267399267399</v>
      </c>
      <c r="P18" s="184"/>
      <c r="Q18" s="479">
        <v>59.613023057873388839840282600</v>
      </c>
      <c r="R18" s="480">
        <v>53.156742148858412596288927090</v>
      </c>
      <c r="S18" s="481">
        <v>26.027563128785175781617968550</v>
      </c>
      <c r="T18" s="479">
        <v>37.445134645254762142786863070</v>
      </c>
      <c r="U18" s="480">
        <v>8.977407847779504892680565270</v>
      </c>
      <c r="V18" s="481">
        <v>18.078403920454319224537220790</v>
      </c>
      <c r="W18" s="479">
        <v>-42.629155936146562322476535360</v>
      </c>
      <c r="X18" s="480">
        <v>62.687211981251941801695272940</v>
      </c>
      <c r="Y18" s="481">
        <v>18.187313988741574968614025870</v>
      </c>
      <c r="Z18" s="479">
        <v>14.920000000076674624000051160</v>
      </c>
      <c r="AA18" s="480">
        <v>45.821980018178548772027082510</v>
      </c>
      <c r="AB18" s="481">
        <v>24.039394687011665552329752540</v>
      </c>
    </row>
    <row r="19" ht="18" customHeight="1">
      <c r="A19" s="58"/>
      <c r="B19" s="1046" t="s">
        <v>51</v>
      </c>
      <c r="C19" s="1046"/>
      <c r="D19" s="271">
        <v>36.469191924846883362631702690</v>
      </c>
      <c r="E19" s="92">
        <v>61.881868131868131868131868190</v>
      </c>
      <c r="F19" s="272">
        <v>63.605522682445759368836291980</v>
      </c>
      <c r="G19" s="271">
        <v>10.518301217095318605770845690</v>
      </c>
      <c r="H19" s="92">
        <v>14.917582417582417582417582430</v>
      </c>
      <c r="I19" s="272">
        <v>14.441814595660749506903353070</v>
      </c>
      <c r="J19" s="271">
        <v>14.311786901949367938999675290</v>
      </c>
      <c r="K19" s="92">
        <v>11.401098901098901098901098910</v>
      </c>
      <c r="L19" s="272">
        <v>7.6765285996055226824457593800</v>
      </c>
      <c r="M19" s="271">
        <v>78.358208955223880597014925370</v>
      </c>
      <c r="N19" s="92">
        <v>88.22802197802197802197802198</v>
      </c>
      <c r="O19" s="272">
        <v>85.72781065088757396449704142</v>
      </c>
      <c r="P19" s="5"/>
      <c r="Q19" s="271">
        <v>20.922223162098565562104618670</v>
      </c>
      <c r="R19" s="92">
        <v>38.487549953783138910579347750</v>
      </c>
      <c r="S19" s="272">
        <v>14.851485148597478452881318910</v>
      </c>
      <c r="T19" s="271">
        <v>64.068425802049284615227170010</v>
      </c>
      <c r="U19" s="92">
        <v>27.614571092400082297595637900</v>
      </c>
      <c r="V19" s="272">
        <v>25.677995193466279043870403280</v>
      </c>
      <c r="W19" s="271">
        <v>-43.700275946076528474389877230</v>
      </c>
      <c r="X19" s="92">
        <v>51.736745887386809888743512330</v>
      </c>
      <c r="Y19" s="272">
        <v>21.549031855925696033988246680</v>
      </c>
      <c r="Z19" s="271">
        <v>3.3308099924916159563013500300</v>
      </c>
      <c r="AA19" s="92">
        <v>38.010313708576050396967374690</v>
      </c>
      <c r="AB19" s="272">
        <v>17.141009055567756439436442690</v>
      </c>
    </row>
    <row r="20" ht="18" customHeight="1">
      <c r="A20" s="58"/>
      <c r="B20" s="1047" t="s">
        <v>76</v>
      </c>
      <c r="C20" s="1047"/>
      <c r="D20" s="273"/>
      <c r="E20" s="274">
        <v>63.240740740740740740740740790</v>
      </c>
      <c r="F20" s="275">
        <v>64.079772079772079772079772140</v>
      </c>
      <c r="G20" s="273"/>
      <c r="H20" s="274">
        <v>13.710317460317460317460317470</v>
      </c>
      <c r="I20" s="275">
        <v>13.853751187084520417853751200</v>
      </c>
      <c r="J20" s="273"/>
      <c r="K20" s="274">
        <v>11.236772486772486772486772500</v>
      </c>
      <c r="L20" s="275">
        <v>7.4093067426400759734093067500</v>
      </c>
      <c r="M20" s="273">
        <v>80.48645660585959093421779989</v>
      </c>
      <c r="N20" s="274">
        <v>88.22089947089947089947089947</v>
      </c>
      <c r="O20" s="275">
        <v>85.34662867996201329534662868</v>
      </c>
      <c r="P20" s="184"/>
      <c r="Q20" s="273"/>
      <c r="R20" s="274">
        <v>45.716914889337145661018823640</v>
      </c>
      <c r="S20" s="275">
        <v>20.251857883752241484723848470</v>
      </c>
      <c r="T20" s="273"/>
      <c r="U20" s="274">
        <v>17.980036774151041909236881320</v>
      </c>
      <c r="V20" s="275">
        <v>21.730534694565709183018269180</v>
      </c>
      <c r="W20" s="273"/>
      <c r="X20" s="274">
        <v>56.862327331283776006090334090</v>
      </c>
      <c r="Y20" s="275">
        <v>19.748757365054184808649634490</v>
      </c>
      <c r="Z20" s="273">
        <v>9.068383825282663013907343800</v>
      </c>
      <c r="AA20" s="274">
        <v>41.807937325799339892395757630</v>
      </c>
      <c r="AB20" s="275">
        <v>20.457493293110685770996162160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48.025999037072701011073663940</v>
      </c>
      <c r="E22" s="469">
        <v>56.683180564212496595001543700</v>
      </c>
      <c r="F22" s="470">
        <v>61.490115328180196457837340140</v>
      </c>
      <c r="G22" s="468">
        <v>6.644198363023591718825228700</v>
      </c>
      <c r="H22" s="469">
        <v>10.379794584713138061414880620</v>
      </c>
      <c r="I22" s="470">
        <v>9.437561704742873672981938740</v>
      </c>
      <c r="J22" s="468">
        <v>16.779008184882041405873856520</v>
      </c>
      <c r="K22" s="469">
        <v>11.302708080888029939856867600</v>
      </c>
      <c r="L22" s="470">
        <v>6.6503608712017905157804981500</v>
      </c>
      <c r="M22" s="468">
        <v>75.121674237508111615833874110</v>
      </c>
      <c r="N22" s="469">
        <v>78.365683229813664596273291920</v>
      </c>
      <c r="O22" s="470">
        <v>77.578037904124860646599777030</v>
      </c>
      <c r="P22" s="184"/>
      <c r="Q22" s="468">
        <v>38.982280781477848353181334030</v>
      </c>
      <c r="R22" s="469">
        <v>30.674826823416954698880693830</v>
      </c>
      <c r="S22" s="470">
        <v>25.806703899317498926564240690</v>
      </c>
      <c r="T22" s="468">
        <v>-1.0752688165008363201861564100</v>
      </c>
      <c r="U22" s="469">
        <v>54.165280046556991596356307800</v>
      </c>
      <c r="V22" s="470">
        <v>43.572355939043272984058584980</v>
      </c>
      <c r="W22" s="468">
        <v>-43.544865473982442965089478420</v>
      </c>
      <c r="X22" s="469">
        <v>62.601779497040107694969517180</v>
      </c>
      <c r="Y22" s="470">
        <v>12.717755149567035673463854260</v>
      </c>
      <c r="Z22" s="468">
        <v>5.8158135282859871674147742300</v>
      </c>
      <c r="AA22" s="469">
        <v>37.335873188716570569939340760</v>
      </c>
      <c r="AB22" s="470">
        <v>26.451454634578202066545803270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c r="E25" s="455">
        <v>113.53237545141591122964180046</v>
      </c>
      <c r="F25" s="456">
        <v>115.1395410272921662912777782</v>
      </c>
      <c r="G25" s="454"/>
      <c r="H25" s="455">
        <v>104.39399648140993230148377954</v>
      </c>
      <c r="I25" s="456">
        <v>103.49687160648580974977830891</v>
      </c>
      <c r="J25" s="454"/>
      <c r="K25" s="455">
        <v>82.93248611635964165140369325</v>
      </c>
      <c r="L25" s="456">
        <v>91.06906004023811495435994349</v>
      </c>
      <c r="M25" s="454">
        <v>113.24800017367721359695272664</v>
      </c>
      <c r="N25" s="455">
        <v>106.77229876627656893554589925</v>
      </c>
      <c r="O25" s="456">
        <v>111.07925358219738364828647872</v>
      </c>
      <c r="P25" s="5"/>
      <c r="Q25" s="427"/>
      <c r="R25" s="428">
        <v>20.657832250773845256373380980</v>
      </c>
      <c r="S25" s="429">
        <v>25.563909666438982935392728860</v>
      </c>
      <c r="T25" s="427"/>
      <c r="U25" s="428">
        <v>18.698579891982505576777948610</v>
      </c>
      <c r="V25" s="429">
        <v>11.748158113419014069683515920</v>
      </c>
      <c r="W25" s="427"/>
      <c r="X25" s="428">
        <v>-1.6163361776827376637299200300</v>
      </c>
      <c r="Y25" s="429">
        <v>-3.2793260911624327027038523800</v>
      </c>
      <c r="Z25" s="427">
        <v>13.633256430190448637293761040</v>
      </c>
      <c r="AA25" s="428">
        <v>16.389118683185341227297869670</v>
      </c>
      <c r="AB25" s="429">
        <v>20.599309520747407912516076450</v>
      </c>
    </row>
    <row r="26" ht="18" customHeight="1">
      <c r="A26" s="58"/>
      <c r="B26" s="1043" t="s">
        <v>46</v>
      </c>
      <c r="C26" s="1043"/>
      <c r="D26" s="439"/>
      <c r="E26" s="95">
        <v>118.25074058119088696522343024</v>
      </c>
      <c r="F26" s="440">
        <v>120.55588177435919848463781721</v>
      </c>
      <c r="G26" s="439"/>
      <c r="H26" s="95">
        <v>105.02290278202704740020291596</v>
      </c>
      <c r="I26" s="440">
        <v>106.21700629526419835630116855</v>
      </c>
      <c r="J26" s="439"/>
      <c r="K26" s="95">
        <v>83.49413714260778839135960891</v>
      </c>
      <c r="L26" s="440">
        <v>92.72573092453096655032583662</v>
      </c>
      <c r="M26" s="439">
        <v>126.33181965015379342070844201</v>
      </c>
      <c r="N26" s="95">
        <v>111.43069673124452885445023471</v>
      </c>
      <c r="O26" s="440">
        <v>116.61958809701139645573133428</v>
      </c>
      <c r="P26" s="5"/>
      <c r="Q26" s="420"/>
      <c r="R26" s="91">
        <v>23.548775691320946401241420970</v>
      </c>
      <c r="S26" s="421">
        <v>28.990765942335235991594848380</v>
      </c>
      <c r="T26" s="420"/>
      <c r="U26" s="91">
        <v>17.274807751511142678729941580</v>
      </c>
      <c r="V26" s="421">
        <v>9.724033479658182700098972130</v>
      </c>
      <c r="W26" s="420"/>
      <c r="X26" s="91">
        <v>-1.0727555916401757221489036800</v>
      </c>
      <c r="Y26" s="421">
        <v>0.2760963606564233547924146100</v>
      </c>
      <c r="Z26" s="420">
        <v>23.702254869373516629238143480</v>
      </c>
      <c r="AA26" s="91">
        <v>18.878311158301535224316261280</v>
      </c>
      <c r="AB26" s="421">
        <v>24.521017280708350896483088840</v>
      </c>
    </row>
    <row r="27" ht="18" customHeight="1">
      <c r="A27" s="58"/>
      <c r="B27" s="1043" t="s">
        <v>47</v>
      </c>
      <c r="C27" s="1043"/>
      <c r="D27" s="439">
        <v>147.73926580622842487606093818</v>
      </c>
      <c r="E27" s="95">
        <v>122.7823447877960404304204736</v>
      </c>
      <c r="F27" s="440">
        <v>123.90691618642959214942751798</v>
      </c>
      <c r="G27" s="439">
        <v>114.22622174111712288112534216</v>
      </c>
      <c r="H27" s="95">
        <v>106.93506794557643869950492533</v>
      </c>
      <c r="I27" s="440">
        <v>107.15805293426845866289274234</v>
      </c>
      <c r="J27" s="439">
        <v>93.21724186879430305782367329</v>
      </c>
      <c r="K27" s="95">
        <v>83.25414887026699518921667004</v>
      </c>
      <c r="L27" s="440">
        <v>94.08183549456504617650225134</v>
      </c>
      <c r="M27" s="439">
        <v>132.42013754925274453644461769</v>
      </c>
      <c r="N27" s="95">
        <v>115.3098384236157637451469168</v>
      </c>
      <c r="O27" s="440">
        <v>119.61639319611799612758601381</v>
      </c>
      <c r="P27" s="93"/>
      <c r="Q27" s="420">
        <v>36.417238961647062709043528480</v>
      </c>
      <c r="R27" s="91">
        <v>28.077147655676173954117504550</v>
      </c>
      <c r="S27" s="421">
        <v>31.809250643658964550352592640</v>
      </c>
      <c r="T27" s="420">
        <v>1.5522028007409266683063010100</v>
      </c>
      <c r="U27" s="91">
        <v>17.988764146904659690809700330</v>
      </c>
      <c r="V27" s="421">
        <v>10.558332308434319755321942210</v>
      </c>
      <c r="W27" s="420">
        <v>-9.404950449138117247718747840</v>
      </c>
      <c r="X27" s="91">
        <v>-1.0695447587149496825472858800</v>
      </c>
      <c r="Y27" s="421">
        <v>-1.5622106966662741429441850100</v>
      </c>
      <c r="Z27" s="420">
        <v>25.901648056871633203601381700</v>
      </c>
      <c r="AA27" s="91">
        <v>22.547073168142713177814120380</v>
      </c>
      <c r="AB27" s="421">
        <v>26.713525045373343375297861530</v>
      </c>
    </row>
    <row r="28" ht="18" customHeight="1">
      <c r="A28" s="58"/>
      <c r="B28" s="1043" t="s">
        <v>48</v>
      </c>
      <c r="C28" s="1043"/>
      <c r="D28" s="439"/>
      <c r="E28" s="95">
        <v>123.41614638943112828527428394</v>
      </c>
      <c r="F28" s="440">
        <v>122.99730832640708798861499433</v>
      </c>
      <c r="G28" s="439"/>
      <c r="H28" s="95">
        <v>103.5599846354291231604349256</v>
      </c>
      <c r="I28" s="440">
        <v>106.86181399711148796941490885</v>
      </c>
      <c r="J28" s="439"/>
      <c r="K28" s="95">
        <v>82.96709100667829593397890291</v>
      </c>
      <c r="L28" s="440">
        <v>95.21198184545233217639298307</v>
      </c>
      <c r="M28" s="439">
        <v>130.71972509439917976494188802</v>
      </c>
      <c r="N28" s="95">
        <v>115.65698934486861329982963567</v>
      </c>
      <c r="O28" s="440">
        <v>118.77692571793453040075999608</v>
      </c>
      <c r="P28" s="5"/>
      <c r="Q28" s="420"/>
      <c r="R28" s="91">
        <v>30.859385725704959741752879990</v>
      </c>
      <c r="S28" s="421">
        <v>31.437633671369376847979804990</v>
      </c>
      <c r="T28" s="420"/>
      <c r="U28" s="91">
        <v>18.679873571238587197463947670</v>
      </c>
      <c r="V28" s="421">
        <v>10.165212535498876348013797880</v>
      </c>
      <c r="W28" s="420"/>
      <c r="X28" s="91">
        <v>-1.0587838871617340696658603400</v>
      </c>
      <c r="Y28" s="421">
        <v>3.5336810783604408521198085100</v>
      </c>
      <c r="Z28" s="420">
        <v>28.157122938498253157064511050</v>
      </c>
      <c r="AA28" s="91">
        <v>25.285327158061670943252936440</v>
      </c>
      <c r="AB28" s="421">
        <v>26.678079699786768991349588240</v>
      </c>
    </row>
    <row r="29" ht="18" customHeight="1">
      <c r="A29" s="58"/>
      <c r="B29" s="1043" t="s">
        <v>49</v>
      </c>
      <c r="C29" s="1043"/>
      <c r="D29" s="439">
        <v>130.1561986067344794501624736</v>
      </c>
      <c r="E29" s="95">
        <v>124.02393743807174155681078586</v>
      </c>
      <c r="F29" s="440">
        <v>122.8224313244301682585632369</v>
      </c>
      <c r="G29" s="439">
        <v>117.39578492029857436869087706</v>
      </c>
      <c r="H29" s="95">
        <v>104.15019824804521488945479447</v>
      </c>
      <c r="I29" s="440">
        <v>107.03217248319070529474131528</v>
      </c>
      <c r="J29" s="439">
        <v>97.06213123799512107145425216</v>
      </c>
      <c r="K29" s="95">
        <v>87.23788394369309694526418128</v>
      </c>
      <c r="L29" s="440">
        <v>96.42974026939712909934410026</v>
      </c>
      <c r="M29" s="439">
        <v>124.75267059609017858644425809</v>
      </c>
      <c r="N29" s="95">
        <v>116.07763961454922409628285795</v>
      </c>
      <c r="O29" s="440">
        <v>118.46163851825366762206545165</v>
      </c>
      <c r="P29" s="93"/>
      <c r="Q29" s="420">
        <v>24.952244450241405522577320880</v>
      </c>
      <c r="R29" s="91">
        <v>30.025610024005975637364369170</v>
      </c>
      <c r="S29" s="421">
        <v>30.897173262547529929907014840</v>
      </c>
      <c r="T29" s="420">
        <v>3.1579980673356134465065202800</v>
      </c>
      <c r="U29" s="91">
        <v>14.749070778891622077885800380</v>
      </c>
      <c r="V29" s="421">
        <v>12.455004564874240922939031890</v>
      </c>
      <c r="W29" s="420">
        <v>-2.6450078060417216888369143200</v>
      </c>
      <c r="X29" s="91">
        <v>3.6414619773380788905533557200</v>
      </c>
      <c r="Y29" s="421">
        <v>2.3533996905188925972242690100</v>
      </c>
      <c r="Z29" s="420">
        <v>20.921020686328571124457896360</v>
      </c>
      <c r="AA29" s="91">
        <v>24.351583621669847113529815640</v>
      </c>
      <c r="AB29" s="421">
        <v>25.969520964943367283803508490</v>
      </c>
    </row>
    <row r="30" ht="18" customHeight="1">
      <c r="A30" s="58"/>
      <c r="B30" s="1044" t="s">
        <v>75</v>
      </c>
      <c r="C30" s="1044"/>
      <c r="D30" s="457"/>
      <c r="E30" s="458">
        <v>120.74712904895668858504708601</v>
      </c>
      <c r="F30" s="459">
        <v>121.38510703500277786587114847</v>
      </c>
      <c r="G30" s="457"/>
      <c r="H30" s="458">
        <v>104.71065223910171161042687762</v>
      </c>
      <c r="I30" s="459">
        <v>106.21727725651726730642332395</v>
      </c>
      <c r="J30" s="457"/>
      <c r="K30" s="458">
        <v>83.96788830567515903337596419</v>
      </c>
      <c r="L30" s="459">
        <v>93.92706933788205351785676215</v>
      </c>
      <c r="M30" s="457">
        <v>126.33132637400136681931496456</v>
      </c>
      <c r="N30" s="458">
        <v>113.28308198284570046802608399</v>
      </c>
      <c r="O30" s="459">
        <v>117.16324018062008627661641224</v>
      </c>
      <c r="P30" s="5"/>
      <c r="Q30" s="430"/>
      <c r="R30" s="431">
        <v>26.949060907978274319693750880</v>
      </c>
      <c r="S30" s="432">
        <v>29.979083607705423875412642210</v>
      </c>
      <c r="T30" s="430"/>
      <c r="U30" s="431">
        <v>17.156064430800812141426029260</v>
      </c>
      <c r="V30" s="432">
        <v>11.181628439584136499248479540</v>
      </c>
      <c r="W30" s="430"/>
      <c r="X30" s="431">
        <v>-0.2423418456091565505626915200</v>
      </c>
      <c r="Y30" s="432">
        <v>0.2659265736678700237616773900</v>
      </c>
      <c r="Z30" s="430">
        <v>23.237671152889178749035854560</v>
      </c>
      <c r="AA30" s="431">
        <v>21.708255031994710004646239010</v>
      </c>
      <c r="AB30" s="432">
        <v>25.115846499213762578342182590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v>119.89490800254731293463674436</v>
      </c>
      <c r="E32" s="494">
        <v>126.97574459381170216235872037</v>
      </c>
      <c r="F32" s="495">
        <v>127.85716400745507832683177264</v>
      </c>
      <c r="G32" s="493">
        <v>131.59714811925028588838877214</v>
      </c>
      <c r="H32" s="494">
        <v>103.03264561449704454860625113</v>
      </c>
      <c r="I32" s="495">
        <v>110.48936206199609802896287581</v>
      </c>
      <c r="J32" s="493">
        <v>106.82638927522846377232035432</v>
      </c>
      <c r="K32" s="494">
        <v>83.38351370601980335645905025</v>
      </c>
      <c r="L32" s="495">
        <v>95.72906967835235109619544774</v>
      </c>
      <c r="M32" s="493">
        <v>127.081876551736277916603289</v>
      </c>
      <c r="N32" s="494">
        <v>118.02629193796205464448891462</v>
      </c>
      <c r="O32" s="495">
        <v>122.42530148772677757967069221</v>
      </c>
      <c r="P32" s="93"/>
      <c r="Q32" s="479">
        <v>29.053181280912238245812446260</v>
      </c>
      <c r="R32" s="480">
        <v>36.140773960119029086698205400</v>
      </c>
      <c r="S32" s="481">
        <v>39.306104664126827997225793910</v>
      </c>
      <c r="T32" s="479">
        <v>-7.3418854528875620738721870600</v>
      </c>
      <c r="U32" s="480">
        <v>12.895823563006033786113463640</v>
      </c>
      <c r="V32" s="481">
        <v>10.330672771629484176084500030</v>
      </c>
      <c r="W32" s="479">
        <v>11.017720816537474533365301580</v>
      </c>
      <c r="X32" s="480">
        <v>-3.7620358190539606193823719700</v>
      </c>
      <c r="Y32" s="481">
        <v>3.9769635310595033280908433200</v>
      </c>
      <c r="Z32" s="479">
        <v>25.881113342920458523675770050</v>
      </c>
      <c r="AA32" s="480">
        <v>28.125278593796668195025662870</v>
      </c>
      <c r="AB32" s="481">
        <v>31.375279070826671000220597560</v>
      </c>
    </row>
    <row r="33" ht="18" customHeight="1">
      <c r="A33" s="58"/>
      <c r="B33" s="1046" t="s">
        <v>51</v>
      </c>
      <c r="C33" s="1046"/>
      <c r="D33" s="276">
        <v>127.07535161569048175416441401</v>
      </c>
      <c r="E33" s="94">
        <v>126.13647037349958953249992004</v>
      </c>
      <c r="F33" s="277">
        <v>127.07150959049127704749423466</v>
      </c>
      <c r="G33" s="276">
        <v>134.2293526148865020035989241</v>
      </c>
      <c r="H33" s="94">
        <v>101.54254535072802414941844276</v>
      </c>
      <c r="I33" s="277">
        <v>111.0211249545144710340990138</v>
      </c>
      <c r="J33" s="276">
        <v>102.06590485656278318581445572</v>
      </c>
      <c r="K33" s="94">
        <v>82.37974731001762150981610565</v>
      </c>
      <c r="L33" s="277">
        <v>94.58950013379779971571812047</v>
      </c>
      <c r="M33" s="276">
        <v>127.13974053181633708951208926</v>
      </c>
      <c r="N33" s="94">
        <v>116.28447665433923570346067824</v>
      </c>
      <c r="O33" s="277">
        <v>121.45318085569341744047584169</v>
      </c>
      <c r="P33" s="5"/>
      <c r="Q33" s="271">
        <v>39.927310545178532559367315510</v>
      </c>
      <c r="R33" s="92">
        <v>30.953123077228896976835255590</v>
      </c>
      <c r="S33" s="272">
        <v>36.821368913742060030230915800</v>
      </c>
      <c r="T33" s="271">
        <v>-13.561962873837242492460703160</v>
      </c>
      <c r="U33" s="92">
        <v>10.427753802829060770203084080</v>
      </c>
      <c r="V33" s="272">
        <v>12.691473038148465905786055390</v>
      </c>
      <c r="W33" s="271">
        <v>2.4567743023368944502363516300</v>
      </c>
      <c r="X33" s="92">
        <v>-4.9636130821341781011643197500</v>
      </c>
      <c r="Y33" s="272">
        <v>0.3667142181418021895154619700</v>
      </c>
      <c r="Z33" s="271">
        <v>26.279987761243136185435461850</v>
      </c>
      <c r="AA33" s="92">
        <v>23.276620087070693761540913740</v>
      </c>
      <c r="AB33" s="272">
        <v>29.365957589844743726113482390</v>
      </c>
    </row>
    <row r="34" ht="18" customHeight="1">
      <c r="A34" s="58"/>
      <c r="B34" s="1047" t="s">
        <v>76</v>
      </c>
      <c r="C34" s="1047"/>
      <c r="D34" s="443"/>
      <c r="E34" s="444">
        <v>126.58033250821182061064214482</v>
      </c>
      <c r="F34" s="445">
        <v>127.48168556121865850858414496</v>
      </c>
      <c r="G34" s="443"/>
      <c r="H34" s="444">
        <v>102.25201421726927988217211708</v>
      </c>
      <c r="I34" s="445">
        <v>110.75626416639831403825865332</v>
      </c>
      <c r="J34" s="443"/>
      <c r="K34" s="444">
        <v>82.89315107583627720418498078</v>
      </c>
      <c r="L34" s="445">
        <v>95.16059945694677381180455339</v>
      </c>
      <c r="M34" s="633">
        <v>127.10900029239880565390428913</v>
      </c>
      <c r="N34" s="634">
        <v>117.18757242625132924841541868</v>
      </c>
      <c r="O34" s="635">
        <v>121.95515292702022405691599116</v>
      </c>
      <c r="P34" s="93"/>
      <c r="Q34" s="273"/>
      <c r="R34" s="274">
        <v>33.467101471008361488913200800</v>
      </c>
      <c r="S34" s="275">
        <v>38.043100291084278878123359790</v>
      </c>
      <c r="T34" s="273"/>
      <c r="U34" s="274">
        <v>11.615812760361973164642010490</v>
      </c>
      <c r="V34" s="275">
        <v>11.511297143411644864401574660</v>
      </c>
      <c r="W34" s="273"/>
      <c r="X34" s="274">
        <v>-4.3507265310207372964290993100</v>
      </c>
      <c r="Y34" s="275">
        <v>2.1274455890300181593784125100</v>
      </c>
      <c r="Z34" s="273">
        <v>26.083202082611932551016745080</v>
      </c>
      <c r="AA34" s="274">
        <v>25.665623147041245641075075030</v>
      </c>
      <c r="AB34" s="275">
        <v>30.367933594875277385271633620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132.1433583959899749373433584</v>
      </c>
      <c r="E36" s="483">
        <v>122.80300734389894750372656636</v>
      </c>
      <c r="F36" s="484">
        <v>122.9540525203957475723263973</v>
      </c>
      <c r="G36" s="482">
        <v>122.03985507246376811594202899</v>
      </c>
      <c r="H36" s="483">
        <v>104.1085970099267646819943002</v>
      </c>
      <c r="I36" s="484">
        <v>107.57274546955074182620820852</v>
      </c>
      <c r="J36" s="482">
        <v>99.82639885222381635581061693</v>
      </c>
      <c r="K36" s="483">
        <v>82.90987039257122618758000315</v>
      </c>
      <c r="L36" s="484">
        <v>95.42572099725052914317046126</v>
      </c>
      <c r="M36" s="482">
        <v>126.57585573912104524349422309</v>
      </c>
      <c r="N36" s="483">
        <v>114.5730705404468222123148561</v>
      </c>
      <c r="O36" s="484">
        <v>118.72301778336626549308424645</v>
      </c>
      <c r="P36" s="93"/>
      <c r="Q36" s="468">
        <v>31.623661217129436361069925210</v>
      </c>
      <c r="R36" s="469">
        <v>28.926498544887217297379689290</v>
      </c>
      <c r="S36" s="470">
        <v>32.405678048354863447586807860</v>
      </c>
      <c r="T36" s="468">
        <v>-1.5625456635488064145435794700</v>
      </c>
      <c r="U36" s="469">
        <v>18.182229135544679926982067030</v>
      </c>
      <c r="V36" s="470">
        <v>9.535537996564153990424727040</v>
      </c>
      <c r="W36" s="468">
        <v>0.9081874998276579461835384500</v>
      </c>
      <c r="X36" s="469">
        <v>-2.2805464466707426118464026800</v>
      </c>
      <c r="Y36" s="470">
        <v>0.7750570921244461858114780100</v>
      </c>
      <c r="Z36" s="468">
        <v>24.079520952823188863835638140</v>
      </c>
      <c r="AA36" s="469">
        <v>23.014178074047870818431672610</v>
      </c>
      <c r="AB36" s="470">
        <v>26.826638716844213148676530550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c r="E39" s="455">
        <v>50.574930438041456060127521875</v>
      </c>
      <c r="F39" s="456">
        <v>55.92556878378889323646955757</v>
      </c>
      <c r="G39" s="454"/>
      <c r="H39" s="455">
        <v>8.991076345308245542998671681</v>
      </c>
      <c r="I39" s="456">
        <v>7.3733865925567405289191173998</v>
      </c>
      <c r="J39" s="454"/>
      <c r="K39" s="455">
        <v>9.865320463841682646993900882</v>
      </c>
      <c r="L39" s="456">
        <v>6.4772195365897168150970800111</v>
      </c>
      <c r="M39" s="454">
        <v>63.12503339187174190737146818</v>
      </c>
      <c r="N39" s="455">
        <v>69.431327247191384250120094374</v>
      </c>
      <c r="O39" s="456">
        <v>69.776174912935350580485754919</v>
      </c>
      <c r="P39" s="5"/>
      <c r="Q39" s="427"/>
      <c r="R39" s="428">
        <v>58.611005265258784476014094390</v>
      </c>
      <c r="S39" s="429">
        <v>57.216638166110705886957572800</v>
      </c>
      <c r="T39" s="427"/>
      <c r="U39" s="428">
        <v>39.632288164627999446647852750</v>
      </c>
      <c r="V39" s="429">
        <v>26.451863129292655093165780990</v>
      </c>
      <c r="W39" s="427"/>
      <c r="X39" s="428">
        <v>55.759146013639162770582638600</v>
      </c>
      <c r="Y39" s="429">
        <v>15.107178256564937277765013720</v>
      </c>
      <c r="Z39" s="427">
        <v>2.6398995290809224474595475400</v>
      </c>
      <c r="AA39" s="428">
        <v>55.470115080832933993455764500</v>
      </c>
      <c r="AB39" s="429">
        <v>48.363983684311472817820276130</v>
      </c>
    </row>
    <row r="40" ht="18" customHeight="1">
      <c r="A40" s="58"/>
      <c r="B40" s="1043" t="s">
        <v>46</v>
      </c>
      <c r="C40" s="1043"/>
      <c r="D40" s="439"/>
      <c r="E40" s="95">
        <v>63.640989230371688891448543973</v>
      </c>
      <c r="F40" s="440">
        <v>72.290728159843557245166842651</v>
      </c>
      <c r="G40" s="439"/>
      <c r="H40" s="95">
        <v>8.583602631223364450978122947</v>
      </c>
      <c r="I40" s="440">
        <v>6.9219129940740219204974173816</v>
      </c>
      <c r="J40" s="439"/>
      <c r="K40" s="95">
        <v>9.450435302954507916824219479</v>
      </c>
      <c r="L40" s="440">
        <v>6.5292082722007011949637719342</v>
      </c>
      <c r="M40" s="439">
        <v>92.82705462238625463748955555</v>
      </c>
      <c r="N40" s="95">
        <v>81.67502716454956125925088632</v>
      </c>
      <c r="O40" s="440">
        <v>85.74184942611828036062803189</v>
      </c>
      <c r="P40" s="5"/>
      <c r="Q40" s="420"/>
      <c r="R40" s="91">
        <v>55.248269133530658638526206790</v>
      </c>
      <c r="S40" s="421">
        <v>72.559063019451521455405302670</v>
      </c>
      <c r="T40" s="420"/>
      <c r="U40" s="91">
        <v>121.51908131005901187955042672</v>
      </c>
      <c r="V40" s="421">
        <v>39.541265055822269839831946220</v>
      </c>
      <c r="W40" s="420"/>
      <c r="X40" s="91">
        <v>63.358816417157867301214478120</v>
      </c>
      <c r="Y40" s="421">
        <v>24.473457582493601944680945050</v>
      </c>
      <c r="Z40" s="420">
        <v>32.279771288920198255180866670</v>
      </c>
      <c r="AA40" s="91">
        <v>61.244196324394297606322438240</v>
      </c>
      <c r="AB40" s="421">
        <v>64.574012202343840478589891560</v>
      </c>
    </row>
    <row r="41" ht="18" customHeight="1">
      <c r="A41" s="58"/>
      <c r="B41" s="1043" t="s">
        <v>47</v>
      </c>
      <c r="C41" s="1043"/>
      <c r="D41" s="439">
        <v>55.714012012467830470404267739</v>
      </c>
      <c r="E41" s="95">
        <v>71.021490920523231628090743794</v>
      </c>
      <c r="F41" s="440">
        <v>80.02382768458482377398135409</v>
      </c>
      <c r="G41" s="439">
        <v>4.5431607929122651774852213551</v>
      </c>
      <c r="H41" s="95">
        <v>8.592996531340963824067360079</v>
      </c>
      <c r="I41" s="440">
        <v>7.7018529564590584490647170309</v>
      </c>
      <c r="J41" s="439">
        <v>11.054030559685004559631410028</v>
      </c>
      <c r="K41" s="95">
        <v>9.354655738444835448458686286</v>
      </c>
      <c r="L41" s="440">
        <v>6.9104685479637126619584691192</v>
      </c>
      <c r="M41" s="439">
        <v>108.32301722599607403239585546</v>
      </c>
      <c r="N41" s="95">
        <v>88.96914319030903090061679007</v>
      </c>
      <c r="O41" s="440">
        <v>94.63614918900759488500454015</v>
      </c>
      <c r="P41" s="93"/>
      <c r="Q41" s="420">
        <v>73.042022369024678442945194100</v>
      </c>
      <c r="R41" s="91">
        <v>63.533313759298356101931824140</v>
      </c>
      <c r="S41" s="421">
        <v>74.721160354405512511789498290</v>
      </c>
      <c r="T41" s="420">
        <v>-15.731655379480298635335423960</v>
      </c>
      <c r="U41" s="91">
        <v>60.519597734973043653751723690</v>
      </c>
      <c r="V41" s="421">
        <v>80.17645927268468638380666306</v>
      </c>
      <c r="W41" s="420">
        <v>-58.532207783571342655580814500</v>
      </c>
      <c r="X41" s="91">
        <v>84.76053056365756596595192828</v>
      </c>
      <c r="Y41" s="421">
        <v>29.078284284411883630451724550</v>
      </c>
      <c r="Z41" s="420">
        <v>45.036255845630090185530719510</v>
      </c>
      <c r="AA41" s="91">
        <v>65.229695147793067310807445770</v>
      </c>
      <c r="AB41" s="421">
        <v>70.733386517362210840850996930</v>
      </c>
    </row>
    <row r="42" ht="18" customHeight="1">
      <c r="A42" s="58"/>
      <c r="B42" s="1043" t="s">
        <v>48</v>
      </c>
      <c r="C42" s="1043"/>
      <c r="D42" s="439"/>
      <c r="E42" s="95">
        <v>71.405056125313724222194407202</v>
      </c>
      <c r="F42" s="440">
        <v>78.529050700706063869654188764</v>
      </c>
      <c r="G42" s="439"/>
      <c r="H42" s="95">
        <v>10.469800644460966297538476005</v>
      </c>
      <c r="I42" s="440">
        <v>9.050584404410191900210406687</v>
      </c>
      <c r="J42" s="439"/>
      <c r="K42" s="95">
        <v>8.410674885017662417483026155</v>
      </c>
      <c r="L42" s="440">
        <v>6.7718817856943019689955246012</v>
      </c>
      <c r="M42" s="439">
        <v>103.70531577523517016943150933</v>
      </c>
      <c r="N42" s="95">
        <v>90.28553165479235293721590927</v>
      </c>
      <c r="O42" s="440">
        <v>94.35151689081055773886011996</v>
      </c>
      <c r="P42" s="5"/>
      <c r="Q42" s="420"/>
      <c r="R42" s="91">
        <v>64.925114505062878455126902120</v>
      </c>
      <c r="S42" s="421">
        <v>72.461945761771433086887875340</v>
      </c>
      <c r="T42" s="420"/>
      <c r="U42" s="91">
        <v>126.87892713975248117975047130</v>
      </c>
      <c r="V42" s="421">
        <v>57.578088815828213940429645450</v>
      </c>
      <c r="W42" s="420"/>
      <c r="X42" s="91">
        <v>33.245652356636347545305233680</v>
      </c>
      <c r="Y42" s="421">
        <v>25.366841494692926004533777940</v>
      </c>
      <c r="Z42" s="420">
        <v>34.891960320710027417881017090</v>
      </c>
      <c r="AA42" s="91">
        <v>66.509942525607970234300521220</v>
      </c>
      <c r="AB42" s="421">
        <v>66.465445765720711199807025140</v>
      </c>
    </row>
    <row r="43" ht="18" customHeight="1">
      <c r="A43" s="58"/>
      <c r="B43" s="1043" t="s">
        <v>49</v>
      </c>
      <c r="C43" s="1043"/>
      <c r="D43" s="439">
        <v>47.01805416632972993808816254</v>
      </c>
      <c r="E43" s="95">
        <v>69.490884726633878270636153299</v>
      </c>
      <c r="F43" s="440">
        <v>74.584950998354162136975245391</v>
      </c>
      <c r="G43" s="439">
        <v>6.1740211370451837266377159519</v>
      </c>
      <c r="H43" s="95">
        <v>11.273400579596102930342084906</v>
      </c>
      <c r="I43" s="440">
        <v>9.407009084518693940697579909</v>
      </c>
      <c r="J43" s="439">
        <v>13.807642702228482641699524957</v>
      </c>
      <c r="K43" s="95">
        <v>9.562614201520204857461650649</v>
      </c>
      <c r="L43" s="440">
        <v>7.1323772388607344008390606769</v>
      </c>
      <c r="M43" s="439">
        <v>92.45447631432400720729020505</v>
      </c>
      <c r="N43" s="95">
        <v>90.32689950775018605843988877</v>
      </c>
      <c r="O43" s="440">
        <v>91.12433732173359047851188588</v>
      </c>
      <c r="P43" s="93"/>
      <c r="Q43" s="420">
        <v>59.703026338375245076762678140</v>
      </c>
      <c r="R43" s="91">
        <v>79.219485072471771444894516670</v>
      </c>
      <c r="S43" s="421">
        <v>64.795980891029518339668317740</v>
      </c>
      <c r="T43" s="420">
        <v>-41.374349684853097881212288750</v>
      </c>
      <c r="U43" s="91">
        <v>37.539303437035400563532864420</v>
      </c>
      <c r="V43" s="421">
        <v>29.411418646345418474373010140</v>
      </c>
      <c r="W43" s="420">
        <v>-36.299831033412098666839976390</v>
      </c>
      <c r="X43" s="91">
        <v>68.370279657454916584392277060</v>
      </c>
      <c r="Y43" s="421">
        <v>26.716820350375959083684903830</v>
      </c>
      <c r="Z43" s="420">
        <v>23.706714659199673736788018010</v>
      </c>
      <c r="AA43" s="91">
        <v>71.560451188771487302361824580</v>
      </c>
      <c r="AB43" s="421">
        <v>56.687788915643546940684263640</v>
      </c>
    </row>
    <row r="44" ht="18" customHeight="1">
      <c r="A44" s="58"/>
      <c r="B44" s="1044" t="s">
        <v>75</v>
      </c>
      <c r="C44" s="1044"/>
      <c r="D44" s="457"/>
      <c r="E44" s="458">
        <v>65.226670288176795814499474015</v>
      </c>
      <c r="F44" s="459">
        <v>72.270825265455500052449437671</v>
      </c>
      <c r="G44" s="457"/>
      <c r="H44" s="458">
        <v>9.582175346385928609184943122</v>
      </c>
      <c r="I44" s="459">
        <v>8.090949206403741347877847679</v>
      </c>
      <c r="J44" s="457"/>
      <c r="K44" s="458">
        <v>9.328740118355778657444296689</v>
      </c>
      <c r="L44" s="459">
        <v>6.7642310762618334083707812658</v>
      </c>
      <c r="M44" s="457">
        <v>92.08697946596264959079571871</v>
      </c>
      <c r="N44" s="458">
        <v>84.13758575291850308112871376</v>
      </c>
      <c r="O44" s="459">
        <v>87.12600554812107480869806656</v>
      </c>
      <c r="P44" s="5"/>
      <c r="Q44" s="430"/>
      <c r="R44" s="431">
        <v>64.456426945858330585884162180</v>
      </c>
      <c r="S44" s="432">
        <v>68.663989780367599139688814950</v>
      </c>
      <c r="T44" s="430"/>
      <c r="U44" s="431">
        <v>67.123849987728370303536228970</v>
      </c>
      <c r="V44" s="432">
        <v>43.436421978557543957380445780</v>
      </c>
      <c r="W44" s="430"/>
      <c r="X44" s="431">
        <v>59.947844843434800415406064090</v>
      </c>
      <c r="Y44" s="432">
        <v>24.023461759499650074912352710</v>
      </c>
      <c r="Z44" s="430">
        <v>28.534776035445310309825218160</v>
      </c>
      <c r="AA44" s="431">
        <v>64.241664866158410515835943850</v>
      </c>
      <c r="AB44" s="432">
        <v>61.512607751662131190598288400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v>51.99553918412875248008883518</v>
      </c>
      <c r="E46" s="494">
        <v>81.90259444016655329528674101</v>
      </c>
      <c r="F46" s="495">
        <v>82.49362955411405676369285148</v>
      </c>
      <c r="G46" s="493">
        <v>14.144844736176472615676857478</v>
      </c>
      <c r="H46" s="494">
        <v>12.971074135396502929779894128</v>
      </c>
      <c r="I46" s="495">
        <v>14.703584335942557660777367333</v>
      </c>
      <c r="J46" s="493">
        <v>13.794751059400836576157656137</v>
      </c>
      <c r="K46" s="494">
        <v>9.24238181256775626489322892</v>
      </c>
      <c r="L46" s="495">
        <v>6.8553234879552690986469633888</v>
      </c>
      <c r="M46" s="493">
        <v>104.7951295445287963416765928</v>
      </c>
      <c r="N46" s="494">
        <v>104.11605038813081248995986397</v>
      </c>
      <c r="O46" s="495">
        <v>104.0525373780118835231171821</v>
      </c>
      <c r="P46" s="93"/>
      <c r="Q46" s="479">
        <v>105.98568399527152947830950717</v>
      </c>
      <c r="R46" s="480">
        <v>108.50877413360930564513603330</v>
      </c>
      <c r="S46" s="481">
        <v>75.564088997843894503633521470</v>
      </c>
      <c r="T46" s="479">
        <v>27.354070298275766807546843050</v>
      </c>
      <c r="U46" s="480">
        <v>23.030942087097828792143687380</v>
      </c>
      <c r="V46" s="481">
        <v>30.276697443424349331434317830</v>
      </c>
      <c r="W46" s="479">
        <v>-36.308196507151119981250920120</v>
      </c>
      <c r="X46" s="480">
        <v>56.566860792739126558532462900</v>
      </c>
      <c r="Y46" s="481">
        <v>22.887580362748370757974585350</v>
      </c>
      <c r="Z46" s="479">
        <v>44.662575453730962650859221180</v>
      </c>
      <c r="AA46" s="480">
        <v>86.83481814925430514507333342</v>
      </c>
      <c r="AB46" s="481">
        <v>62.957100927748303254287067540</v>
      </c>
    </row>
    <row r="47" ht="18" customHeight="1">
      <c r="A47" s="58"/>
      <c r="B47" s="1046" t="s">
        <v>51</v>
      </c>
      <c r="C47" s="1046"/>
      <c r="D47" s="276">
        <v>46.343353869900176699565441295</v>
      </c>
      <c r="E47" s="94">
        <v>78.055604262721930060976942354</v>
      </c>
      <c r="F47" s="277">
        <v>80.82449785550616769679672748</v>
      </c>
      <c r="G47" s="276">
        <v>14.118647629790773810861017037</v>
      </c>
      <c r="H47" s="94">
        <v>15.147692891605856349762146833</v>
      </c>
      <c r="I47" s="277">
        <v>16.033465027947829524885068636</v>
      </c>
      <c r="J47" s="276">
        <v>14.607454802617656220186543345</v>
      </c>
      <c r="K47" s="94">
        <v>9.392196465290470584223539526</v>
      </c>
      <c r="L47" s="277">
        <v>7.2611900299948922385320498076</v>
      </c>
      <c r="M47" s="276">
        <v>99.62442355105011488357290576</v>
      </c>
      <c r="N47" s="94">
        <v>102.59549361961825699496262862</v>
      </c>
      <c r="O47" s="277">
        <v>104.11915291344888946021384582</v>
      </c>
      <c r="P47" s="5"/>
      <c r="Q47" s="271">
        <v>69.203214722160019363138128850</v>
      </c>
      <c r="R47" s="92">
        <v>81.35377173794284890359779182</v>
      </c>
      <c r="S47" s="272">
        <v>57.141374197860989351735834720</v>
      </c>
      <c r="T47" s="271">
        <v>41.817526806990158691147029410</v>
      </c>
      <c r="U47" s="92">
        <v>40.921904383516001994567715900</v>
      </c>
      <c r="V47" s="272">
        <v>41.628384068399817366102055790</v>
      </c>
      <c r="W47" s="271">
        <v>-42.317118793423648852253826680</v>
      </c>
      <c r="X47" s="92">
        <v>44.205120916938057016410860160</v>
      </c>
      <c r="Y47" s="272">
        <v>21.994769436717510119434317580</v>
      </c>
      <c r="Z47" s="271">
        <v>30.486134212062623155770244330</v>
      </c>
      <c r="AA47" s="92">
        <v>70.134450111455903729548240230</v>
      </c>
      <c r="AB47" s="272">
        <v>51.540588095285934589517602670</v>
      </c>
    </row>
    <row r="48" ht="18" customHeight="1">
      <c r="A48" s="58"/>
      <c r="B48" s="1047" t="s">
        <v>76</v>
      </c>
      <c r="C48" s="1047"/>
      <c r="D48" s="443"/>
      <c r="E48" s="444">
        <v>80.05033991028580877506350461</v>
      </c>
      <c r="F48" s="445">
        <v>81.68997355108062869444656956</v>
      </c>
      <c r="G48" s="443"/>
      <c r="H48" s="444">
        <v>14.019075758756561983845423206</v>
      </c>
      <c r="I48" s="445">
        <v>15.343897261722873743495890183</v>
      </c>
      <c r="J48" s="443"/>
      <c r="K48" s="444">
        <v>9.314514793508322418644859951</v>
      </c>
      <c r="L48" s="445">
        <v>7.0507407119002728326657087017</v>
      </c>
      <c r="M48" s="443">
        <v>102.30553036248350526925629904</v>
      </c>
      <c r="N48" s="444">
        <v>103.38393046255069317755378769</v>
      </c>
      <c r="O48" s="445">
        <v>104.08461152470377527060816833</v>
      </c>
      <c r="P48" s="93"/>
      <c r="Q48" s="273"/>
      <c r="R48" s="274">
        <v>94.48414265579218234484671354</v>
      </c>
      <c r="S48" s="275">
        <v>65.999392780349672813699479440</v>
      </c>
      <c r="T48" s="273"/>
      <c r="U48" s="274">
        <v>31.684376940754323146723524510</v>
      </c>
      <c r="V48" s="275">
        <v>35.743298257545530006441186600</v>
      </c>
      <c r="W48" s="273"/>
      <c r="X48" s="274">
        <v>50.037676440118425640032334490</v>
      </c>
      <c r="Y48" s="275">
        <v>22.296347021224607814634900890</v>
      </c>
      <c r="Z48" s="273">
        <v>37.516910786669116605033652800</v>
      </c>
      <c r="AA48" s="274">
        <v>78.203828112404260680968312880</v>
      </c>
      <c r="AB48" s="275">
        <v>57.037944866306449482042144260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63.463168030813673567645642754</v>
      </c>
      <c r="E50" s="483">
        <v>69.608650391025373060398181149</v>
      </c>
      <c r="F50" s="484">
        <v>75.604588695462594751640477887</v>
      </c>
      <c r="G50" s="482">
        <v>8.108570052961001444390948483</v>
      </c>
      <c r="H50" s="483">
        <v>10.806258514657202293310891296</v>
      </c>
      <c r="I50" s="484">
        <v>10.152244231174845396835299825</v>
      </c>
      <c r="J50" s="482">
        <v>16.749879634087626384207992297</v>
      </c>
      <c r="K50" s="483">
        <v>9.371060620714940174241238111</v>
      </c>
      <c r="L50" s="484">
        <v>6.3461548102633402305654708907</v>
      </c>
      <c r="M50" s="482">
        <v>95.08590201168072680077871512</v>
      </c>
      <c r="N50" s="483">
        <v>89.78596952639751552795031056</v>
      </c>
      <c r="O50" s="484">
        <v>92.10298773690078037904124861</v>
      </c>
      <c r="P50" s="93"/>
      <c r="Q50" s="468">
        <v>82.93356640787673609250071132</v>
      </c>
      <c r="R50" s="469">
        <v>68.474478703027657602664233930</v>
      </c>
      <c r="S50" s="470">
        <v>66.575219328215110099801920850</v>
      </c>
      <c r="T50" s="468">
        <v>-2.6210129139285673054230534700</v>
      </c>
      <c r="U50" s="469">
        <v>82.19596451281919175655319243</v>
      </c>
      <c r="V50" s="470">
        <v>57.262752490175282482524407590</v>
      </c>
      <c r="W50" s="468">
        <v>-43.032146999284791109223163190</v>
      </c>
      <c r="X50" s="469">
        <v>58.893570393764969828726664180</v>
      </c>
      <c r="Y50" s="470">
        <v>13.591382105220438520165429500</v>
      </c>
      <c r="Z50" s="468">
        <v>31.295754518319159365851574940</v>
      </c>
      <c r="AA50" s="469">
        <v>68.942595603837083107202374610</v>
      </c>
      <c r="AB50" s="470">
        <v>60.374129521675010245200119230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157</v>
      </c>
      <c r="Y1" s="5"/>
      <c r="AB1" s="685"/>
      <c r="AD1" s="236"/>
    </row>
    <row r="2" ht="15" customHeight="1">
      <c r="A2" s="11"/>
      <c r="B2" s="11" t="s">
        <v>170</v>
      </c>
    </row>
    <row r="3" ht="17.1" customHeight="1">
      <c r="A3" s="11"/>
      <c r="B3" s="11" t="s">
        <v>171</v>
      </c>
      <c r="R3" s="1040" t="s">
        <v>260</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45</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c r="E11" s="428">
        <v>48.822115384615384615384615420</v>
      </c>
      <c r="F11" s="429">
        <v>54.603550295857988165680473420</v>
      </c>
      <c r="G11" s="427"/>
      <c r="H11" s="428">
        <v>6.1126373626373626373626373700</v>
      </c>
      <c r="I11" s="429">
        <v>5.1045364891518737672583826500</v>
      </c>
      <c r="J11" s="427"/>
      <c r="K11" s="428">
        <v>9.186126373626373626373626380</v>
      </c>
      <c r="L11" s="429">
        <v>5.5857988165680473372781065100</v>
      </c>
      <c r="M11" s="427">
        <v>60.576923076923076923076923080</v>
      </c>
      <c r="N11" s="428">
        <v>64.131181318681318681318681320</v>
      </c>
      <c r="O11" s="429">
        <v>65.294871794871794871794871790</v>
      </c>
      <c r="P11" s="5"/>
      <c r="Q11" s="427"/>
      <c r="R11" s="428">
        <v>54.256844263327327496405648400</v>
      </c>
      <c r="S11" s="429">
        <v>63.424490318277230530694043290</v>
      </c>
      <c r="T11" s="427"/>
      <c r="U11" s="428">
        <v>-20.104477291646256165665691250</v>
      </c>
      <c r="V11" s="429">
        <v>-31.923110153489673286143177880</v>
      </c>
      <c r="W11" s="427"/>
      <c r="X11" s="428">
        <v>67.581941538792558302687550130</v>
      </c>
      <c r="Y11" s="429">
        <v>-4.9473981607445284265841538600</v>
      </c>
      <c r="Z11" s="427">
        <v>16.570008285096857670218469750</v>
      </c>
      <c r="AA11" s="428">
        <v>43.179800923925707966718472730</v>
      </c>
      <c r="AB11" s="429">
        <v>39.571376698363358279532917970</v>
      </c>
    </row>
    <row r="12" ht="18" customHeight="1">
      <c r="A12" s="58"/>
      <c r="B12" s="1043" t="s">
        <v>46</v>
      </c>
      <c r="C12" s="1043"/>
      <c r="D12" s="420">
        <v>25.921839248987614219587100340</v>
      </c>
      <c r="E12" s="91">
        <v>56.019917582417582417582417620</v>
      </c>
      <c r="F12" s="421">
        <v>60.655818540433925049309664740</v>
      </c>
      <c r="G12" s="420">
        <v>2.2254541555962764323950231300</v>
      </c>
      <c r="H12" s="91">
        <v>5.635302197802197802197802200</v>
      </c>
      <c r="I12" s="421">
        <v>4.5128205128205128205128205200</v>
      </c>
      <c r="J12" s="420">
        <v>5.7360297249875857342012567900</v>
      </c>
      <c r="K12" s="91">
        <v>8.286401098901098901098901110</v>
      </c>
      <c r="L12" s="421">
        <v>5.314595660749506903353057200</v>
      </c>
      <c r="M12" s="420">
        <v>69.273823191733639494833524680</v>
      </c>
      <c r="N12" s="91">
        <v>69.951923076923076923076923080</v>
      </c>
      <c r="O12" s="421">
        <v>70.484220907297830374753451680</v>
      </c>
      <c r="P12" s="5"/>
      <c r="Q12" s="420">
        <v>-9.043817992503480615691706090</v>
      </c>
      <c r="R12" s="91">
        <v>48.622722599663130191231184160</v>
      </c>
      <c r="S12" s="421">
        <v>58.203581688559732730301513130</v>
      </c>
      <c r="T12" s="420">
        <v>-43.138638333734951643694828290</v>
      </c>
      <c r="U12" s="91">
        <v>-10.467876648681949318328044210</v>
      </c>
      <c r="V12" s="421">
        <v>-23.425133070943456789581111950</v>
      </c>
      <c r="W12" s="420">
        <v>-69.529636354605067731061210460</v>
      </c>
      <c r="X12" s="91">
        <v>57.088738218932670175132782560</v>
      </c>
      <c r="Y12" s="421">
        <v>-10.941084170249621930101690880</v>
      </c>
      <c r="Z12" s="420">
        <v>15.644465740324118111778283730</v>
      </c>
      <c r="AA12" s="91">
        <v>41.936820863878798238781514330</v>
      </c>
      <c r="AB12" s="421">
        <v>40.402013567131420884454338920</v>
      </c>
    </row>
    <row r="13" ht="18" customHeight="1">
      <c r="A13" s="58"/>
      <c r="B13" s="1043" t="s">
        <v>47</v>
      </c>
      <c r="C13" s="1043"/>
      <c r="D13" s="420"/>
      <c r="E13" s="91">
        <v>61.201923076923076923076923130</v>
      </c>
      <c r="F13" s="421">
        <v>65.398422090729783037475345220</v>
      </c>
      <c r="G13" s="420"/>
      <c r="H13" s="91">
        <v>5.4635989010989010989010989100</v>
      </c>
      <c r="I13" s="421">
        <v>4.9753451676528599605522682500</v>
      </c>
      <c r="J13" s="420"/>
      <c r="K13" s="91">
        <v>7.5068681318681318681318681400</v>
      </c>
      <c r="L13" s="421">
        <v>5.1972386587771203155818540500</v>
      </c>
      <c r="M13" s="420">
        <v>79.204936854190585533869115960</v>
      </c>
      <c r="N13" s="91">
        <v>74.182692307692307692307692310</v>
      </c>
      <c r="O13" s="421">
        <v>75.566074950690335305719921100</v>
      </c>
      <c r="P13" s="184"/>
      <c r="Q13" s="420"/>
      <c r="R13" s="91">
        <v>52.940344092797877820612436120</v>
      </c>
      <c r="S13" s="421">
        <v>62.270231109877219541818900260</v>
      </c>
      <c r="T13" s="420"/>
      <c r="U13" s="91">
        <v>-22.292857940870008175469720520</v>
      </c>
      <c r="V13" s="421">
        <v>-28.395929455459395482212599760</v>
      </c>
      <c r="W13" s="420"/>
      <c r="X13" s="91">
        <v>47.410520047203703944775720430</v>
      </c>
      <c r="Y13" s="421">
        <v>-11.974188239908055471200397210</v>
      </c>
      <c r="Z13" s="420">
        <v>29.432457786214186267331790470</v>
      </c>
      <c r="AA13" s="91">
        <v>42.262272392573175418744863070</v>
      </c>
      <c r="AB13" s="421">
        <v>42.171567948087261954175848060</v>
      </c>
    </row>
    <row r="14" ht="18" customHeight="1">
      <c r="A14" s="58"/>
      <c r="B14" s="1043" t="s">
        <v>48</v>
      </c>
      <c r="C14" s="1043"/>
      <c r="D14" s="420"/>
      <c r="E14" s="91">
        <v>61.263736263736263736263736310</v>
      </c>
      <c r="F14" s="421">
        <v>66.160749506903353057199211100</v>
      </c>
      <c r="G14" s="420"/>
      <c r="H14" s="91">
        <v>6.1263736263736263736263736300</v>
      </c>
      <c r="I14" s="421">
        <v>5.5502958579881656804733727900</v>
      </c>
      <c r="J14" s="420"/>
      <c r="K14" s="91">
        <v>7.682005494505494505494505500</v>
      </c>
      <c r="L14" s="421">
        <v>5.2228796844181459566074950700</v>
      </c>
      <c r="M14" s="420">
        <v>77.841561423650975889781859930</v>
      </c>
      <c r="N14" s="91">
        <v>75.054945054945054945054945050</v>
      </c>
      <c r="O14" s="421">
        <v>76.931952662721893491124260360</v>
      </c>
      <c r="P14" s="5"/>
      <c r="Q14" s="420"/>
      <c r="R14" s="91">
        <v>52.107321715731200280384471360</v>
      </c>
      <c r="S14" s="421">
        <v>62.336495235286873103258792240</v>
      </c>
      <c r="T14" s="420"/>
      <c r="U14" s="91">
        <v>-14.615084895658190716752877850</v>
      </c>
      <c r="V14" s="421">
        <v>-28.322445661441405739002679760</v>
      </c>
      <c r="W14" s="420"/>
      <c r="X14" s="91">
        <v>36.910628763976904151473652680</v>
      </c>
      <c r="Y14" s="421">
        <v>-14.298019603950252529743031800</v>
      </c>
      <c r="Z14" s="420">
        <v>23.758846928701662695647173800</v>
      </c>
      <c r="AA14" s="91">
        <v>41.460915095635680327978775880</v>
      </c>
      <c r="AB14" s="421">
        <v>40.932993502354773646119975790</v>
      </c>
    </row>
    <row r="15" ht="18" customHeight="1">
      <c r="A15" s="58"/>
      <c r="B15" s="1043" t="s">
        <v>49</v>
      </c>
      <c r="C15" s="1043"/>
      <c r="D15" s="420">
        <v>26.800961370128987643259970110</v>
      </c>
      <c r="E15" s="91">
        <v>59.206730769230769230769230820</v>
      </c>
      <c r="F15" s="421">
        <v>63.918145956607495069033530620</v>
      </c>
      <c r="G15" s="420">
        <v>4.0701021378978780576661248500</v>
      </c>
      <c r="H15" s="91">
        <v>7.197802197802197802197802200</v>
      </c>
      <c r="I15" s="421">
        <v>6.655818540433925049309664700</v>
      </c>
      <c r="J15" s="420">
        <v>7.4202223091640015130736211100</v>
      </c>
      <c r="K15" s="91">
        <v>8.760302197802197802197802210</v>
      </c>
      <c r="L15" s="421">
        <v>5.7672583826429980276134122300</v>
      </c>
      <c r="M15" s="420">
        <v>76.090700344431687715269804820</v>
      </c>
      <c r="N15" s="91">
        <v>75.168269230769230769230769230</v>
      </c>
      <c r="O15" s="421">
        <v>76.343195266272189349112426040</v>
      </c>
      <c r="P15" s="184"/>
      <c r="Q15" s="420">
        <v>-9.164664947828533632272432360</v>
      </c>
      <c r="R15" s="91">
        <v>56.685370970825341884239701210</v>
      </c>
      <c r="S15" s="421">
        <v>61.52456687552621720576921500</v>
      </c>
      <c r="T15" s="420">
        <v>-38.838682549286791196423672080</v>
      </c>
      <c r="U15" s="91">
        <v>-26.169507601952607348233950510</v>
      </c>
      <c r="V15" s="421">
        <v>-28.688425270001877002356919390</v>
      </c>
      <c r="W15" s="420">
        <v>-65.007721599007999483589103730</v>
      </c>
      <c r="X15" s="91">
        <v>61.174090370011061294440690740</v>
      </c>
      <c r="Y15" s="421">
        <v>-7.7157776765108325154914183400</v>
      </c>
      <c r="Z15" s="420">
        <v>21.246612933929415712378005540</v>
      </c>
      <c r="AA15" s="91">
        <v>41.954672257544454511162820580</v>
      </c>
      <c r="AB15" s="421">
        <v>38.425168500731585240418997320</v>
      </c>
    </row>
    <row r="16" ht="18" customHeight="1">
      <c r="A16" s="58"/>
      <c r="B16" s="1044" t="s">
        <v>75</v>
      </c>
      <c r="C16" s="1044"/>
      <c r="D16" s="430"/>
      <c r="E16" s="431">
        <v>57.302884615384615384615384640</v>
      </c>
      <c r="F16" s="432">
        <v>62.147337278106508875739644980</v>
      </c>
      <c r="G16" s="430"/>
      <c r="H16" s="431">
        <v>6.1071428571428571428571428600</v>
      </c>
      <c r="I16" s="432">
        <v>5.3597633136094674556213017800</v>
      </c>
      <c r="J16" s="430"/>
      <c r="K16" s="431">
        <v>8.284340659340659340659340660</v>
      </c>
      <c r="L16" s="432">
        <v>5.4175542406311637080867850100</v>
      </c>
      <c r="M16" s="430">
        <v>72.597588978185993111366245690</v>
      </c>
      <c r="N16" s="431">
        <v>71.697802197802197802197802200</v>
      </c>
      <c r="O16" s="432">
        <v>72.924063116370808678500986190</v>
      </c>
      <c r="P16" s="5"/>
      <c r="Q16" s="430"/>
      <c r="R16" s="431">
        <v>52.822096984383070234657030900</v>
      </c>
      <c r="S16" s="432">
        <v>61.466710661532638556986502280</v>
      </c>
      <c r="T16" s="430"/>
      <c r="U16" s="431">
        <v>-19.502668050273658088918697530</v>
      </c>
      <c r="V16" s="432">
        <v>-28.454794767047508453196783840</v>
      </c>
      <c r="W16" s="430"/>
      <c r="X16" s="431">
        <v>53.979295318649374226479939720</v>
      </c>
      <c r="Y16" s="432">
        <v>-10.000887257753992243175938850</v>
      </c>
      <c r="Z16" s="629">
        <v>21.467671631613847413771130310</v>
      </c>
      <c r="AA16" s="214">
        <v>42.073314831702330626716839350</v>
      </c>
      <c r="AB16" s="630">
        <v>40.246628125352297097168378500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c r="E18" s="480">
        <v>64.935983827493261455525606520</v>
      </c>
      <c r="F18" s="481">
        <v>69.103047895500725689404934740</v>
      </c>
      <c r="G18" s="479"/>
      <c r="H18" s="480">
        <v>9.905660377358490566037735860</v>
      </c>
      <c r="I18" s="481">
        <v>9.773584905660377358490566050</v>
      </c>
      <c r="J18" s="479"/>
      <c r="K18" s="480">
        <v>9.144204851752021563342318070</v>
      </c>
      <c r="L18" s="481">
        <v>5.9845186260280599903241412700</v>
      </c>
      <c r="M18" s="479">
        <v>81.94874683187834412841453112</v>
      </c>
      <c r="N18" s="480">
        <v>84.00269541778975741239892183</v>
      </c>
      <c r="O18" s="481">
        <v>84.85824866956942428640541848</v>
      </c>
      <c r="P18" s="184"/>
      <c r="Q18" s="479"/>
      <c r="R18" s="480">
        <v>69.292648483044943713673186090</v>
      </c>
      <c r="S18" s="481">
        <v>62.446832161267849706402188180</v>
      </c>
      <c r="T18" s="479"/>
      <c r="U18" s="480">
        <v>-17.497073898105129145650307550</v>
      </c>
      <c r="V18" s="481">
        <v>-17.121184628957494077189280430</v>
      </c>
      <c r="W18" s="479"/>
      <c r="X18" s="480">
        <v>61.442513244725346221767822480</v>
      </c>
      <c r="Y18" s="481">
        <v>0.2684823608533981249785718900</v>
      </c>
      <c r="Z18" s="479">
        <v>26.192015011042307306720616960</v>
      </c>
      <c r="AA18" s="480">
        <v>49.927750612216919054129847430</v>
      </c>
      <c r="AB18" s="481">
        <v>40.732771473415596937221528900</v>
      </c>
    </row>
    <row r="19" ht="18" customHeight="1">
      <c r="A19" s="58"/>
      <c r="B19" s="1046" t="s">
        <v>51</v>
      </c>
      <c r="C19" s="1046"/>
      <c r="D19" s="271"/>
      <c r="E19" s="92">
        <v>65.882554945054945054945054990</v>
      </c>
      <c r="F19" s="272">
        <v>70.671597633136094674556213070</v>
      </c>
      <c r="G19" s="271"/>
      <c r="H19" s="92">
        <v>10.827609890109890109890109900</v>
      </c>
      <c r="I19" s="272">
        <v>10.116370808678500986193293890</v>
      </c>
      <c r="J19" s="271"/>
      <c r="K19" s="92">
        <v>9.089972527472527472527472530</v>
      </c>
      <c r="L19" s="272">
        <v>5.6469428007889546351084812700</v>
      </c>
      <c r="M19" s="271">
        <v>83.52468427095292766934557979</v>
      </c>
      <c r="N19" s="92">
        <v>85.78296703296703296703296703</v>
      </c>
      <c r="O19" s="272">
        <v>86.43589743589743589743589744</v>
      </c>
      <c r="P19" s="5"/>
      <c r="Q19" s="271"/>
      <c r="R19" s="92">
        <v>67.452397384338064153012417560</v>
      </c>
      <c r="S19" s="272">
        <v>57.629267098064539178879613310</v>
      </c>
      <c r="T19" s="271"/>
      <c r="U19" s="92">
        <v>-5.4873456847556074711835428300</v>
      </c>
      <c r="V19" s="272">
        <v>-15.061991661874349390238620170</v>
      </c>
      <c r="W19" s="271"/>
      <c r="X19" s="92">
        <v>49.899061067933141493976812550</v>
      </c>
      <c r="Y19" s="272">
        <v>-10.660385271121150027410393340</v>
      </c>
      <c r="Z19" s="271">
        <v>25.620548240821204351015782410</v>
      </c>
      <c r="AA19" s="92">
        <v>50.836046412635638961183632670</v>
      </c>
      <c r="AB19" s="272">
        <v>37.064109805804218013311211980</v>
      </c>
    </row>
    <row r="20" ht="18" customHeight="1">
      <c r="A20" s="58"/>
      <c r="B20" s="1047" t="s">
        <v>76</v>
      </c>
      <c r="C20" s="1047"/>
      <c r="D20" s="273"/>
      <c r="E20" s="274">
        <v>65.404761904761904761904761950</v>
      </c>
      <c r="F20" s="275">
        <v>69.879853479853479853479853500</v>
      </c>
      <c r="G20" s="273"/>
      <c r="H20" s="274">
        <v>10.362244897959183673469387760</v>
      </c>
      <c r="I20" s="275">
        <v>9.943345543345543345543345550</v>
      </c>
      <c r="J20" s="273"/>
      <c r="K20" s="274">
        <v>9.117346938775510204081632660</v>
      </c>
      <c r="L20" s="275">
        <v>5.8173382173382173382173382200</v>
      </c>
      <c r="M20" s="273">
        <v>82.72921108742004264392324094</v>
      </c>
      <c r="N20" s="274">
        <v>84.88435374149659863945578231</v>
      </c>
      <c r="O20" s="275">
        <v>85.63956043956043956043956044</v>
      </c>
      <c r="P20" s="184"/>
      <c r="Q20" s="273"/>
      <c r="R20" s="274">
        <v>68.349946220080201948287021440</v>
      </c>
      <c r="S20" s="275">
        <v>59.959073554048777882430747370</v>
      </c>
      <c r="T20" s="273"/>
      <c r="U20" s="274">
        <v>-11.671130921949991666177752090</v>
      </c>
      <c r="V20" s="275">
        <v>-16.100111097909859869852213260</v>
      </c>
      <c r="W20" s="273"/>
      <c r="X20" s="274">
        <v>55.480103874933735031535553260</v>
      </c>
      <c r="Y20" s="275">
        <v>-5.3255233521111569101924244200</v>
      </c>
      <c r="Z20" s="273">
        <v>25.891492216034817143017122770</v>
      </c>
      <c r="AA20" s="274">
        <v>50.370638725334893617946990240</v>
      </c>
      <c r="AB20" s="275">
        <v>38.846177672000705608196722660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48.499351070733290071382219340</v>
      </c>
      <c r="E22" s="469">
        <v>59.653632497678143230308753860</v>
      </c>
      <c r="F22" s="470">
        <v>64.006044048961620698209152090</v>
      </c>
      <c r="G22" s="468">
        <v>6.1999783690244430023794073100</v>
      </c>
      <c r="H22" s="469">
        <v>7.2927608388255973231680104600</v>
      </c>
      <c r="I22" s="470">
        <v>7.1049697790474372470860627800</v>
      </c>
      <c r="J22" s="468">
        <v>16.769413800562405364481938140</v>
      </c>
      <c r="K22" s="469">
        <v>8.545289638055946334977247410</v>
      </c>
      <c r="L22" s="470">
        <v>5.4703700848817042605354841100</v>
      </c>
      <c r="M22" s="468">
        <v>75.512165201390308730320997750</v>
      </c>
      <c r="N22" s="469">
        <v>75.491682974559686888454011740</v>
      </c>
      <c r="O22" s="470">
        <v>76.581383912890762205830698980</v>
      </c>
      <c r="P22" s="184"/>
      <c r="Q22" s="468">
        <v>50.515862425504683029659045780</v>
      </c>
      <c r="R22" s="469">
        <v>48.909249405581781496682961040</v>
      </c>
      <c r="S22" s="470">
        <v>50.687449476408097966695127460</v>
      </c>
      <c r="T22" s="468">
        <v>-7.6050625547002384494123572100</v>
      </c>
      <c r="U22" s="469">
        <v>10.383801898788267157331868810</v>
      </c>
      <c r="V22" s="470">
        <v>8.324458144746780298804799800</v>
      </c>
      <c r="W22" s="468">
        <v>-25.537425945082637916200570480</v>
      </c>
      <c r="X22" s="469">
        <v>55.458796440435807177845016310</v>
      </c>
      <c r="Y22" s="470">
        <v>-4.2566644139919096899402518300</v>
      </c>
      <c r="Z22" s="468">
        <v>22.877953154860430911287105780</v>
      </c>
      <c r="AA22" s="469">
        <v>44.720041913546595988432277420</v>
      </c>
      <c r="AB22" s="470">
        <v>39.878308222656186136309109100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c r="E25" s="455">
        <v>114.61986853528589791603689645</v>
      </c>
      <c r="F25" s="456">
        <v>117.18276337712138113217241224</v>
      </c>
      <c r="G25" s="454"/>
      <c r="H25" s="455">
        <v>112.85047005281257034439757515</v>
      </c>
      <c r="I25" s="456">
        <v>112.08077318629173676081451754</v>
      </c>
      <c r="J25" s="454"/>
      <c r="K25" s="455">
        <v>84.63305205070109155171005074</v>
      </c>
      <c r="L25" s="456">
        <v>98.62398372264378259502479035</v>
      </c>
      <c r="M25" s="454">
        <v>122.65797728729016016003176116</v>
      </c>
      <c r="N25" s="455">
        <v>110.13750585787370312107890905</v>
      </c>
      <c r="O25" s="456">
        <v>115.19448365753533574919298701</v>
      </c>
      <c r="P25" s="5"/>
      <c r="Q25" s="427"/>
      <c r="R25" s="428">
        <v>-4.03836887665721779248924800</v>
      </c>
      <c r="S25" s="429">
        <v>1.1086236880830901879499414900</v>
      </c>
      <c r="T25" s="427"/>
      <c r="U25" s="428">
        <v>-10.509275193264567086200378960</v>
      </c>
      <c r="V25" s="429">
        <v>-15.977637851471638275820909570</v>
      </c>
      <c r="W25" s="427"/>
      <c r="X25" s="428">
        <v>-25.238755618518602904797935480</v>
      </c>
      <c r="Y25" s="429">
        <v>-22.236078398314744125524339380</v>
      </c>
      <c r="Z25" s="427">
        <v>2.6384034200764608520278648900</v>
      </c>
      <c r="AA25" s="428">
        <v>-8.057742605081547831114255180</v>
      </c>
      <c r="AB25" s="429">
        <v>-4.0721223583526606436964808700</v>
      </c>
    </row>
    <row r="26" ht="18" customHeight="1">
      <c r="A26" s="58"/>
      <c r="B26" s="1043" t="s">
        <v>46</v>
      </c>
      <c r="C26" s="1043"/>
      <c r="D26" s="439">
        <v>120.24263883158300145676103826</v>
      </c>
      <c r="E26" s="95">
        <v>116.74354300723595938566614837</v>
      </c>
      <c r="F26" s="440">
        <v>120.0597137441480800736554365</v>
      </c>
      <c r="G26" s="439">
        <v>109.69015271600048505727964807</v>
      </c>
      <c r="H26" s="95">
        <v>111.74235216628451082646461147</v>
      </c>
      <c r="I26" s="440">
        <v>110.85458266530866087472172779</v>
      </c>
      <c r="J26" s="439">
        <v>99.68592099938100500035843309</v>
      </c>
      <c r="K26" s="95">
        <v>84.22590200146401716463115177</v>
      </c>
      <c r="L26" s="440">
        <v>100.17187840022120666758933869</v>
      </c>
      <c r="M26" s="439">
        <v>127.91239970493333695976188381</v>
      </c>
      <c r="N26" s="95">
        <v>112.47146384444996372817158934</v>
      </c>
      <c r="O26" s="440">
        <v>117.9690995901704492706768227</v>
      </c>
      <c r="P26" s="5"/>
      <c r="Q26" s="420">
        <v>-16.876516261911627079806890420</v>
      </c>
      <c r="R26" s="91">
        <v>-6.6203366649449400171039508400</v>
      </c>
      <c r="S26" s="421">
        <v>-3.6524994013355211693138695300</v>
      </c>
      <c r="T26" s="420">
        <v>-17.258469032955615011704228220</v>
      </c>
      <c r="U26" s="91">
        <v>-25.337863165271989865839464260</v>
      </c>
      <c r="V26" s="421">
        <v>-21.957576081096696305184430950</v>
      </c>
      <c r="W26" s="420">
        <v>-21.474838252987311696508247210</v>
      </c>
      <c r="X26" s="91">
        <v>-20.011556308050810535264807650</v>
      </c>
      <c r="Y26" s="421">
        <v>-20.519571458108374810026567960</v>
      </c>
      <c r="Z26" s="420">
        <v>-3.8399777452156604660007760200</v>
      </c>
      <c r="AA26" s="91">
        <v>-10.733718342421497520103210750</v>
      </c>
      <c r="AB26" s="421">
        <v>-6.9822034027495661742773625500</v>
      </c>
    </row>
    <row r="27" ht="18" customHeight="1">
      <c r="A27" s="58"/>
      <c r="B27" s="1043" t="s">
        <v>47</v>
      </c>
      <c r="C27" s="1043"/>
      <c r="D27" s="439"/>
      <c r="E27" s="95">
        <v>119.16358303204113171863475095</v>
      </c>
      <c r="F27" s="440">
        <v>122.08627981394316392676286276</v>
      </c>
      <c r="G27" s="439"/>
      <c r="H27" s="95">
        <v>110.89529044844999933800401552</v>
      </c>
      <c r="I27" s="440">
        <v>108.96519903497436319761253674</v>
      </c>
      <c r="J27" s="439"/>
      <c r="K27" s="95">
        <v>84.40350928158031190652175233</v>
      </c>
      <c r="L27" s="440">
        <v>102.16058102922460727789160871</v>
      </c>
      <c r="M27" s="439">
        <v>129.88911322701033925434016021</v>
      </c>
      <c r="N27" s="95">
        <v>115.02054694889619295731550185</v>
      </c>
      <c r="O27" s="440">
        <v>119.85990356464405819750726283</v>
      </c>
      <c r="P27" s="93"/>
      <c r="Q27" s="420"/>
      <c r="R27" s="91">
        <v>-5.0737598985450669089935684800</v>
      </c>
      <c r="S27" s="421">
        <v>-3.2135337691010967513503026400</v>
      </c>
      <c r="T27" s="420"/>
      <c r="U27" s="91">
        <v>-29.311131837223056971083287130</v>
      </c>
      <c r="V27" s="421">
        <v>-29.637742044497929266984309880</v>
      </c>
      <c r="W27" s="420"/>
      <c r="X27" s="91">
        <v>-21.590432273545118613105838090</v>
      </c>
      <c r="Y27" s="421">
        <v>-20.163653817155553629643161210</v>
      </c>
      <c r="Z27" s="420">
        <v>-3.6269327162282141234411298500</v>
      </c>
      <c r="AA27" s="91">
        <v>-10.137108732581952446700464540</v>
      </c>
      <c r="AB27" s="421">
        <v>-7.8739598566871467841113043600</v>
      </c>
    </row>
    <row r="28" ht="18" customHeight="1">
      <c r="A28" s="58"/>
      <c r="B28" s="1043" t="s">
        <v>48</v>
      </c>
      <c r="C28" s="1043"/>
      <c r="D28" s="439"/>
      <c r="E28" s="95">
        <v>120.1231755408375373240205596</v>
      </c>
      <c r="F28" s="440">
        <v>122.00832739847899999277159748</v>
      </c>
      <c r="G28" s="439"/>
      <c r="H28" s="95">
        <v>110.19615627710248179458619705</v>
      </c>
      <c r="I28" s="440">
        <v>110.74647253305438524434898393</v>
      </c>
      <c r="J28" s="439"/>
      <c r="K28" s="95">
        <v>84.64065025560890130112024374</v>
      </c>
      <c r="L28" s="440">
        <v>100.49674995128442270009010363</v>
      </c>
      <c r="M28" s="439">
        <v>131.63068700462786426952487881</v>
      </c>
      <c r="N28" s="95">
        <v>115.70866256719846292060187336</v>
      </c>
      <c r="O28" s="440">
        <v>119.73855062031038797177173698</v>
      </c>
      <c r="P28" s="5"/>
      <c r="Q28" s="420"/>
      <c r="R28" s="91">
        <v>-4.0005322477650587192140272700</v>
      </c>
      <c r="S28" s="421">
        <v>-3.4353215851525337931095341700</v>
      </c>
      <c r="T28" s="420"/>
      <c r="U28" s="91">
        <v>-29.180883727430249227520960970</v>
      </c>
      <c r="V28" s="421">
        <v>-25.264811083366148255721760750</v>
      </c>
      <c r="W28" s="420"/>
      <c r="X28" s="91">
        <v>-21.572570686801803899448268520</v>
      </c>
      <c r="Y28" s="421">
        <v>-20.419852650781236638606591750</v>
      </c>
      <c r="Z28" s="420">
        <v>-2.9247564249537659775772821800</v>
      </c>
      <c r="AA28" s="91">
        <v>-9.204070224378795340868425870</v>
      </c>
      <c r="AB28" s="421">
        <v>-7.5022991769074577605148032700</v>
      </c>
    </row>
    <row r="29" ht="18" customHeight="1">
      <c r="A29" s="58"/>
      <c r="B29" s="1043" t="s">
        <v>49</v>
      </c>
      <c r="C29" s="1043"/>
      <c r="D29" s="439">
        <v>124.44083531132059624613128175</v>
      </c>
      <c r="E29" s="95">
        <v>119.5329619119287339514301172</v>
      </c>
      <c r="F29" s="440">
        <v>122.07608548268186015977215984</v>
      </c>
      <c r="G29" s="439">
        <v>110.4279433057879756206241714</v>
      </c>
      <c r="H29" s="95">
        <v>108.39629522464521539024816664</v>
      </c>
      <c r="I29" s="440">
        <v>111.34329061393215961487463266</v>
      </c>
      <c r="J29" s="439">
        <v>106.41878539269135057726797399</v>
      </c>
      <c r="K29" s="95">
        <v>85.39822854848274522291328916</v>
      </c>
      <c r="L29" s="440">
        <v>100.85055582402671808907684524</v>
      </c>
      <c r="M29" s="439">
        <v>126.46563564544638491754430757</v>
      </c>
      <c r="N29" s="95">
        <v>114.48295089504313383791943938</v>
      </c>
      <c r="O29" s="440">
        <v>119.5337576499947785247897391</v>
      </c>
      <c r="P29" s="93"/>
      <c r="Q29" s="420">
        <v>-10.707951944786642749503995190</v>
      </c>
      <c r="R29" s="91">
        <v>-2.3973407445592970360655363200</v>
      </c>
      <c r="S29" s="421">
        <v>0.2338457627130530258071119400</v>
      </c>
      <c r="T29" s="420">
        <v>-20.544531970956099315421713890</v>
      </c>
      <c r="U29" s="91">
        <v>-21.365695415019140591316024010</v>
      </c>
      <c r="V29" s="421">
        <v>-19.466760525356484641660025050</v>
      </c>
      <c r="W29" s="420">
        <v>-14.225746140688658600411883540</v>
      </c>
      <c r="X29" s="91">
        <v>-19.665203391608835419613175320</v>
      </c>
      <c r="Y29" s="421">
        <v>-20.836364901570545491903944830</v>
      </c>
      <c r="Z29" s="420">
        <v>-1.7900196267739777263947211900</v>
      </c>
      <c r="AA29" s="91">
        <v>-7.4362884167892135075491947200</v>
      </c>
      <c r="AB29" s="421">
        <v>-4.5404768977225378129036127800</v>
      </c>
    </row>
    <row r="30" ht="18" customHeight="1">
      <c r="A30" s="58"/>
      <c r="B30" s="1044" t="s">
        <v>75</v>
      </c>
      <c r="C30" s="1044"/>
      <c r="D30" s="457"/>
      <c r="E30" s="458">
        <v>118.19767613309292286669915263</v>
      </c>
      <c r="F30" s="459">
        <v>120.81033963524655521537236821</v>
      </c>
      <c r="G30" s="457"/>
      <c r="H30" s="458">
        <v>110.7136776081388220204141287</v>
      </c>
      <c r="I30" s="459">
        <v>110.83635450024296567912868161</v>
      </c>
      <c r="J30" s="457"/>
      <c r="K30" s="458">
        <v>84.6732384930914649660913357</v>
      </c>
      <c r="L30" s="459">
        <v>100.44138772813815479335008254</v>
      </c>
      <c r="M30" s="457">
        <v>127.96094326139616947438781018</v>
      </c>
      <c r="N30" s="458">
        <v>113.68094621051020661893465517</v>
      </c>
      <c r="O30" s="459">
        <v>118.56503665851458351536851144</v>
      </c>
      <c r="P30" s="5"/>
      <c r="Q30" s="430"/>
      <c r="R30" s="431">
        <v>-4.4466503712818030335931451800</v>
      </c>
      <c r="S30" s="432">
        <v>-1.950292722218818196961346800</v>
      </c>
      <c r="T30" s="430"/>
      <c r="U30" s="431">
        <v>-23.296567545247559660743978560</v>
      </c>
      <c r="V30" s="432">
        <v>-22.500338565693083091443216770</v>
      </c>
      <c r="W30" s="430"/>
      <c r="X30" s="431">
        <v>-21.668839719648164626733046820</v>
      </c>
      <c r="Y30" s="432">
        <v>-20.849667516878040795562811420</v>
      </c>
      <c r="Z30" s="430">
        <v>-2.0888184127480012634789591300</v>
      </c>
      <c r="AA30" s="431">
        <v>-9.148199234508175072842451120</v>
      </c>
      <c r="AB30" s="432">
        <v>-6.2723462645259045285012176900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c r="E32" s="494">
        <v>125.04531257123266447038092081</v>
      </c>
      <c r="F32" s="495">
        <v>128.14370675853130372662554964</v>
      </c>
      <c r="G32" s="493"/>
      <c r="H32" s="494">
        <v>111.86367434269764436263344491</v>
      </c>
      <c r="I32" s="495">
        <v>116.21203560610438182816790321</v>
      </c>
      <c r="J32" s="493"/>
      <c r="K32" s="494">
        <v>85.88480450439680804279811719</v>
      </c>
      <c r="L32" s="495">
        <v>102.62020128197773433302816897</v>
      </c>
      <c r="M32" s="493">
        <v>129.30016443967189552401418918</v>
      </c>
      <c r="N32" s="494">
        <v>119.20298697167620543044873676</v>
      </c>
      <c r="O32" s="495">
        <v>124.97384255444158330286138948</v>
      </c>
      <c r="P32" s="93"/>
      <c r="Q32" s="479"/>
      <c r="R32" s="480">
        <v>4.4479484066313572203874596300</v>
      </c>
      <c r="S32" s="481">
        <v>8.444816909516289511235810140</v>
      </c>
      <c r="T32" s="479"/>
      <c r="U32" s="480">
        <v>-11.978542567271764522275828220</v>
      </c>
      <c r="V32" s="481">
        <v>-9.915256410276121358008732770</v>
      </c>
      <c r="W32" s="479"/>
      <c r="X32" s="480">
        <v>-27.452585025218336343919182830</v>
      </c>
      <c r="Y32" s="481">
        <v>-19.473004468862185757207029130</v>
      </c>
      <c r="Z32" s="479">
        <v>4.428402950832958453445452100</v>
      </c>
      <c r="AA32" s="480">
        <v>-1.6122667454262798104555965500</v>
      </c>
      <c r="AB32" s="481">
        <v>3.1085669208978105948620797300</v>
      </c>
    </row>
    <row r="33" ht="18" customHeight="1">
      <c r="A33" s="58"/>
      <c r="B33" s="1046" t="s">
        <v>51</v>
      </c>
      <c r="C33" s="1046"/>
      <c r="D33" s="276"/>
      <c r="E33" s="94">
        <v>124.82090631933396863383292052</v>
      </c>
      <c r="F33" s="277">
        <v>128.55830401741890941743093967</v>
      </c>
      <c r="G33" s="276"/>
      <c r="H33" s="94">
        <v>110.71050208762200504396262805</v>
      </c>
      <c r="I33" s="277">
        <v>115.60849880255175359454356221</v>
      </c>
      <c r="J33" s="276"/>
      <c r="K33" s="94">
        <v>85.94226716883000844895055405</v>
      </c>
      <c r="L33" s="277">
        <v>100.63154918874990506475444569</v>
      </c>
      <c r="M33" s="276">
        <v>130.55393557570726005748222272</v>
      </c>
      <c r="N33" s="94">
        <v>118.94509535686899129335752053</v>
      </c>
      <c r="O33" s="277">
        <v>125.21672244670166707592052559</v>
      </c>
      <c r="P33" s="5"/>
      <c r="Q33" s="271"/>
      <c r="R33" s="92">
        <v>3.7731686628679421065738723600</v>
      </c>
      <c r="S33" s="272">
        <v>11.364033013917912344377430740</v>
      </c>
      <c r="T33" s="271"/>
      <c r="U33" s="92">
        <v>-5.0905949264607793708729197400</v>
      </c>
      <c r="V33" s="272">
        <v>-8.680911680942688376601226170</v>
      </c>
      <c r="W33" s="271"/>
      <c r="X33" s="92">
        <v>-26.487808699392918958002503640</v>
      </c>
      <c r="Y33" s="272">
        <v>-21.681561278215491404065914400</v>
      </c>
      <c r="Z33" s="271">
        <v>5.7762960687045977344072695300</v>
      </c>
      <c r="AA33" s="92">
        <v>-0.1878276855782169113800930400</v>
      </c>
      <c r="AB33" s="272">
        <v>5.3491121383685699081525962800</v>
      </c>
    </row>
    <row r="34" ht="18" customHeight="1">
      <c r="A34" s="58"/>
      <c r="B34" s="1047" t="s">
        <v>76</v>
      </c>
      <c r="C34" s="1047"/>
      <c r="D34" s="443"/>
      <c r="E34" s="444">
        <v>124.93336618965597094434801776</v>
      </c>
      <c r="F34" s="445">
        <v>128.35135745618186538423292079</v>
      </c>
      <c r="G34" s="443"/>
      <c r="H34" s="444">
        <v>111.26693183157775419822033387</v>
      </c>
      <c r="I34" s="445">
        <v>115.90794009400443289057182827</v>
      </c>
      <c r="J34" s="443"/>
      <c r="K34" s="444">
        <v>85.91317676195224200569412546</v>
      </c>
      <c r="L34" s="445">
        <v>101.66419239222686955340132493</v>
      </c>
      <c r="M34" s="633">
        <v>129.92705000768957779074820592</v>
      </c>
      <c r="N34" s="634">
        <v>119.07391715804653302412283154</v>
      </c>
      <c r="O34" s="635">
        <v>125.09524440926104016481820107</v>
      </c>
      <c r="P34" s="93"/>
      <c r="Q34" s="273"/>
      <c r="R34" s="274">
        <v>4.1069659185412594063982886300</v>
      </c>
      <c r="S34" s="275">
        <v>9.920957804874459056155790550</v>
      </c>
      <c r="T34" s="273"/>
      <c r="U34" s="274">
        <v>-8.791492972255535883437138270</v>
      </c>
      <c r="V34" s="275">
        <v>-9.301758679124721369156598980</v>
      </c>
      <c r="W34" s="273"/>
      <c r="X34" s="274">
        <v>-26.958057243852315444245011990</v>
      </c>
      <c r="Y34" s="275">
        <v>-20.561162011279596329086458750</v>
      </c>
      <c r="Z34" s="273">
        <v>5.1032472550418300530526118100</v>
      </c>
      <c r="AA34" s="274">
        <v>-0.9001900726292006241729375500</v>
      </c>
      <c r="AB34" s="275">
        <v>4.2403610917374569362296473900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124.25455761833082455260076936</v>
      </c>
      <c r="E36" s="483">
        <v>120.34040337476065766149916893</v>
      </c>
      <c r="F36" s="484">
        <v>122.94311293556604236659338972</v>
      </c>
      <c r="G36" s="482">
        <v>126.48059310946358482337549062</v>
      </c>
      <c r="H36" s="483">
        <v>111.13032810377619576690448995</v>
      </c>
      <c r="I36" s="484">
        <v>114.21967859114405327237141522</v>
      </c>
      <c r="J36" s="482">
        <v>108.42905514350209609803289262</v>
      </c>
      <c r="K36" s="483">
        <v>84.7731405511604404023971722</v>
      </c>
      <c r="L36" s="484">
        <v>102.40440674081187191003862213</v>
      </c>
      <c r="M36" s="482">
        <v>128.58059188259821839547288333</v>
      </c>
      <c r="N36" s="483">
        <v>115.42463750364537766112569262</v>
      </c>
      <c r="O36" s="484">
        <v>120.66665810504377435475940617</v>
      </c>
      <c r="P36" s="93"/>
      <c r="Q36" s="468">
        <v>-5.2288479384689185745148111600</v>
      </c>
      <c r="R36" s="469">
        <v>-3.5765429137511246103259198500</v>
      </c>
      <c r="S36" s="470">
        <v>-0.0806562100918303067092926100</v>
      </c>
      <c r="T36" s="468">
        <v>-9.343867598102439343780864030</v>
      </c>
      <c r="U36" s="469">
        <v>-12.260418067652774176038896830</v>
      </c>
      <c r="V36" s="470">
        <v>-12.817993421010343546810327180</v>
      </c>
      <c r="W36" s="468">
        <v>-10.846702935956221030649489160</v>
      </c>
      <c r="X36" s="469">
        <v>-23.784482075612286071209027930</v>
      </c>
      <c r="Y36" s="470">
        <v>-19.428754703102435245013261080</v>
      </c>
      <c r="Z36" s="468">
        <v>0.0233962031016670704355919500</v>
      </c>
      <c r="AA36" s="469">
        <v>-6.6207721054458968910693079700</v>
      </c>
      <c r="AB36" s="470">
        <v>-3.0170476137367657778203543700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c r="E39" s="455">
        <v>55.959844469991744871988205976</v>
      </c>
      <c r="F39" s="456">
        <v>63.985949138702728111697456865</v>
      </c>
      <c r="G39" s="454"/>
      <c r="H39" s="455">
        <v>6.8981399963601090389089177163</v>
      </c>
      <c r="I39" s="456">
        <v>5.7212039646178109415579481582</v>
      </c>
      <c r="J39" s="454"/>
      <c r="K39" s="455">
        <v>7.7744991152343894196711670981</v>
      </c>
      <c r="L39" s="456">
        <v>5.5089373156317000455445800099</v>
      </c>
      <c r="M39" s="454">
        <v>74.302428549031539327711547628</v>
      </c>
      <c r="N39" s="455">
        <v>70.632483581586243330568290749</v>
      </c>
      <c r="O39" s="456">
        <v>75.216090418952239098799984978</v>
      </c>
      <c r="P39" s="5"/>
      <c r="Q39" s="427"/>
      <c r="R39" s="428">
        <v>48.027383874336911576745815660</v>
      </c>
      <c r="S39" s="429">
        <v>65.236252929788303508484018880</v>
      </c>
      <c r="T39" s="427"/>
      <c r="U39" s="428">
        <v>-28.500917639540216333368579920</v>
      </c>
      <c r="V39" s="429">
        <v>-42.800189073943862881468143530</v>
      </c>
      <c r="W39" s="427"/>
      <c r="X39" s="428">
        <v>25.286344852043084194982110110</v>
      </c>
      <c r="Y39" s="429">
        <v>-26.083369225555349910277254420</v>
      </c>
      <c r="Z39" s="427">
        <v>19.645595370306747658524135120</v>
      </c>
      <c r="AA39" s="428">
        <v>31.642741103153258273669857030</v>
      </c>
      <c r="AB39" s="429">
        <v>33.887859462120491027261337140</v>
      </c>
    </row>
    <row r="40" ht="18" customHeight="1">
      <c r="A40" s="58"/>
      <c r="B40" s="1043" t="s">
        <v>46</v>
      </c>
      <c r="C40" s="1043"/>
      <c r="D40" s="439">
        <v>31.169103546663704490422568696</v>
      </c>
      <c r="E40" s="95">
        <v>65.399636575447809253378155214</v>
      </c>
      <c r="F40" s="440">
        <v>72.823202108814868490435676805</v>
      </c>
      <c r="G40" s="439">
        <v>2.4411040618981346738310043124</v>
      </c>
      <c r="H40" s="95">
        <v>6.297019227502502825076525672</v>
      </c>
      <c r="I40" s="440">
        <v>5.0026683459216216189618010528</v>
      </c>
      <c r="J40" s="439">
        <v>5.7180140601521362376275077438</v>
      </c>
      <c r="K40" s="95">
        <v>6.9792960690086769717807338384</v>
      </c>
      <c r="L40" s="440">
        <v>5.3237303027494288237834215645</v>
      </c>
      <c r="M40" s="439">
        <v>88.60980961189914143294641406</v>
      </c>
      <c r="N40" s="95">
        <v>78.67595187195898905023541466</v>
      </c>
      <c r="O40" s="440">
        <v>83.14960075748591893318089936</v>
      </c>
      <c r="P40" s="5"/>
      <c r="Q40" s="420">
        <v>-24.394052840211563912242943270</v>
      </c>
      <c r="R40" s="91">
        <v>38.783398002700521289327896320</v>
      </c>
      <c r="S40" s="421">
        <v>52.425196814436868090204409340</v>
      </c>
      <c r="T40" s="420">
        <v>-52.952038828508491822433673280</v>
      </c>
      <c r="U40" s="91">
        <v>-33.153403552977396793530767400</v>
      </c>
      <c r="V40" s="421">
        <v>-40.239117735833390959907289320</v>
      </c>
      <c r="W40" s="420">
        <v>-76.073097662553571782523587420</v>
      </c>
      <c r="X40" s="91">
        <v>25.652836914561049227424559680</v>
      </c>
      <c r="Y40" s="421">
        <v>-29.215592044021588585824862590</v>
      </c>
      <c r="Z40" s="420">
        <v>11.203743992367462081927668040</v>
      </c>
      <c r="AA40" s="91">
        <v>26.701722288333858712351884730</v>
      </c>
      <c r="AB40" s="421">
        <v>30.598859398210889878956934200</v>
      </c>
    </row>
    <row r="41" ht="18" customHeight="1">
      <c r="A41" s="58"/>
      <c r="B41" s="1043" t="s">
        <v>47</v>
      </c>
      <c r="C41" s="1043"/>
      <c r="D41" s="439"/>
      <c r="E41" s="95">
        <v>72.93040442297517340279905677</v>
      </c>
      <c r="F41" s="440">
        <v>79.84250058759198197869183913</v>
      </c>
      <c r="G41" s="439"/>
      <c r="H41" s="95">
        <v>6.0588738703119487962487770891</v>
      </c>
      <c r="I41" s="440">
        <v>5.4213947646099177744768762157</v>
      </c>
      <c r="J41" s="439"/>
      <c r="K41" s="95">
        <v>6.3360601404373132495761178143</v>
      </c>
      <c r="L41" s="440">
        <v>5.3095292112821861967898301609</v>
      </c>
      <c r="M41" s="439">
        <v>102.87859011192165073833285651</v>
      </c>
      <c r="N41" s="95">
        <v>85.32533843372443544862395161</v>
      </c>
      <c r="O41" s="440">
        <v>90.57342456348408594995854543</v>
      </c>
      <c r="P41" s="93"/>
      <c r="Q41" s="420"/>
      <c r="R41" s="91">
        <v>45.180518245320714461936424460</v>
      </c>
      <c r="S41" s="421">
        <v>57.055622435966368510544547930</v>
      </c>
      <c r="T41" s="420"/>
      <c r="U41" s="91">
        <v>-45.069700796453626977713481700</v>
      </c>
      <c r="V41" s="421">
        <v>-49.617759176984214193247696960</v>
      </c>
      <c r="W41" s="420"/>
      <c r="X41" s="91">
        <v>15.583951553833020688311786820</v>
      </c>
      <c r="Y41" s="421">
        <v>-29.723408193040760246768346220</v>
      </c>
      <c r="Z41" s="420">
        <v>24.738029629357235212016996800</v>
      </c>
      <c r="AA41" s="91">
        <v>27.840991154757674789020340770</v>
      </c>
      <c r="AB41" s="421">
        <v>30.977035760211087341590832930</v>
      </c>
    </row>
    <row r="42" ht="18" customHeight="1">
      <c r="A42" s="58"/>
      <c r="B42" s="1043" t="s">
        <v>48</v>
      </c>
      <c r="C42" s="1043"/>
      <c r="D42" s="439"/>
      <c r="E42" s="95">
        <v>73.591945454963656107847760476</v>
      </c>
      <c r="F42" s="440">
        <v>80.72162386767022359482315746</v>
      </c>
      <c r="G42" s="439"/>
      <c r="H42" s="95">
        <v>6.7510282554378718242287697696</v>
      </c>
      <c r="I42" s="440">
        <v>6.146756877870119133680434734</v>
      </c>
      <c r="J42" s="439"/>
      <c r="K42" s="95">
        <v>6.5020994032210546775620187293</v>
      </c>
      <c r="L42" s="440">
        <v>5.2488243367061371067029308602</v>
      </c>
      <c r="M42" s="439">
        <v>102.46338207708116185388963012</v>
      </c>
      <c r="N42" s="95">
        <v>86.84507311362258260963854891</v>
      </c>
      <c r="O42" s="440">
        <v>92.11720508224647983520652298</v>
      </c>
      <c r="P42" s="5"/>
      <c r="Q42" s="420"/>
      <c r="R42" s="91">
        <v>46.022219259356272074156322040</v>
      </c>
      <c r="S42" s="421">
        <v>56.759714573929346089765052380</v>
      </c>
      <c r="T42" s="420"/>
      <c r="U42" s="91">
        <v>-39.531157692753513598687687410</v>
      </c>
      <c r="V42" s="421">
        <v>-46.431644354666750239903029580</v>
      </c>
      <c r="W42" s="420"/>
      <c r="X42" s="91">
        <v>7.3754865964826967451721270300</v>
      </c>
      <c r="Y42" s="421">
        <v>-31.798237719699557690684109620</v>
      </c>
      <c r="Z42" s="420">
        <v>20.139202101799455927157976560</v>
      </c>
      <c r="AA42" s="91">
        <v>28.440753130147061319140573030</v>
      </c>
      <c r="AB42" s="421">
        <v>30.359778690837296026105638530</v>
      </c>
    </row>
    <row r="43" ht="18" customHeight="1">
      <c r="A43" s="58"/>
      <c r="B43" s="1043" t="s">
        <v>49</v>
      </c>
      <c r="C43" s="1043"/>
      <c r="D43" s="439">
        <v>33.351340200452865537500408069</v>
      </c>
      <c r="E43" s="95">
        <v>70.771558939682805702493360316</v>
      </c>
      <c r="F43" s="440">
        <v>78.028770496933524679835433945</v>
      </c>
      <c r="G43" s="439">
        <v>4.4945300813255331128987220251</v>
      </c>
      <c r="H43" s="95">
        <v>7.8021509200156720967706098031</v>
      </c>
      <c r="I43" s="440">
        <v>7.4108073802113229313687267892</v>
      </c>
      <c r="J43" s="439">
        <v>7.8965104548498452692864219866</v>
      </c>
      <c r="K43" s="95">
        <v>7.4811428924168778524605700831</v>
      </c>
      <c r="L43" s="440">
        <v>5.8163121347032371536974496194</v>
      </c>
      <c r="M43" s="439">
        <v>96.22858785765739564190871394</v>
      </c>
      <c r="N43" s="95">
        <v>86.05485275211535565172454013</v>
      </c>
      <c r="O43" s="440">
        <v>91.25589001184808476490161029</v>
      </c>
      <c r="P43" s="93"/>
      <c r="Q43" s="420">
        <v>-18.891268973978648987309856460</v>
      </c>
      <c r="R43" s="91">
        <v>52.929088731918984208535941150</v>
      </c>
      <c r="S43" s="421">
        <v>61.902285231236288175933729150</v>
      </c>
      <c r="T43" s="420">
        <v>-51.403988966812002850429907550</v>
      </c>
      <c r="U43" s="91">
        <v>-41.943905730946986561237730110</v>
      </c>
      <c r="V43" s="421">
        <v>-42.570478749717327731527524540</v>
      </c>
      <c r="W43" s="420">
        <v>-69.985634293164080302169377600</v>
      </c>
      <c r="X43" s="91">
        <v>29.478877684730284453354954320</v>
      </c>
      <c r="Y43" s="421">
        <v>-26.944454985858980753394883190</v>
      </c>
      <c r="Z43" s="420">
        <v>19.076274765532095002473620930</v>
      </c>
      <c r="AA43" s="91">
        <v>31.398513407221211490347523080</v>
      </c>
      <c r="AB43" s="421">
        <v>32.140005704454641329191239970</v>
      </c>
    </row>
    <row r="44" ht="18" customHeight="1">
      <c r="A44" s="58"/>
      <c r="B44" s="1044" t="s">
        <v>75</v>
      </c>
      <c r="C44" s="1044"/>
      <c r="D44" s="457"/>
      <c r="E44" s="458">
        <v>67.730677972612237867701307722</v>
      </c>
      <c r="F44" s="459">
        <v>75.080409239942665371096712792</v>
      </c>
      <c r="G44" s="457"/>
      <c r="H44" s="458">
        <v>6.7614424539256209162467200051</v>
      </c>
      <c r="I44" s="459">
        <v>5.9405662666461584800091573857</v>
      </c>
      <c r="J44" s="457"/>
      <c r="K44" s="458">
        <v>7.0146195240636624342101215079</v>
      </c>
      <c r="L44" s="459">
        <v>5.4414666602145378653036424407</v>
      </c>
      <c r="M44" s="457">
        <v>92.89655964151817779895783246</v>
      </c>
      <c r="N44" s="458">
        <v>81.50673995060152121815814919</v>
      </c>
      <c r="O44" s="459">
        <v>86.46244216680336171640951261</v>
      </c>
      <c r="P44" s="5"/>
      <c r="Q44" s="430"/>
      <c r="R44" s="431">
        <v>46.026632641539400639544936120</v>
      </c>
      <c r="S44" s="432">
        <v>58.317637154942195635707638680</v>
      </c>
      <c r="T44" s="430"/>
      <c r="U44" s="431">
        <v>-38.255783359524630937897967440</v>
      </c>
      <c r="V44" s="432">
        <v>-44.552708172027981721524088110</v>
      </c>
      <c r="W44" s="430"/>
      <c r="X44" s="431">
        <v>20.613768615416188419538228020</v>
      </c>
      <c r="Y44" s="432">
        <v>-28.765403032693901019019841450</v>
      </c>
      <c r="Z44" s="430">
        <v>18.930432541057113553128834680</v>
      </c>
      <c r="AA44" s="431">
        <v>29.076164931759207652659199460</v>
      </c>
      <c r="AB44" s="432">
        <v>31.449873984916504899186789070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c r="E46" s="494">
        <v>81.19940394829404118388313641</v>
      </c>
      <c r="F46" s="495">
        <v>88.55120705641788727187366726</v>
      </c>
      <c r="G46" s="493"/>
      <c r="H46" s="494">
        <v>11.080835666021936469883501626</v>
      </c>
      <c r="I46" s="495">
        <v>11.358081970558881091885089417</v>
      </c>
      <c r="J46" s="493"/>
      <c r="K46" s="494">
        <v>7.8534824604087916788461620695</v>
      </c>
      <c r="L46" s="495">
        <v>6.1413250597874435108832048921</v>
      </c>
      <c r="M46" s="493">
        <v>105.95986440986911179241940031</v>
      </c>
      <c r="N46" s="494">
        <v>100.13372207472476933261280003</v>
      </c>
      <c r="O46" s="495">
        <v>106.05061408676421187464196148</v>
      </c>
      <c r="P46" s="93"/>
      <c r="Q46" s="479"/>
      <c r="R46" s="480">
        <v>76.822698143667547438039542540</v>
      </c>
      <c r="S46" s="481">
        <v>76.165169712719085529400139450</v>
      </c>
      <c r="T46" s="479"/>
      <c r="U46" s="480">
        <v>-27.379722020073273735761776250</v>
      </c>
      <c r="V46" s="481">
        <v>-25.338831682686055400189935150</v>
      </c>
      <c r="W46" s="479"/>
      <c r="X46" s="480">
        <v>17.122370029343865926682635070</v>
      </c>
      <c r="Y46" s="481">
        <v>-19.256803690344861101334050310</v>
      </c>
      <c r="Z46" s="479">
        <v>31.780305927456377335021943650</v>
      </c>
      <c r="AA46" s="480">
        <v>47.510515347097146017201202020</v>
      </c>
      <c r="AB46" s="481">
        <v>45.107543854344346819504875480</v>
      </c>
    </row>
    <row r="47" ht="18" customHeight="1">
      <c r="A47" s="58"/>
      <c r="B47" s="1046" t="s">
        <v>51</v>
      </c>
      <c r="C47" s="1046"/>
      <c r="D47" s="276"/>
      <c r="E47" s="94">
        <v>82.23520218875076195879411339</v>
      </c>
      <c r="F47" s="277">
        <v>90.85420733917412690101103131</v>
      </c>
      <c r="G47" s="276"/>
      <c r="H47" s="94">
        <v>11.987301273429676576360376596</v>
      </c>
      <c r="I47" s="277">
        <v>11.695384425212779964229071619</v>
      </c>
      <c r="J47" s="276"/>
      <c r="K47" s="94">
        <v>7.812128475133689298227064448</v>
      </c>
      <c r="L47" s="277">
        <v>5.6826060222365084457671001625</v>
      </c>
      <c r="M47" s="276">
        <v>109.04476249291278035800036398</v>
      </c>
      <c r="N47" s="94">
        <v>102.03463193731412783338155436</v>
      </c>
      <c r="O47" s="277">
        <v>108.23219778662341531100720302</v>
      </c>
      <c r="P47" s="5"/>
      <c r="Q47" s="271"/>
      <c r="R47" s="92">
        <v>73.770658767319552385912155560</v>
      </c>
      <c r="S47" s="272">
        <v>75.542309050665771612099173750</v>
      </c>
      <c r="T47" s="271"/>
      <c r="U47" s="92">
        <v>-10.298602070514847115999680220</v>
      </c>
      <c r="V47" s="272">
        <v>-22.435385149513999235510616620</v>
      </c>
      <c r="W47" s="271"/>
      <c r="X47" s="92">
        <v>10.194084531051506541700293420</v>
      </c>
      <c r="Y47" s="272">
        <v>-30.030608584679361617923906260</v>
      </c>
      <c r="Z47" s="271">
        <v>32.876763030376672049296287950</v>
      </c>
      <c r="AA47" s="92">
        <v>50.552734557520314376872433790</v>
      </c>
      <c r="AB47" s="272">
        <v>44.395822740798936346615267270</v>
      </c>
    </row>
    <row r="48" ht="18" customHeight="1">
      <c r="A48" s="58"/>
      <c r="B48" s="1047" t="s">
        <v>76</v>
      </c>
      <c r="C48" s="1047"/>
      <c r="D48" s="443"/>
      <c r="E48" s="444">
        <v>81.71237069594879813907714405</v>
      </c>
      <c r="F48" s="445">
        <v>89.69174052978288213582740943</v>
      </c>
      <c r="G48" s="443"/>
      <c r="H48" s="444">
        <v>11.52975196683338871309109685</v>
      </c>
      <c r="I48" s="445">
        <v>11.525126995720811961998299646</v>
      </c>
      <c r="J48" s="443"/>
      <c r="K48" s="444">
        <v>7.8330023915106457379681327708</v>
      </c>
      <c r="L48" s="445">
        <v>5.9141499173812661453018958809</v>
      </c>
      <c r="M48" s="443">
        <v>107.48762346051930955823092515</v>
      </c>
      <c r="N48" s="444">
        <v>101.07512505429283259013637361</v>
      </c>
      <c r="O48" s="445">
        <v>107.1310174428849602431276049</v>
      </c>
      <c r="P48" s="93"/>
      <c r="Q48" s="273"/>
      <c r="R48" s="274">
        <v>75.264021135421607235450835860</v>
      </c>
      <c r="S48" s="275">
        <v>75.828545746407880230178539960</v>
      </c>
      <c r="T48" s="273"/>
      <c r="U48" s="274">
        <v>-19.436557239771347295646004560</v>
      </c>
      <c r="V48" s="275">
        <v>-23.904276295282203225102477700</v>
      </c>
      <c r="W48" s="273"/>
      <c r="X48" s="274">
        <v>13.565688469874424315499363870</v>
      </c>
      <c r="Y48" s="275">
        <v>-24.791695879519091088535306070</v>
      </c>
      <c r="Z48" s="273">
        <v>32.316046336986115421053053960</v>
      </c>
      <c r="AA48" s="274">
        <v>49.017017163250203090006426890</v>
      </c>
      <c r="AB48" s="275">
        <v>44.73375696758545495626048600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60.262654120700843608046722907</v>
      </c>
      <c r="E50" s="483">
        <v>71.787421975403188673543175068</v>
      </c>
      <c r="F50" s="484">
        <v>78.69102302070303335630316322</v>
      </c>
      <c r="G50" s="482">
        <v>7.8417694138005624053644819381</v>
      </c>
      <c r="H50" s="483">
        <v>8.104469048010587418107627917</v>
      </c>
      <c r="I50" s="484">
        <v>8.11527364562590062651183736</v>
      </c>
      <c r="J50" s="482">
        <v>18.182916937053861129136924075</v>
      </c>
      <c r="K50" s="483">
        <v>7.2441103953729166676446960396</v>
      </c>
      <c r="L50" s="484">
        <v>5.6019000319499560768969769381</v>
      </c>
      <c r="M50" s="482">
        <v>97.09398895931302392148844817</v>
      </c>
      <c r="N50" s="483">
        <v>87.13600141878669275929549902</v>
      </c>
      <c r="O50" s="484">
        <v>92.40819669827889005971197752</v>
      </c>
      <c r="P50" s="93"/>
      <c r="Q50" s="468">
        <v>42.645616856108083108025073090</v>
      </c>
      <c r="R50" s="469">
        <v>43.583446198178905126423710400</v>
      </c>
      <c r="S50" s="470">
        <v>50.565910690454858293758010060</v>
      </c>
      <c r="T50" s="468">
        <v>-16.238323177789094440438181820</v>
      </c>
      <c r="U50" s="469">
        <v>-3.1497136934979302847931678800</v>
      </c>
      <c r="V50" s="470">
        <v>-5.5605637739789447692785829500</v>
      </c>
      <c r="W50" s="468">
        <v>-33.614160151502385786007331380</v>
      </c>
      <c r="X50" s="469">
        <v>18.483726864541764760586361400</v>
      </c>
      <c r="Y50" s="470">
        <v>-22.858402229262822694083997940</v>
      </c>
      <c r="Z50" s="468">
        <v>22.906701930485695516289134100</v>
      </c>
      <c r="AA50" s="469">
        <v>35.138457747678760766382245140</v>
      </c>
      <c r="AB50" s="470">
        <v>35.658113062158223725583443040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163</v>
      </c>
      <c r="D1" s="6"/>
      <c r="E1" s="6"/>
      <c r="AS1" s="236"/>
    </row>
    <row r="2" ht="15" customHeight="1">
      <c r="B2" s="0"/>
      <c r="C2" s="1049" t="s">
        <v>170</v>
      </c>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A2" s="1049"/>
      <c r="AB2" s="1049"/>
      <c r="AC2" s="1049"/>
      <c r="AD2" s="1049"/>
      <c r="AE2" s="1049"/>
      <c r="AF2" s="1049"/>
      <c r="AG2" s="1049"/>
      <c r="AH2" s="1049"/>
      <c r="AI2" s="1049"/>
      <c r="AJ2" s="1049"/>
      <c r="AK2" s="1049"/>
      <c r="AL2" s="1049"/>
      <c r="AM2" s="1049"/>
      <c r="AN2" s="1049"/>
      <c r="AO2" s="1049"/>
      <c r="AP2" s="1049"/>
      <c r="AQ2" s="0"/>
    </row>
    <row r="3" ht="15" customHeight="1">
      <c r="B3" s="0"/>
      <c r="C3" s="1049" t="s">
        <v>171</v>
      </c>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c r="AG3" s="1049"/>
      <c r="AH3" s="1049"/>
      <c r="AI3" s="1049"/>
      <c r="AJ3" s="1049"/>
      <c r="AK3" s="1049"/>
      <c r="AL3" s="1049"/>
      <c r="AM3" s="1049"/>
      <c r="AN3" s="1049"/>
      <c r="AO3" s="1049"/>
      <c r="AP3" s="1049"/>
      <c r="AQ3" s="0"/>
    </row>
    <row r="4" ht="15" customHeight="1">
      <c r="B4" s="0"/>
      <c r="C4" s="1049" t="s">
        <v>201</v>
      </c>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0"/>
    </row>
    <row r="5" ht="12.75" customHeight="1">
      <c r="C5" s="67"/>
      <c r="D5" s="67"/>
      <c r="E5" s="67"/>
    </row>
    <row r="6" ht="18" customHeight="1">
      <c r="B6" s="68"/>
      <c r="C6" s="68" t="s">
        <v>7</v>
      </c>
      <c r="D6" s="69"/>
      <c r="E6" s="69"/>
      <c r="F6" s="69"/>
      <c r="H6" s="1050" t="s">
        <v>203</v>
      </c>
      <c r="I6" s="1050"/>
      <c r="J6" s="1050"/>
      <c r="K6" s="1050"/>
      <c r="L6" s="1050"/>
      <c r="M6" s="1050"/>
      <c r="N6" s="1050"/>
      <c r="O6" s="1050"/>
      <c r="P6" s="1050"/>
      <c r="Q6" s="1050"/>
      <c r="R6" s="1050"/>
      <c r="S6" s="1050"/>
      <c r="T6" s="1050"/>
      <c r="U6" s="1050"/>
      <c r="Z6" s="1050" t="s">
        <v>204</v>
      </c>
      <c r="AA6" s="1050"/>
      <c r="AB6" s="1050"/>
      <c r="AC6" s="1050"/>
      <c r="AD6" s="1050"/>
      <c r="AE6" s="1050"/>
      <c r="AF6" s="1050"/>
      <c r="AG6" s="1050"/>
      <c r="AH6" s="1050"/>
      <c r="AI6" s="1050"/>
      <c r="AJ6" s="1050"/>
      <c r="AK6" s="1050"/>
      <c r="AL6" s="1050"/>
      <c r="AM6" s="1050"/>
    </row>
    <row r="7" ht="15" customHeight="1">
      <c r="D7" s="93" t="s">
        <v>206</v>
      </c>
      <c r="E7" s="71"/>
      <c r="F7" s="71"/>
      <c r="H7" s="1051" t="s">
        <v>0</v>
      </c>
      <c r="I7" s="1051"/>
      <c r="J7" s="1051" t="s">
        <v>1</v>
      </c>
      <c r="K7" s="1051"/>
      <c r="L7" s="1051" t="s">
        <v>2</v>
      </c>
      <c r="M7" s="1051"/>
      <c r="N7" s="1051" t="s">
        <v>3</v>
      </c>
      <c r="O7" s="1051"/>
      <c r="P7" s="1051" t="s">
        <v>4</v>
      </c>
      <c r="Q7" s="1051"/>
      <c r="R7" s="1051" t="s">
        <v>5</v>
      </c>
      <c r="S7" s="1051"/>
      <c r="T7" s="1051" t="s">
        <v>6</v>
      </c>
      <c r="U7" s="1051"/>
      <c r="Z7" s="1051" t="s">
        <v>0</v>
      </c>
      <c r="AA7" s="1051"/>
      <c r="AB7" s="1051" t="s">
        <v>1</v>
      </c>
      <c r="AC7" s="1051"/>
      <c r="AD7" s="1051" t="s">
        <v>2</v>
      </c>
      <c r="AE7" s="1051"/>
      <c r="AF7" s="1051" t="s">
        <v>3</v>
      </c>
      <c r="AG7" s="1051"/>
      <c r="AH7" s="1051" t="s">
        <v>4</v>
      </c>
      <c r="AI7" s="1051"/>
      <c r="AJ7" s="1051" t="s">
        <v>5</v>
      </c>
      <c r="AK7" s="1051"/>
      <c r="AL7" s="1051" t="s">
        <v>6</v>
      </c>
      <c r="AM7" s="1051"/>
    </row>
    <row r="8" ht="15" customHeight="1">
      <c r="D8" s="175" t="s">
        <v>208</v>
      </c>
      <c r="E8" s="71"/>
      <c r="F8" s="71"/>
      <c r="G8" s="71"/>
      <c r="H8" s="1052"/>
      <c r="I8" s="1052"/>
      <c r="J8" s="1053"/>
      <c r="K8" s="1053"/>
      <c r="L8" s="1053"/>
      <c r="M8" s="1053"/>
      <c r="N8" s="1053">
        <v>1</v>
      </c>
      <c r="O8" s="1053"/>
      <c r="P8" s="1053">
        <v>2</v>
      </c>
      <c r="Q8" s="1053"/>
      <c r="R8" s="1053">
        <v>3</v>
      </c>
      <c r="S8" s="1053"/>
      <c r="T8" s="1054">
        <v>4</v>
      </c>
      <c r="U8" s="1054"/>
      <c r="Z8" s="1052"/>
      <c r="AA8" s="1052"/>
      <c r="AB8" s="1053"/>
      <c r="AC8" s="1053"/>
      <c r="AD8" s="1053">
        <v>1</v>
      </c>
      <c r="AE8" s="1053"/>
      <c r="AF8" s="1053">
        <v>2</v>
      </c>
      <c r="AG8" s="1053"/>
      <c r="AH8" s="1053">
        <v>3</v>
      </c>
      <c r="AI8" s="1053"/>
      <c r="AJ8" s="1053">
        <v>4</v>
      </c>
      <c r="AK8" s="1053"/>
      <c r="AL8" s="1054">
        <v>5</v>
      </c>
      <c r="AM8" s="1054"/>
    </row>
    <row r="9" ht="15" customHeight="1">
      <c r="D9" s="175" t="s">
        <v>210</v>
      </c>
      <c r="H9" s="1055">
        <v>5</v>
      </c>
      <c r="I9" s="1055"/>
      <c r="J9" s="1056">
        <v>6</v>
      </c>
      <c r="K9" s="1056"/>
      <c r="L9" s="1056">
        <v>7</v>
      </c>
      <c r="M9" s="1056"/>
      <c r="N9" s="1056">
        <v>8</v>
      </c>
      <c r="O9" s="1056"/>
      <c r="P9" s="1056">
        <v>9</v>
      </c>
      <c r="Q9" s="1056"/>
      <c r="R9" s="1056">
        <v>10</v>
      </c>
      <c r="S9" s="1056"/>
      <c r="T9" s="1057">
        <v>11</v>
      </c>
      <c r="U9" s="1057"/>
      <c r="Z9" s="1055">
        <v>6</v>
      </c>
      <c r="AA9" s="1055"/>
      <c r="AB9" s="1056">
        <v>7</v>
      </c>
      <c r="AC9" s="1056"/>
      <c r="AD9" s="1056">
        <v>8</v>
      </c>
      <c r="AE9" s="1056"/>
      <c r="AF9" s="1056">
        <v>9</v>
      </c>
      <c r="AG9" s="1056"/>
      <c r="AH9" s="1056">
        <v>10</v>
      </c>
      <c r="AI9" s="1056"/>
      <c r="AJ9" s="1056">
        <v>11</v>
      </c>
      <c r="AK9" s="1056"/>
      <c r="AL9" s="1057">
        <v>12</v>
      </c>
      <c r="AM9" s="1057"/>
    </row>
    <row r="10" ht="15" customHeight="1">
      <c r="D10" t="s">
        <v>212</v>
      </c>
      <c r="H10" s="1058">
        <v>12</v>
      </c>
      <c r="I10" s="1058"/>
      <c r="J10" s="1059">
        <v>13</v>
      </c>
      <c r="K10" s="1059"/>
      <c r="L10" s="1059">
        <v>14</v>
      </c>
      <c r="M10" s="1059"/>
      <c r="N10" s="1059">
        <v>15</v>
      </c>
      <c r="O10" s="1059"/>
      <c r="P10" s="1059">
        <v>16</v>
      </c>
      <c r="Q10" s="1059"/>
      <c r="R10" s="1059">
        <v>17</v>
      </c>
      <c r="S10" s="1059"/>
      <c r="T10" s="1060">
        <v>18</v>
      </c>
      <c r="U10" s="1060"/>
      <c r="Z10" s="1058">
        <v>13</v>
      </c>
      <c r="AA10" s="1058"/>
      <c r="AB10" s="1059">
        <v>14</v>
      </c>
      <c r="AC10" s="1059"/>
      <c r="AD10" s="1059">
        <v>15</v>
      </c>
      <c r="AE10" s="1059"/>
      <c r="AF10" s="1059">
        <v>16</v>
      </c>
      <c r="AG10" s="1059"/>
      <c r="AH10" s="1059">
        <v>17</v>
      </c>
      <c r="AI10" s="1059"/>
      <c r="AJ10" s="1059">
        <v>18</v>
      </c>
      <c r="AK10" s="1059"/>
      <c r="AL10" s="1060">
        <v>19</v>
      </c>
      <c r="AM10" s="1060"/>
    </row>
    <row r="11" ht="15" customHeight="1">
      <c r="H11" s="1055">
        <v>19</v>
      </c>
      <c r="I11" s="1055"/>
      <c r="J11" s="1056">
        <v>20</v>
      </c>
      <c r="K11" s="1056"/>
      <c r="L11" s="1056">
        <v>21</v>
      </c>
      <c r="M11" s="1056"/>
      <c r="N11" s="1056">
        <v>22</v>
      </c>
      <c r="O11" s="1056"/>
      <c r="P11" s="1056">
        <v>23</v>
      </c>
      <c r="Q11" s="1056"/>
      <c r="R11" s="1056">
        <v>24</v>
      </c>
      <c r="S11" s="1056"/>
      <c r="T11" s="1057">
        <v>25</v>
      </c>
      <c r="U11" s="1057"/>
      <c r="Z11" s="1055">
        <v>20</v>
      </c>
      <c r="AA11" s="1055"/>
      <c r="AB11" s="1056">
        <v>21</v>
      </c>
      <c r="AC11" s="1056"/>
      <c r="AD11" s="1056">
        <v>22</v>
      </c>
      <c r="AE11" s="1056"/>
      <c r="AF11" s="1056">
        <v>23</v>
      </c>
      <c r="AG11" s="1056"/>
      <c r="AH11" s="1056">
        <v>24</v>
      </c>
      <c r="AI11" s="1056"/>
      <c r="AJ11" s="1056">
        <v>25</v>
      </c>
      <c r="AK11" s="1056"/>
      <c r="AL11" s="1057">
        <v>26</v>
      </c>
      <c r="AM11" s="1057"/>
      <c r="AN11" t="s">
        <v>27</v>
      </c>
    </row>
    <row r="12" ht="15" customHeight="1">
      <c r="A12" s="68"/>
      <c r="H12" s="1058">
        <v>26</v>
      </c>
      <c r="I12" s="1058"/>
      <c r="J12" s="1059">
        <v>27</v>
      </c>
      <c r="K12" s="1059"/>
      <c r="L12" s="1059">
        <v>28</v>
      </c>
      <c r="M12" s="1059"/>
      <c r="N12" s="1059">
        <v>29</v>
      </c>
      <c r="O12" s="1059"/>
      <c r="P12" s="1059">
        <v>30</v>
      </c>
      <c r="Q12" s="1059"/>
      <c r="R12" s="1059">
        <v>31</v>
      </c>
      <c r="S12" s="1059"/>
      <c r="T12" s="1060"/>
      <c r="U12" s="1060"/>
      <c r="Z12" s="1058">
        <v>27</v>
      </c>
      <c r="AA12" s="1058"/>
      <c r="AB12" s="1059">
        <v>28</v>
      </c>
      <c r="AC12" s="1059"/>
      <c r="AD12" s="1059">
        <v>29</v>
      </c>
      <c r="AE12" s="1059"/>
      <c r="AF12" s="1059">
        <v>30</v>
      </c>
      <c r="AG12" s="1059"/>
      <c r="AH12" s="1059">
        <v>31</v>
      </c>
      <c r="AI12" s="1059"/>
      <c r="AJ12" s="1059"/>
      <c r="AK12" s="1059"/>
      <c r="AL12" s="1060"/>
      <c r="AM12" s="1060"/>
    </row>
    <row r="13" ht="15" customHeight="1">
      <c r="C13" s="72"/>
      <c r="D13" s="73"/>
      <c r="E13" s="73"/>
      <c r="F13" s="73"/>
      <c r="G13" s="73"/>
      <c r="H13" s="1061" t="s">
        <v>27</v>
      </c>
      <c r="I13" s="1061"/>
      <c r="J13" s="1062" t="s">
        <v>27</v>
      </c>
      <c r="K13" s="1062"/>
      <c r="L13" s="1062" t="s">
        <v>27</v>
      </c>
      <c r="M13" s="1062"/>
      <c r="N13" s="1062" t="s">
        <v>27</v>
      </c>
      <c r="O13" s="1062"/>
      <c r="P13" s="1062" t="s">
        <v>27</v>
      </c>
      <c r="Q13" s="1062"/>
      <c r="R13" s="1062" t="s">
        <v>27</v>
      </c>
      <c r="S13" s="1062"/>
      <c r="T13" s="1063" t="s">
        <v>27</v>
      </c>
      <c r="U13" s="1063"/>
      <c r="Z13" s="1061" t="s">
        <v>27</v>
      </c>
      <c r="AA13" s="1061"/>
      <c r="AB13" s="1062" t="s">
        <v>27</v>
      </c>
      <c r="AC13" s="1062"/>
      <c r="AD13" s="1062" t="s">
        <v>27</v>
      </c>
      <c r="AE13" s="1062"/>
      <c r="AF13" s="1062" t="s">
        <v>27</v>
      </c>
      <c r="AG13" s="1062"/>
      <c r="AH13" s="1062" t="s">
        <v>27</v>
      </c>
      <c r="AI13" s="1062"/>
      <c r="AJ13" s="1062" t="s">
        <v>27</v>
      </c>
      <c r="AK13" s="1062"/>
      <c r="AL13" s="1063" t="s">
        <v>27</v>
      </c>
      <c r="AM13" s="1063"/>
    </row>
    <row r="14" ht="15" customHeight="1">
      <c r="A14" s="68"/>
      <c r="C14" s="68" t="s">
        <v>8</v>
      </c>
      <c r="F14" s="64"/>
    </row>
    <row r="15" ht="15" customHeight="1">
      <c r="D15" s="70" t="s">
        <v>214</v>
      </c>
      <c r="F15" s="64"/>
      <c r="P15" s="1064"/>
      <c r="Q15" s="1064"/>
      <c r="R15" s="1064"/>
      <c r="S15" s="1064"/>
      <c r="T15" s="1064"/>
      <c r="U15" s="1064"/>
      <c r="V15" s="1064"/>
      <c r="W15" s="0"/>
      <c r="X15" s="1064"/>
      <c r="Y15" s="1064"/>
      <c r="Z15" s="1064"/>
      <c r="AA15" s="1064"/>
      <c r="AB15" s="1064"/>
      <c r="AC15" s="1064"/>
      <c r="AD15" s="1064"/>
      <c r="AE15" s="0"/>
      <c r="AF15" s="1064"/>
      <c r="AG15" s="1064"/>
      <c r="AH15" s="1064"/>
      <c r="AI15" s="1064"/>
      <c r="AJ15" s="1064"/>
      <c r="AK15" s="1064"/>
      <c r="AL15" s="1064"/>
      <c r="AM15" s="0"/>
      <c r="AN15" s="0"/>
    </row>
    <row r="16" ht="15" customHeight="1">
      <c r="C16" s="70"/>
      <c r="D16" s="73" t="s">
        <v>206</v>
      </c>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t="s">
        <v>208</v>
      </c>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t="s">
        <v>210</v>
      </c>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t="s">
        <v>212</v>
      </c>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993">
        <v>2020</v>
      </c>
      <c r="S21" s="993"/>
      <c r="T21" s="993"/>
      <c r="U21" s="993"/>
      <c r="V21" s="993"/>
      <c r="W21" s="993"/>
      <c r="X21" s="993"/>
      <c r="Y21" s="993"/>
      <c r="Z21" s="993"/>
      <c r="AA21" s="993"/>
      <c r="AB21" s="993"/>
      <c r="AC21" s="993"/>
      <c r="AD21" s="995">
        <v>2021</v>
      </c>
      <c r="AE21" s="995"/>
      <c r="AF21" s="995"/>
      <c r="AG21" s="995"/>
      <c r="AH21" s="995"/>
      <c r="AI21" s="995"/>
      <c r="AJ21" s="995"/>
      <c r="AK21" s="995"/>
      <c r="AL21" s="995"/>
      <c r="AM21" s="995"/>
      <c r="AN21" s="995"/>
      <c r="AO21" s="995"/>
    </row>
    <row r="22" s="5" customFormat="1" ht="30" customHeight="1">
      <c r="B22" s="76"/>
      <c r="C22" s="77" t="s">
        <v>71</v>
      </c>
      <c r="D22" s="77" t="s">
        <v>21</v>
      </c>
      <c r="E22" s="177" t="s">
        <v>95</v>
      </c>
      <c r="F22" s="10" t="s">
        <v>60</v>
      </c>
      <c r="G22" s="10" t="s">
        <v>61</v>
      </c>
      <c r="H22" s="1065" t="s">
        <v>34</v>
      </c>
      <c r="I22" s="1065"/>
      <c r="J22" s="1065"/>
      <c r="K22" s="1065"/>
      <c r="L22" s="1065" t="s">
        <v>62</v>
      </c>
      <c r="M22" s="1065"/>
      <c r="N22" s="1065"/>
      <c r="O22" s="1065"/>
      <c r="R22" s="617" t="s">
        <v>188</v>
      </c>
      <c r="S22" s="618" t="s">
        <v>190</v>
      </c>
      <c r="T22" s="618" t="s">
        <v>191</v>
      </c>
      <c r="U22" s="618" t="s">
        <v>192</v>
      </c>
      <c r="V22" s="618" t="s">
        <v>193</v>
      </c>
      <c r="W22" s="618" t="s">
        <v>194</v>
      </c>
      <c r="X22" s="618" t="s">
        <v>180</v>
      </c>
      <c r="Y22" s="618" t="s">
        <v>183</v>
      </c>
      <c r="Z22" s="618" t="s">
        <v>184</v>
      </c>
      <c r="AA22" s="618" t="s">
        <v>185</v>
      </c>
      <c r="AB22" s="618" t="s">
        <v>186</v>
      </c>
      <c r="AC22" s="1015" t="s">
        <v>187</v>
      </c>
      <c r="AD22" s="618" t="s">
        <v>188</v>
      </c>
      <c r="AE22" s="618" t="s">
        <v>190</v>
      </c>
      <c r="AF22" s="618" t="s">
        <v>191</v>
      </c>
      <c r="AG22" s="618" t="s">
        <v>192</v>
      </c>
      <c r="AH22" s="618" t="s">
        <v>193</v>
      </c>
      <c r="AI22" s="618" t="s">
        <v>194</v>
      </c>
      <c r="AJ22" s="618" t="s">
        <v>180</v>
      </c>
      <c r="AK22" s="618" t="s">
        <v>183</v>
      </c>
      <c r="AL22" s="618" t="s">
        <v>184</v>
      </c>
      <c r="AM22" s="618" t="s">
        <v>185</v>
      </c>
      <c r="AN22" s="618" t="s">
        <v>186</v>
      </c>
      <c r="AO22" s="1015" t="s">
        <v>187</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21"/>
      <c r="C23" s="1016">
        <v>56916</v>
      </c>
      <c r="D23" s="1016" t="s">
        <v>175</v>
      </c>
      <c r="E23" s="1016" t="s">
        <v>219</v>
      </c>
      <c r="F23" s="1017" t="s">
        <v>220</v>
      </c>
      <c r="G23" s="1016" t="s">
        <v>221</v>
      </c>
      <c r="H23" s="1018" t="s">
        <v>222</v>
      </c>
      <c r="I23" s="1018"/>
      <c r="J23" s="1018"/>
      <c r="K23" s="1018"/>
      <c r="L23" s="1018" t="s">
        <v>223</v>
      </c>
      <c r="M23" s="1018"/>
      <c r="N23" s="1018"/>
      <c r="O23" s="1018"/>
      <c r="P23" s="80"/>
      <c r="Q23" s="4"/>
      <c r="R23" s="1066" t="s">
        <v>265</v>
      </c>
      <c r="S23" s="1067" t="s">
        <v>265</v>
      </c>
      <c r="T23" s="1067" t="s">
        <v>265</v>
      </c>
      <c r="U23" s="1067" t="s">
        <v>265</v>
      </c>
      <c r="V23" s="1067" t="s">
        <v>265</v>
      </c>
      <c r="W23" s="1067" t="s">
        <v>265</v>
      </c>
      <c r="X23" s="1067" t="s">
        <v>265</v>
      </c>
      <c r="Y23" s="1067" t="s">
        <v>265</v>
      </c>
      <c r="Z23" s="1067" t="s">
        <v>265</v>
      </c>
      <c r="AA23" s="1067" t="s">
        <v>265</v>
      </c>
      <c r="AB23" s="1067" t="s">
        <v>265</v>
      </c>
      <c r="AC23" s="1067" t="s">
        <v>265</v>
      </c>
      <c r="AD23" s="1067" t="s">
        <v>265</v>
      </c>
      <c r="AE23" s="1067" t="s">
        <v>240</v>
      </c>
      <c r="AF23" s="1067" t="s">
        <v>240</v>
      </c>
      <c r="AG23" s="1067" t="s">
        <v>265</v>
      </c>
      <c r="AH23" s="1067" t="s">
        <v>265</v>
      </c>
      <c r="AI23" s="1067" t="s">
        <v>265</v>
      </c>
      <c r="AJ23" s="1067" t="s">
        <v>265</v>
      </c>
      <c r="AK23" s="1067" t="s">
        <v>265</v>
      </c>
      <c r="AL23" s="1067" t="s">
        <v>265</v>
      </c>
      <c r="AM23" s="1067" t="s">
        <v>265</v>
      </c>
      <c r="AN23" s="1067" t="s">
        <v>240</v>
      </c>
      <c r="AO23" s="1068" t="s">
        <v>265</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21"/>
      <c r="C24" s="1022">
        <v>55435</v>
      </c>
      <c r="D24" s="1022" t="s">
        <v>225</v>
      </c>
      <c r="E24" s="1022" t="s">
        <v>226</v>
      </c>
      <c r="F24" s="1023" t="s">
        <v>227</v>
      </c>
      <c r="G24" s="1022" t="s">
        <v>228</v>
      </c>
      <c r="H24" s="1024" t="s">
        <v>229</v>
      </c>
      <c r="I24" s="1024"/>
      <c r="J24" s="1024"/>
      <c r="K24" s="1024"/>
      <c r="L24" s="1024" t="s">
        <v>230</v>
      </c>
      <c r="M24" s="1024"/>
      <c r="N24" s="1024"/>
      <c r="O24" s="1024"/>
      <c r="P24" s="80"/>
      <c r="Q24" s="4"/>
      <c r="R24" s="1069" t="s">
        <v>266</v>
      </c>
      <c r="S24" s="1070" t="s">
        <v>266</v>
      </c>
      <c r="T24" s="1070" t="s">
        <v>266</v>
      </c>
      <c r="U24" s="1070" t="s">
        <v>266</v>
      </c>
      <c r="V24" s="1070" t="s">
        <v>266</v>
      </c>
      <c r="W24" s="1070" t="s">
        <v>266</v>
      </c>
      <c r="X24" s="1070" t="s">
        <v>266</v>
      </c>
      <c r="Y24" s="1070" t="s">
        <v>266</v>
      </c>
      <c r="Z24" s="1070" t="s">
        <v>266</v>
      </c>
      <c r="AA24" s="1070" t="s">
        <v>266</v>
      </c>
      <c r="AB24" s="1070" t="s">
        <v>266</v>
      </c>
      <c r="AC24" s="1070" t="s">
        <v>266</v>
      </c>
      <c r="AD24" s="1070" t="s">
        <v>266</v>
      </c>
      <c r="AE24" s="1070" t="s">
        <v>266</v>
      </c>
      <c r="AF24" s="1070" t="s">
        <v>266</v>
      </c>
      <c r="AG24" s="1070" t="s">
        <v>266</v>
      </c>
      <c r="AH24" s="1070" t="s">
        <v>266</v>
      </c>
      <c r="AI24" s="1070" t="s">
        <v>266</v>
      </c>
      <c r="AJ24" s="1070" t="s">
        <v>266</v>
      </c>
      <c r="AK24" s="1070" t="s">
        <v>266</v>
      </c>
      <c r="AL24" s="1070" t="s">
        <v>266</v>
      </c>
      <c r="AM24" s="1070" t="s">
        <v>266</v>
      </c>
      <c r="AN24" s="1070" t="s">
        <v>266</v>
      </c>
      <c r="AO24" s="1071" t="s">
        <v>266</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21"/>
      <c r="C25" s="1016">
        <v>57976</v>
      </c>
      <c r="D25" s="1016" t="s">
        <v>231</v>
      </c>
      <c r="E25" s="1016" t="s">
        <v>219</v>
      </c>
      <c r="F25" s="1017" t="s">
        <v>220</v>
      </c>
      <c r="G25" s="1016" t="s">
        <v>232</v>
      </c>
      <c r="H25" s="1018" t="s">
        <v>233</v>
      </c>
      <c r="I25" s="1018"/>
      <c r="J25" s="1018"/>
      <c r="K25" s="1018"/>
      <c r="L25" s="1018" t="s">
        <v>234</v>
      </c>
      <c r="M25" s="1018"/>
      <c r="N25" s="1018"/>
      <c r="O25" s="1018"/>
      <c r="P25" s="80"/>
      <c r="Q25" s="4"/>
      <c r="R25" s="1066" t="s">
        <v>266</v>
      </c>
      <c r="S25" s="1067" t="s">
        <v>266</v>
      </c>
      <c r="T25" s="1067" t="s">
        <v>266</v>
      </c>
      <c r="U25" s="1067" t="s">
        <v>266</v>
      </c>
      <c r="V25" s="1067" t="s">
        <v>266</v>
      </c>
      <c r="W25" s="1067" t="s">
        <v>266</v>
      </c>
      <c r="X25" s="1067" t="s">
        <v>266</v>
      </c>
      <c r="Y25" s="1067" t="s">
        <v>266</v>
      </c>
      <c r="Z25" s="1067" t="s">
        <v>266</v>
      </c>
      <c r="AA25" s="1067" t="s">
        <v>266</v>
      </c>
      <c r="AB25" s="1067" t="s">
        <v>266</v>
      </c>
      <c r="AC25" s="1067" t="s">
        <v>266</v>
      </c>
      <c r="AD25" s="1067" t="s">
        <v>266</v>
      </c>
      <c r="AE25" s="1067" t="s">
        <v>266</v>
      </c>
      <c r="AF25" s="1067" t="s">
        <v>266</v>
      </c>
      <c r="AG25" s="1067" t="s">
        <v>266</v>
      </c>
      <c r="AH25" s="1067" t="s">
        <v>266</v>
      </c>
      <c r="AI25" s="1067" t="s">
        <v>266</v>
      </c>
      <c r="AJ25" s="1067" t="s">
        <v>266</v>
      </c>
      <c r="AK25" s="1067" t="s">
        <v>266</v>
      </c>
      <c r="AL25" s="1067" t="s">
        <v>266</v>
      </c>
      <c r="AM25" s="1067" t="s">
        <v>266</v>
      </c>
      <c r="AN25" s="1067" t="s">
        <v>266</v>
      </c>
      <c r="AO25" s="1068" t="s">
        <v>266</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21"/>
      <c r="C26" s="1022">
        <v>58220</v>
      </c>
      <c r="D26" s="1022" t="s">
        <v>235</v>
      </c>
      <c r="E26" s="1022" t="s">
        <v>219</v>
      </c>
      <c r="F26" s="1023" t="s">
        <v>220</v>
      </c>
      <c r="G26" s="1022" t="s">
        <v>236</v>
      </c>
      <c r="H26" s="1024" t="s">
        <v>237</v>
      </c>
      <c r="I26" s="1024"/>
      <c r="J26" s="1024"/>
      <c r="K26" s="1024"/>
      <c r="L26" s="1024" t="s">
        <v>238</v>
      </c>
      <c r="M26" s="1024"/>
      <c r="N26" s="1024"/>
      <c r="O26" s="1024"/>
      <c r="P26" s="80"/>
      <c r="Q26" s="4"/>
      <c r="R26" s="1069" t="s">
        <v>240</v>
      </c>
      <c r="S26" s="1070" t="s">
        <v>240</v>
      </c>
      <c r="T26" s="1070" t="s">
        <v>240</v>
      </c>
      <c r="U26" s="1070" t="s">
        <v>240</v>
      </c>
      <c r="V26" s="1070" t="s">
        <v>240</v>
      </c>
      <c r="W26" s="1070" t="s">
        <v>240</v>
      </c>
      <c r="X26" s="1070" t="s">
        <v>240</v>
      </c>
      <c r="Y26" s="1070" t="s">
        <v>240</v>
      </c>
      <c r="Z26" s="1070" t="s">
        <v>240</v>
      </c>
      <c r="AA26" s="1070" t="s">
        <v>240</v>
      </c>
      <c r="AB26" s="1070" t="s">
        <v>240</v>
      </c>
      <c r="AC26" s="1070" t="s">
        <v>240</v>
      </c>
      <c r="AD26" s="1070" t="s">
        <v>240</v>
      </c>
      <c r="AE26" s="1070" t="s">
        <v>240</v>
      </c>
      <c r="AF26" s="1070" t="s">
        <v>240</v>
      </c>
      <c r="AG26" s="1070" t="s">
        <v>240</v>
      </c>
      <c r="AH26" s="1070" t="s">
        <v>240</v>
      </c>
      <c r="AI26" s="1070" t="s">
        <v>240</v>
      </c>
      <c r="AJ26" s="1070" t="s">
        <v>240</v>
      </c>
      <c r="AK26" s="1070" t="s">
        <v>240</v>
      </c>
      <c r="AL26" s="1070" t="s">
        <v>240</v>
      </c>
      <c r="AM26" s="1070" t="s">
        <v>240</v>
      </c>
      <c r="AN26" s="1070" t="s">
        <v>240</v>
      </c>
      <c r="AO26" s="1071" t="s">
        <v>240</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21"/>
      <c r="C27" s="1016">
        <v>58900</v>
      </c>
      <c r="D27" s="1016" t="s">
        <v>239</v>
      </c>
      <c r="E27" s="1016" t="s">
        <v>219</v>
      </c>
      <c r="F27" s="1017" t="s">
        <v>220</v>
      </c>
      <c r="G27" s="1016" t="s">
        <v>240</v>
      </c>
      <c r="H27" s="1018" t="s">
        <v>241</v>
      </c>
      <c r="I27" s="1018"/>
      <c r="J27" s="1018"/>
      <c r="K27" s="1018"/>
      <c r="L27" s="1018" t="s">
        <v>242</v>
      </c>
      <c r="M27" s="1018"/>
      <c r="N27" s="1018"/>
      <c r="O27" s="1018"/>
      <c r="P27" s="80"/>
      <c r="Q27" s="4"/>
      <c r="R27" s="1066" t="s">
        <v>240</v>
      </c>
      <c r="S27" s="1067" t="s">
        <v>240</v>
      </c>
      <c r="T27" s="1067" t="s">
        <v>240</v>
      </c>
      <c r="U27" s="1067" t="s">
        <v>240</v>
      </c>
      <c r="V27" s="1067" t="s">
        <v>240</v>
      </c>
      <c r="W27" s="1067" t="s">
        <v>240</v>
      </c>
      <c r="X27" s="1067" t="s">
        <v>240</v>
      </c>
      <c r="Y27" s="1067" t="s">
        <v>240</v>
      </c>
      <c r="Z27" s="1067" t="s">
        <v>240</v>
      </c>
      <c r="AA27" s="1067" t="s">
        <v>240</v>
      </c>
      <c r="AB27" s="1067" t="s">
        <v>240</v>
      </c>
      <c r="AC27" s="1067" t="s">
        <v>240</v>
      </c>
      <c r="AD27" s="1067" t="s">
        <v>240</v>
      </c>
      <c r="AE27" s="1067" t="s">
        <v>240</v>
      </c>
      <c r="AF27" s="1067" t="s">
        <v>240</v>
      </c>
      <c r="AG27" s="1067" t="s">
        <v>240</v>
      </c>
      <c r="AH27" s="1067" t="s">
        <v>240</v>
      </c>
      <c r="AI27" s="1067" t="s">
        <v>240</v>
      </c>
      <c r="AJ27" s="1067" t="s">
        <v>240</v>
      </c>
      <c r="AK27" s="1067" t="s">
        <v>240</v>
      </c>
      <c r="AL27" s="1067" t="s">
        <v>240</v>
      </c>
      <c r="AM27" s="1067" t="s">
        <v>240</v>
      </c>
      <c r="AN27" s="1067" t="s">
        <v>240</v>
      </c>
      <c r="AO27" s="1068" t="s">
        <v>240</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21"/>
      <c r="C28" s="1022">
        <v>58968</v>
      </c>
      <c r="D28" s="1022" t="s">
        <v>243</v>
      </c>
      <c r="E28" s="1022" t="s">
        <v>219</v>
      </c>
      <c r="F28" s="1023" t="s">
        <v>220</v>
      </c>
      <c r="G28" s="1022" t="s">
        <v>244</v>
      </c>
      <c r="H28" s="1024" t="s">
        <v>245</v>
      </c>
      <c r="I28" s="1024"/>
      <c r="J28" s="1024"/>
      <c r="K28" s="1024"/>
      <c r="L28" s="1024" t="s">
        <v>246</v>
      </c>
      <c r="M28" s="1024"/>
      <c r="N28" s="1024"/>
      <c r="O28" s="1024"/>
      <c r="P28" s="80"/>
      <c r="Q28" s="4"/>
      <c r="R28" s="1069" t="s">
        <v>266</v>
      </c>
      <c r="S28" s="1070" t="s">
        <v>266</v>
      </c>
      <c r="T28" s="1070" t="s">
        <v>266</v>
      </c>
      <c r="U28" s="1070" t="s">
        <v>266</v>
      </c>
      <c r="V28" s="1070" t="s">
        <v>266</v>
      </c>
      <c r="W28" s="1070" t="s">
        <v>266</v>
      </c>
      <c r="X28" s="1070" t="s">
        <v>266</v>
      </c>
      <c r="Y28" s="1070" t="s">
        <v>266</v>
      </c>
      <c r="Z28" s="1070" t="s">
        <v>266</v>
      </c>
      <c r="AA28" s="1070" t="s">
        <v>266</v>
      </c>
      <c r="AB28" s="1070" t="s">
        <v>266</v>
      </c>
      <c r="AC28" s="1070" t="s">
        <v>266</v>
      </c>
      <c r="AD28" s="1070" t="s">
        <v>266</v>
      </c>
      <c r="AE28" s="1070" t="s">
        <v>266</v>
      </c>
      <c r="AF28" s="1070" t="s">
        <v>266</v>
      </c>
      <c r="AG28" s="1070" t="s">
        <v>266</v>
      </c>
      <c r="AH28" s="1070" t="s">
        <v>266</v>
      </c>
      <c r="AI28" s="1070" t="s">
        <v>266</v>
      </c>
      <c r="AJ28" s="1070" t="s">
        <v>266</v>
      </c>
      <c r="AK28" s="1070" t="s">
        <v>266</v>
      </c>
      <c r="AL28" s="1070" t="s">
        <v>266</v>
      </c>
      <c r="AM28" s="1070" t="s">
        <v>266</v>
      </c>
      <c r="AN28" s="1070" t="s">
        <v>266</v>
      </c>
      <c r="AO28" s="1071" t="s">
        <v>266</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21"/>
      <c r="C29" s="181"/>
      <c r="D29" s="181"/>
      <c r="E29" s="181"/>
      <c r="F29" s="201"/>
      <c r="G29" s="181"/>
      <c r="H29" s="997">
        <v>694</v>
      </c>
      <c r="I29" s="997"/>
      <c r="J29" s="997"/>
      <c r="K29" s="997"/>
      <c r="L29" s="1072"/>
      <c r="M29" s="1072"/>
      <c r="N29" s="1072"/>
      <c r="O29" s="1072"/>
      <c r="P29" s="80"/>
      <c r="Q29" s="4"/>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21"/>
      <c r="C30" s="181"/>
      <c r="D30" s="181"/>
      <c r="E30" s="181"/>
      <c r="F30" s="201"/>
      <c r="G30" s="181"/>
      <c r="H30" s="996"/>
      <c r="I30" s="996"/>
      <c r="J30" s="996"/>
      <c r="K30" s="996"/>
      <c r="L30" s="1072"/>
      <c r="M30" s="1072"/>
      <c r="N30" s="1072"/>
      <c r="O30" s="1072"/>
      <c r="P30" s="80"/>
      <c r="Q30" s="4"/>
      <c r="R30" s="182"/>
      <c r="S30" s="182"/>
      <c r="T30" s="182"/>
      <c r="U30" s="182"/>
      <c r="V30" s="182"/>
      <c r="W30" s="182"/>
      <c r="X30" s="1028" t="s">
        <v>247</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21"/>
      <c r="C31" s="181"/>
      <c r="D31" s="181"/>
      <c r="E31" s="181"/>
      <c r="F31" s="201"/>
      <c r="G31" s="181"/>
      <c r="H31" s="996"/>
      <c r="I31" s="996"/>
      <c r="J31" s="996"/>
      <c r="K31" s="996"/>
      <c r="L31" s="1072"/>
      <c r="M31" s="1072"/>
      <c r="N31" s="1072"/>
      <c r="O31" s="1072"/>
      <c r="P31" s="80"/>
      <c r="Q31" s="4"/>
      <c r="R31" s="182"/>
      <c r="S31" s="182"/>
      <c r="T31" s="182"/>
      <c r="U31" s="182"/>
      <c r="V31" s="182"/>
      <c r="W31" s="182"/>
      <c r="X31" s="182"/>
      <c r="Y31" s="182"/>
      <c r="Z31" s="182"/>
      <c r="AA31" s="1073" t="s">
        <v>266</v>
      </c>
      <c r="AB31" s="1028" t="s">
        <v>267</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21"/>
      <c r="C32" s="181"/>
      <c r="D32" s="181"/>
      <c r="E32" s="181"/>
      <c r="F32" s="201"/>
      <c r="G32" s="181"/>
      <c r="H32" s="996"/>
      <c r="I32" s="996"/>
      <c r="J32" s="996"/>
      <c r="K32" s="996"/>
      <c r="L32" s="1072"/>
      <c r="M32" s="1072"/>
      <c r="N32" s="1072"/>
      <c r="O32" s="1072"/>
      <c r="P32" s="80"/>
      <c r="Q32" s="4"/>
      <c r="R32" s="182"/>
      <c r="S32" s="182"/>
      <c r="T32" s="182"/>
      <c r="U32" s="182"/>
      <c r="V32" s="182"/>
      <c r="W32" s="182"/>
      <c r="X32" s="182"/>
      <c r="Y32" s="182"/>
      <c r="Z32" s="182"/>
      <c r="AA32" s="1073" t="s">
        <v>268</v>
      </c>
      <c r="AB32" s="1028" t="s">
        <v>269</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21"/>
      <c r="C33" s="181"/>
      <c r="D33" s="181"/>
      <c r="E33" s="181"/>
      <c r="F33" s="201"/>
      <c r="G33" s="181"/>
      <c r="H33" s="996"/>
      <c r="I33" s="996"/>
      <c r="J33" s="996"/>
      <c r="K33" s="996"/>
      <c r="L33" s="1072"/>
      <c r="M33" s="1072"/>
      <c r="N33" s="1072"/>
      <c r="O33" s="1072"/>
      <c r="P33" s="80"/>
      <c r="Q33" s="4"/>
      <c r="R33" s="182"/>
      <c r="S33" s="182"/>
      <c r="T33" s="182"/>
      <c r="U33" s="182"/>
      <c r="V33" s="182"/>
      <c r="W33" s="182"/>
      <c r="X33" s="182"/>
      <c r="Y33" s="182"/>
      <c r="Z33" s="182"/>
      <c r="AA33" s="1074" t="s">
        <v>265</v>
      </c>
      <c r="AB33" s="1028" t="s">
        <v>270</v>
      </c>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21"/>
      <c r="C34" s="181"/>
      <c r="D34" s="181"/>
      <c r="E34" s="181"/>
      <c r="F34" s="201"/>
      <c r="G34" s="181"/>
      <c r="H34" s="996"/>
      <c r="I34" s="996"/>
      <c r="J34" s="996"/>
      <c r="K34" s="996"/>
      <c r="L34" s="1072"/>
      <c r="M34" s="1072"/>
      <c r="N34" s="1072"/>
      <c r="O34" s="1072"/>
      <c r="P34" s="80"/>
      <c r="Q34" s="4"/>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21"/>
      <c r="C35" s="181"/>
      <c r="D35" s="181"/>
      <c r="E35" s="181"/>
      <c r="F35" s="201"/>
      <c r="G35" s="181"/>
      <c r="H35" s="996"/>
      <c r="I35" s="996"/>
      <c r="J35" s="996"/>
      <c r="K35" s="996"/>
      <c r="L35" s="1072"/>
      <c r="M35" s="1072"/>
      <c r="N35" s="1072"/>
      <c r="O35" s="1072"/>
      <c r="P35" s="80"/>
      <c r="Q35" s="4"/>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21"/>
      <c r="C36" s="181"/>
      <c r="D36" s="181"/>
      <c r="E36" s="181"/>
      <c r="F36" s="201"/>
      <c r="G36" s="181"/>
      <c r="H36" s="996"/>
      <c r="I36" s="996"/>
      <c r="J36" s="996"/>
      <c r="K36" s="996"/>
      <c r="L36" s="1072"/>
      <c r="M36" s="1072"/>
      <c r="N36" s="1072"/>
      <c r="O36" s="1072"/>
      <c r="P36" s="80"/>
      <c r="Q36" s="4"/>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21"/>
      <c r="C37" s="181"/>
      <c r="D37" s="181"/>
      <c r="E37" s="181"/>
      <c r="F37" s="201"/>
      <c r="G37" s="181"/>
      <c r="H37" s="996"/>
      <c r="I37" s="996"/>
      <c r="J37" s="996"/>
      <c r="K37" s="996"/>
      <c r="L37" s="1072"/>
      <c r="M37" s="1072"/>
      <c r="N37" s="1072"/>
      <c r="O37" s="1072"/>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21"/>
      <c r="C38" s="181"/>
      <c r="D38" s="181"/>
      <c r="E38" s="181"/>
      <c r="F38" s="201"/>
      <c r="G38" s="181"/>
      <c r="H38" s="996"/>
      <c r="I38" s="996"/>
      <c r="J38" s="996"/>
      <c r="K38" s="996"/>
      <c r="L38" s="1072"/>
      <c r="M38" s="1072"/>
      <c r="N38" s="1072"/>
      <c r="O38" s="1072"/>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1"/>
      <c r="E39" s="181"/>
      <c r="F39" s="201"/>
      <c r="G39" s="181"/>
      <c r="H39" s="996"/>
      <c r="I39" s="996"/>
      <c r="J39" s="996"/>
      <c r="K39" s="996"/>
      <c r="L39" s="1072"/>
      <c r="M39" s="1072"/>
      <c r="N39" s="1072"/>
      <c r="O39" s="1072"/>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996"/>
      <c r="I40" s="996"/>
      <c r="J40" s="996"/>
      <c r="K40" s="996"/>
      <c r="L40" s="1072"/>
      <c r="M40" s="1072"/>
      <c r="N40" s="1072"/>
      <c r="O40" s="1072"/>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996"/>
      <c r="I41" s="996"/>
      <c r="J41" s="996"/>
      <c r="K41" s="996"/>
      <c r="L41" s="1072"/>
      <c r="M41" s="1072"/>
      <c r="N41" s="1072"/>
      <c r="O41" s="1072"/>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996"/>
      <c r="I42" s="996"/>
      <c r="J42" s="996"/>
      <c r="K42" s="996"/>
      <c r="L42" s="1072"/>
      <c r="M42" s="1072"/>
      <c r="N42" s="1072"/>
      <c r="O42" s="1072"/>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996"/>
      <c r="I43" s="996"/>
      <c r="J43" s="996"/>
      <c r="K43" s="996"/>
      <c r="L43" s="1072"/>
      <c r="M43" s="1072"/>
      <c r="N43" s="1072"/>
      <c r="O43" s="1072"/>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996"/>
      <c r="I44" s="996"/>
      <c r="J44" s="996"/>
      <c r="K44" s="996"/>
      <c r="L44" s="1072"/>
      <c r="M44" s="1072"/>
      <c r="N44" s="1072"/>
      <c r="O44" s="1072"/>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996"/>
      <c r="I45" s="996"/>
      <c r="J45" s="996"/>
      <c r="K45" s="996"/>
      <c r="L45" s="1072"/>
      <c r="M45" s="1072"/>
      <c r="N45" s="1072"/>
      <c r="O45" s="1072"/>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996"/>
      <c r="I46" s="996"/>
      <c r="J46" s="996"/>
      <c r="K46" s="996"/>
      <c r="L46" s="1072"/>
      <c r="M46" s="1072"/>
      <c r="N46" s="1072"/>
      <c r="O46" s="1072"/>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996"/>
      <c r="I47" s="996"/>
      <c r="J47" s="996"/>
      <c r="K47" s="996"/>
      <c r="L47" s="1072"/>
      <c r="M47" s="1072"/>
      <c r="N47" s="1072"/>
      <c r="O47" s="1072"/>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996"/>
      <c r="I48" s="996"/>
      <c r="J48" s="996"/>
      <c r="K48" s="996"/>
      <c r="L48" s="1072"/>
      <c r="M48" s="1072"/>
      <c r="N48" s="1072"/>
      <c r="O48" s="1072"/>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996"/>
      <c r="I49" s="996"/>
      <c r="J49" s="996"/>
      <c r="K49" s="996"/>
      <c r="L49" s="1072"/>
      <c r="M49" s="1072"/>
      <c r="N49" s="1072"/>
      <c r="O49" s="1072"/>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996"/>
      <c r="I50" s="996"/>
      <c r="J50" s="996"/>
      <c r="K50" s="996"/>
      <c r="L50" s="1072"/>
      <c r="M50" s="1072"/>
      <c r="N50" s="1072"/>
      <c r="O50" s="1072"/>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996"/>
      <c r="I51" s="996"/>
      <c r="J51" s="996"/>
      <c r="K51" s="996"/>
      <c r="L51" s="1072"/>
      <c r="M51" s="1072"/>
      <c r="N51" s="1072"/>
      <c r="O51" s="1072"/>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996"/>
      <c r="I52" s="996"/>
      <c r="J52" s="996"/>
      <c r="K52" s="996"/>
      <c r="L52" s="1072"/>
      <c r="M52" s="1072"/>
      <c r="N52" s="1072"/>
      <c r="O52" s="1072"/>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21"/>
      <c r="C53" s="181"/>
      <c r="D53" s="181"/>
      <c r="E53" s="181"/>
      <c r="F53" s="201"/>
      <c r="G53" s="181"/>
      <c r="H53" s="996"/>
      <c r="I53" s="996"/>
      <c r="J53" s="996"/>
      <c r="K53" s="996"/>
      <c r="L53" s="1072"/>
      <c r="M53" s="1072"/>
      <c r="N53" s="1072"/>
      <c r="O53" s="1072"/>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21"/>
      <c r="C54" s="181"/>
      <c r="D54" s="181"/>
      <c r="E54" s="181"/>
      <c r="F54" s="201"/>
      <c r="G54" s="181"/>
      <c r="H54" s="996"/>
      <c r="I54" s="996"/>
      <c r="J54" s="996"/>
      <c r="K54" s="996"/>
      <c r="L54" s="1072"/>
      <c r="M54" s="1072"/>
      <c r="N54" s="1072"/>
      <c r="O54" s="1072"/>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21"/>
      <c r="C55" s="181"/>
      <c r="D55" s="181"/>
      <c r="E55" s="181"/>
      <c r="F55" s="201"/>
      <c r="G55" s="181"/>
      <c r="H55" s="996"/>
      <c r="I55" s="996"/>
      <c r="J55" s="996"/>
      <c r="K55" s="996"/>
      <c r="L55" s="1072"/>
      <c r="M55" s="1072"/>
      <c r="N55" s="1072"/>
      <c r="O55" s="1072"/>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21"/>
      <c r="C56" s="181"/>
      <c r="D56" s="181"/>
      <c r="E56" s="181"/>
      <c r="F56" s="201"/>
      <c r="G56" s="181"/>
      <c r="H56" s="996"/>
      <c r="I56" s="996"/>
      <c r="J56" s="996"/>
      <c r="K56" s="996"/>
      <c r="L56" s="1072"/>
      <c r="M56" s="1072"/>
      <c r="N56" s="1072"/>
      <c r="O56" s="1072"/>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21"/>
      <c r="C57" s="181"/>
      <c r="D57" s="181"/>
      <c r="E57" s="181"/>
      <c r="F57" s="201"/>
      <c r="G57" s="181"/>
      <c r="H57" s="996"/>
      <c r="I57" s="996"/>
      <c r="J57" s="996"/>
      <c r="K57" s="996"/>
      <c r="L57" s="1072"/>
      <c r="M57" s="1072"/>
      <c r="N57" s="1072"/>
      <c r="O57" s="1072"/>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21"/>
      <c r="C58" s="181"/>
      <c r="D58" s="181"/>
      <c r="E58" s="181"/>
      <c r="F58" s="201"/>
      <c r="G58" s="181"/>
      <c r="H58" s="996"/>
      <c r="I58" s="996"/>
      <c r="J58" s="996"/>
      <c r="K58" s="996"/>
      <c r="L58" s="1072"/>
      <c r="M58" s="1072"/>
      <c r="N58" s="1072"/>
      <c r="O58" s="1072"/>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1"/>
      <c r="E59" s="181"/>
      <c r="F59" s="201"/>
      <c r="G59" s="181"/>
      <c r="H59" s="996"/>
      <c r="I59" s="996"/>
      <c r="J59" s="996"/>
      <c r="K59" s="996"/>
      <c r="L59" s="1072"/>
      <c r="M59" s="1072"/>
      <c r="N59" s="1072"/>
      <c r="O59" s="1072"/>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996"/>
      <c r="I60" s="996"/>
      <c r="J60" s="996"/>
      <c r="K60" s="996"/>
      <c r="L60" s="1072"/>
      <c r="M60" s="1072"/>
      <c r="N60" s="1072"/>
      <c r="O60" s="1072"/>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996"/>
      <c r="I61" s="996"/>
      <c r="J61" s="996"/>
      <c r="K61" s="996"/>
      <c r="L61" s="1072"/>
      <c r="M61" s="1072"/>
      <c r="N61" s="1072"/>
      <c r="O61" s="1072"/>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996"/>
      <c r="I62" s="996"/>
      <c r="J62" s="996"/>
      <c r="K62" s="996"/>
      <c r="L62" s="1072"/>
      <c r="M62" s="1072"/>
      <c r="N62" s="1072"/>
      <c r="O62" s="1072"/>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996"/>
      <c r="I63" s="996"/>
      <c r="J63" s="996"/>
      <c r="K63" s="996"/>
      <c r="L63" s="1072"/>
      <c r="M63" s="1072"/>
      <c r="N63" s="1072"/>
      <c r="O63" s="1072"/>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996"/>
      <c r="I64" s="996"/>
      <c r="J64" s="996"/>
      <c r="K64" s="996"/>
      <c r="L64" s="1072"/>
      <c r="M64" s="1072"/>
      <c r="N64" s="1072"/>
      <c r="O64" s="1072"/>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996"/>
      <c r="I65" s="996"/>
      <c r="J65" s="996"/>
      <c r="K65" s="996"/>
      <c r="L65" s="1072"/>
      <c r="M65" s="1072"/>
      <c r="N65" s="1072"/>
      <c r="O65" s="1072"/>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996"/>
      <c r="I66" s="996"/>
      <c r="J66" s="996"/>
      <c r="K66" s="996"/>
      <c r="L66" s="1072"/>
      <c r="M66" s="1072"/>
      <c r="N66" s="1072"/>
      <c r="O66" s="1072"/>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996"/>
      <c r="I67" s="996"/>
      <c r="J67" s="996"/>
      <c r="K67" s="996"/>
      <c r="L67" s="1072"/>
      <c r="M67" s="1072"/>
      <c r="N67" s="1072"/>
      <c r="O67" s="1072"/>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996"/>
      <c r="I68" s="996"/>
      <c r="J68" s="996"/>
      <c r="K68" s="996"/>
      <c r="L68" s="1072"/>
      <c r="M68" s="1072"/>
      <c r="N68" s="1072"/>
      <c r="O68" s="1072"/>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996"/>
      <c r="I69" s="996"/>
      <c r="J69" s="996"/>
      <c r="K69" s="996"/>
      <c r="L69" s="1072"/>
      <c r="M69" s="1072"/>
      <c r="N69" s="1072"/>
      <c r="O69" s="1072"/>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996"/>
      <c r="I70" s="996"/>
      <c r="J70" s="996"/>
      <c r="K70" s="996"/>
      <c r="L70" s="1072"/>
      <c r="M70" s="1072"/>
      <c r="N70" s="1072"/>
      <c r="O70" s="1072"/>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996"/>
      <c r="I71" s="996"/>
      <c r="J71" s="996"/>
      <c r="K71" s="996"/>
      <c r="L71" s="1072"/>
      <c r="M71" s="1072"/>
      <c r="N71" s="1072"/>
      <c r="O71" s="1072"/>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996"/>
      <c r="I72" s="996"/>
      <c r="J72" s="996"/>
      <c r="K72" s="996"/>
      <c r="L72" s="1072"/>
      <c r="M72" s="1072"/>
      <c r="N72" s="1072"/>
      <c r="O72" s="1072"/>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996"/>
      <c r="I73" s="996"/>
      <c r="J73" s="996"/>
      <c r="K73" s="996"/>
      <c r="L73" s="1072"/>
      <c r="M73" s="1072"/>
      <c r="N73" s="1072"/>
      <c r="O73" s="1072"/>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996"/>
      <c r="I74" s="996"/>
      <c r="J74" s="996"/>
      <c r="K74" s="996"/>
      <c r="L74" s="1072"/>
      <c r="M74" s="1072"/>
      <c r="N74" s="1072"/>
      <c r="O74" s="1072"/>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996"/>
      <c r="I75" s="996"/>
      <c r="J75" s="996"/>
      <c r="K75" s="996"/>
      <c r="L75" s="1072"/>
      <c r="M75" s="1072"/>
      <c r="N75" s="1072"/>
      <c r="O75" s="1072"/>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996"/>
      <c r="I76" s="996"/>
      <c r="J76" s="996"/>
      <c r="K76" s="996"/>
      <c r="L76" s="1072"/>
      <c r="M76" s="1072"/>
      <c r="N76" s="1072"/>
      <c r="O76" s="1072"/>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996"/>
      <c r="I77" s="996"/>
      <c r="J77" s="996"/>
      <c r="K77" s="996"/>
      <c r="L77" s="1072"/>
      <c r="M77" s="1072"/>
      <c r="N77" s="1072"/>
      <c r="O77" s="1072"/>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996"/>
      <c r="I78" s="996"/>
      <c r="J78" s="996"/>
      <c r="K78" s="996"/>
      <c r="L78" s="1072"/>
      <c r="M78" s="1072"/>
      <c r="N78" s="1072"/>
      <c r="O78" s="1072"/>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996"/>
      <c r="I79" s="996"/>
      <c r="J79" s="996"/>
      <c r="K79" s="996"/>
      <c r="L79" s="1072"/>
      <c r="M79" s="1072"/>
      <c r="N79" s="1072"/>
      <c r="O79" s="1072"/>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996"/>
      <c r="I80" s="996"/>
      <c r="J80" s="996"/>
      <c r="K80" s="996"/>
      <c r="L80" s="1072"/>
      <c r="M80" s="1072"/>
      <c r="N80" s="1072"/>
      <c r="O80" s="1072"/>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996"/>
      <c r="I81" s="996"/>
      <c r="J81" s="996"/>
      <c r="K81" s="996"/>
      <c r="L81" s="1072"/>
      <c r="M81" s="1072"/>
      <c r="N81" s="1072"/>
      <c r="O81" s="1072"/>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996"/>
      <c r="I82" s="996"/>
      <c r="J82" s="996"/>
      <c r="K82" s="996"/>
      <c r="L82" s="1072"/>
      <c r="M82" s="1072"/>
      <c r="N82" s="1072"/>
      <c r="O82" s="1072"/>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996"/>
      <c r="I83" s="996"/>
      <c r="J83" s="996"/>
      <c r="K83" s="996"/>
      <c r="L83" s="1072"/>
      <c r="M83" s="1072"/>
      <c r="N83" s="1072"/>
      <c r="O83" s="1072"/>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996"/>
      <c r="I84" s="996"/>
      <c r="J84" s="996"/>
      <c r="K84" s="996"/>
      <c r="L84" s="1072"/>
      <c r="M84" s="1072"/>
      <c r="N84" s="1072"/>
      <c r="O84" s="1072"/>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996"/>
      <c r="I85" s="996"/>
      <c r="J85" s="996"/>
      <c r="K85" s="996"/>
      <c r="L85" s="1072"/>
      <c r="M85" s="1072"/>
      <c r="N85" s="1072"/>
      <c r="O85" s="1072"/>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996"/>
      <c r="I86" s="996"/>
      <c r="J86" s="996"/>
      <c r="K86" s="996"/>
      <c r="L86" s="1072"/>
      <c r="M86" s="1072"/>
      <c r="N86" s="1072"/>
      <c r="O86" s="1072"/>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996"/>
      <c r="I87" s="996"/>
      <c r="J87" s="996"/>
      <c r="K87" s="996"/>
      <c r="L87" s="1072"/>
      <c r="M87" s="1072"/>
      <c r="N87" s="1072"/>
      <c r="O87" s="1072"/>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996"/>
      <c r="I88" s="996"/>
      <c r="J88" s="996"/>
      <c r="K88" s="996"/>
      <c r="L88" s="1072"/>
      <c r="M88" s="1072"/>
      <c r="N88" s="1072"/>
      <c r="O88" s="1072"/>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996"/>
      <c r="I89" s="996"/>
      <c r="J89" s="996"/>
      <c r="K89" s="996"/>
      <c r="L89" s="1072"/>
      <c r="M89" s="1072"/>
      <c r="N89" s="1072"/>
      <c r="O89" s="1072"/>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996"/>
      <c r="I90" s="996"/>
      <c r="J90" s="996"/>
      <c r="K90" s="996"/>
      <c r="L90" s="1072"/>
      <c r="M90" s="1072"/>
      <c r="N90" s="1072"/>
      <c r="O90" s="1072"/>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996"/>
      <c r="I91" s="996"/>
      <c r="J91" s="996"/>
      <c r="K91" s="996"/>
      <c r="L91" s="1072"/>
      <c r="M91" s="1072"/>
      <c r="N91" s="1072"/>
      <c r="O91" s="1072"/>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996"/>
      <c r="I92" s="996"/>
      <c r="J92" s="996"/>
      <c r="K92" s="996"/>
      <c r="L92" s="1072"/>
      <c r="M92" s="1072"/>
      <c r="N92" s="1072"/>
      <c r="O92" s="1072"/>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996"/>
      <c r="I93" s="996"/>
      <c r="J93" s="996"/>
      <c r="K93" s="996"/>
      <c r="L93" s="1072"/>
      <c r="M93" s="1072"/>
      <c r="N93" s="1072"/>
      <c r="O93" s="1072"/>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996"/>
      <c r="I94" s="996"/>
      <c r="J94" s="996"/>
      <c r="K94" s="996"/>
      <c r="L94" s="1072"/>
      <c r="M94" s="1072"/>
      <c r="N94" s="1072"/>
      <c r="O94" s="1072"/>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996"/>
      <c r="I95" s="996"/>
      <c r="J95" s="996"/>
      <c r="K95" s="996"/>
      <c r="L95" s="1072"/>
      <c r="M95" s="1072"/>
      <c r="N95" s="1072"/>
      <c r="O95" s="1072"/>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996"/>
      <c r="I96" s="996"/>
      <c r="J96" s="996"/>
      <c r="K96" s="996"/>
      <c r="L96" s="1072"/>
      <c r="M96" s="1072"/>
      <c r="N96" s="1072"/>
      <c r="O96" s="1072"/>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996"/>
      <c r="I97" s="996"/>
      <c r="J97" s="996"/>
      <c r="K97" s="996"/>
      <c r="L97" s="1072"/>
      <c r="M97" s="1072"/>
      <c r="N97" s="1072"/>
      <c r="O97" s="1072"/>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996"/>
      <c r="I98" s="996"/>
      <c r="J98" s="996"/>
      <c r="K98" s="996"/>
      <c r="L98" s="1072"/>
      <c r="M98" s="1072"/>
      <c r="N98" s="1072"/>
      <c r="O98" s="1072"/>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996"/>
      <c r="I99" s="996"/>
      <c r="J99" s="996"/>
      <c r="K99" s="996"/>
      <c r="L99" s="1072"/>
      <c r="M99" s="1072"/>
      <c r="N99" s="1072"/>
      <c r="O99" s="1072"/>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996"/>
      <c r="I100" s="996"/>
      <c r="J100" s="996"/>
      <c r="K100" s="996"/>
      <c r="L100" s="1072"/>
      <c r="M100" s="1072"/>
      <c r="N100" s="1072"/>
      <c r="O100" s="1072"/>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996"/>
      <c r="I101" s="996"/>
      <c r="J101" s="996"/>
      <c r="K101" s="996"/>
      <c r="L101" s="1072"/>
      <c r="M101" s="1072"/>
      <c r="N101" s="1072"/>
      <c r="O101" s="1072"/>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996"/>
      <c r="I102" s="996"/>
      <c r="J102" s="996"/>
      <c r="K102" s="996"/>
      <c r="L102" s="1072"/>
      <c r="M102" s="1072"/>
      <c r="N102" s="1072"/>
      <c r="O102" s="1072"/>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996"/>
      <c r="I103" s="996"/>
      <c r="J103" s="996"/>
      <c r="K103" s="996"/>
      <c r="L103" s="1072"/>
      <c r="M103" s="1072"/>
      <c r="N103" s="1072"/>
      <c r="O103" s="1072"/>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39.95" customHeight="1">
      <c r="B105" s="0"/>
      <c r="C105" s="1075" t="s">
        <v>126</v>
      </c>
      <c r="D105" s="1075"/>
      <c r="E105" s="1075"/>
      <c r="F105" s="1075"/>
      <c r="G105" s="1075"/>
      <c r="H105" s="1075"/>
      <c r="I105" s="1075"/>
      <c r="J105" s="1075"/>
      <c r="K105" s="1075"/>
      <c r="L105" s="1075"/>
      <c r="M105" s="1075"/>
      <c r="N105" s="1075"/>
      <c r="O105" s="1075"/>
      <c r="P105" s="1075"/>
      <c r="Q105" s="1075"/>
      <c r="R105" s="1075"/>
      <c r="S105" s="1075"/>
      <c r="T105" s="1075"/>
      <c r="U105" s="1075"/>
      <c r="V105" s="1075"/>
      <c r="W105" s="1075"/>
      <c r="X105" s="1075"/>
      <c r="Y105" s="1075"/>
      <c r="Z105" s="1075"/>
      <c r="AA105" s="1075"/>
      <c r="AB105" s="1075"/>
      <c r="AC105" s="1075"/>
      <c r="AD105" s="1075"/>
      <c r="AE105" s="1075"/>
      <c r="AF105" s="1075"/>
      <c r="AG105" s="1075"/>
      <c r="AH105" s="1075"/>
      <c r="AI105" s="1075"/>
      <c r="AJ105" s="1075"/>
      <c r="AK105" s="1075"/>
      <c r="AL105" s="1075"/>
      <c r="AM105" s="1075"/>
      <c r="AN105" s="1075"/>
      <c r="AO105" s="1075"/>
      <c r="AP105" s="233"/>
    </row>
    <row r="106" s="84" customFormat="1" ht="12" customHeight="1">
      <c r="B106" s="84"/>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AL8:AM8"/>
    <mergeCell ref="AJ9:AK9"/>
    <mergeCell ref="AH9:AI9"/>
    <mergeCell ref="Z6:AM6"/>
    <mergeCell ref="Z7:AA7"/>
    <mergeCell ref="AB7:AC7"/>
    <mergeCell ref="AD7:AE7"/>
    <mergeCell ref="AF7:AG7"/>
    <mergeCell ref="AH7:AI7"/>
    <mergeCell ref="AJ7:AK7"/>
    <mergeCell ref="Z9:AA9"/>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L12:M12"/>
    <mergeCell ref="P12:Q12"/>
    <mergeCell ref="L11:M11"/>
    <mergeCell ref="H12:I12"/>
    <mergeCell ref="H13:I13"/>
    <mergeCell ref="J13:K13"/>
    <mergeCell ref="N12:O12"/>
    <mergeCell ref="L13:M13"/>
    <mergeCell ref="P11:Q11"/>
    <mergeCell ref="AJ13:AK13"/>
    <mergeCell ref="H37:K37"/>
    <mergeCell ref="L37:O37"/>
    <mergeCell ref="L30:O30"/>
    <mergeCell ref="H28:K28"/>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46:O46"/>
    <mergeCell ref="H47:K47"/>
    <mergeCell ref="L41:O41"/>
    <mergeCell ref="H44:K44"/>
    <mergeCell ref="H48:K48"/>
    <mergeCell ref="L42:O42"/>
    <mergeCell ref="L49:O49"/>
    <mergeCell ref="H33:K33"/>
    <mergeCell ref="L33:O33"/>
    <mergeCell ref="H34:K34"/>
    <mergeCell ref="L34:O34"/>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H103:K103"/>
    <mergeCell ref="L103:O103"/>
    <mergeCell ref="L99:O99"/>
    <mergeCell ref="H100:K100"/>
    <mergeCell ref="L100:O100"/>
    <mergeCell ref="H101:K101"/>
    <mergeCell ref="L101:O101"/>
    <mergeCell ref="H99:K99"/>
    <mergeCell ref="H102:K102"/>
    <mergeCell ref="L102:O102"/>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H32:K32"/>
    <mergeCell ref="L47:O47"/>
    <mergeCell ref="L52:O52"/>
    <mergeCell ref="H49:K49"/>
    <mergeCell ref="H42:K42"/>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1" customWidth="1"/>
  </cols>
  <sheetData>
    <row r="1" s="2" customFormat="1" ht="23.25">
      <c r="B1" s="657" t="s">
        <v>135</v>
      </c>
      <c r="C1" s="130"/>
      <c r="P1" s="222"/>
      <c r="Q1" s="222"/>
      <c r="R1" s="222"/>
      <c r="S1" s="222"/>
      <c r="T1" s="222"/>
      <c r="U1" s="222"/>
      <c r="W1" s="281"/>
      <c r="X1" s="281"/>
      <c r="Y1" s="281"/>
      <c r="Z1" s="281"/>
      <c r="AA1" s="281"/>
      <c r="AB1" s="281"/>
      <c r="AC1" s="281"/>
      <c r="AD1" s="281"/>
      <c r="AE1" s="281"/>
      <c r="AF1" s="281"/>
      <c r="AG1" s="281"/>
      <c r="AH1" s="281"/>
      <c r="AI1" s="281"/>
      <c r="AJ1" s="281"/>
      <c r="AK1" s="281"/>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170</v>
      </c>
      <c r="C2" s="130"/>
      <c r="W2" s="281"/>
      <c r="X2" s="281"/>
      <c r="Y2" s="281"/>
      <c r="Z2" s="281"/>
      <c r="AA2" s="281"/>
      <c r="AB2" s="281"/>
      <c r="AC2" s="281"/>
      <c r="AD2" s="281"/>
      <c r="AE2" s="281"/>
      <c r="AF2" s="281"/>
      <c r="AG2" s="281"/>
      <c r="AH2" s="281"/>
      <c r="AI2" s="281"/>
      <c r="AJ2" s="281"/>
      <c r="AK2" s="281"/>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171</v>
      </c>
      <c r="C3" s="130"/>
      <c r="O3" s="961"/>
      <c r="P3" s="961"/>
      <c r="Q3" s="961"/>
      <c r="R3" s="961"/>
      <c r="S3" s="961"/>
      <c r="T3" s="961"/>
      <c r="U3" s="961"/>
      <c r="W3" s="281"/>
      <c r="X3" s="281"/>
      <c r="Y3" s="281"/>
      <c r="Z3" s="281"/>
      <c r="AA3" s="281"/>
      <c r="AB3" s="281"/>
      <c r="AC3" s="281"/>
      <c r="AD3" s="281"/>
      <c r="AE3" s="281"/>
      <c r="AF3" s="281"/>
      <c r="AG3" s="281"/>
      <c r="AH3" s="281"/>
      <c r="AI3" s="281"/>
      <c r="AJ3" s="281"/>
      <c r="AK3" s="281"/>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172</v>
      </c>
      <c r="C4" s="131"/>
      <c r="D4" s="131"/>
      <c r="E4" s="131"/>
      <c r="G4" s="132"/>
      <c r="H4" s="132"/>
      <c r="I4" s="132"/>
      <c r="J4" s="132"/>
      <c r="K4" s="132"/>
      <c r="L4" s="132"/>
      <c r="M4" s="132"/>
      <c r="N4" s="132"/>
      <c r="O4" s="132"/>
      <c r="P4" s="132"/>
      <c r="Q4" s="132"/>
      <c r="R4" s="132"/>
      <c r="S4" s="132"/>
      <c r="T4" s="132"/>
      <c r="U4" s="132"/>
      <c r="V4" s="132"/>
      <c r="W4" s="281"/>
      <c r="X4" s="281"/>
      <c r="Y4" s="281"/>
      <c r="Z4" s="281"/>
      <c r="AA4" s="281"/>
      <c r="AB4" s="281"/>
      <c r="AC4" s="281"/>
      <c r="AD4" s="281"/>
      <c r="AE4" s="281"/>
      <c r="AF4" s="281"/>
      <c r="AG4" s="281"/>
      <c r="AH4" s="281"/>
      <c r="AI4" s="281"/>
      <c r="AJ4" s="281"/>
      <c r="AK4" s="281"/>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1"/>
      <c r="X5" s="281"/>
      <c r="Y5" s="281"/>
      <c r="Z5" s="281"/>
      <c r="AA5" s="281"/>
      <c r="AB5" s="281"/>
      <c r="AC5" s="281"/>
      <c r="AD5" s="281"/>
      <c r="AE5" s="281"/>
      <c r="AF5" s="281"/>
      <c r="AG5" s="281"/>
      <c r="AH5" s="281"/>
      <c r="AI5" s="281"/>
      <c r="AJ5" s="281"/>
      <c r="AK5" s="281"/>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1"/>
      <c r="X6" s="281"/>
      <c r="Y6" s="281"/>
      <c r="Z6" s="281"/>
      <c r="AA6" s="281"/>
      <c r="AB6" s="281"/>
      <c r="AC6" s="281"/>
      <c r="AD6" s="281"/>
      <c r="AE6" s="281"/>
      <c r="AF6" s="281"/>
      <c r="AG6" s="281"/>
      <c r="AH6" s="281"/>
      <c r="AI6" s="281"/>
      <c r="AJ6" s="281"/>
      <c r="AK6" s="281"/>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1"/>
      <c r="X7" s="281"/>
      <c r="Y7" s="281"/>
      <c r="Z7" s="281"/>
      <c r="AA7" s="281"/>
      <c r="AB7" s="281"/>
      <c r="AC7" s="281"/>
      <c r="AD7" s="281"/>
      <c r="AE7" s="281"/>
      <c r="AF7" s="281"/>
      <c r="AG7" s="281"/>
      <c r="AH7" s="281"/>
      <c r="AI7" s="281"/>
      <c r="AJ7" s="281"/>
      <c r="AK7" s="281"/>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1"/>
      <c r="X8" s="281"/>
      <c r="Y8" s="281"/>
      <c r="Z8" s="281"/>
      <c r="AA8" s="281"/>
      <c r="AB8" s="281"/>
      <c r="AC8" s="281"/>
      <c r="AD8" s="281"/>
      <c r="AE8" s="281"/>
      <c r="AF8" s="281"/>
      <c r="AG8" s="281"/>
      <c r="AH8" s="281"/>
      <c r="AI8" s="281"/>
      <c r="AJ8" s="281"/>
      <c r="AK8" s="281"/>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1"/>
      <c r="X9" s="281"/>
      <c r="Y9" s="281"/>
      <c r="Z9" s="281"/>
      <c r="AA9" s="281"/>
      <c r="AB9" s="281"/>
      <c r="AC9" s="281"/>
      <c r="AD9" s="281"/>
      <c r="AE9" s="281"/>
      <c r="AF9" s="281"/>
      <c r="AG9" s="281"/>
      <c r="AH9" s="281"/>
      <c r="AI9" s="281"/>
      <c r="AJ9" s="281"/>
      <c r="AK9" s="281"/>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1"/>
      <c r="X10" s="281"/>
      <c r="Y10" s="281"/>
      <c r="Z10" s="281"/>
      <c r="AA10" s="281"/>
      <c r="AB10" s="281"/>
      <c r="AC10" s="281"/>
      <c r="AD10" s="281"/>
      <c r="AE10" s="281"/>
      <c r="AF10" s="281"/>
      <c r="AG10" s="281"/>
      <c r="AH10" s="281"/>
      <c r="AI10" s="281"/>
      <c r="AJ10" s="281"/>
      <c r="AK10" s="281"/>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1"/>
      <c r="X11" s="281"/>
      <c r="Y11" s="281"/>
      <c r="Z11" s="281"/>
      <c r="AA11" s="281"/>
      <c r="AB11" s="281"/>
      <c r="AC11" s="281"/>
      <c r="AD11" s="281"/>
      <c r="AE11" s="281"/>
      <c r="AF11" s="281"/>
      <c r="AG11" s="281"/>
      <c r="AH11" s="281"/>
      <c r="AI11" s="281"/>
      <c r="AJ11" s="281"/>
      <c r="AK11" s="281"/>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1"/>
      <c r="X12" s="281"/>
      <c r="Y12" s="281"/>
      <c r="Z12" s="281"/>
      <c r="AA12" s="281"/>
      <c r="AB12" s="281"/>
      <c r="AC12" s="281"/>
      <c r="AD12" s="281"/>
      <c r="AE12" s="281"/>
      <c r="AF12" s="281"/>
      <c r="AG12" s="281"/>
      <c r="AH12" s="281"/>
      <c r="AI12" s="281"/>
      <c r="AJ12" s="281"/>
      <c r="AK12" s="281"/>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1"/>
      <c r="X13" s="1014" t="s">
        <v>43</v>
      </c>
      <c r="Y13" s="1014" t="s">
        <v>46</v>
      </c>
      <c r="Z13" s="1014" t="s">
        <v>47</v>
      </c>
      <c r="AA13" s="1014" t="s">
        <v>48</v>
      </c>
      <c r="AB13" s="1014" t="s">
        <v>49</v>
      </c>
      <c r="AC13" s="1014" t="s">
        <v>50</v>
      </c>
      <c r="AD13" s="1014" t="s">
        <v>51</v>
      </c>
      <c r="AE13" s="1014" t="s">
        <v>40</v>
      </c>
      <c r="AF13" s="1014" t="s">
        <v>52</v>
      </c>
      <c r="AG13" s="281"/>
      <c r="AH13" s="281"/>
      <c r="AI13" s="281"/>
      <c r="AJ13" s="281"/>
      <c r="AK13" s="281"/>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1"/>
      <c r="X14" s="1014" t="str">
        <f>D18</f>
      </c>
      <c r="Y14" s="1014" t="str">
        <f>D24</f>
      </c>
      <c r="Z14" s="1014" t="str">
        <f>D30</f>
      </c>
      <c r="AA14" s="1014" t="str">
        <f>D36</f>
      </c>
      <c r="AB14" s="1014" t="str">
        <f>D42</f>
      </c>
      <c r="AC14" s="1014" t="str">
        <f>D48</f>
      </c>
      <c r="AD14" s="1014" t="str">
        <f>D54</f>
      </c>
      <c r="AE14" s="1014" t="str">
        <f>D60</f>
      </c>
      <c r="AF14" s="1014" t="str">
        <f>D66</f>
      </c>
      <c r="AG14" s="281"/>
      <c r="AH14" s="281"/>
      <c r="AI14" s="281"/>
      <c r="AJ14" s="281"/>
      <c r="AK14" s="281"/>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10" t="s">
        <v>22</v>
      </c>
      <c r="E15" s="810"/>
      <c r="F15" s="810"/>
      <c r="G15" s="810"/>
      <c r="H15" s="810"/>
      <c r="I15" s="962"/>
      <c r="J15" s="810" t="s">
        <v>90</v>
      </c>
      <c r="K15" s="810"/>
      <c r="L15" s="810"/>
      <c r="M15" s="810"/>
      <c r="N15" s="810"/>
      <c r="O15" s="962"/>
      <c r="P15" s="810" t="s">
        <v>10</v>
      </c>
      <c r="Q15" s="810"/>
      <c r="R15" s="810"/>
      <c r="S15" s="810"/>
      <c r="T15" s="810"/>
      <c r="U15" s="962"/>
      <c r="W15" s="281"/>
      <c r="X15" s="1014" t="str">
        <f>F18</f>
      </c>
      <c r="Y15" s="1014" t="str">
        <f>F24</f>
      </c>
      <c r="Z15" s="1014" t="str">
        <f>F30</f>
      </c>
      <c r="AA15" s="1014" t="str">
        <f>F36</f>
      </c>
      <c r="AB15" s="1014" t="str">
        <f>F42</f>
      </c>
      <c r="AC15" s="1014" t="str">
        <f>F48</f>
      </c>
      <c r="AD15" s="1014" t="str">
        <f>F54</f>
      </c>
      <c r="AE15" s="1014" t="str">
        <f>F60</f>
      </c>
      <c r="AF15" s="1014" t="str">
        <f>F66</f>
      </c>
      <c r="AG15" s="281"/>
      <c r="AH15" s="281"/>
      <c r="AI15" s="281"/>
      <c r="AJ15" s="281"/>
      <c r="AK15" s="281"/>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08" t="s">
        <v>19</v>
      </c>
      <c r="E16" s="809"/>
      <c r="F16" s="808" t="s">
        <v>35</v>
      </c>
      <c r="G16" s="809"/>
      <c r="H16" s="808" t="s">
        <v>97</v>
      </c>
      <c r="I16" s="809"/>
      <c r="J16" s="808" t="s">
        <v>19</v>
      </c>
      <c r="K16" s="809"/>
      <c r="L16" s="808" t="s">
        <v>35</v>
      </c>
      <c r="M16" s="809"/>
      <c r="N16" s="808" t="s">
        <v>98</v>
      </c>
      <c r="O16" s="809"/>
      <c r="P16" s="808" t="s">
        <v>19</v>
      </c>
      <c r="Q16" s="809"/>
      <c r="R16" s="808" t="s">
        <v>35</v>
      </c>
      <c r="S16" s="809"/>
      <c r="T16" s="808" t="s">
        <v>99</v>
      </c>
      <c r="U16" s="809"/>
      <c r="W16" s="281"/>
      <c r="X16" s="1014" t="str">
        <f>J18</f>
      </c>
      <c r="Y16" s="1014" t="str">
        <f>J24</f>
      </c>
      <c r="Z16" s="1014" t="str">
        <f>J30</f>
      </c>
      <c r="AA16" s="1014" t="str">
        <f>J36</f>
      </c>
      <c r="AB16" s="1014" t="str">
        <f>J42</f>
      </c>
      <c r="AC16" s="1014" t="str">
        <f>J48</f>
      </c>
      <c r="AD16" s="1014" t="str">
        <f>J54</f>
      </c>
      <c r="AE16" s="1014" t="str">
        <f>J60</f>
      </c>
      <c r="AF16" s="1014" t="str">
        <f>J66</f>
      </c>
      <c r="AG16" s="281"/>
      <c r="AH16" s="281"/>
      <c r="AI16" s="281"/>
      <c r="AJ16" s="281"/>
      <c r="AK16" s="281"/>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1" t="s">
        <v>39</v>
      </c>
      <c r="C17" s="611" t="s">
        <v>41</v>
      </c>
      <c r="D17" s="298"/>
      <c r="E17" s="298" t="s">
        <v>24</v>
      </c>
      <c r="F17" s="299"/>
      <c r="G17" s="298" t="s">
        <v>24</v>
      </c>
      <c r="H17" s="299"/>
      <c r="I17" s="298" t="s">
        <v>24</v>
      </c>
      <c r="J17" s="299"/>
      <c r="K17" s="298" t="s">
        <v>24</v>
      </c>
      <c r="L17" s="299"/>
      <c r="M17" s="298" t="s">
        <v>24</v>
      </c>
      <c r="N17" s="299"/>
      <c r="O17" s="298" t="s">
        <v>24</v>
      </c>
      <c r="P17" s="299"/>
      <c r="Q17" s="298" t="s">
        <v>24</v>
      </c>
      <c r="R17" s="299"/>
      <c r="S17" s="298" t="s">
        <v>24</v>
      </c>
      <c r="T17" s="299"/>
      <c r="U17" s="298" t="s">
        <v>24</v>
      </c>
      <c r="W17" s="281"/>
      <c r="X17" s="1014" t="str">
        <f>L18</f>
      </c>
      <c r="Y17" s="1014" t="str">
        <f>L24</f>
      </c>
      <c r="Z17" s="1014" t="str">
        <f>L30</f>
      </c>
      <c r="AA17" s="1014" t="str">
        <f>L36</f>
      </c>
      <c r="AB17" s="1014" t="str">
        <f>L42</f>
      </c>
      <c r="AC17" s="1014" t="str">
        <f>L48</f>
      </c>
      <c r="AD17" s="1014" t="str">
        <f>L54</f>
      </c>
      <c r="AE17" s="1014" t="str">
        <f>L60</f>
      </c>
      <c r="AF17" s="1014" t="str">
        <f>L66</f>
      </c>
      <c r="AG17" s="281"/>
      <c r="AH17" s="281"/>
      <c r="AI17" s="281"/>
      <c r="AJ17" s="281"/>
      <c r="AK17" s="281"/>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0" t="s">
        <v>43</v>
      </c>
      <c r="C18" s="303" t="s">
        <v>42</v>
      </c>
      <c r="D18" s="307">
        <v>66.044776119402985074626865670</v>
      </c>
      <c r="E18" s="308">
        <v>-7.5718015665834956949737197500</v>
      </c>
      <c r="F18" s="308">
        <v>68.258928571428571428571428570</v>
      </c>
      <c r="G18" s="308">
        <v>25.327868852426143509809199700</v>
      </c>
      <c r="H18" s="308">
        <v>96.75624493620842810148082348</v>
      </c>
      <c r="I18" s="309">
        <v>-26.250881563900382382147181510</v>
      </c>
      <c r="J18" s="317">
        <v>120.15200047638580339729123605</v>
      </c>
      <c r="K18" s="308">
        <v>14.050450277465384882424573810</v>
      </c>
      <c r="L18" s="318">
        <v>110.80673053985454854621193941</v>
      </c>
      <c r="M18" s="308">
        <v>15.031894294861904598412568190</v>
      </c>
      <c r="N18" s="308">
        <v>108.43384683493570209612554908</v>
      </c>
      <c r="O18" s="309">
        <v>-0.8531929543431808423972353800</v>
      </c>
      <c r="P18" s="317">
        <v>79.35411971761301194522592829</v>
      </c>
      <c r="Q18" s="308">
        <v>5.4147764967056287155979656800</v>
      </c>
      <c r="R18" s="318">
        <v>75.635487051534644967481274714</v>
      </c>
      <c r="S18" s="308">
        <v>44.167021620351545661099015230</v>
      </c>
      <c r="T18" s="308">
        <v>104.91651843736347814655920293</v>
      </c>
      <c r="U18" s="309">
        <v>-26.880103846276014870853501520</v>
      </c>
      <c r="W18" s="281"/>
      <c r="X18" s="1014"/>
      <c r="Y18" s="1014"/>
      <c r="Z18" s="1014"/>
      <c r="AA18" s="1014"/>
      <c r="AB18" s="1014"/>
      <c r="AC18" s="1014"/>
      <c r="AD18" s="1014"/>
      <c r="AE18" s="1014"/>
      <c r="AF18" s="1014"/>
      <c r="AG18" s="281"/>
      <c r="AH18" s="281"/>
      <c r="AI18" s="281"/>
      <c r="AJ18" s="281"/>
      <c r="AK18" s="281"/>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1"/>
      <c r="C19" s="304" t="s">
        <v>58</v>
      </c>
      <c r="D19" s="310">
        <v>60.576923076923076923076923080</v>
      </c>
      <c r="E19" s="134">
        <v>16.570008285096857670218469750</v>
      </c>
      <c r="F19" s="134">
        <v>64.131181318681318681318681320</v>
      </c>
      <c r="G19" s="134">
        <v>43.179800923925707966718472730</v>
      </c>
      <c r="H19" s="134">
        <v>94.45783132530120481927710844</v>
      </c>
      <c r="I19" s="311">
        <v>-18.584878919552789490769183730</v>
      </c>
      <c r="J19" s="319">
        <v>122.65797728729016016003176116</v>
      </c>
      <c r="K19" s="134">
        <v>2.6384034200764608520278648900</v>
      </c>
      <c r="L19" s="135">
        <v>110.13750585787370312107890905</v>
      </c>
      <c r="M19" s="134">
        <v>-8.057742605081547831114255180</v>
      </c>
      <c r="N19" s="134">
        <v>111.36803610349904398662780385</v>
      </c>
      <c r="O19" s="311">
        <v>11.633547324332621601912760400</v>
      </c>
      <c r="P19" s="319">
        <v>74.302428549031539327711547628</v>
      </c>
      <c r="Q19" s="134">
        <v>19.645595370306747658524135120</v>
      </c>
      <c r="R19" s="135">
        <v>70.632483581586243330568290749</v>
      </c>
      <c r="S19" s="134">
        <v>31.642741103153258273669857030</v>
      </c>
      <c r="T19" s="134">
        <v>105.19583169294367528375445568</v>
      </c>
      <c r="U19" s="311">
        <v>-9.113412279473412592351708160</v>
      </c>
      <c r="W19" s="281"/>
      <c r="X19" s="281"/>
      <c r="Y19" s="281"/>
      <c r="Z19" s="281"/>
      <c r="AA19" s="281"/>
      <c r="AB19" s="281"/>
      <c r="AC19" s="281"/>
      <c r="AD19" s="281"/>
      <c r="AE19" s="281"/>
      <c r="AF19" s="281"/>
      <c r="AG19" s="281"/>
      <c r="AH19" s="281"/>
      <c r="AI19" s="281"/>
      <c r="AJ19" s="281"/>
      <c r="AK19" s="281"/>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1"/>
      <c r="C20" s="305" t="s">
        <v>44</v>
      </c>
      <c r="D20" s="312">
        <v>55.740528128587830080367393800</v>
      </c>
      <c r="E20" s="159">
        <v>-9.674418604623098842617622430</v>
      </c>
      <c r="F20" s="159">
        <v>65.027472527472527472527472530</v>
      </c>
      <c r="G20" s="159">
        <v>33.577878103888731917105329770</v>
      </c>
      <c r="H20" s="159">
        <v>85.71842939926476615654301370</v>
      </c>
      <c r="I20" s="313">
        <v>-32.379835136245710887779927970</v>
      </c>
      <c r="J20" s="320">
        <v>113.24800017367721359695272664</v>
      </c>
      <c r="K20" s="159">
        <v>13.633256430190448637293761040</v>
      </c>
      <c r="L20" s="160">
        <v>106.77229876627656893554589925</v>
      </c>
      <c r="M20" s="159">
        <v>16.389118683185341227297869670</v>
      </c>
      <c r="N20" s="159">
        <v>106.06496392999450770598425241</v>
      </c>
      <c r="O20" s="313">
        <v>-2.3678006021370010480784542700</v>
      </c>
      <c r="P20" s="320">
        <v>63.12503339187174190737146818</v>
      </c>
      <c r="Q20" s="159">
        <v>2.6398995290809224474595475400</v>
      </c>
      <c r="R20" s="160">
        <v>69.431327247191384250120094374</v>
      </c>
      <c r="S20" s="159">
        <v>55.470115080832933993455764500</v>
      </c>
      <c r="T20" s="159">
        <v>90.91722122368798200096790618</v>
      </c>
      <c r="U20" s="313">
        <v>-33.980945807032554085217687720</v>
      </c>
      <c r="W20" s="281"/>
      <c r="X20" s="281"/>
      <c r="Y20" s="281"/>
      <c r="Z20" s="281"/>
      <c r="AA20" s="281"/>
      <c r="AB20" s="281"/>
      <c r="AC20" s="281"/>
      <c r="AD20" s="281"/>
      <c r="AE20" s="281"/>
      <c r="AF20" s="281"/>
      <c r="AG20" s="281"/>
      <c r="AH20" s="281"/>
      <c r="AI20" s="281"/>
      <c r="AJ20" s="281"/>
      <c r="AK20" s="281"/>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2"/>
      <c r="C21" s="306" t="s">
        <v>45</v>
      </c>
      <c r="D21" s="314">
        <v>60.576923076923076923076923080</v>
      </c>
      <c r="E21" s="315">
        <v>16.570008285096857670218469750</v>
      </c>
      <c r="F21" s="315">
        <v>64.131181318681318681318681320</v>
      </c>
      <c r="G21" s="315">
        <v>43.179800923925707966718472730</v>
      </c>
      <c r="H21" s="315">
        <v>94.45783132530120481927710844</v>
      </c>
      <c r="I21" s="316">
        <v>-18.584878919552789490769183730</v>
      </c>
      <c r="J21" s="321">
        <v>122.65797728729016016003176116</v>
      </c>
      <c r="K21" s="315">
        <v>2.6384034200764608520278648900</v>
      </c>
      <c r="L21" s="322">
        <v>110.13750585787370312107890905</v>
      </c>
      <c r="M21" s="315">
        <v>-8.057742605081547831114255180</v>
      </c>
      <c r="N21" s="315">
        <v>111.36803610349904398662780385</v>
      </c>
      <c r="O21" s="316">
        <v>11.633547324332621601912760400</v>
      </c>
      <c r="P21" s="321">
        <v>74.302428549031539327711547628</v>
      </c>
      <c r="Q21" s="315">
        <v>19.645595370306747658524135120</v>
      </c>
      <c r="R21" s="322">
        <v>70.632483581586243330568290749</v>
      </c>
      <c r="S21" s="315">
        <v>31.642741103153258273669857030</v>
      </c>
      <c r="T21" s="315">
        <v>105.19583169294367528375445568</v>
      </c>
      <c r="U21" s="316">
        <v>-9.113412279473412592351708160</v>
      </c>
      <c r="W21" s="281"/>
      <c r="X21" s="281"/>
      <c r="Y21" s="281"/>
      <c r="Z21" s="281"/>
      <c r="AA21" s="281"/>
      <c r="AB21" s="281"/>
      <c r="AC21" s="281"/>
      <c r="AD21" s="281"/>
      <c r="AE21" s="281"/>
      <c r="AF21" s="281"/>
      <c r="AG21" s="281"/>
      <c r="AH21" s="281"/>
      <c r="AI21" s="281"/>
      <c r="AJ21" s="281"/>
      <c r="AK21" s="281"/>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7"/>
      <c r="C22" s="297"/>
      <c r="D22" s="159"/>
      <c r="E22" s="159"/>
      <c r="F22" s="159"/>
      <c r="G22" s="159"/>
      <c r="H22" s="159"/>
      <c r="I22" s="159"/>
      <c r="J22" s="160"/>
      <c r="K22" s="159"/>
      <c r="L22" s="160"/>
      <c r="M22" s="159"/>
      <c r="N22" s="159"/>
      <c r="O22" s="159"/>
      <c r="P22" s="160"/>
      <c r="Q22" s="159"/>
      <c r="R22" s="160"/>
      <c r="S22" s="159"/>
      <c r="T22" s="159"/>
      <c r="U22" s="159"/>
      <c r="W22" s="281"/>
      <c r="X22" s="281"/>
      <c r="Y22" s="281"/>
      <c r="Z22" s="281"/>
      <c r="AA22" s="281"/>
      <c r="AB22" s="281"/>
      <c r="AC22" s="281"/>
      <c r="AD22" s="281"/>
      <c r="AE22" s="281"/>
      <c r="AF22" s="281"/>
      <c r="AG22" s="281"/>
      <c r="AH22" s="281"/>
      <c r="AI22" s="281"/>
      <c r="AJ22" s="281"/>
      <c r="AK22" s="281"/>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7"/>
      <c r="C23" s="297"/>
      <c r="D23" s="159"/>
      <c r="E23" s="159"/>
      <c r="F23" s="159"/>
      <c r="G23" s="159"/>
      <c r="H23" s="159"/>
      <c r="I23" s="159"/>
      <c r="J23" s="160"/>
      <c r="K23" s="159"/>
      <c r="L23" s="160"/>
      <c r="M23" s="159"/>
      <c r="N23" s="159"/>
      <c r="O23" s="159"/>
      <c r="P23" s="160"/>
      <c r="Q23" s="159"/>
      <c r="R23" s="160"/>
      <c r="S23" s="159"/>
      <c r="T23" s="159"/>
      <c r="U23" s="159"/>
      <c r="W23" s="281"/>
      <c r="X23" s="281"/>
      <c r="Y23" s="281"/>
      <c r="Z23" s="281"/>
      <c r="AA23" s="281"/>
      <c r="AB23" s="281"/>
      <c r="AC23" s="281"/>
      <c r="AD23" s="281"/>
      <c r="AE23" s="281"/>
      <c r="AF23" s="281"/>
      <c r="AG23" s="281"/>
      <c r="AH23" s="281"/>
      <c r="AI23" s="281"/>
      <c r="AJ23" s="281"/>
      <c r="AK23" s="281"/>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3" t="s">
        <v>46</v>
      </c>
      <c r="C24" s="303" t="s">
        <v>42</v>
      </c>
      <c r="D24" s="307">
        <v>83.20895522388059701492537313</v>
      </c>
      <c r="E24" s="308">
        <v>7.2115384615487703402366873800</v>
      </c>
      <c r="F24" s="308">
        <v>78.12500</v>
      </c>
      <c r="G24" s="308">
        <v>22.036262203544522446502508550</v>
      </c>
      <c r="H24" s="308">
        <v>106.50746268656716417910447761</v>
      </c>
      <c r="I24" s="309">
        <v>-12.147802197779904401934769730</v>
      </c>
      <c r="J24" s="317">
        <v>134.64961693317680622983588725</v>
      </c>
      <c r="K24" s="308">
        <v>27.357193043020267929436691950</v>
      </c>
      <c r="L24" s="318">
        <v>120.36875695891405995937144484</v>
      </c>
      <c r="M24" s="308">
        <v>22.171667135789246410420072960</v>
      </c>
      <c r="N24" s="308">
        <v>111.86425808080521113282701724</v>
      </c>
      <c r="O24" s="309">
        <v>4.244458661183549930158089700</v>
      </c>
      <c r="P24" s="317">
        <v>112.0405394630538350345276226</v>
      </c>
      <c r="Q24" s="308">
        <v>36.541606002826140830835580080</v>
      </c>
      <c r="R24" s="318">
        <v>94.03809137415160934325894128</v>
      </c>
      <c r="S24" s="308">
        <v>49.093736044380384551688538940</v>
      </c>
      <c r="T24" s="308">
        <v>119.14378293501880397669456642</v>
      </c>
      <c r="U24" s="309">
        <v>-8.418951979166305219621384370</v>
      </c>
      <c r="W24" s="281"/>
      <c r="X24" s="281"/>
      <c r="Y24" s="281"/>
      <c r="Z24" s="281"/>
      <c r="AA24" s="281"/>
      <c r="AB24" s="281"/>
      <c r="AC24" s="281"/>
      <c r="AD24" s="281"/>
      <c r="AE24" s="281"/>
      <c r="AF24" s="281"/>
      <c r="AG24" s="281"/>
      <c r="AH24" s="281"/>
      <c r="AI24" s="281"/>
      <c r="AJ24" s="281"/>
      <c r="AK24" s="281"/>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4"/>
      <c r="C25" s="304" t="s">
        <v>58</v>
      </c>
      <c r="D25" s="310">
        <v>69.273823191733639494833524680</v>
      </c>
      <c r="E25" s="134">
        <v>15.644465740324118111778283730</v>
      </c>
      <c r="F25" s="134">
        <v>69.951923076923076923076923080</v>
      </c>
      <c r="G25" s="134">
        <v>41.936820863878798238781514330</v>
      </c>
      <c r="H25" s="134">
        <v>99.03062009539929219879981535</v>
      </c>
      <c r="I25" s="311">
        <v>-18.523984800837993675943036490</v>
      </c>
      <c r="J25" s="319">
        <v>127.91239970493333695976188381</v>
      </c>
      <c r="K25" s="134">
        <v>-3.8399777452156604660007760200</v>
      </c>
      <c r="L25" s="135">
        <v>112.47146384444996372817158934</v>
      </c>
      <c r="M25" s="134">
        <v>-10.733718342421497520103210750</v>
      </c>
      <c r="N25" s="134">
        <v>113.72875868481489877778390311</v>
      </c>
      <c r="O25" s="311">
        <v>7.7226702728117585848575893400</v>
      </c>
      <c r="P25" s="319">
        <v>88.60980961189914143294641406</v>
      </c>
      <c r="Q25" s="134">
        <v>11.203743992367462081927668040</v>
      </c>
      <c r="R25" s="135">
        <v>78.67595187195898905023541466</v>
      </c>
      <c r="S25" s="134">
        <v>26.701722288333858712351884730</v>
      </c>
      <c r="T25" s="134">
        <v>112.62629495237247092380630873</v>
      </c>
      <c r="U25" s="311">
        <v>-12.231860795598001762497757480</v>
      </c>
      <c r="W25" s="281"/>
      <c r="X25" s="281"/>
      <c r="Y25" s="281"/>
      <c r="Z25" s="281"/>
      <c r="AA25" s="281"/>
      <c r="AB25" s="281"/>
      <c r="AC25" s="281"/>
      <c r="AD25" s="281"/>
      <c r="AE25" s="281"/>
      <c r="AF25" s="281"/>
      <c r="AG25" s="281"/>
      <c r="AH25" s="281"/>
      <c r="AI25" s="281"/>
      <c r="AJ25" s="281"/>
      <c r="AK25" s="281"/>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4"/>
      <c r="C26" s="305" t="s">
        <v>44</v>
      </c>
      <c r="D26" s="312">
        <v>73.478760045924225028702640640</v>
      </c>
      <c r="E26" s="159">
        <v>6.9340016708380586665773319600</v>
      </c>
      <c r="F26" s="159">
        <v>73.296703296703296703296703300</v>
      </c>
      <c r="G26" s="159">
        <v>35.638027452877532669835267650</v>
      </c>
      <c r="H26" s="159">
        <v>100.24838327105104164335742576</v>
      </c>
      <c r="I26" s="313">
        <v>-21.162225904621594011799728530</v>
      </c>
      <c r="J26" s="320">
        <v>126.33181965015379342070844201</v>
      </c>
      <c r="K26" s="159">
        <v>23.702254869373516629238143480</v>
      </c>
      <c r="L26" s="160">
        <v>111.43069673124452885445023471</v>
      </c>
      <c r="M26" s="159">
        <v>18.878311158301535224316261280</v>
      </c>
      <c r="N26" s="159">
        <v>113.37254756187042226822451686</v>
      </c>
      <c r="O26" s="313">
        <v>4.0578837840380040771152033800</v>
      </c>
      <c r="P26" s="320">
        <v>92.82705462238625463748955555</v>
      </c>
      <c r="Q26" s="159">
        <v>32.279771288920198255180866670</v>
      </c>
      <c r="R26" s="160">
        <v>81.67502716454956125925088632</v>
      </c>
      <c r="S26" s="159">
        <v>61.244196324394297606322438240</v>
      </c>
      <c r="T26" s="159">
        <v>113.65414600397849398322760311</v>
      </c>
      <c r="U26" s="313">
        <v>-17.963080653890532816654457980</v>
      </c>
      <c r="W26" s="281"/>
      <c r="X26" s="281"/>
      <c r="Y26" s="281"/>
      <c r="Z26" s="281"/>
      <c r="AA26" s="281"/>
      <c r="AB26" s="281"/>
      <c r="AC26" s="281"/>
      <c r="AD26" s="281"/>
      <c r="AE26" s="281"/>
      <c r="AF26" s="281"/>
      <c r="AG26" s="281"/>
      <c r="AH26" s="281"/>
      <c r="AI26" s="281"/>
      <c r="AJ26" s="281"/>
      <c r="AK26" s="281"/>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5"/>
      <c r="C27" s="306" t="s">
        <v>45</v>
      </c>
      <c r="D27" s="314">
        <v>69.273823191733639494833524680</v>
      </c>
      <c r="E27" s="315">
        <v>15.644465740324118111778283730</v>
      </c>
      <c r="F27" s="315">
        <v>69.951923076923076923076923080</v>
      </c>
      <c r="G27" s="315">
        <v>41.936820863878798238781514330</v>
      </c>
      <c r="H27" s="315">
        <v>99.03062009539929219879981535</v>
      </c>
      <c r="I27" s="316">
        <v>-18.523984800837993675943036490</v>
      </c>
      <c r="J27" s="321">
        <v>127.91239970493333695976188381</v>
      </c>
      <c r="K27" s="315">
        <v>-3.8399777452156604660007760200</v>
      </c>
      <c r="L27" s="322">
        <v>112.47146384444996372817158934</v>
      </c>
      <c r="M27" s="315">
        <v>-10.733718342421497520103210750</v>
      </c>
      <c r="N27" s="315">
        <v>113.72875868481489877778390311</v>
      </c>
      <c r="O27" s="316">
        <v>7.7226702728117585848575893400</v>
      </c>
      <c r="P27" s="321">
        <v>88.60980961189914143294641406</v>
      </c>
      <c r="Q27" s="315">
        <v>11.203743992367462081927668040</v>
      </c>
      <c r="R27" s="322">
        <v>78.67595187195898905023541466</v>
      </c>
      <c r="S27" s="315">
        <v>26.701722288333858712351884730</v>
      </c>
      <c r="T27" s="315">
        <v>112.62629495237247092380630873</v>
      </c>
      <c r="U27" s="316">
        <v>-12.231860795598001762497757480</v>
      </c>
      <c r="W27" s="281"/>
      <c r="X27" s="281"/>
      <c r="Y27" s="281"/>
      <c r="Z27" s="281"/>
      <c r="AA27" s="281"/>
      <c r="AB27" s="281"/>
      <c r="AC27" s="281"/>
      <c r="AD27" s="281"/>
      <c r="AE27" s="281"/>
      <c r="AF27" s="281"/>
      <c r="AG27" s="281"/>
      <c r="AH27" s="281"/>
      <c r="AI27" s="281"/>
      <c r="AJ27" s="281"/>
      <c r="AK27" s="281"/>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7"/>
      <c r="D28" s="159"/>
      <c r="E28" s="159"/>
      <c r="F28" s="159"/>
      <c r="G28" s="159"/>
      <c r="H28" s="159"/>
      <c r="I28" s="159"/>
      <c r="J28" s="160"/>
      <c r="K28" s="159"/>
      <c r="L28" s="160"/>
      <c r="M28" s="159"/>
      <c r="N28" s="159"/>
      <c r="O28" s="159"/>
      <c r="P28" s="160"/>
      <c r="Q28" s="159"/>
      <c r="R28" s="160"/>
      <c r="S28" s="159"/>
      <c r="T28" s="159"/>
      <c r="U28" s="159"/>
      <c r="W28" s="281"/>
      <c r="X28" s="281"/>
      <c r="Y28" s="281"/>
      <c r="Z28" s="281"/>
      <c r="AA28" s="281"/>
      <c r="AB28" s="281"/>
      <c r="AC28" s="281"/>
      <c r="AD28" s="281"/>
      <c r="AE28" s="281"/>
      <c r="AF28" s="281"/>
      <c r="AG28" s="281"/>
      <c r="AH28" s="281"/>
      <c r="AI28" s="281"/>
      <c r="AJ28" s="281"/>
      <c r="AK28" s="281"/>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7"/>
      <c r="D29" s="159"/>
      <c r="E29" s="159"/>
      <c r="F29" s="159"/>
      <c r="G29" s="159"/>
      <c r="H29" s="159"/>
      <c r="I29" s="159"/>
      <c r="J29" s="160"/>
      <c r="K29" s="159"/>
      <c r="L29" s="160"/>
      <c r="M29" s="159"/>
      <c r="N29" s="159"/>
      <c r="O29" s="159"/>
      <c r="P29" s="160"/>
      <c r="Q29" s="159"/>
      <c r="R29" s="160"/>
      <c r="S29" s="159"/>
      <c r="T29" s="159"/>
      <c r="U29" s="159"/>
      <c r="W29" s="281"/>
      <c r="X29" s="281"/>
      <c r="Y29" s="281"/>
      <c r="Z29" s="281"/>
      <c r="AA29" s="281"/>
      <c r="AB29" s="281"/>
      <c r="AC29" s="281"/>
      <c r="AD29" s="281"/>
      <c r="AE29" s="281"/>
      <c r="AF29" s="281"/>
      <c r="AG29" s="281"/>
      <c r="AH29" s="281"/>
      <c r="AI29" s="281"/>
      <c r="AJ29" s="281"/>
      <c r="AK29" s="281"/>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3" t="s">
        <v>47</v>
      </c>
      <c r="C30" s="303" t="s">
        <v>42</v>
      </c>
      <c r="D30" s="307">
        <v>88.99253731343283582089552239</v>
      </c>
      <c r="E30" s="308">
        <v>9.203296703340704625045302120</v>
      </c>
      <c r="F30" s="308">
        <v>82.36607142857142857142857143</v>
      </c>
      <c r="G30" s="308">
        <v>24.864645370844642199161701220</v>
      </c>
      <c r="H30" s="308">
        <v>108.04514015289406625409537678</v>
      </c>
      <c r="I30" s="308">
        <v>-12.542660591445394906400113520</v>
      </c>
      <c r="J30" s="317">
        <v>141.30544236411983430698863775</v>
      </c>
      <c r="K30" s="308">
        <v>31.889588585601574523541073130</v>
      </c>
      <c r="L30" s="318">
        <v>127.21447685637842902503548026</v>
      </c>
      <c r="M30" s="308">
        <v>30.388812656392122100638946090</v>
      </c>
      <c r="N30" s="308">
        <v>111.07654243129082669693447922</v>
      </c>
      <c r="O30" s="309">
        <v>1.1510005334762622168457313200</v>
      </c>
      <c r="P30" s="317">
        <v>125.75129852180067344110742576</v>
      </c>
      <c r="Q30" s="308">
        <v>44.027778743889859643735204050</v>
      </c>
      <c r="R30" s="318">
        <v>104.78156687500812569249574155</v>
      </c>
      <c r="S30" s="308">
        <v>62.809528526730326770081006050</v>
      </c>
      <c r="T30" s="308">
        <v>120.01280594687701988951639401</v>
      </c>
      <c r="U30" s="309">
        <v>-11.536026148320198602641248010</v>
      </c>
      <c r="W30" s="281"/>
      <c r="X30" s="281"/>
      <c r="Y30" s="281"/>
      <c r="Z30" s="281"/>
      <c r="AA30" s="281"/>
      <c r="AB30" s="281"/>
      <c r="AC30" s="281"/>
      <c r="AD30" s="281"/>
      <c r="AE30" s="281"/>
      <c r="AF30" s="281"/>
      <c r="AG30" s="281"/>
      <c r="AH30" s="281"/>
      <c r="AI30" s="281"/>
      <c r="AJ30" s="281"/>
      <c r="AK30" s="281"/>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4"/>
      <c r="C31" s="304" t="s">
        <v>58</v>
      </c>
      <c r="D31" s="310">
        <v>79.204936854190585533869115960</v>
      </c>
      <c r="E31" s="134">
        <v>29.432457786214186267331790470</v>
      </c>
      <c r="F31" s="134">
        <v>74.182692307692307692307692310</v>
      </c>
      <c r="G31" s="134">
        <v>42.262272392573175418744863070</v>
      </c>
      <c r="H31" s="134">
        <v>106.77010282353623973457405132</v>
      </c>
      <c r="I31" s="134">
        <v>-9.018423782064010939936426310</v>
      </c>
      <c r="J31" s="319">
        <v>129.88911322701033925434016021</v>
      </c>
      <c r="K31" s="134">
        <v>-3.6269327162282141234411298500</v>
      </c>
      <c r="L31" s="135">
        <v>115.02054694889619295731550185</v>
      </c>
      <c r="M31" s="134">
        <v>-10.137108732581952446700464540</v>
      </c>
      <c r="N31" s="134">
        <v>112.92687843392039624758325430</v>
      </c>
      <c r="O31" s="311">
        <v>7.2445654980738936011367242200</v>
      </c>
      <c r="P31" s="319">
        <v>102.87859011192165073833285651</v>
      </c>
      <c r="Q31" s="134">
        <v>24.738029629357235212016996800</v>
      </c>
      <c r="R31" s="135">
        <v>85.32533843372443544862395161</v>
      </c>
      <c r="S31" s="134">
        <v>27.840991154757674789020340770</v>
      </c>
      <c r="T31" s="134">
        <v>120.57214421930657797669049061</v>
      </c>
      <c r="U31" s="311">
        <v>-2.4272039017531561837897707700</v>
      </c>
      <c r="W31" s="281"/>
      <c r="X31" s="281"/>
      <c r="Y31" s="281"/>
      <c r="Z31" s="281"/>
      <c r="AA31" s="281"/>
      <c r="AB31" s="281"/>
      <c r="AC31" s="281"/>
      <c r="AD31" s="281"/>
      <c r="AE31" s="281"/>
      <c r="AF31" s="281"/>
      <c r="AG31" s="281"/>
      <c r="AH31" s="281"/>
      <c r="AI31" s="281"/>
      <c r="AJ31" s="281"/>
      <c r="AK31" s="281"/>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4"/>
      <c r="C32" s="305" t="s">
        <v>44</v>
      </c>
      <c r="D32" s="312">
        <v>81.80252583237657864523536165</v>
      </c>
      <c r="E32" s="159">
        <v>15.198059822201397361990756960</v>
      </c>
      <c r="F32" s="159">
        <v>77.156593406593406593406593410</v>
      </c>
      <c r="G32" s="159">
        <v>34.829572731577511662547743020</v>
      </c>
      <c r="H32" s="159">
        <v>106.02143280393475031819715734</v>
      </c>
      <c r="I32" s="159">
        <v>-14.560242617204660170628492160</v>
      </c>
      <c r="J32" s="320">
        <v>132.42013754925274453644461769</v>
      </c>
      <c r="K32" s="159">
        <v>25.901648056871633203601381700</v>
      </c>
      <c r="L32" s="160">
        <v>115.3098384236157637451469168</v>
      </c>
      <c r="M32" s="159">
        <v>22.547073168142713177814120380</v>
      </c>
      <c r="N32" s="159">
        <v>114.83854227839482056164969838</v>
      </c>
      <c r="O32" s="313">
        <v>2.7373765867722872556985214800</v>
      </c>
      <c r="P32" s="320">
        <v>108.32301722599607403239585546</v>
      </c>
      <c r="Q32" s="159">
        <v>45.036255845630090185530719510</v>
      </c>
      <c r="R32" s="160">
        <v>88.96914319030903090061679007</v>
      </c>
      <c r="S32" s="159">
        <v>65.229695147793067310807445770</v>
      </c>
      <c r="T32" s="159">
        <v>121.75346793470656350816213481</v>
      </c>
      <c r="U32" s="313">
        <v>-12.221434702867534159724815110</v>
      </c>
      <c r="W32" s="281"/>
      <c r="X32" s="281"/>
      <c r="Y32" s="281"/>
      <c r="Z32" s="281"/>
      <c r="AA32" s="281"/>
      <c r="AB32" s="281"/>
      <c r="AC32" s="281"/>
      <c r="AD32" s="281"/>
      <c r="AE32" s="281"/>
      <c r="AF32" s="281"/>
      <c r="AG32" s="281"/>
      <c r="AH32" s="281"/>
      <c r="AI32" s="281"/>
      <c r="AJ32" s="281"/>
      <c r="AK32" s="281"/>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5"/>
      <c r="C33" s="306" t="s">
        <v>45</v>
      </c>
      <c r="D33" s="314">
        <v>79.204936854190585533869115960</v>
      </c>
      <c r="E33" s="315">
        <v>29.432457786214186267331790470</v>
      </c>
      <c r="F33" s="315">
        <v>74.182692307692307692307692310</v>
      </c>
      <c r="G33" s="315">
        <v>42.262272392573175418744863070</v>
      </c>
      <c r="H33" s="315">
        <v>106.77010282353623973457405132</v>
      </c>
      <c r="I33" s="315">
        <v>-9.018423782064010939936426310</v>
      </c>
      <c r="J33" s="321">
        <v>129.88911322701033925434016021</v>
      </c>
      <c r="K33" s="315">
        <v>-3.6269327162282141234411298500</v>
      </c>
      <c r="L33" s="322">
        <v>115.02054694889619295731550185</v>
      </c>
      <c r="M33" s="315">
        <v>-10.137108732581952446700464540</v>
      </c>
      <c r="N33" s="315">
        <v>112.92687843392039624758325430</v>
      </c>
      <c r="O33" s="316">
        <v>7.2445654980738936011367242200</v>
      </c>
      <c r="P33" s="321">
        <v>102.87859011192165073833285651</v>
      </c>
      <c r="Q33" s="315">
        <v>24.738029629357235212016996800</v>
      </c>
      <c r="R33" s="322">
        <v>85.32533843372443544862395161</v>
      </c>
      <c r="S33" s="315">
        <v>27.840991154757674789020340770</v>
      </c>
      <c r="T33" s="315">
        <v>120.57214421930657797669049061</v>
      </c>
      <c r="U33" s="316">
        <v>-2.4272039017531561837897707700</v>
      </c>
      <c r="W33" s="281"/>
      <c r="X33" s="281"/>
      <c r="Y33" s="281"/>
      <c r="Z33" s="281"/>
      <c r="AA33" s="281"/>
      <c r="AB33" s="281"/>
      <c r="AC33" s="281"/>
      <c r="AD33" s="281"/>
      <c r="AE33" s="281"/>
      <c r="AF33" s="281"/>
      <c r="AG33" s="281"/>
      <c r="AH33" s="281"/>
      <c r="AI33" s="281"/>
      <c r="AJ33" s="281"/>
      <c r="AK33" s="281"/>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7"/>
      <c r="D34" s="159"/>
      <c r="E34" s="159"/>
      <c r="F34" s="159"/>
      <c r="G34" s="159"/>
      <c r="H34" s="159"/>
      <c r="I34" s="159"/>
      <c r="J34" s="160"/>
      <c r="K34" s="159"/>
      <c r="L34" s="160"/>
      <c r="M34" s="159"/>
      <c r="N34" s="159"/>
      <c r="O34" s="159"/>
      <c r="P34" s="160"/>
      <c r="Q34" s="159"/>
      <c r="R34" s="160"/>
      <c r="S34" s="159"/>
      <c r="T34" s="159"/>
      <c r="U34" s="159"/>
      <c r="W34" s="281"/>
      <c r="X34" s="281"/>
      <c r="Y34" s="281"/>
      <c r="Z34" s="281"/>
      <c r="AA34" s="281"/>
      <c r="AB34" s="281"/>
      <c r="AC34" s="281"/>
      <c r="AD34" s="281"/>
      <c r="AE34" s="281"/>
      <c r="AF34" s="281"/>
      <c r="AG34" s="281"/>
      <c r="AH34" s="281"/>
      <c r="AI34" s="281"/>
      <c r="AJ34" s="281"/>
      <c r="AK34" s="281"/>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7"/>
      <c r="D35" s="159"/>
      <c r="E35" s="159"/>
      <c r="F35" s="159"/>
      <c r="G35" s="159"/>
      <c r="H35" s="159"/>
      <c r="I35" s="159"/>
      <c r="J35" s="160"/>
      <c r="K35" s="159"/>
      <c r="L35" s="160"/>
      <c r="M35" s="159"/>
      <c r="N35" s="159"/>
      <c r="O35" s="159"/>
      <c r="P35" s="160"/>
      <c r="Q35" s="159"/>
      <c r="R35" s="160"/>
      <c r="S35" s="159"/>
      <c r="T35" s="159"/>
      <c r="U35" s="159"/>
      <c r="W35" s="281"/>
      <c r="X35" s="281"/>
      <c r="Y35" s="281"/>
      <c r="Z35" s="281"/>
      <c r="AA35" s="281"/>
      <c r="AB35" s="281"/>
      <c r="AC35" s="281"/>
      <c r="AD35" s="281"/>
      <c r="AE35" s="281"/>
      <c r="AF35" s="281"/>
      <c r="AG35" s="281"/>
      <c r="AH35" s="281"/>
      <c r="AI35" s="281"/>
      <c r="AJ35" s="281"/>
      <c r="AK35" s="281"/>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3" t="s">
        <v>48</v>
      </c>
      <c r="C36" s="303" t="s">
        <v>42</v>
      </c>
      <c r="D36" s="307">
        <v>83.28358208955223880597014925</v>
      </c>
      <c r="E36" s="308">
        <v>2.3853211009042807844457554100</v>
      </c>
      <c r="F36" s="308">
        <v>80.500</v>
      </c>
      <c r="G36" s="308">
        <v>32.666274278925171854371312460</v>
      </c>
      <c r="H36" s="308">
        <v>103.45786594975433392045981273</v>
      </c>
      <c r="I36" s="308">
        <v>-22.824906588057768932775258630</v>
      </c>
      <c r="J36" s="317">
        <v>135.06928329831481439990983733</v>
      </c>
      <c r="K36" s="308">
        <v>30.695191033307064794218316050</v>
      </c>
      <c r="L36" s="318">
        <v>125.20536820729536628786308842</v>
      </c>
      <c r="M36" s="308">
        <v>34.755818422886707720102315490</v>
      </c>
      <c r="N36" s="308">
        <v>107.87818863699863740676966419</v>
      </c>
      <c r="O36" s="309">
        <v>-3.013322494791127049165868700</v>
      </c>
      <c r="P36" s="317">
        <v>112.49053743352189020171595408</v>
      </c>
      <c r="Q36" s="308">
        <v>33.812691002861369351767483760</v>
      </c>
      <c r="R36" s="318">
        <v>100.79032140687276986172978618</v>
      </c>
      <c r="S36" s="308">
        <v>78.775523675830201237948699580</v>
      </c>
      <c r="T36" s="308">
        <v>111.60847178908916227491883308</v>
      </c>
      <c r="U36" s="309">
        <v>-25.150441038226887005158454030</v>
      </c>
      <c r="W36" s="281"/>
      <c r="X36" s="281"/>
      <c r="Y36" s="281"/>
      <c r="Z36" s="281"/>
      <c r="AA36" s="281"/>
      <c r="AB36" s="281"/>
      <c r="AC36" s="281"/>
      <c r="AD36" s="281"/>
      <c r="AE36" s="281"/>
      <c r="AF36" s="281"/>
      <c r="AG36" s="281"/>
      <c r="AH36" s="281"/>
      <c r="AI36" s="281"/>
      <c r="AJ36" s="281"/>
      <c r="AK36" s="281"/>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4"/>
      <c r="C37" s="304" t="s">
        <v>58</v>
      </c>
      <c r="D37" s="310">
        <v>77.841561423650975889781859930</v>
      </c>
      <c r="E37" s="134">
        <v>23.758846928701662695647173800</v>
      </c>
      <c r="F37" s="134">
        <v>75.054945054945054945054945050</v>
      </c>
      <c r="G37" s="134">
        <v>41.460915095635680327978775880</v>
      </c>
      <c r="H37" s="134">
        <v>103.71276851467406743733747078</v>
      </c>
      <c r="I37" s="134">
        <v>-12.513752052946043960056032180</v>
      </c>
      <c r="J37" s="319">
        <v>131.63068700462786426952487881</v>
      </c>
      <c r="K37" s="134">
        <v>-2.9247564249537659775772821800</v>
      </c>
      <c r="L37" s="135">
        <v>115.70866256719846292060187336</v>
      </c>
      <c r="M37" s="134">
        <v>-9.204070224378795340868425870</v>
      </c>
      <c r="N37" s="134">
        <v>113.76044289526084119435790229</v>
      </c>
      <c r="O37" s="311">
        <v>6.9158538438067053213095273900</v>
      </c>
      <c r="P37" s="319">
        <v>102.46338207708116185388963012</v>
      </c>
      <c r="Q37" s="134">
        <v>20.139202101799455927157976560</v>
      </c>
      <c r="R37" s="135">
        <v>86.84507311362258260963854891</v>
      </c>
      <c r="S37" s="134">
        <v>28.440753130147061319140573030</v>
      </c>
      <c r="T37" s="134">
        <v>117.98410480122985780652140562</v>
      </c>
      <c r="U37" s="311">
        <v>-6.4633310114910015533984595800</v>
      </c>
      <c r="W37" s="281"/>
      <c r="X37" s="281"/>
      <c r="Y37" s="281"/>
      <c r="Z37" s="281"/>
      <c r="AA37" s="281"/>
      <c r="AB37" s="281"/>
      <c r="AC37" s="281"/>
      <c r="AD37" s="281"/>
      <c r="AE37" s="281"/>
      <c r="AF37" s="281"/>
      <c r="AG37" s="281"/>
      <c r="AH37" s="281"/>
      <c r="AI37" s="281"/>
      <c r="AJ37" s="281"/>
      <c r="AK37" s="281"/>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4"/>
      <c r="C38" s="305" t="s">
        <v>44</v>
      </c>
      <c r="D38" s="312">
        <v>79.33409873708381171067738232</v>
      </c>
      <c r="E38" s="159">
        <v>5.2551408986468958548558911400</v>
      </c>
      <c r="F38" s="159">
        <v>78.063186813186813186813186810</v>
      </c>
      <c r="G38" s="159">
        <v>32.904583723023651052144812330</v>
      </c>
      <c r="H38" s="159">
        <v>101.62805539432872589367083289</v>
      </c>
      <c r="I38" s="159">
        <v>-20.803979855176644532876960200</v>
      </c>
      <c r="J38" s="320">
        <v>130.71972509439917976494188802</v>
      </c>
      <c r="K38" s="159">
        <v>28.157122938498253157064511050</v>
      </c>
      <c r="L38" s="160">
        <v>115.65698934486861329982963567</v>
      </c>
      <c r="M38" s="159">
        <v>25.285327158061670943252936440</v>
      </c>
      <c r="N38" s="159">
        <v>113.02362774169761766060480795</v>
      </c>
      <c r="O38" s="313">
        <v>2.2922043990181982112823207300</v>
      </c>
      <c r="P38" s="320">
        <v>103.70531577523517016943150933</v>
      </c>
      <c r="Q38" s="159">
        <v>34.891960320710027417881017090</v>
      </c>
      <c r="R38" s="160">
        <v>90.28553165479235293721590927</v>
      </c>
      <c r="S38" s="159">
        <v>66.509942525607970234300521220</v>
      </c>
      <c r="T38" s="159">
        <v>114.86371501001234404245087204</v>
      </c>
      <c r="U38" s="313">
        <v>-18.988645197600663847603124040</v>
      </c>
      <c r="W38" s="281"/>
      <c r="X38" s="281"/>
      <c r="Y38" s="281"/>
      <c r="Z38" s="281"/>
      <c r="AA38" s="281"/>
      <c r="AB38" s="281"/>
      <c r="AC38" s="281"/>
      <c r="AD38" s="281"/>
      <c r="AE38" s="281"/>
      <c r="AF38" s="281"/>
      <c r="AG38" s="281"/>
      <c r="AH38" s="281"/>
      <c r="AI38" s="281"/>
      <c r="AJ38" s="281"/>
      <c r="AK38" s="281"/>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5"/>
      <c r="C39" s="306" t="s">
        <v>45</v>
      </c>
      <c r="D39" s="314">
        <v>77.841561423650975889781859930</v>
      </c>
      <c r="E39" s="315">
        <v>23.758846928701662695647173800</v>
      </c>
      <c r="F39" s="315">
        <v>75.054945054945054945054945050</v>
      </c>
      <c r="G39" s="315">
        <v>41.460915095635680327978775880</v>
      </c>
      <c r="H39" s="315">
        <v>103.71276851467406743733747078</v>
      </c>
      <c r="I39" s="315">
        <v>-12.513752052946043960056032180</v>
      </c>
      <c r="J39" s="321">
        <v>131.63068700462786426952487881</v>
      </c>
      <c r="K39" s="315">
        <v>-2.9247564249537659775772821800</v>
      </c>
      <c r="L39" s="322">
        <v>115.70866256719846292060187336</v>
      </c>
      <c r="M39" s="315">
        <v>-9.204070224378795340868425870</v>
      </c>
      <c r="N39" s="315">
        <v>113.76044289526084119435790229</v>
      </c>
      <c r="O39" s="316">
        <v>6.9158538438067053213095273900</v>
      </c>
      <c r="P39" s="321">
        <v>102.46338207708116185388963012</v>
      </c>
      <c r="Q39" s="315">
        <v>20.139202101799455927157976560</v>
      </c>
      <c r="R39" s="322">
        <v>86.84507311362258260963854891</v>
      </c>
      <c r="S39" s="315">
        <v>28.440753130147061319140573030</v>
      </c>
      <c r="T39" s="315">
        <v>117.98410480122985780652140562</v>
      </c>
      <c r="U39" s="316">
        <v>-6.4633310114910015533984595800</v>
      </c>
      <c r="W39" s="281"/>
      <c r="X39" s="281"/>
      <c r="Y39" s="281"/>
      <c r="Z39" s="281"/>
      <c r="AA39" s="281"/>
      <c r="AB39" s="281"/>
      <c r="AC39" s="281"/>
      <c r="AD39" s="281"/>
      <c r="AE39" s="281"/>
      <c r="AF39" s="281"/>
      <c r="AG39" s="281"/>
      <c r="AH39" s="281"/>
      <c r="AI39" s="281"/>
      <c r="AJ39" s="281"/>
      <c r="AK39" s="281"/>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7"/>
      <c r="D40" s="159"/>
      <c r="E40" s="159"/>
      <c r="F40" s="159"/>
      <c r="G40" s="159"/>
      <c r="H40" s="159"/>
      <c r="I40" s="159"/>
      <c r="J40" s="160"/>
      <c r="K40" s="159"/>
      <c r="L40" s="160"/>
      <c r="M40" s="159"/>
      <c r="N40" s="159"/>
      <c r="O40" s="159"/>
      <c r="P40" s="160"/>
      <c r="Q40" s="159"/>
      <c r="R40" s="160"/>
      <c r="S40" s="159"/>
      <c r="T40" s="159"/>
      <c r="U40" s="159"/>
      <c r="W40" s="281"/>
      <c r="X40" s="281"/>
      <c r="Y40" s="281"/>
      <c r="Z40" s="281"/>
      <c r="AA40" s="281"/>
      <c r="AB40" s="281"/>
      <c r="AC40" s="281"/>
      <c r="AD40" s="281"/>
      <c r="AE40" s="281"/>
      <c r="AF40" s="281"/>
      <c r="AG40" s="281"/>
      <c r="AH40" s="281"/>
      <c r="AI40" s="281"/>
      <c r="AJ40" s="281"/>
      <c r="AK40" s="281"/>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7"/>
      <c r="D41" s="159"/>
      <c r="E41" s="159"/>
      <c r="F41" s="159"/>
      <c r="G41" s="159"/>
      <c r="H41" s="159"/>
      <c r="I41" s="159"/>
      <c r="J41" s="160"/>
      <c r="K41" s="159"/>
      <c r="L41" s="160"/>
      <c r="M41" s="159"/>
      <c r="N41" s="159"/>
      <c r="O41" s="159"/>
      <c r="P41" s="160"/>
      <c r="Q41" s="159"/>
      <c r="R41" s="160"/>
      <c r="S41" s="159"/>
      <c r="T41" s="159"/>
      <c r="U41" s="159"/>
      <c r="W41" s="281"/>
      <c r="X41" s="281"/>
      <c r="Y41" s="281"/>
      <c r="Z41" s="281"/>
      <c r="AA41" s="281"/>
      <c r="AB41" s="281"/>
      <c r="AC41" s="281"/>
      <c r="AD41" s="281"/>
      <c r="AE41" s="281"/>
      <c r="AF41" s="281"/>
      <c r="AG41" s="281"/>
      <c r="AH41" s="281"/>
      <c r="AI41" s="281"/>
      <c r="AJ41" s="281"/>
      <c r="AK41" s="281"/>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3" t="s">
        <v>49</v>
      </c>
      <c r="C42" s="303" t="s">
        <v>42</v>
      </c>
      <c r="D42" s="307">
        <v>79.25373134328358208955223881</v>
      </c>
      <c r="E42" s="308">
        <v>14.193548387140978147762764260</v>
      </c>
      <c r="F42" s="308">
        <v>83.57142857142857142857142857</v>
      </c>
      <c r="G42" s="308">
        <v>53.947368421093144044321340300</v>
      </c>
      <c r="H42" s="308">
        <v>94.83352468427095292766934559</v>
      </c>
      <c r="I42" s="308">
        <v>-25.822994210068377958958597220</v>
      </c>
      <c r="J42" s="317">
        <v>126.21223679765050951996146369</v>
      </c>
      <c r="K42" s="308">
        <v>20.850627248932371111493637850</v>
      </c>
      <c r="L42" s="318">
        <v>127.14632142471763938552822803</v>
      </c>
      <c r="M42" s="308">
        <v>37.290102647825349530934370760</v>
      </c>
      <c r="N42" s="308">
        <v>99.26534671502848456309836416</v>
      </c>
      <c r="O42" s="309">
        <v>-11.974261131609331000107042280</v>
      </c>
      <c r="P42" s="317">
        <v>100.02790707395883664940229435</v>
      </c>
      <c r="Q42" s="308">
        <v>38.003619503713323921855121550</v>
      </c>
      <c r="R42" s="318">
        <v>106.25799719065688434362001914</v>
      </c>
      <c r="S42" s="308">
        <v>111.35450012879293380254256260</v>
      </c>
      <c r="T42" s="308">
        <v>94.13682707992368340886251296</v>
      </c>
      <c r="U42" s="309">
        <v>-34.705142583010291990556185340</v>
      </c>
      <c r="W42" s="281"/>
      <c r="X42" s="281"/>
      <c r="Y42" s="281"/>
      <c r="Z42" s="281"/>
      <c r="AA42" s="281"/>
      <c r="AB42" s="281"/>
      <c r="AC42" s="281"/>
      <c r="AD42" s="281"/>
      <c r="AE42" s="281"/>
      <c r="AF42" s="281"/>
      <c r="AG42" s="281"/>
      <c r="AH42" s="281"/>
      <c r="AI42" s="281"/>
      <c r="AJ42" s="281"/>
      <c r="AK42" s="281"/>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4"/>
      <c r="C43" s="304" t="s">
        <v>58</v>
      </c>
      <c r="D43" s="310">
        <v>76.090700344431687715269804820</v>
      </c>
      <c r="E43" s="134">
        <v>21.246612933929415712378005540</v>
      </c>
      <c r="F43" s="134">
        <v>75.168269230769230769230769230</v>
      </c>
      <c r="G43" s="134">
        <v>41.954672257544454511162820580</v>
      </c>
      <c r="H43" s="134">
        <v>101.22715491935907287992401281</v>
      </c>
      <c r="I43" s="134">
        <v>-14.587796931444530306832323170</v>
      </c>
      <c r="J43" s="319">
        <v>126.46563564544638491754430757</v>
      </c>
      <c r="K43" s="134">
        <v>-1.7900196267739777263947211900</v>
      </c>
      <c r="L43" s="135">
        <v>114.48295089504313383791943938</v>
      </c>
      <c r="M43" s="134">
        <v>-7.4362884167892135075491947200</v>
      </c>
      <c r="N43" s="134">
        <v>110.46678536561209099797102978</v>
      </c>
      <c r="O43" s="311">
        <v>6.0998729345155057173994349400</v>
      </c>
      <c r="P43" s="319">
        <v>96.22858785765739564190871394</v>
      </c>
      <c r="Q43" s="134">
        <v>19.076274765532095002473620930</v>
      </c>
      <c r="R43" s="135">
        <v>86.05485275211535565172454013</v>
      </c>
      <c r="S43" s="134">
        <v>31.398513407221211490347523080</v>
      </c>
      <c r="T43" s="134">
        <v>111.82238395648402817468316872</v>
      </c>
      <c r="U43" s="311">
        <v>-9.377761073680046192513390400</v>
      </c>
      <c r="W43" s="281"/>
      <c r="X43" s="281"/>
      <c r="Y43" s="281"/>
      <c r="Z43" s="281"/>
      <c r="AA43" s="281"/>
      <c r="AB43" s="281"/>
      <c r="AC43" s="281"/>
      <c r="AD43" s="281"/>
      <c r="AE43" s="281"/>
      <c r="AF43" s="281"/>
      <c r="AG43" s="281"/>
      <c r="AH43" s="281"/>
      <c r="AI43" s="281"/>
      <c r="AJ43" s="281"/>
      <c r="AK43" s="281"/>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4"/>
      <c r="C44" s="305" t="s">
        <v>44</v>
      </c>
      <c r="D44" s="312">
        <v>74.110218140068886337543053960</v>
      </c>
      <c r="E44" s="159">
        <v>2.3037301183613832435083337500</v>
      </c>
      <c r="F44" s="159">
        <v>77.815934065934065934065934070</v>
      </c>
      <c r="G44" s="159">
        <v>37.964026023702556694314328600</v>
      </c>
      <c r="H44" s="159">
        <v>95.23784431768781862971110906</v>
      </c>
      <c r="I44" s="159">
        <v>-25.847532094531170928385177010</v>
      </c>
      <c r="J44" s="320">
        <v>124.75267059609017858644425809</v>
      </c>
      <c r="K44" s="159">
        <v>20.921020686328571124457896360</v>
      </c>
      <c r="L44" s="160">
        <v>116.07763961454922409628285795</v>
      </c>
      <c r="M44" s="159">
        <v>24.351583621669847113529815640</v>
      </c>
      <c r="N44" s="159">
        <v>107.47347293617230149544033426</v>
      </c>
      <c r="O44" s="313">
        <v>-2.7587609546540417907962389900</v>
      </c>
      <c r="P44" s="320">
        <v>92.45447631432400720729020505</v>
      </c>
      <c r="Q44" s="159">
        <v>23.706714659199673736788018010</v>
      </c>
      <c r="R44" s="160">
        <v>90.32689950775018605843988877</v>
      </c>
      <c r="S44" s="159">
        <v>71.560451188771487302361824580</v>
      </c>
      <c r="T44" s="159">
        <v>102.35541883776412784595584838</v>
      </c>
      <c r="U44" s="313">
        <v>-27.893221426040240411325529650</v>
      </c>
      <c r="W44" s="281"/>
      <c r="X44" s="281"/>
      <c r="Y44" s="281"/>
      <c r="Z44" s="281"/>
      <c r="AA44" s="281"/>
      <c r="AB44" s="281"/>
      <c r="AC44" s="281"/>
      <c r="AD44" s="281"/>
      <c r="AE44" s="281"/>
      <c r="AF44" s="281"/>
      <c r="AG44" s="281"/>
      <c r="AH44" s="281"/>
      <c r="AI44" s="281"/>
      <c r="AJ44" s="281"/>
      <c r="AK44" s="281"/>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5"/>
      <c r="C45" s="306" t="s">
        <v>45</v>
      </c>
      <c r="D45" s="314">
        <v>76.090700344431687715269804820</v>
      </c>
      <c r="E45" s="315">
        <v>21.246612933929415712378005540</v>
      </c>
      <c r="F45" s="315">
        <v>75.168269230769230769230769230</v>
      </c>
      <c r="G45" s="315">
        <v>41.954672257544454511162820580</v>
      </c>
      <c r="H45" s="315">
        <v>101.22715491935907287992401281</v>
      </c>
      <c r="I45" s="315">
        <v>-14.587796931444530306832323170</v>
      </c>
      <c r="J45" s="321">
        <v>126.46563564544638491754430757</v>
      </c>
      <c r="K45" s="315">
        <v>-1.7900196267739777263947211900</v>
      </c>
      <c r="L45" s="322">
        <v>114.48295089504313383791943938</v>
      </c>
      <c r="M45" s="315">
        <v>-7.4362884167892135075491947200</v>
      </c>
      <c r="N45" s="315">
        <v>110.46678536561209099797102978</v>
      </c>
      <c r="O45" s="316">
        <v>6.0998729345155057173994349400</v>
      </c>
      <c r="P45" s="321">
        <v>96.22858785765739564190871394</v>
      </c>
      <c r="Q45" s="315">
        <v>19.076274765532095002473620930</v>
      </c>
      <c r="R45" s="322">
        <v>86.05485275211535565172454013</v>
      </c>
      <c r="S45" s="315">
        <v>31.398513407221211490347523080</v>
      </c>
      <c r="T45" s="315">
        <v>111.82238395648402817468316872</v>
      </c>
      <c r="U45" s="316">
        <v>-9.377761073680046192513390400</v>
      </c>
      <c r="W45" s="281"/>
      <c r="X45" s="281"/>
      <c r="Y45" s="281"/>
      <c r="Z45" s="281"/>
      <c r="AA45" s="281"/>
      <c r="AB45" s="281"/>
      <c r="AC45" s="281"/>
      <c r="AD45" s="281"/>
      <c r="AE45" s="281"/>
      <c r="AF45" s="281"/>
      <c r="AG45" s="281"/>
      <c r="AH45" s="281"/>
      <c r="AI45" s="281"/>
      <c r="AJ45" s="281"/>
      <c r="AK45" s="281"/>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7"/>
      <c r="D46" s="159"/>
      <c r="E46" s="159"/>
      <c r="F46" s="159"/>
      <c r="G46" s="159"/>
      <c r="H46" s="159"/>
      <c r="I46" s="159"/>
      <c r="J46" s="160"/>
      <c r="K46" s="159"/>
      <c r="L46" s="160"/>
      <c r="M46" s="159"/>
      <c r="N46" s="159"/>
      <c r="O46" s="159"/>
      <c r="P46" s="160"/>
      <c r="Q46" s="159"/>
      <c r="R46" s="160"/>
      <c r="S46" s="159"/>
      <c r="T46" s="159"/>
      <c r="U46" s="159"/>
      <c r="W46" s="281"/>
      <c r="X46" s="281"/>
      <c r="Y46" s="281"/>
      <c r="Z46" s="281"/>
      <c r="AA46" s="281"/>
      <c r="AB46" s="281"/>
      <c r="AC46" s="281"/>
      <c r="AD46" s="281"/>
      <c r="AE46" s="281"/>
      <c r="AF46" s="281"/>
      <c r="AG46" s="281"/>
      <c r="AH46" s="281"/>
      <c r="AI46" s="281"/>
      <c r="AJ46" s="281"/>
      <c r="AK46" s="281"/>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7"/>
      <c r="D47" s="159"/>
      <c r="E47" s="159"/>
      <c r="F47" s="159"/>
      <c r="G47" s="159"/>
      <c r="H47" s="159"/>
      <c r="I47" s="159"/>
      <c r="J47" s="160"/>
      <c r="K47" s="159"/>
      <c r="L47" s="160"/>
      <c r="M47" s="159"/>
      <c r="N47" s="159"/>
      <c r="O47" s="159"/>
      <c r="P47" s="160"/>
      <c r="Q47" s="159"/>
      <c r="R47" s="160"/>
      <c r="S47" s="159"/>
      <c r="T47" s="159"/>
      <c r="U47" s="159"/>
      <c r="W47" s="281"/>
      <c r="X47" s="281"/>
      <c r="Y47" s="281"/>
      <c r="Z47" s="281"/>
      <c r="AA47" s="281"/>
      <c r="AB47" s="281"/>
      <c r="AC47" s="281"/>
      <c r="AD47" s="281"/>
      <c r="AE47" s="281"/>
      <c r="AF47" s="281"/>
      <c r="AG47" s="281"/>
      <c r="AH47" s="281"/>
      <c r="AI47" s="281"/>
      <c r="AJ47" s="281"/>
      <c r="AK47" s="281"/>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3" t="s">
        <v>50</v>
      </c>
      <c r="C48" s="303" t="s">
        <v>42</v>
      </c>
      <c r="D48" s="307">
        <v>88.05970149253731343283582090</v>
      </c>
      <c r="E48" s="308">
        <v>10.023310023359264511712086200</v>
      </c>
      <c r="F48" s="308">
        <v>91.39285714285714285714285714</v>
      </c>
      <c r="G48" s="308">
        <v>45.915894511827074962571325250</v>
      </c>
      <c r="H48" s="308">
        <v>96.35293637323348089563903811</v>
      </c>
      <c r="I48" s="308">
        <v>-24.598132101089413209494525660</v>
      </c>
      <c r="J48" s="317">
        <v>126.63671699243393548641574257</v>
      </c>
      <c r="K48" s="308">
        <v>25.681653610692183157421606520</v>
      </c>
      <c r="L48" s="318">
        <v>122.05180963567602840482102566</v>
      </c>
      <c r="M48" s="308">
        <v>33.918537905912995999008427160</v>
      </c>
      <c r="N48" s="308">
        <v>103.75652550375437282811164541</v>
      </c>
      <c r="O48" s="309">
        <v>-6.1506677298323883509342424300</v>
      </c>
      <c r="P48" s="317">
        <v>111.51591496348659990594819122</v>
      </c>
      <c r="Q48" s="308">
        <v>38.279115394436101560780623460</v>
      </c>
      <c r="R48" s="318">
        <v>111.54663602060534167426321595</v>
      </c>
      <c r="S48" s="308">
        <v>95.40843250247516021366867235</v>
      </c>
      <c r="T48" s="308">
        <v>99.97245900171022024230572707</v>
      </c>
      <c r="U48" s="309">
        <v>-29.235850457612298184210369960</v>
      </c>
      <c r="W48" s="281"/>
      <c r="X48" s="281"/>
      <c r="Y48" s="281"/>
      <c r="Z48" s="281"/>
      <c r="AA48" s="281"/>
      <c r="AB48" s="281"/>
      <c r="AC48" s="281"/>
      <c r="AD48" s="281"/>
      <c r="AE48" s="281"/>
      <c r="AF48" s="281"/>
      <c r="AG48" s="281"/>
      <c r="AH48" s="281"/>
      <c r="AI48" s="281"/>
      <c r="AJ48" s="281"/>
      <c r="AK48" s="281"/>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4"/>
      <c r="C49" s="304" t="s">
        <v>58</v>
      </c>
      <c r="D49" s="310">
        <v>81.94874683187834412841453112</v>
      </c>
      <c r="E49" s="134">
        <v>26.192015011042307306720616960</v>
      </c>
      <c r="F49" s="134">
        <v>84.00269541778975741239892183</v>
      </c>
      <c r="G49" s="134">
        <v>49.927750612216919054129847430</v>
      </c>
      <c r="H49" s="134">
        <v>97.55490157107930586119618497</v>
      </c>
      <c r="I49" s="134">
        <v>-15.831449150979283552729893300</v>
      </c>
      <c r="J49" s="319">
        <v>129.30016443967189552401418918</v>
      </c>
      <c r="K49" s="134">
        <v>4.428402950832958453445452100</v>
      </c>
      <c r="L49" s="135">
        <v>119.20298697167620543044873676</v>
      </c>
      <c r="M49" s="134">
        <v>-1.6122667454262798104555965500</v>
      </c>
      <c r="N49" s="134">
        <v>108.47057420666386332309132634</v>
      </c>
      <c r="O49" s="311">
        <v>6.1396573499838832524800467400</v>
      </c>
      <c r="P49" s="319">
        <v>105.95986440986911179241940031</v>
      </c>
      <c r="Q49" s="134">
        <v>31.780305927456377335021943650</v>
      </c>
      <c r="R49" s="135">
        <v>100.13372207472476933261280003</v>
      </c>
      <c r="S49" s="134">
        <v>47.510515347097146017201202020</v>
      </c>
      <c r="T49" s="134">
        <v>105.81836190089546951068675478</v>
      </c>
      <c r="U49" s="311">
        <v>-10.663788532426636149835272300</v>
      </c>
      <c r="W49" s="281"/>
      <c r="X49" s="281"/>
      <c r="Y49" s="281"/>
      <c r="Z49" s="281"/>
      <c r="AA49" s="281"/>
      <c r="AB49" s="281"/>
      <c r="AC49" s="281"/>
      <c r="AD49" s="281"/>
      <c r="AE49" s="281"/>
      <c r="AF49" s="281"/>
      <c r="AG49" s="281"/>
      <c r="AH49" s="281"/>
      <c r="AI49" s="281"/>
      <c r="AJ49" s="281"/>
      <c r="AK49" s="281"/>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4"/>
      <c r="C50" s="305" t="s">
        <v>44</v>
      </c>
      <c r="D50" s="312">
        <v>82.46268656716417910447761194</v>
      </c>
      <c r="E50" s="159">
        <v>14.920000000076674624000051160</v>
      </c>
      <c r="F50" s="159">
        <v>88.21428571428571428571428571</v>
      </c>
      <c r="G50" s="159">
        <v>45.821980018178548772027082510</v>
      </c>
      <c r="H50" s="159">
        <v>93.47996857816182246661429694</v>
      </c>
      <c r="I50" s="159">
        <v>-21.191578947352107259139846240</v>
      </c>
      <c r="J50" s="320">
        <v>127.081876551736277916603289</v>
      </c>
      <c r="K50" s="159">
        <v>25.881113342920458523675770050</v>
      </c>
      <c r="L50" s="160">
        <v>118.02629193796205464448891462</v>
      </c>
      <c r="M50" s="159">
        <v>28.125278593796668195025662870</v>
      </c>
      <c r="N50" s="159">
        <v>107.67251471268291115759372256</v>
      </c>
      <c r="O50" s="313">
        <v>-1.7515398018263785392344487700</v>
      </c>
      <c r="P50" s="320">
        <v>104.7951295445287963416765928</v>
      </c>
      <c r="Q50" s="159">
        <v>44.662575453730962650859221180</v>
      </c>
      <c r="R50" s="160">
        <v>104.11605038813081248995986397</v>
      </c>
      <c r="S50" s="159">
        <v>86.83481814925430514507333342</v>
      </c>
      <c r="T50" s="159">
        <v>100.65223292073265065006797317</v>
      </c>
      <c r="U50" s="313">
        <v>-22.571939809288481622138157560</v>
      </c>
      <c r="W50" s="281"/>
      <c r="X50" s="281"/>
      <c r="Y50" s="281"/>
      <c r="Z50" s="281"/>
      <c r="AA50" s="281"/>
      <c r="AB50" s="281"/>
      <c r="AC50" s="281"/>
      <c r="AD50" s="281"/>
      <c r="AE50" s="281"/>
      <c r="AF50" s="281"/>
      <c r="AG50" s="281"/>
      <c r="AH50" s="281"/>
      <c r="AI50" s="281"/>
      <c r="AJ50" s="281"/>
      <c r="AK50" s="281"/>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5"/>
      <c r="C51" s="306" t="s">
        <v>45</v>
      </c>
      <c r="D51" s="314">
        <v>81.94874683187834412841453112</v>
      </c>
      <c r="E51" s="315">
        <v>26.192015011042307306720616960</v>
      </c>
      <c r="F51" s="315">
        <v>84.00269541778975741239892183</v>
      </c>
      <c r="G51" s="315">
        <v>49.927750612216919054129847430</v>
      </c>
      <c r="H51" s="315">
        <v>97.55490157107930586119618497</v>
      </c>
      <c r="I51" s="315">
        <v>-15.831449150979283552729893300</v>
      </c>
      <c r="J51" s="321">
        <v>129.30016443967189552401418918</v>
      </c>
      <c r="K51" s="315">
        <v>4.428402950832958453445452100</v>
      </c>
      <c r="L51" s="322">
        <v>119.20298697167620543044873676</v>
      </c>
      <c r="M51" s="315">
        <v>-1.6122667454262798104555965500</v>
      </c>
      <c r="N51" s="315">
        <v>108.47057420666386332309132634</v>
      </c>
      <c r="O51" s="316">
        <v>6.1396573499838832524800467400</v>
      </c>
      <c r="P51" s="321">
        <v>105.95986440986911179241940031</v>
      </c>
      <c r="Q51" s="315">
        <v>31.780305927456377335021943650</v>
      </c>
      <c r="R51" s="322">
        <v>100.13372207472476933261280003</v>
      </c>
      <c r="S51" s="315">
        <v>47.510515347097146017201202020</v>
      </c>
      <c r="T51" s="315">
        <v>105.81836190089546951068675478</v>
      </c>
      <c r="U51" s="316">
        <v>-10.663788532426636149835272300</v>
      </c>
      <c r="W51" s="281"/>
      <c r="X51" s="281"/>
      <c r="Y51" s="281"/>
      <c r="Z51" s="281"/>
      <c r="AA51" s="281"/>
      <c r="AB51" s="281"/>
      <c r="AC51" s="281"/>
      <c r="AD51" s="281"/>
      <c r="AE51" s="281"/>
      <c r="AF51" s="281"/>
      <c r="AG51" s="281"/>
      <c r="AH51" s="281"/>
      <c r="AI51" s="281"/>
      <c r="AJ51" s="281"/>
      <c r="AK51" s="281"/>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7"/>
      <c r="D52" s="159"/>
      <c r="E52" s="159"/>
      <c r="F52" s="159"/>
      <c r="G52" s="159"/>
      <c r="H52" s="159"/>
      <c r="I52" s="159"/>
      <c r="J52" s="160"/>
      <c r="K52" s="159"/>
      <c r="L52" s="160"/>
      <c r="M52" s="159"/>
      <c r="N52" s="159"/>
      <c r="O52" s="159"/>
      <c r="P52" s="160"/>
      <c r="Q52" s="159"/>
      <c r="R52" s="160"/>
      <c r="S52" s="159"/>
      <c r="T52" s="159"/>
      <c r="U52" s="159"/>
      <c r="W52" s="281"/>
      <c r="X52" s="281"/>
      <c r="Y52" s="281"/>
      <c r="Z52" s="281"/>
      <c r="AA52" s="281"/>
      <c r="AB52" s="281"/>
      <c r="AC52" s="281"/>
      <c r="AD52" s="281"/>
      <c r="AE52" s="281"/>
      <c r="AF52" s="281"/>
      <c r="AG52" s="281"/>
      <c r="AH52" s="281"/>
      <c r="AI52" s="281"/>
      <c r="AJ52" s="281"/>
      <c r="AK52" s="281"/>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7"/>
      <c r="D53" s="159"/>
      <c r="E53" s="159"/>
      <c r="F53" s="159"/>
      <c r="G53" s="159"/>
      <c r="H53" s="159"/>
      <c r="I53" s="159"/>
      <c r="J53" s="160"/>
      <c r="K53" s="159"/>
      <c r="L53" s="160"/>
      <c r="M53" s="159"/>
      <c r="N53" s="159"/>
      <c r="O53" s="159"/>
      <c r="P53" s="160"/>
      <c r="Q53" s="159"/>
      <c r="R53" s="160"/>
      <c r="S53" s="159"/>
      <c r="T53" s="159"/>
      <c r="U53" s="159"/>
      <c r="W53" s="281"/>
      <c r="X53" s="281"/>
      <c r="Y53" s="281"/>
      <c r="Z53" s="281"/>
      <c r="AA53" s="281"/>
      <c r="AB53" s="281"/>
      <c r="AC53" s="281"/>
      <c r="AD53" s="281"/>
      <c r="AE53" s="281"/>
      <c r="AF53" s="281"/>
      <c r="AG53" s="281"/>
      <c r="AH53" s="281"/>
      <c r="AI53" s="281"/>
      <c r="AJ53" s="281"/>
      <c r="AK53" s="281"/>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3" t="s">
        <v>51</v>
      </c>
      <c r="C54" s="303" t="s">
        <v>42</v>
      </c>
      <c r="D54" s="307">
        <v>81.90298507462686567164179104</v>
      </c>
      <c r="E54" s="308">
        <v>-11.491935483836706555671162600</v>
      </c>
      <c r="F54" s="308">
        <v>88.61607142857142857142857143</v>
      </c>
      <c r="G54" s="308">
        <v>26.918158567826871880743867780</v>
      </c>
      <c r="H54" s="308">
        <v>92.42452723786608519117260047</v>
      </c>
      <c r="I54" s="308">
        <v>-30.263671081523957159990333650</v>
      </c>
      <c r="J54" s="317">
        <v>128.37527522990728958356264661</v>
      </c>
      <c r="K54" s="308">
        <v>23.488036991734085087349740970</v>
      </c>
      <c r="L54" s="318">
        <v>118.60357763005873719271206373</v>
      </c>
      <c r="M54" s="308">
        <v>27.865110911694799555508447710</v>
      </c>
      <c r="N54" s="308">
        <v>108.23895686378690316989558131</v>
      </c>
      <c r="O54" s="309">
        <v>-3.4231964363195563386953456900</v>
      </c>
      <c r="P54" s="317">
        <v>105.14318251106212710295522735</v>
      </c>
      <c r="Q54" s="308">
        <v>9.296871450289329563298407540</v>
      </c>
      <c r="R54" s="318">
        <v>105.10183106949401487836314576</v>
      </c>
      <c r="S54" s="308">
        <v>62.284044219646178865289161670</v>
      </c>
      <c r="T54" s="308">
        <v>100.03934416855284888637591529</v>
      </c>
      <c r="U54" s="309">
        <v>-32.650882607823410987866604610</v>
      </c>
      <c r="W54" s="281"/>
      <c r="X54" s="281"/>
      <c r="Y54" s="281"/>
      <c r="Z54" s="281"/>
      <c r="AA54" s="281"/>
      <c r="AB54" s="281"/>
      <c r="AC54" s="281"/>
      <c r="AD54" s="281"/>
      <c r="AE54" s="281"/>
      <c r="AF54" s="281"/>
      <c r="AG54" s="281"/>
      <c r="AH54" s="281"/>
      <c r="AI54" s="281"/>
      <c r="AJ54" s="281"/>
      <c r="AK54" s="281"/>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4"/>
      <c r="C55" s="304" t="s">
        <v>58</v>
      </c>
      <c r="D55" s="310">
        <v>83.52468427095292766934557979</v>
      </c>
      <c r="E55" s="134">
        <v>25.620548240821204351015782410</v>
      </c>
      <c r="F55" s="134">
        <v>85.78296703296703296703296703</v>
      </c>
      <c r="G55" s="134">
        <v>50.836046412635638961183632670</v>
      </c>
      <c r="H55" s="134">
        <v>97.36744619576258021342447092</v>
      </c>
      <c r="I55" s="134">
        <v>-16.717156655421990880677297070</v>
      </c>
      <c r="J55" s="319">
        <v>130.55393557570726005748222272</v>
      </c>
      <c r="K55" s="134">
        <v>5.7762960687045977344072695300</v>
      </c>
      <c r="L55" s="135">
        <v>118.94509535686899129335752053</v>
      </c>
      <c r="M55" s="134">
        <v>-0.1878276855782169113800930400</v>
      </c>
      <c r="N55" s="134">
        <v>109.75983094049271938019077294</v>
      </c>
      <c r="O55" s="311">
        <v>5.9753471104952631634010207600</v>
      </c>
      <c r="P55" s="319">
        <v>109.04476249291278035800036398</v>
      </c>
      <c r="Q55" s="134">
        <v>32.876763030376672049296287950</v>
      </c>
      <c r="R55" s="135">
        <v>102.03463193731412783338155436</v>
      </c>
      <c r="S55" s="134">
        <v>50.552734557520314376872433790</v>
      </c>
      <c r="T55" s="134">
        <v>106.87034433554421776343993617</v>
      </c>
      <c r="U55" s="311">
        <v>-11.740717682139314937572832250</v>
      </c>
      <c r="W55" s="281"/>
      <c r="X55" s="281"/>
      <c r="Y55" s="281"/>
      <c r="Z55" s="281"/>
      <c r="AA55" s="281"/>
      <c r="AB55" s="281"/>
      <c r="AC55" s="281"/>
      <c r="AD55" s="281"/>
      <c r="AE55" s="281"/>
      <c r="AF55" s="281"/>
      <c r="AG55" s="281"/>
      <c r="AH55" s="281"/>
      <c r="AI55" s="281"/>
      <c r="AJ55" s="281"/>
      <c r="AK55" s="281"/>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4"/>
      <c r="C56" s="305" t="s">
        <v>44</v>
      </c>
      <c r="D56" s="312">
        <v>78.358208955223880597014925370</v>
      </c>
      <c r="E56" s="159">
        <v>3.3308099924916159563013500300</v>
      </c>
      <c r="F56" s="159">
        <v>88.22802197802197802197802198</v>
      </c>
      <c r="G56" s="159">
        <v>38.010313708576050396967374690</v>
      </c>
      <c r="H56" s="159">
        <v>88.81328992589597551708993565</v>
      </c>
      <c r="I56" s="159">
        <v>-25.128197150106181480799460960</v>
      </c>
      <c r="J56" s="320">
        <v>127.13974053181633708951208926</v>
      </c>
      <c r="K56" s="159">
        <v>26.279987761243136185435461850</v>
      </c>
      <c r="L56" s="160">
        <v>116.28447665433923570346067824</v>
      </c>
      <c r="M56" s="159">
        <v>23.276620087070693761540913740</v>
      </c>
      <c r="N56" s="159">
        <v>109.33509286002537958166747375</v>
      </c>
      <c r="O56" s="313">
        <v>2.4362832725344955740296112700</v>
      </c>
      <c r="P56" s="320">
        <v>99.62442355105011488357290576</v>
      </c>
      <c r="Q56" s="159">
        <v>30.486134212062623155770244330</v>
      </c>
      <c r="R56" s="160">
        <v>102.59549361961825699496262862</v>
      </c>
      <c r="S56" s="159">
        <v>70.134450111455903729548240230</v>
      </c>
      <c r="T56" s="159">
        <v>97.10409301252193046006145932</v>
      </c>
      <c r="U56" s="313">
        <v>-23.304107941457638991519909320</v>
      </c>
      <c r="W56" s="281"/>
      <c r="X56" s="281"/>
      <c r="Y56" s="281"/>
      <c r="Z56" s="281"/>
      <c r="AA56" s="281"/>
      <c r="AB56" s="281"/>
      <c r="AC56" s="281"/>
      <c r="AD56" s="281"/>
      <c r="AE56" s="281"/>
      <c r="AF56" s="281"/>
      <c r="AG56" s="281"/>
      <c r="AH56" s="281"/>
      <c r="AI56" s="281"/>
      <c r="AJ56" s="281"/>
      <c r="AK56" s="281"/>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5"/>
      <c r="C57" s="306" t="s">
        <v>45</v>
      </c>
      <c r="D57" s="314">
        <v>83.52468427095292766934557979</v>
      </c>
      <c r="E57" s="315">
        <v>25.620548240821204351015782410</v>
      </c>
      <c r="F57" s="315">
        <v>85.78296703296703296703296703</v>
      </c>
      <c r="G57" s="315">
        <v>50.836046412635638961183632670</v>
      </c>
      <c r="H57" s="315">
        <v>97.36744619576258021342447092</v>
      </c>
      <c r="I57" s="315">
        <v>-16.717156655421990880677297070</v>
      </c>
      <c r="J57" s="321">
        <v>130.55393557570726005748222272</v>
      </c>
      <c r="K57" s="315">
        <v>5.7762960687045977344072695300</v>
      </c>
      <c r="L57" s="322">
        <v>118.94509535686899129335752053</v>
      </c>
      <c r="M57" s="315">
        <v>-0.1878276855782169113800930400</v>
      </c>
      <c r="N57" s="315">
        <v>109.75983094049271938019077294</v>
      </c>
      <c r="O57" s="316">
        <v>5.9753471104952631634010207600</v>
      </c>
      <c r="P57" s="321">
        <v>109.04476249291278035800036398</v>
      </c>
      <c r="Q57" s="315">
        <v>32.876763030376672049296287950</v>
      </c>
      <c r="R57" s="322">
        <v>102.03463193731412783338155436</v>
      </c>
      <c r="S57" s="315">
        <v>50.552734557520314376872433790</v>
      </c>
      <c r="T57" s="315">
        <v>106.87034433554421776343993617</v>
      </c>
      <c r="U57" s="316">
        <v>-11.740717682139314937572832250</v>
      </c>
      <c r="W57" s="281"/>
      <c r="X57" s="281"/>
      <c r="Y57" s="281"/>
      <c r="Z57" s="281"/>
      <c r="AA57" s="281"/>
      <c r="AB57" s="281"/>
      <c r="AC57" s="281"/>
      <c r="AD57" s="281"/>
      <c r="AE57" s="281"/>
      <c r="AF57" s="281"/>
      <c r="AG57" s="281"/>
      <c r="AH57" s="281"/>
      <c r="AI57" s="281"/>
      <c r="AJ57" s="281"/>
      <c r="AK57" s="281"/>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7"/>
      <c r="D58" s="159"/>
      <c r="E58" s="159"/>
      <c r="F58" s="159"/>
      <c r="G58" s="159"/>
      <c r="H58" s="159"/>
      <c r="I58" s="159"/>
      <c r="J58" s="160"/>
      <c r="K58" s="159"/>
      <c r="L58" s="160"/>
      <c r="M58" s="159"/>
      <c r="N58" s="159"/>
      <c r="O58" s="159"/>
      <c r="P58" s="160"/>
      <c r="Q58" s="159"/>
      <c r="R58" s="160"/>
      <c r="S58" s="159"/>
      <c r="T58" s="159"/>
      <c r="U58" s="159"/>
      <c r="W58" s="281"/>
      <c r="X58" s="281"/>
      <c r="Y58" s="281"/>
      <c r="Z58" s="281"/>
      <c r="AA58" s="281"/>
      <c r="AB58" s="281"/>
      <c r="AC58" s="281"/>
      <c r="AD58" s="281"/>
      <c r="AE58" s="281"/>
      <c r="AF58" s="281"/>
      <c r="AG58" s="281"/>
      <c r="AH58" s="281"/>
      <c r="AI58" s="281"/>
      <c r="AJ58" s="281"/>
      <c r="AK58" s="281"/>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06" t="s">
        <v>57</v>
      </c>
      <c r="C59" s="611"/>
      <c r="D59" s="526"/>
      <c r="E59" s="527"/>
      <c r="F59" s="527"/>
      <c r="G59" s="527"/>
      <c r="H59" s="527"/>
      <c r="I59" s="527"/>
      <c r="J59" s="527"/>
      <c r="K59" s="527"/>
      <c r="L59" s="527"/>
      <c r="M59" s="527"/>
      <c r="N59" s="527"/>
      <c r="O59" s="527"/>
      <c r="P59" s="527"/>
      <c r="Q59" s="527"/>
      <c r="R59" s="527"/>
      <c r="S59" s="527"/>
      <c r="T59" s="527"/>
      <c r="U59" s="528"/>
      <c r="W59" s="281"/>
      <c r="X59" s="281"/>
      <c r="Y59" s="281"/>
      <c r="Z59" s="281"/>
      <c r="AA59" s="281"/>
      <c r="AB59" s="281"/>
      <c r="AC59" s="281"/>
      <c r="AD59" s="281"/>
      <c r="AE59" s="281"/>
      <c r="AF59" s="281"/>
      <c r="AG59" s="281"/>
      <c r="AH59" s="281"/>
      <c r="AI59" s="281"/>
      <c r="AJ59" s="281"/>
      <c r="AK59" s="281"/>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4" t="s">
        <v>40</v>
      </c>
      <c r="C60" s="348" t="s">
        <v>42</v>
      </c>
      <c r="D60" s="238">
        <v>80.25780189959294436906377205</v>
      </c>
      <c r="E60" s="327">
        <v>5.0337772630685088738822365100</v>
      </c>
      <c r="F60" s="327">
        <v>78.879870129870129870129870130</v>
      </c>
      <c r="G60" s="327">
        <v>31.602684879794216855120031960</v>
      </c>
      <c r="H60" s="327">
        <v>101.74687378092046456337370567</v>
      </c>
      <c r="I60" s="239">
        <v>-20.188727639581789880993604780</v>
      </c>
      <c r="J60" s="326">
        <v>132.02772237892420876408736683</v>
      </c>
      <c r="K60" s="327">
        <v>25.516836297355478805044263280</v>
      </c>
      <c r="L60" s="328">
        <v>122.91776266172447447851697878</v>
      </c>
      <c r="M60" s="327">
        <v>28.644381723338809658184451850</v>
      </c>
      <c r="N60" s="327">
        <v>107.41142656677764014707642948</v>
      </c>
      <c r="O60" s="239">
        <v>-2.4311558609561378772605455100</v>
      </c>
      <c r="P60" s="326">
        <v>105.96254787942153254268341585</v>
      </c>
      <c r="Q60" s="327">
        <v>31.835074264160525384389827680</v>
      </c>
      <c r="R60" s="328">
        <v>96.95737155411026322907694804</v>
      </c>
      <c r="S60" s="327">
        <v>69.299460295242760238058900950</v>
      </c>
      <c r="T60" s="327">
        <v>109.28776861518531705226981935</v>
      </c>
      <c r="U60" s="239">
        <v>-22.129064065258592608683432060</v>
      </c>
    </row>
    <row r="61" ht="15.95" customHeight="1">
      <c r="B61" s="345" t="s">
        <v>67</v>
      </c>
      <c r="C61" s="304" t="s">
        <v>58</v>
      </c>
      <c r="D61" s="240">
        <v>72.597588978185993111366245690</v>
      </c>
      <c r="E61" s="121">
        <v>21.467671631613847413771130310</v>
      </c>
      <c r="F61" s="121">
        <v>71.697802197802197802197802200</v>
      </c>
      <c r="G61" s="121">
        <v>42.073314831702330626716839350</v>
      </c>
      <c r="H61" s="121">
        <v>101.25497121641390716735885290</v>
      </c>
      <c r="I61" s="241">
        <v>-14.503528142764901849766176780</v>
      </c>
      <c r="J61" s="329">
        <v>127.96094326139616947438781018</v>
      </c>
      <c r="K61" s="121">
        <v>-2.0888184127480012634789591300</v>
      </c>
      <c r="L61" s="136">
        <v>113.68094621051020661893465517</v>
      </c>
      <c r="M61" s="121">
        <v>-9.148199234508175072842451120</v>
      </c>
      <c r="N61" s="121">
        <v>112.56146920561585410833700385</v>
      </c>
      <c r="O61" s="241">
        <v>7.7702156283566577609390973200</v>
      </c>
      <c r="P61" s="329">
        <v>92.89655964151817779895783246</v>
      </c>
      <c r="Q61" s="121">
        <v>18.930432541057113553128834680</v>
      </c>
      <c r="R61" s="136">
        <v>81.50673995060152121815814919</v>
      </c>
      <c r="S61" s="121">
        <v>29.076164931759207652659199460</v>
      </c>
      <c r="T61" s="121">
        <v>113.97408324491893692165565881</v>
      </c>
      <c r="U61" s="241">
        <v>-7.8602679248033649804451033200</v>
      </c>
    </row>
    <row r="62" ht="15.95" customHeight="1">
      <c r="B62" s="345"/>
      <c r="C62" s="305" t="s">
        <v>44</v>
      </c>
      <c r="D62" s="341">
        <v>72.893226176808266360505166480</v>
      </c>
      <c r="E62" s="156">
        <v>4.298283822600505380991661700</v>
      </c>
      <c r="F62" s="156">
        <v>74.271978021978021978021978020</v>
      </c>
      <c r="G62" s="156">
        <v>34.947021319990645347583501180</v>
      </c>
      <c r="H62" s="156">
        <v>98.14364463975664492407575587</v>
      </c>
      <c r="I62" s="331">
        <v>-22.711681367726762441117499010</v>
      </c>
      <c r="J62" s="330">
        <v>126.33132637400136681931496456</v>
      </c>
      <c r="K62" s="156">
        <v>23.237671152889178749035854560</v>
      </c>
      <c r="L62" s="186">
        <v>113.28308198284570046802608399</v>
      </c>
      <c r="M62" s="156">
        <v>21.708255031994710004646239010</v>
      </c>
      <c r="N62" s="156">
        <v>111.51826394794903607036699652</v>
      </c>
      <c r="O62" s="331">
        <v>1.2566248036750330280340947700</v>
      </c>
      <c r="P62" s="330">
        <v>92.08697946596264959079571871</v>
      </c>
      <c r="Q62" s="156">
        <v>28.534776035445310309825218160</v>
      </c>
      <c r="R62" s="186">
        <v>84.13758575291850308112871376</v>
      </c>
      <c r="S62" s="156">
        <v>64.241664866158410515835943850</v>
      </c>
      <c r="T62" s="156">
        <v>109.44808867750095117330647504</v>
      </c>
      <c r="U62" s="331">
        <v>-21.740457185431574892725979740</v>
      </c>
    </row>
    <row r="63" ht="15.95" customHeight="1">
      <c r="B63" s="346"/>
      <c r="C63" s="349" t="s">
        <v>45</v>
      </c>
      <c r="D63" s="244">
        <v>72.597588978185993111366245690</v>
      </c>
      <c r="E63" s="333">
        <v>21.467671631613847413771130310</v>
      </c>
      <c r="F63" s="333">
        <v>71.697802197802197802197802200</v>
      </c>
      <c r="G63" s="333">
        <v>42.073314831702330626716839350</v>
      </c>
      <c r="H63" s="333">
        <v>101.25497121641390716735885290</v>
      </c>
      <c r="I63" s="245">
        <v>-14.503528142764901849766176780</v>
      </c>
      <c r="J63" s="332">
        <v>127.96094326139616947438781018</v>
      </c>
      <c r="K63" s="333">
        <v>-2.0888184127480012634789591300</v>
      </c>
      <c r="L63" s="334">
        <v>113.68094621051020661893465517</v>
      </c>
      <c r="M63" s="333">
        <v>-9.148199234508175072842451120</v>
      </c>
      <c r="N63" s="333">
        <v>112.56146920561585410833700385</v>
      </c>
      <c r="O63" s="245">
        <v>7.7702156283566577609390973200</v>
      </c>
      <c r="P63" s="332">
        <v>92.89655964151817779895783246</v>
      </c>
      <c r="Q63" s="333">
        <v>18.930432541057113553128834680</v>
      </c>
      <c r="R63" s="334">
        <v>81.50673995060152121815814919</v>
      </c>
      <c r="S63" s="333">
        <v>29.076164931759207652659199460</v>
      </c>
      <c r="T63" s="333">
        <v>113.97408324491893692165565881</v>
      </c>
      <c r="U63" s="245">
        <v>-7.8602679248033649804451033200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1"/>
      <c r="X65" s="281"/>
      <c r="Y65" s="281"/>
      <c r="Z65" s="281"/>
      <c r="AA65" s="281"/>
      <c r="AB65" s="281"/>
      <c r="AC65" s="281"/>
      <c r="AD65" s="281"/>
      <c r="AE65" s="281"/>
      <c r="AF65" s="281"/>
      <c r="AG65" s="281"/>
      <c r="AH65" s="281"/>
      <c r="AI65" s="281"/>
      <c r="AJ65" s="281"/>
      <c r="AK65" s="281"/>
    </row>
    <row r="66" ht="15.95" customHeight="1">
      <c r="B66" s="347" t="s">
        <v>52</v>
      </c>
      <c r="C66" s="348" t="s">
        <v>42</v>
      </c>
      <c r="D66" s="238">
        <v>85.32338308457711442786069652</v>
      </c>
      <c r="E66" s="327">
        <v>-1.1171171170760673581689627500</v>
      </c>
      <c r="F66" s="327">
        <v>90.15873015873015873015873016</v>
      </c>
      <c r="G66" s="327">
        <v>36.134516721026411625383897850</v>
      </c>
      <c r="H66" s="327">
        <v>94.63685095648517973512718100</v>
      </c>
      <c r="I66" s="239">
        <v>-27.363841834808308075425155270</v>
      </c>
      <c r="J66" s="326">
        <v>127.37843425798379209345897957</v>
      </c>
      <c r="K66" s="327">
        <v>24.302452487766294152090609450</v>
      </c>
      <c r="L66" s="328">
        <v>120.54548469484189040833416619</v>
      </c>
      <c r="M66" s="327">
        <v>31.039497559822847896802303300</v>
      </c>
      <c r="N66" s="327">
        <v>105.66835794840375452084550797</v>
      </c>
      <c r="O66" s="239">
        <v>-5.1412323745687135283306198300</v>
      </c>
      <c r="P66" s="326">
        <v>108.68358942907572310461798506</v>
      </c>
      <c r="Q66" s="327">
        <v>22.913848513987849720850871360</v>
      </c>
      <c r="R66" s="328">
        <v>108.6822782645558630983076292</v>
      </c>
      <c r="S66" s="327">
        <v>78.389986716584235943659561740</v>
      </c>
      <c r="T66" s="327">
        <v>100.00120641979612200620798217</v>
      </c>
      <c r="U66" s="239">
        <v>-31.098235514067608787288496700</v>
      </c>
    </row>
    <row r="67" ht="15.95" customHeight="1">
      <c r="B67" s="345" t="s">
        <v>55</v>
      </c>
      <c r="C67" s="304" t="s">
        <v>58</v>
      </c>
      <c r="D67" s="240">
        <v>82.72921108742004264392324094</v>
      </c>
      <c r="E67" s="121">
        <v>25.891492216034817143017122770</v>
      </c>
      <c r="F67" s="121">
        <v>84.88435374149659863945578231</v>
      </c>
      <c r="G67" s="121">
        <v>50.370638725334893617946990240</v>
      </c>
      <c r="H67" s="121">
        <v>97.46108374619928088360888298</v>
      </c>
      <c r="I67" s="241">
        <v>-16.279206311015023189790770200</v>
      </c>
      <c r="J67" s="329">
        <v>129.92705000768957779074820592</v>
      </c>
      <c r="K67" s="121">
        <v>5.1032472550418300530526118100</v>
      </c>
      <c r="L67" s="136">
        <v>119.07391715804653302412283154</v>
      </c>
      <c r="M67" s="121">
        <v>-0.9001900726292006241729375500</v>
      </c>
      <c r="N67" s="121">
        <v>109.11461813693229458708071747</v>
      </c>
      <c r="O67" s="241">
        <v>6.0579705774983876054241420300</v>
      </c>
      <c r="P67" s="329">
        <v>107.48762346051930955823092515</v>
      </c>
      <c r="Q67" s="121">
        <v>32.316046336986115421053053960</v>
      </c>
      <c r="R67" s="136">
        <v>101.07512505429283259013637361</v>
      </c>
      <c r="S67" s="121">
        <v>49.017017163250203090006426890</v>
      </c>
      <c r="T67" s="121">
        <v>106.34428936178113315800390010</v>
      </c>
      <c r="U67" s="241">
        <v>-11.207425262119060516119339340</v>
      </c>
    </row>
    <row r="68" ht="15.95" customHeight="1">
      <c r="B68" s="345"/>
      <c r="C68" s="305" t="s">
        <v>44</v>
      </c>
      <c r="D68" s="342">
        <v>80.48645660585959093421779989</v>
      </c>
      <c r="E68" s="161">
        <v>9.068383825282663013907343800</v>
      </c>
      <c r="F68" s="161">
        <v>88.22089947089947089947089947</v>
      </c>
      <c r="G68" s="161">
        <v>41.807937325799339892395757630</v>
      </c>
      <c r="H68" s="161">
        <v>91.23286782222033247809979266</v>
      </c>
      <c r="I68" s="336">
        <v>-23.087250345654506282986552500</v>
      </c>
      <c r="J68" s="335">
        <v>127.10900029239880565390428913</v>
      </c>
      <c r="K68" s="161">
        <v>26.083202082611932551016745080</v>
      </c>
      <c r="L68" s="162">
        <v>117.18757242625132924841541868</v>
      </c>
      <c r="M68" s="161">
        <v>25.665623147041245641075075030</v>
      </c>
      <c r="N68" s="161">
        <v>108.46627987996871023083496746</v>
      </c>
      <c r="O68" s="336">
        <v>0.3322936895306062498905265700</v>
      </c>
      <c r="P68" s="335">
        <v>102.30553036248350526925629904</v>
      </c>
      <c r="Q68" s="161">
        <v>37.516910786669116605033652800</v>
      </c>
      <c r="R68" s="162">
        <v>103.38393046255069317755378769</v>
      </c>
      <c r="S68" s="161">
        <v>78.203828112404260680968312880</v>
      </c>
      <c r="T68" s="161">
        <v>98.95689775457142010221804881</v>
      </c>
      <c r="U68" s="336">
        <v>-22.831674132152186832810728180</v>
      </c>
    </row>
    <row r="69" ht="15.95" customHeight="1">
      <c r="B69" s="346"/>
      <c r="C69" s="349" t="s">
        <v>45</v>
      </c>
      <c r="D69" s="343">
        <v>82.72921108742004264392324094</v>
      </c>
      <c r="E69" s="338">
        <v>25.891492216034817143017122770</v>
      </c>
      <c r="F69" s="338">
        <v>84.88435374149659863945578231</v>
      </c>
      <c r="G69" s="338">
        <v>50.370638725334893617946990240</v>
      </c>
      <c r="H69" s="338">
        <v>97.46108374619928088360888298</v>
      </c>
      <c r="I69" s="340">
        <v>-16.279206311015023189790770200</v>
      </c>
      <c r="J69" s="337">
        <v>129.92705000768957779074820592</v>
      </c>
      <c r="K69" s="338">
        <v>5.1032472550418300530526118100</v>
      </c>
      <c r="L69" s="339">
        <v>119.07391715804653302412283154</v>
      </c>
      <c r="M69" s="338">
        <v>-0.9001900726292006241729375500</v>
      </c>
      <c r="N69" s="338">
        <v>109.11461813693229458708071747</v>
      </c>
      <c r="O69" s="340">
        <v>6.0579705774983876054241420300</v>
      </c>
      <c r="P69" s="337">
        <v>107.48762346051930955823092515</v>
      </c>
      <c r="Q69" s="338">
        <v>32.316046336986115421053053960</v>
      </c>
      <c r="R69" s="339">
        <v>101.07512505429283259013637361</v>
      </c>
      <c r="S69" s="338">
        <v>49.017017163250203090006426890</v>
      </c>
      <c r="T69" s="338">
        <v>106.34428936178113315800390010</v>
      </c>
      <c r="U69" s="340">
        <v>-11.207425262119060516119339340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1"/>
      <c r="X71" s="281"/>
      <c r="Y71" s="281"/>
      <c r="Z71" s="281"/>
      <c r="AA71" s="281"/>
      <c r="AB71" s="281"/>
      <c r="AC71" s="281"/>
      <c r="AD71" s="281"/>
      <c r="AE71" s="281"/>
      <c r="AF71" s="281"/>
      <c r="AG71" s="281"/>
      <c r="AH71" s="281"/>
      <c r="AI71" s="281"/>
      <c r="AJ71" s="281"/>
      <c r="AK71" s="281"/>
    </row>
    <row r="72" ht="15.95" customHeight="1">
      <c r="B72" s="347" t="s">
        <v>12</v>
      </c>
      <c r="C72" s="348" t="s">
        <v>42</v>
      </c>
      <c r="D72" s="238">
        <v>81.72845450168512277323062109</v>
      </c>
      <c r="E72" s="327">
        <v>3.5060975609650698059190968500</v>
      </c>
      <c r="F72" s="327">
        <v>82.15437788018433179723502304</v>
      </c>
      <c r="G72" s="327">
        <v>33.451857396911203798614177440</v>
      </c>
      <c r="H72" s="327">
        <v>99.48155729555838811830623911</v>
      </c>
      <c r="I72" s="239">
        <v>-22.439372834534876673157837380</v>
      </c>
      <c r="J72" s="326">
        <v>130.61855670103092783505154639</v>
      </c>
      <c r="K72" s="327">
        <v>25.086893907890784681907409220</v>
      </c>
      <c r="L72" s="328">
        <v>122.16193381012480717991866498</v>
      </c>
      <c r="M72" s="327">
        <v>29.188450987347784447125855080</v>
      </c>
      <c r="N72" s="327">
        <v>106.92246973107856446094744336</v>
      </c>
      <c r="O72" s="239">
        <v>-3.1748635795816512208761971700</v>
      </c>
      <c r="P72" s="326">
        <v>106.75252768415984593163216177</v>
      </c>
      <c r="Q72" s="327">
        <v>29.472562444266233589798536420</v>
      </c>
      <c r="R72" s="328">
        <v>100.36137672811059907834101382</v>
      </c>
      <c r="S72" s="327">
        <v>72.404387384988919250588290240</v>
      </c>
      <c r="T72" s="327">
        <v>106.36813798734899689245886644</v>
      </c>
      <c r="U72" s="239">
        <v>-24.901816938511449119412288390</v>
      </c>
    </row>
    <row r="73" ht="15.95" customHeight="1">
      <c r="B73" s="345"/>
      <c r="C73" s="304" t="s">
        <v>58</v>
      </c>
      <c r="D73" s="240">
        <v>75.512165201390308730320997750</v>
      </c>
      <c r="E73" s="121">
        <v>22.877953154860430911287105780</v>
      </c>
      <c r="F73" s="121">
        <v>75.491682974559686888454011740</v>
      </c>
      <c r="G73" s="121">
        <v>44.720041913546595988432277420</v>
      </c>
      <c r="H73" s="121">
        <v>100.02713176607484595105545472</v>
      </c>
      <c r="I73" s="241">
        <v>-15.092649552787289423446839440</v>
      </c>
      <c r="J73" s="329">
        <v>128.58059188259821839547288333</v>
      </c>
      <c r="K73" s="121">
        <v>0.0233962031016670704355919500</v>
      </c>
      <c r="L73" s="136">
        <v>115.42463750364537766112569262</v>
      </c>
      <c r="M73" s="121">
        <v>-6.6207721054458968910693079700</v>
      </c>
      <c r="N73" s="121">
        <v>111.39787368059730332127001208</v>
      </c>
      <c r="O73" s="241">
        <v>7.11525299400705528782563400</v>
      </c>
      <c r="P73" s="329">
        <v>97.09398895931302392148844817</v>
      </c>
      <c r="Q73" s="121">
        <v>22.906701930485695516289134100</v>
      </c>
      <c r="R73" s="136">
        <v>87.13600141878669275929549902</v>
      </c>
      <c r="S73" s="121">
        <v>35.138457747678760766382245140</v>
      </c>
      <c r="T73" s="121">
        <v>111.42809789109667536702124642</v>
      </c>
      <c r="U73" s="241">
        <v>-9.051276758032752805685505560</v>
      </c>
    </row>
    <row r="74" ht="15.95" customHeight="1">
      <c r="B74" s="345"/>
      <c r="C74" s="305" t="s">
        <v>44</v>
      </c>
      <c r="D74" s="341">
        <v>75.121674237508111615833874110</v>
      </c>
      <c r="E74" s="156">
        <v>5.8158135282859871674147742300</v>
      </c>
      <c r="F74" s="156">
        <v>78.365683229813664596273291920</v>
      </c>
      <c r="G74" s="156">
        <v>37.335873188716570569939340760</v>
      </c>
      <c r="H74" s="156">
        <v>95.86042147709956681150644460</v>
      </c>
      <c r="I74" s="331">
        <v>-22.951075293357325039155538210</v>
      </c>
      <c r="J74" s="330">
        <v>126.57585573912104524349422309</v>
      </c>
      <c r="K74" s="156">
        <v>24.079520952823188863835638140</v>
      </c>
      <c r="L74" s="186">
        <v>114.5730705404468222123148561</v>
      </c>
      <c r="M74" s="156">
        <v>23.014178074047870818431672610</v>
      </c>
      <c r="N74" s="156">
        <v>110.47609629562731757956690468</v>
      </c>
      <c r="O74" s="331">
        <v>0.8660325951347997872800526700</v>
      </c>
      <c r="P74" s="330">
        <v>95.08590201168072680077871512</v>
      </c>
      <c r="Q74" s="156">
        <v>31.295754518319159365851574940</v>
      </c>
      <c r="R74" s="186">
        <v>89.78596952639751552795031056</v>
      </c>
      <c r="S74" s="156">
        <v>68.942595603837083107202374610</v>
      </c>
      <c r="T74" s="156">
        <v>105.90285154043472807948049512</v>
      </c>
      <c r="U74" s="331">
        <v>-22.283806491140833618814665440</v>
      </c>
    </row>
    <row r="75" ht="15.95" customHeight="1">
      <c r="B75" s="346"/>
      <c r="C75" s="349" t="s">
        <v>45</v>
      </c>
      <c r="D75" s="244">
        <v>75.512165201390308730320997750</v>
      </c>
      <c r="E75" s="333">
        <v>22.877953154860430911287105780</v>
      </c>
      <c r="F75" s="333">
        <v>75.491682974559686888454011740</v>
      </c>
      <c r="G75" s="333">
        <v>44.720041913546595988432277420</v>
      </c>
      <c r="H75" s="333">
        <v>100.02713176607484595105545472</v>
      </c>
      <c r="I75" s="245">
        <v>-15.092649552787289423446839440</v>
      </c>
      <c r="J75" s="332">
        <v>128.58059188259821839547288333</v>
      </c>
      <c r="K75" s="333">
        <v>0.0233962031016670704355919500</v>
      </c>
      <c r="L75" s="334">
        <v>115.42463750364537766112569262</v>
      </c>
      <c r="M75" s="333">
        <v>-6.6207721054458968910693079700</v>
      </c>
      <c r="N75" s="333">
        <v>111.39787368059730332127001208</v>
      </c>
      <c r="O75" s="245">
        <v>7.11525299400705528782563400</v>
      </c>
      <c r="P75" s="332">
        <v>97.09398895931302392148844817</v>
      </c>
      <c r="Q75" s="333">
        <v>22.906701930485695516289134100</v>
      </c>
      <c r="R75" s="334">
        <v>87.13600141878669275929549902</v>
      </c>
      <c r="S75" s="333">
        <v>35.138457747678760766382245140</v>
      </c>
      <c r="T75" s="333">
        <v>111.42809789109667536702124642</v>
      </c>
      <c r="U75" s="245">
        <v>-9.051276758032752805685505560</v>
      </c>
    </row>
    <row r="76" ht="9.95" customHeight="1"/>
    <row r="77" ht="24" customHeight="1">
      <c r="B77" s="816" t="s">
        <v>126</v>
      </c>
      <c r="C77" s="816"/>
      <c r="D77" s="816"/>
      <c r="E77" s="816"/>
      <c r="F77" s="816"/>
      <c r="G77" s="816"/>
      <c r="H77" s="816"/>
      <c r="I77" s="816"/>
      <c r="J77" s="816"/>
      <c r="K77" s="816"/>
      <c r="L77" s="816"/>
      <c r="M77" s="816"/>
      <c r="N77" s="816"/>
      <c r="O77" s="816"/>
      <c r="P77" s="816"/>
      <c r="Q77" s="816"/>
      <c r="R77" s="816"/>
      <c r="S77" s="816"/>
      <c r="T77" s="816"/>
      <c r="U77" s="816"/>
    </row>
    <row r="78" ht="9.95" customHeight="1">
      <c r="S78" s="55"/>
    </row>
    <row r="79" s="235" customFormat="1">
      <c r="A79" s="235"/>
    </row>
    <row r="80" s="235" customFormat="1"/>
    <row r="81" s="235" customFormat="1"/>
    <row r="82" s="235" customFormat="1"/>
    <row r="83" s="235" customFormat="1"/>
    <row r="84" s="235" customFormat="1"/>
    <row r="85" s="235" customFormat="1"/>
    <row r="86" s="235" customFormat="1"/>
    <row r="87" s="235" customFormat="1"/>
    <row r="88" s="235" customFormat="1"/>
    <row r="89" s="235" customFormat="1"/>
    <row r="90" s="235" customFormat="1"/>
    <row r="91" s="235" customFormat="1"/>
    <row r="92" s="235" customFormat="1"/>
    <row r="93" s="235" customFormat="1"/>
    <row r="94" s="235" customFormat="1"/>
    <row r="95" s="235" customFormat="1"/>
    <row r="96" s="235" customFormat="1"/>
    <row r="97" s="235" customFormat="1"/>
    <row r="98" s="235" customFormat="1"/>
    <row r="99" s="235" customFormat="1"/>
    <row r="100" s="235" customFormat="1"/>
    <row r="101" s="235" customFormat="1"/>
    <row r="102" s="235" customFormat="1"/>
    <row r="103" s="235" customFormat="1"/>
    <row r="104" s="235" customFormat="1"/>
    <row r="105" s="235" customFormat="1"/>
    <row r="106" s="235" customFormat="1"/>
    <row r="107" s="235" customFormat="1"/>
    <row r="108" s="235" customFormat="1"/>
    <row r="109" s="235" customFormat="1"/>
  </sheetData>
  <mergeCells count="15">
    <mergeCell ref="B77:U77"/>
    <mergeCell ref="J16:K16"/>
    <mergeCell ref="T16:U16"/>
    <mergeCell ref="L16:M16"/>
    <mergeCell ref="N16:O16"/>
    <mergeCell ref="O3:U3"/>
    <mergeCell ref="B59:C59"/>
    <mergeCell ref="P16:Q16"/>
    <mergeCell ref="R16:S16"/>
    <mergeCell ref="D15:I15"/>
    <mergeCell ref="J15:O15"/>
    <mergeCell ref="P15:U15"/>
    <mergeCell ref="D16:E16"/>
    <mergeCell ref="F16:G16"/>
    <mergeCell ref="H16:I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6" customWidth="1"/>
    <col min="39" max="49" width="9.140625" style="236" customWidth="1"/>
  </cols>
  <sheetData>
    <row r="1" ht="39.95" customHeight="1">
      <c r="A1" s="7"/>
      <c r="B1" s="656" t="s">
        <v>137</v>
      </c>
      <c r="AA1" s="955"/>
      <c r="AB1" s="955"/>
      <c r="AC1" s="955"/>
      <c r="AD1" s="955"/>
      <c r="AE1" s="955"/>
      <c r="AF1" s="955"/>
      <c r="AG1" s="955"/>
      <c r="AH1"/>
    </row>
    <row r="2" ht="21.95" customHeight="1">
      <c r="A2" s="6"/>
      <c r="B2" s="935" t="s">
        <v>170</v>
      </c>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row>
    <row r="3" ht="21.95" customHeight="1">
      <c r="A3" s="6"/>
      <c r="B3" s="935" t="s">
        <v>171</v>
      </c>
      <c r="C3" s="935"/>
      <c r="D3" s="935"/>
      <c r="E3" s="935"/>
      <c r="F3" s="935"/>
      <c r="G3" s="935"/>
      <c r="H3" s="935"/>
      <c r="I3" s="935"/>
      <c r="J3" s="935"/>
      <c r="K3" s="935"/>
      <c r="L3" s="935"/>
      <c r="M3" s="935"/>
      <c r="N3" s="935"/>
      <c r="O3" s="935"/>
      <c r="P3" s="935"/>
      <c r="Q3" s="935"/>
      <c r="R3" s="935"/>
      <c r="S3" s="935"/>
      <c r="T3" s="935"/>
      <c r="U3" s="956"/>
      <c r="V3" s="956"/>
      <c r="W3" s="956"/>
      <c r="X3" s="956"/>
      <c r="Y3" s="956"/>
      <c r="Z3" s="956"/>
      <c r="AA3" s="956"/>
      <c r="AB3" s="956"/>
      <c r="AC3" s="956"/>
      <c r="AD3" s="956"/>
      <c r="AE3" s="956"/>
      <c r="AF3" s="956"/>
      <c r="AG3" s="956"/>
    </row>
    <row r="4" ht="21.95" customHeight="1">
      <c r="A4" s="6"/>
      <c r="B4" s="935" t="s">
        <v>251</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c r="AD4" s="935"/>
      <c r="AE4" s="935"/>
      <c r="AF4" s="935"/>
      <c r="AG4" s="935"/>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792"/>
      <c r="Y22" s="792"/>
      <c r="Z22" s="792"/>
      <c r="AA22" s="792"/>
      <c r="AB22" s="792"/>
      <c r="AC22" s="792"/>
      <c r="AD22" s="792"/>
      <c r="AE22"/>
      <c r="AF22"/>
      <c r="AG22"/>
    </row>
    <row r="23" s="82" customFormat="1" ht="21.95" customHeight="1">
      <c r="B23" s="25"/>
      <c r="C23" s="41" t="s">
        <v>252</v>
      </c>
      <c r="D23" s="41" t="s">
        <v>254</v>
      </c>
      <c r="E23" s="41" t="s">
        <v>255</v>
      </c>
      <c r="F23" s="41" t="s">
        <v>256</v>
      </c>
      <c r="G23" s="41" t="s">
        <v>257</v>
      </c>
      <c r="H23" s="41" t="s">
        <v>258</v>
      </c>
      <c r="I23" s="41" t="s">
        <v>259</v>
      </c>
      <c r="J23" s="41" t="s">
        <v>252</v>
      </c>
      <c r="K23" s="41" t="s">
        <v>254</v>
      </c>
      <c r="L23" s="41" t="s">
        <v>255</v>
      </c>
      <c r="M23" s="41" t="s">
        <v>256</v>
      </c>
      <c r="N23" s="41" t="s">
        <v>257</v>
      </c>
      <c r="O23" s="41" t="s">
        <v>258</v>
      </c>
      <c r="P23" s="41" t="s">
        <v>259</v>
      </c>
      <c r="Q23" s="41" t="s">
        <v>252</v>
      </c>
      <c r="R23" s="41" t="s">
        <v>254</v>
      </c>
      <c r="S23" s="41" t="s">
        <v>255</v>
      </c>
      <c r="T23" s="41" t="s">
        <v>256</v>
      </c>
      <c r="U23" s="41" t="s">
        <v>257</v>
      </c>
      <c r="V23" s="41" t="s">
        <v>258</v>
      </c>
      <c r="W23" s="41" t="s">
        <v>259</v>
      </c>
      <c r="X23" s="42" t="s">
        <v>252</v>
      </c>
      <c r="Y23" s="42" t="s">
        <v>254</v>
      </c>
      <c r="Z23" s="42" t="s">
        <v>255</v>
      </c>
      <c r="AA23" s="42" t="s">
        <v>256</v>
      </c>
      <c r="AB23" s="42" t="s">
        <v>257</v>
      </c>
      <c r="AC23" s="42" t="s">
        <v>258</v>
      </c>
      <c r="AD23" s="42" t="s">
        <v>259</v>
      </c>
      <c r="AE23" s="42" t="s">
        <v>252</v>
      </c>
      <c r="AF23" s="42" t="s">
        <v>254</v>
      </c>
      <c r="AG23" s="42" t="s">
        <v>255</v>
      </c>
      <c r="AH23" s="96"/>
      <c r="AI23" s="236"/>
      <c r="AJ23" s="236"/>
      <c r="AK23" s="236"/>
      <c r="AL23" s="236"/>
      <c r="AM23" s="236"/>
      <c r="AN23" s="236"/>
      <c r="AO23" s="236"/>
      <c r="AP23" s="236"/>
      <c r="AQ23" s="236"/>
      <c r="AR23" s="236"/>
      <c r="AS23" s="236"/>
      <c r="AT23" s="236"/>
      <c r="AU23" s="236"/>
      <c r="AV23" s="236"/>
      <c r="AW23" s="236"/>
    </row>
    <row r="24" s="35" customFormat="1" ht="20.1" customHeight="1">
      <c r="B24" s="784" t="s">
        <v>22</v>
      </c>
      <c r="C24" s="350" t="s">
        <v>253</v>
      </c>
      <c r="D24" s="351"/>
      <c r="E24" s="351"/>
      <c r="F24" s="351"/>
      <c r="G24" s="351"/>
      <c r="H24" s="351"/>
      <c r="I24" s="351"/>
      <c r="J24" s="351"/>
      <c r="K24" s="351"/>
      <c r="L24" s="351"/>
      <c r="M24" s="351"/>
      <c r="N24" s="351"/>
      <c r="O24" s="351"/>
      <c r="P24" s="351"/>
      <c r="Q24" s="351"/>
      <c r="R24" s="351"/>
      <c r="S24" s="352"/>
      <c r="T24" s="352"/>
      <c r="U24" s="352"/>
      <c r="V24" s="352"/>
      <c r="W24" s="352"/>
      <c r="X24" s="352"/>
      <c r="Y24" s="352"/>
      <c r="Z24" s="352"/>
      <c r="AA24" s="352"/>
      <c r="AB24" s="352"/>
      <c r="AC24" s="352"/>
      <c r="AD24" s="352"/>
      <c r="AE24" s="352"/>
      <c r="AF24" s="352"/>
      <c r="AG24" s="353"/>
      <c r="AH24" s="529"/>
      <c r="AI24" s="236"/>
      <c r="AJ24" s="236"/>
      <c r="AK24" s="236"/>
      <c r="AL24" s="236"/>
      <c r="AM24" s="236"/>
      <c r="AN24" s="236"/>
      <c r="AO24" s="236"/>
      <c r="AP24" s="236"/>
      <c r="AQ24" s="236"/>
      <c r="AR24" s="236"/>
      <c r="AS24" s="236"/>
      <c r="AT24" s="236"/>
      <c r="AU24" s="236"/>
      <c r="AV24" s="236"/>
      <c r="AW24" s="236"/>
    </row>
    <row r="25" s="36" customFormat="1" ht="20.1" customHeight="1">
      <c r="B25" s="964"/>
      <c r="C25" s="354">
        <v>1</v>
      </c>
      <c r="D25" s="355">
        <v>2</v>
      </c>
      <c r="E25" s="355">
        <v>3</v>
      </c>
      <c r="F25" s="355">
        <v>4</v>
      </c>
      <c r="G25" s="355">
        <v>5</v>
      </c>
      <c r="H25" s="355">
        <v>6</v>
      </c>
      <c r="I25" s="355">
        <v>7</v>
      </c>
      <c r="J25" s="355">
        <v>8</v>
      </c>
      <c r="K25" s="355">
        <v>9</v>
      </c>
      <c r="L25" s="355">
        <v>10</v>
      </c>
      <c r="M25" s="355">
        <v>11</v>
      </c>
      <c r="N25" s="355">
        <v>12</v>
      </c>
      <c r="O25" s="355">
        <v>13</v>
      </c>
      <c r="P25" s="355">
        <v>14</v>
      </c>
      <c r="Q25" s="355">
        <v>15</v>
      </c>
      <c r="R25" s="355">
        <v>16</v>
      </c>
      <c r="S25" s="355">
        <v>17</v>
      </c>
      <c r="T25" s="355">
        <v>18</v>
      </c>
      <c r="U25" s="355">
        <v>19</v>
      </c>
      <c r="V25" s="355">
        <v>20</v>
      </c>
      <c r="W25" s="355">
        <v>21</v>
      </c>
      <c r="X25" s="355">
        <v>22</v>
      </c>
      <c r="Y25" s="355">
        <v>23</v>
      </c>
      <c r="Z25" s="355">
        <v>24</v>
      </c>
      <c r="AA25" s="355">
        <v>25</v>
      </c>
      <c r="AB25" s="355">
        <v>26</v>
      </c>
      <c r="AC25" s="355">
        <v>27</v>
      </c>
      <c r="AD25" s="355">
        <v>28</v>
      </c>
      <c r="AE25" s="355">
        <v>29</v>
      </c>
      <c r="AF25" s="355">
        <v>30</v>
      </c>
      <c r="AG25" s="356">
        <v>31</v>
      </c>
      <c r="AH25" s="529"/>
      <c r="AI25" s="236"/>
      <c r="AJ25" s="236"/>
      <c r="AK25" s="236"/>
      <c r="AL25" s="236"/>
      <c r="AM25" s="236"/>
      <c r="AN25" s="236"/>
      <c r="AO25" s="236"/>
      <c r="AP25" s="236"/>
      <c r="AQ25" s="236"/>
      <c r="AR25" s="236"/>
      <c r="AS25" s="236"/>
      <c r="AT25" s="236"/>
      <c r="AU25" s="236"/>
      <c r="AV25" s="236"/>
      <c r="AW25" s="236"/>
    </row>
    <row r="26" ht="24.95" customHeight="1">
      <c r="B26" s="263" t="s">
        <v>19</v>
      </c>
      <c r="C26" s="573">
        <v>76.865671641791044776119402990</v>
      </c>
      <c r="D26" s="574">
        <v>83.58208955223880597014925373</v>
      </c>
      <c r="E26" s="574">
        <v>97.76119402985074626865671642</v>
      </c>
      <c r="F26" s="574">
        <v>91.04477611940298507462686567</v>
      </c>
      <c r="G26" s="574">
        <v>74.626865671641791044776119400</v>
      </c>
      <c r="H26" s="574">
        <v>84.32835820895522388059701493</v>
      </c>
      <c r="I26" s="574">
        <v>100</v>
      </c>
      <c r="J26" s="574">
        <v>88.80597014925373134328358209</v>
      </c>
      <c r="K26" s="574">
        <v>79.104477611940298507462686570</v>
      </c>
      <c r="L26" s="574">
        <v>71.641791044776119402985074630</v>
      </c>
      <c r="M26" s="574">
        <v>75.373134328358208955223880600</v>
      </c>
      <c r="N26" s="574">
        <v>54.477611940298507462686567160</v>
      </c>
      <c r="O26" s="574">
        <v>84.32835820895522388059701493</v>
      </c>
      <c r="P26" s="574">
        <v>94.02985074626865671641791045</v>
      </c>
      <c r="Q26" s="574">
        <v>100</v>
      </c>
      <c r="R26" s="574">
        <v>82.08955223880597014925373134</v>
      </c>
      <c r="S26" s="574">
        <v>97.01492537313432835820895522</v>
      </c>
      <c r="T26" s="574">
        <v>100</v>
      </c>
      <c r="U26" s="574">
        <v>58.208955223880597014925373130</v>
      </c>
      <c r="V26" s="574">
        <v>64.925373134328358208955223880</v>
      </c>
      <c r="W26" s="574">
        <v>62.686567164179104477611940300</v>
      </c>
      <c r="X26" s="574">
        <v>56.716417910447761194029850750</v>
      </c>
      <c r="Y26" s="574">
        <v>59.701492537313432835820895520</v>
      </c>
      <c r="Z26" s="574">
        <v>78.358208955223880597014925370</v>
      </c>
      <c r="AA26" s="574">
        <v>61.194029850746268656716417910</v>
      </c>
      <c r="AB26" s="574">
        <v>76.865671641791044776119402990</v>
      </c>
      <c r="AC26" s="574">
        <v>99.25373134328358208955223881</v>
      </c>
      <c r="AD26" s="574">
        <v>99.25373134328358208955223881</v>
      </c>
      <c r="AE26" s="574">
        <v>94.02985074626865671641791045</v>
      </c>
      <c r="AF26" s="574">
        <v>91.79104477611940298507462687</v>
      </c>
      <c r="AG26" s="575">
        <v>95.52238805970149253731343284</v>
      </c>
      <c r="AH26" s="530"/>
    </row>
    <row r="27" ht="24.95" customHeight="1">
      <c r="B27" s="38" t="s">
        <v>35</v>
      </c>
      <c r="C27" s="271">
        <v>81.96428571428571428571428571</v>
      </c>
      <c r="D27" s="97">
        <v>80.0</v>
      </c>
      <c r="E27" s="97">
        <v>95.89285714285714285714285714</v>
      </c>
      <c r="F27" s="97">
        <v>87.32142857142857142857142857</v>
      </c>
      <c r="G27" s="97">
        <v>60.0</v>
      </c>
      <c r="H27" s="97">
        <v>78.035714285714285714285714290</v>
      </c>
      <c r="I27" s="97">
        <v>81.2500</v>
      </c>
      <c r="J27" s="97">
        <v>85.60606060606060606060606061</v>
      </c>
      <c r="K27" s="97">
        <v>85.71428571428571428571428571</v>
      </c>
      <c r="L27" s="97">
        <v>89.10714285714285714285714286</v>
      </c>
      <c r="M27" s="97">
        <v>90.17857142857142857142857143</v>
      </c>
      <c r="N27" s="97">
        <v>63.928571428571428571428571430</v>
      </c>
      <c r="O27" s="97">
        <v>74.464285714285714285714285710</v>
      </c>
      <c r="P27" s="97">
        <v>80.35714285714285714285714286</v>
      </c>
      <c r="Q27" s="97">
        <v>74.821428571428571428571428570</v>
      </c>
      <c r="R27" s="97">
        <v>90.0</v>
      </c>
      <c r="S27" s="97">
        <v>98.21428571428571428571428571</v>
      </c>
      <c r="T27" s="97">
        <v>96.96428571428571428571428571</v>
      </c>
      <c r="U27" s="97">
        <v>66.071428571428571428571428570</v>
      </c>
      <c r="V27" s="97">
        <v>62.500</v>
      </c>
      <c r="W27" s="97">
        <v>69.285714285714285714285714290</v>
      </c>
      <c r="X27" s="97">
        <v>61.607142857142857142857142860</v>
      </c>
      <c r="Y27" s="97">
        <v>63.392857142857142857142857140</v>
      </c>
      <c r="Z27" s="97">
        <v>75.178571428571428571428571430</v>
      </c>
      <c r="AA27" s="97">
        <v>79.46428571428571428571428571</v>
      </c>
      <c r="AB27" s="97">
        <v>82.85714285714285714285714286</v>
      </c>
      <c r="AC27" s="97">
        <v>97.32142857142857142857142857</v>
      </c>
      <c r="AD27" s="97">
        <v>98.39285714285714285714285714</v>
      </c>
      <c r="AE27" s="97">
        <v>98.03571428571428571428571429</v>
      </c>
      <c r="AF27" s="97">
        <v>98.21428571428571428571428571</v>
      </c>
      <c r="AG27" s="272">
        <v>97.85714285714285714285714286</v>
      </c>
      <c r="AH27" s="530"/>
    </row>
    <row r="28" ht="24.95" customHeight="1">
      <c r="A28" s="23"/>
      <c r="B28" s="40" t="s">
        <v>97</v>
      </c>
      <c r="C28" s="581">
        <v>93.77946866972327902968816052</v>
      </c>
      <c r="D28" s="582">
        <v>104.47761194029850746268656716</v>
      </c>
      <c r="E28" s="582">
        <v>101.94835876483504266377609161</v>
      </c>
      <c r="F28" s="582">
        <v>104.26395629215883771327412020</v>
      </c>
      <c r="G28" s="582">
        <v>124.37810945273631840796019900</v>
      </c>
      <c r="H28" s="582">
        <v>108.06379999316916561357969876</v>
      </c>
      <c r="I28" s="582">
        <v>123.07692307692307692307692308</v>
      </c>
      <c r="J28" s="582">
        <v>103.73794743098665962224276845</v>
      </c>
      <c r="K28" s="582">
        <v>92.28855721393034825870646767</v>
      </c>
      <c r="L28" s="582">
        <v>80.39960518051027427990308976</v>
      </c>
      <c r="M28" s="582">
        <v>83.58208955223880597014925373</v>
      </c>
      <c r="N28" s="582">
        <v>85.21637621946135245559909947</v>
      </c>
      <c r="O28" s="582">
        <v>113.24671605998783063101757401</v>
      </c>
      <c r="P28" s="582">
        <v>117.01492537313432835820895522</v>
      </c>
      <c r="Q28" s="582">
        <v>133.65155131264916467780429595</v>
      </c>
      <c r="R28" s="582">
        <v>91.21061359867330016583747927</v>
      </c>
      <c r="S28" s="582">
        <v>98.77883310719131614654002714</v>
      </c>
      <c r="T28" s="582">
        <v>103.13075506445672191528545120</v>
      </c>
      <c r="U28" s="582">
        <v>88.10004033884630899556272690</v>
      </c>
      <c r="V28" s="582">
        <v>103.88059701492537313432835821</v>
      </c>
      <c r="W28" s="582">
        <v>90.47545776273272811201723342</v>
      </c>
      <c r="X28" s="582">
        <v>92.06143197058187324248323600</v>
      </c>
      <c r="Y28" s="582">
        <v>94.17700231238175320580197604</v>
      </c>
      <c r="Z28" s="582">
        <v>104.22944659127167015279895061</v>
      </c>
      <c r="AA28" s="582">
        <v>77.008217340264967298339761870</v>
      </c>
      <c r="AB28" s="582">
        <v>92.76891405043746783324755533</v>
      </c>
      <c r="AC28" s="582">
        <v>101.98548541695193755990688759</v>
      </c>
      <c r="AD28" s="582">
        <v>100.87493566649511065362840968</v>
      </c>
      <c r="AE28" s="582">
        <v>95.91387325666748226082701248</v>
      </c>
      <c r="AF28" s="582">
        <v>93.45997286295793758480325645</v>
      </c>
      <c r="AG28" s="583">
        <v>97.61411918509641573156117224</v>
      </c>
      <c r="AH28" s="531"/>
    </row>
    <row r="29" ht="24.95" customHeight="1">
      <c r="B29" s="25" t="s">
        <v>68</v>
      </c>
      <c r="R29" s="4"/>
      <c r="S29" s="4"/>
      <c r="T29" s="4"/>
      <c r="U29" s="4"/>
      <c r="V29" s="4"/>
      <c r="W29" s="4"/>
      <c r="X29" s="4"/>
      <c r="Y29" s="4"/>
      <c r="Z29" s="4"/>
      <c r="AA29" s="4"/>
      <c r="AB29" s="4"/>
      <c r="AC29" s="4"/>
      <c r="AD29" s="4"/>
      <c r="AE29" s="4"/>
      <c r="AF29" s="4"/>
      <c r="AG29" s="4"/>
      <c r="AH29" s="4"/>
    </row>
    <row r="30" ht="24.95" customHeight="1">
      <c r="B30" s="37" t="s">
        <v>19</v>
      </c>
      <c r="C30" s="573">
        <v>-5.5045871559754397777964802100</v>
      </c>
      <c r="D30" s="574">
        <v>19.148936170286283386147623450</v>
      </c>
      <c r="E30" s="574">
        <v>22.429906541989710891780977540</v>
      </c>
      <c r="F30" s="574">
        <v>-3.9370078740308760617521211200</v>
      </c>
      <c r="G30" s="574">
        <v>23.456790123517756439567169260</v>
      </c>
      <c r="H30" s="574">
        <v>28.409090909178460743801712590</v>
      </c>
      <c r="I30" s="574">
        <v>21.818181818190677685950413870</v>
      </c>
      <c r="J30" s="574">
        <v>6.2500000000493303571428800500</v>
      </c>
      <c r="K30" s="574">
        <v>10.416666666629861111111123380</v>
      </c>
      <c r="L30" s="574">
        <v>-6.7961165048652276369120545300</v>
      </c>
      <c r="M30" s="574">
        <v>-9.821428571386702806122429540</v>
      </c>
      <c r="N30" s="574">
        <v>-3.9473684209717451523545025300</v>
      </c>
      <c r="O30" s="574">
        <v>26.966292134757278121449355310</v>
      </c>
      <c r="P30" s="574">
        <v>12.500000000052232142857167110</v>
      </c>
      <c r="Q30" s="574">
        <v>36.734693877567763431903375640</v>
      </c>
      <c r="R30" s="574">
        <v>12.244897959197417742607248660</v>
      </c>
      <c r="S30" s="574">
        <v>6.5573770491838215533458748800</v>
      </c>
      <c r="T30" s="574">
        <v>1.5151515151176767676767789600</v>
      </c>
      <c r="U30" s="574">
        <v>-17.021276595693481213218619390</v>
      </c>
      <c r="V30" s="574">
        <v>-18.691588785090802690191259190</v>
      </c>
      <c r="W30" s="574">
        <v>-8.69565217389914933837428900</v>
      </c>
      <c r="X30" s="574">
        <v>-31.531531531513026540053562070</v>
      </c>
      <c r="Y30" s="574">
        <v>1.2658227848049991988463389800</v>
      </c>
      <c r="Z30" s="574">
        <v>8.247422680401211605909236980</v>
      </c>
      <c r="AA30" s="574">
        <v>-34.400000000033587199999982800</v>
      </c>
      <c r="AB30" s="574">
        <v>-21.969696969722979797979789300</v>
      </c>
      <c r="AC30" s="574">
        <v>0.7575757575421717171717283700</v>
      </c>
      <c r="AD30" s="574">
        <v>0.7575757575421717171717283700</v>
      </c>
      <c r="AE30" s="574">
        <v>9.565217391289103969754255430</v>
      </c>
      <c r="AF30" s="574">
        <v>25.510204081648021657642650780</v>
      </c>
      <c r="AG30" s="575">
        <v>60.000000000036000000000008110</v>
      </c>
      <c r="AH30" s="530"/>
    </row>
    <row r="31" ht="24.95" customHeight="1">
      <c r="B31" s="38" t="s">
        <v>35</v>
      </c>
      <c r="C31" s="271">
        <v>31.896551724046967895362726220</v>
      </c>
      <c r="D31" s="97">
        <v>44.983818770151464689309953930</v>
      </c>
      <c r="E31" s="97">
        <v>65.740740740863511659808047040</v>
      </c>
      <c r="F31" s="97">
        <v>46.846846846811568325081847070</v>
      </c>
      <c r="G31" s="97">
        <v>41.176470588235294117647058820</v>
      </c>
      <c r="H31" s="97">
        <v>51.736111111026813271604985110</v>
      </c>
      <c r="I31" s="97">
        <v>40.000000000034461538461546940</v>
      </c>
      <c r="J31" s="97">
        <v>53.161003001141152566195271770</v>
      </c>
      <c r="K31" s="97">
        <v>77.121771217555316512574858750</v>
      </c>
      <c r="L31" s="97">
        <v>75.087719298098171745152478740</v>
      </c>
      <c r="M31" s="97">
        <v>64.495114006600388333032755910</v>
      </c>
      <c r="N31" s="97">
        <v>61.990950226185704633402285720</v>
      </c>
      <c r="O31" s="97">
        <v>41.836734693877551020408163260</v>
      </c>
      <c r="P31" s="97">
        <v>36.363636363570247933884329580</v>
      </c>
      <c r="Q31" s="97">
        <v>20.057306590312920255170344030</v>
      </c>
      <c r="R31" s="97">
        <v>25.685785536234824410296000890</v>
      </c>
      <c r="S31" s="97">
        <v>15.789473684249529085872589310</v>
      </c>
      <c r="T31" s="97">
        <v>2.8409090909246728650137764600</v>
      </c>
      <c r="U31" s="97">
        <v>23.333333333399111111111146190</v>
      </c>
      <c r="V31" s="97">
        <v>9.374999999917968750000061520</v>
      </c>
      <c r="W31" s="97">
        <v>25.161290322677544224765943910</v>
      </c>
      <c r="X31" s="97">
        <v>21.052631578845429362880972280</v>
      </c>
      <c r="Y31" s="97">
        <v>54.347826087063894139886653140</v>
      </c>
      <c r="Z31" s="97">
        <v>31.974921630060946728117853060</v>
      </c>
      <c r="AA31" s="97">
        <v>12.373737373714671972247734400</v>
      </c>
      <c r="AB31" s="97">
        <v>0.6507592191238701116595657700</v>
      </c>
      <c r="AC31" s="97">
        <v>2.4436090225563909774436090200</v>
      </c>
      <c r="AD31" s="97">
        <v>1.2867647058376676038062480800</v>
      </c>
      <c r="AE31" s="97">
        <v>35.891089108830163709440298920</v>
      </c>
      <c r="AF31" s="97">
        <v>77.993527507998449953393916650</v>
      </c>
      <c r="AG31" s="272">
        <v>83.89261744961506238457728455</v>
      </c>
      <c r="AH31" s="530"/>
    </row>
    <row r="32" ht="24.95" customHeight="1">
      <c r="A32" s="23"/>
      <c r="B32" s="40" t="s">
        <v>97</v>
      </c>
      <c r="C32" s="581">
        <v>-28.356419020212898627228575270</v>
      </c>
      <c r="D32" s="582">
        <v>-17.819148936140216130844585830</v>
      </c>
      <c r="E32" s="582">
        <v>-26.131676499779320551107072120</v>
      </c>
      <c r="F32" s="582">
        <v>-34.582870392744582645160030260</v>
      </c>
      <c r="G32" s="582">
        <v>-12.551440329221939617944418880</v>
      </c>
      <c r="H32" s="582">
        <v>-15.373413771554862470585365260</v>
      </c>
      <c r="I32" s="582">
        <v>-12.987012987010444425704165890</v>
      </c>
      <c r="J32" s="582">
        <v>-30.628555625771566275987910740</v>
      </c>
      <c r="K32" s="582">
        <v>-37.660590277777891417326750570</v>
      </c>
      <c r="L32" s="582">
        <v>-46.767321049851283677733443380</v>
      </c>
      <c r="M32" s="582">
        <v>-45.178571428567409615297011370</v>
      </c>
      <c r="N32" s="582">
        <v>-40.704939723601468531963728830</v>
      </c>
      <c r="O32" s="582">
        <v>-10.484196912145083163869105130</v>
      </c>
      <c r="P32" s="582">
        <v>-17.500000000025149872448971930</v>
      </c>
      <c r="Q32" s="582">
        <v>13.891188933763795012995369110</v>
      </c>
      <c r="R32" s="582">
        <v>-10.694039520580567031841890060</v>
      </c>
      <c r="S32" s="582">
        <v>-7.973174366656389226031946330</v>
      </c>
      <c r="T32" s="582">
        <v>-1.2891344383071191791633780400</v>
      </c>
      <c r="U32" s="582">
        <v>-32.719953996528780122034981960</v>
      </c>
      <c r="V32" s="582">
        <v>-25.660881174873664182416777900</v>
      </c>
      <c r="W32" s="582">
        <v>-27.050649932781038065402526300</v>
      </c>
      <c r="X32" s="582">
        <v>-43.439091265170250761085072530</v>
      </c>
      <c r="Y32" s="582">
        <v>-34.391157068979705504296403980</v>
      </c>
      <c r="Z32" s="582">
        <v>-17.978793740975012357400770050</v>
      </c>
      <c r="AA32" s="582">
        <v>-41.623370786518581880808988710</v>
      </c>
      <c r="AB32" s="582">
        <v>-22.474203239263289619828906160</v>
      </c>
      <c r="AC32" s="582">
        <v>-1.6458159577803401951120738400</v>
      </c>
      <c r="AD32" s="582">
        <v>-0.5224660397290370792565102900</v>
      </c>
      <c r="AE32" s="582">
        <v>-19.372772630047344411044643900</v>
      </c>
      <c r="AF32" s="582">
        <v>-29.486085343222837304735039640</v>
      </c>
      <c r="AG32" s="583">
        <v>-12.992700729932414181438998620</v>
      </c>
      <c r="AH32" s="531"/>
    </row>
    <row r="33" ht="30" customHeight="1">
      <c r="A33" s="8"/>
      <c r="B33" s="25"/>
      <c r="X33" s="792"/>
      <c r="Y33" s="792"/>
      <c r="Z33" s="792"/>
      <c r="AA33" s="792"/>
      <c r="AB33" s="792"/>
      <c r="AC33" s="792"/>
      <c r="AD33" s="792"/>
      <c r="AE33"/>
      <c r="AF33"/>
      <c r="AG33" s="4"/>
      <c r="AH33" s="4"/>
    </row>
    <row r="34" s="35" customFormat="1" ht="20.1" customHeight="1">
      <c r="B34" s="784" t="s">
        <v>9</v>
      </c>
      <c r="C34" s="350" t="s">
        <v>253</v>
      </c>
      <c r="D34" s="351"/>
      <c r="E34" s="351"/>
      <c r="F34" s="351"/>
      <c r="G34" s="351"/>
      <c r="H34" s="351"/>
      <c r="I34" s="351"/>
      <c r="J34" s="351"/>
      <c r="K34" s="351"/>
      <c r="L34" s="351"/>
      <c r="M34" s="351"/>
      <c r="N34" s="351"/>
      <c r="O34" s="351"/>
      <c r="P34" s="351"/>
      <c r="Q34" s="351"/>
      <c r="R34" s="351"/>
      <c r="S34" s="352"/>
      <c r="T34" s="352"/>
      <c r="U34" s="352"/>
      <c r="V34" s="352"/>
      <c r="W34" s="352"/>
      <c r="X34" s="352"/>
      <c r="Y34" s="352"/>
      <c r="Z34" s="352"/>
      <c r="AA34" s="352"/>
      <c r="AB34" s="352"/>
      <c r="AC34" s="352"/>
      <c r="AD34" s="352"/>
      <c r="AE34" s="352"/>
      <c r="AF34" s="352"/>
      <c r="AG34" s="353"/>
      <c r="AH34" s="529"/>
      <c r="AI34" s="236"/>
      <c r="AJ34" s="236"/>
      <c r="AK34" s="236"/>
      <c r="AL34" s="236"/>
      <c r="AM34" s="236"/>
      <c r="AN34" s="236"/>
      <c r="AO34" s="236"/>
      <c r="AP34" s="236"/>
      <c r="AQ34" s="236"/>
      <c r="AR34" s="236"/>
      <c r="AS34" s="236"/>
      <c r="AT34" s="236"/>
      <c r="AU34" s="236"/>
      <c r="AV34" s="236"/>
      <c r="AW34" s="236"/>
    </row>
    <row r="35" s="36" customFormat="1" ht="20.1" customHeight="1">
      <c r="B35" s="964"/>
      <c r="C35" s="354">
        <v>1</v>
      </c>
      <c r="D35" s="355">
        <v>2</v>
      </c>
      <c r="E35" s="355">
        <v>3</v>
      </c>
      <c r="F35" s="355">
        <v>4</v>
      </c>
      <c r="G35" s="355">
        <v>5</v>
      </c>
      <c r="H35" s="355">
        <v>6</v>
      </c>
      <c r="I35" s="355">
        <v>7</v>
      </c>
      <c r="J35" s="355">
        <v>8</v>
      </c>
      <c r="K35" s="355">
        <v>9</v>
      </c>
      <c r="L35" s="355">
        <v>10</v>
      </c>
      <c r="M35" s="355">
        <v>11</v>
      </c>
      <c r="N35" s="355">
        <v>12</v>
      </c>
      <c r="O35" s="355">
        <v>13</v>
      </c>
      <c r="P35" s="355">
        <v>14</v>
      </c>
      <c r="Q35" s="355">
        <v>15</v>
      </c>
      <c r="R35" s="355">
        <v>16</v>
      </c>
      <c r="S35" s="355">
        <v>17</v>
      </c>
      <c r="T35" s="355">
        <v>18</v>
      </c>
      <c r="U35" s="355">
        <v>19</v>
      </c>
      <c r="V35" s="355">
        <v>20</v>
      </c>
      <c r="W35" s="355">
        <v>21</v>
      </c>
      <c r="X35" s="355">
        <v>22</v>
      </c>
      <c r="Y35" s="355">
        <v>23</v>
      </c>
      <c r="Z35" s="355">
        <v>24</v>
      </c>
      <c r="AA35" s="355">
        <v>25</v>
      </c>
      <c r="AB35" s="355">
        <v>26</v>
      </c>
      <c r="AC35" s="355">
        <v>27</v>
      </c>
      <c r="AD35" s="355">
        <v>28</v>
      </c>
      <c r="AE35" s="355">
        <v>29</v>
      </c>
      <c r="AF35" s="355">
        <v>30</v>
      </c>
      <c r="AG35" s="356">
        <v>31</v>
      </c>
      <c r="AH35" s="529"/>
      <c r="AI35" s="236"/>
      <c r="AJ35" s="236"/>
      <c r="AK35" s="236"/>
      <c r="AL35" s="236"/>
      <c r="AM35" s="236"/>
      <c r="AN35" s="236"/>
      <c r="AO35" s="236"/>
      <c r="AP35" s="236"/>
      <c r="AQ35" s="236"/>
      <c r="AR35" s="236"/>
      <c r="AS35" s="236"/>
      <c r="AT35" s="236"/>
      <c r="AU35" s="236"/>
      <c r="AV35" s="236"/>
      <c r="AW35" s="236"/>
    </row>
    <row r="36" ht="24.95" customHeight="1">
      <c r="B36" s="263" t="s">
        <v>19</v>
      </c>
      <c r="C36" s="578">
        <v>137.6796116504854368932038835</v>
      </c>
      <c r="D36" s="579">
        <v>125.61607142857142857142857143</v>
      </c>
      <c r="E36" s="579">
        <v>125.79389312977099236641221374</v>
      </c>
      <c r="F36" s="579">
        <v>135.49180327868852459016393443</v>
      </c>
      <c r="G36" s="579">
        <v>113.490000000</v>
      </c>
      <c r="H36" s="579">
        <v>129.06194690265486725663716814</v>
      </c>
      <c r="I36" s="579">
        <v>133.55223880597014925373134328</v>
      </c>
      <c r="J36" s="579">
        <v>123.89915966386554621848739496</v>
      </c>
      <c r="K36" s="579">
        <v>123.04716981132075471698113208</v>
      </c>
      <c r="L36" s="579">
        <v>111.27083333333333333333333333</v>
      </c>
      <c r="M36" s="579">
        <v>108.30693069306930693069306931</v>
      </c>
      <c r="N36" s="579">
        <v>113.19178082191780821917808219</v>
      </c>
      <c r="O36" s="579">
        <v>120.55752212389380530973451327</v>
      </c>
      <c r="P36" s="579">
        <v>133.0952380952380952380952381</v>
      </c>
      <c r="Q36" s="579">
        <v>130.39552238805970149253731343</v>
      </c>
      <c r="R36" s="579">
        <v>120.15454545454545454545454545</v>
      </c>
      <c r="S36" s="579">
        <v>121.98461538461538461538461538</v>
      </c>
      <c r="T36" s="579">
        <v>134.28358208955223880597014925</v>
      </c>
      <c r="U36" s="579">
        <v>99.78205128205128205128205128</v>
      </c>
      <c r="V36" s="579">
        <v>113.06896551724137931034482759</v>
      </c>
      <c r="W36" s="579">
        <v>107.80952380952380952380952381</v>
      </c>
      <c r="X36" s="579">
        <v>113.000000000</v>
      </c>
      <c r="Y36" s="579">
        <v>110.350000000</v>
      </c>
      <c r="Z36" s="579">
        <v>117.40952380952380952380952381</v>
      </c>
      <c r="AA36" s="579">
        <v>132.85365853658536585365853659</v>
      </c>
      <c r="AB36" s="579">
        <v>146.98058252427184466019417476</v>
      </c>
      <c r="AC36" s="579">
        <v>165.4887218045112781954887218</v>
      </c>
      <c r="AD36" s="579">
        <v>178.05263157894736842105263158</v>
      </c>
      <c r="AE36" s="579">
        <v>161.76984126984126984126984127</v>
      </c>
      <c r="AF36" s="579">
        <v>145.21951219512195121951219512</v>
      </c>
      <c r="AG36" s="580">
        <v>151.320312500</v>
      </c>
      <c r="AH36" s="530"/>
    </row>
    <row r="37" ht="24.95" customHeight="1">
      <c r="B37" s="38" t="s">
        <v>35</v>
      </c>
      <c r="C37" s="276">
        <v>112.90618736383442265795206972</v>
      </c>
      <c r="D37" s="101">
        <v>106.78174107142857142857142858</v>
      </c>
      <c r="E37" s="101">
        <v>112.16350093109869646182495345</v>
      </c>
      <c r="F37" s="101">
        <v>109.0117586912065439672801636</v>
      </c>
      <c r="G37" s="101">
        <v>102.44860119047619047619047619</v>
      </c>
      <c r="H37" s="101">
        <v>109.82803203661327231121281464</v>
      </c>
      <c r="I37" s="101">
        <v>116.69958241758241758241758241</v>
      </c>
      <c r="J37" s="101">
        <v>117.76604719764011799410029498</v>
      </c>
      <c r="K37" s="101">
        <v>151.96179166666666666666666668</v>
      </c>
      <c r="L37" s="101">
        <v>105.03931863727454909819639278</v>
      </c>
      <c r="M37" s="101">
        <v>115.92552475247524752475247524</v>
      </c>
      <c r="N37" s="101">
        <v>104.99245810055865921787709497</v>
      </c>
      <c r="O37" s="101">
        <v>110.8267865707434052757793765</v>
      </c>
      <c r="P37" s="101">
        <v>115.88188888888888888888888888</v>
      </c>
      <c r="Q37" s="101">
        <v>112.41756563245823389021479714</v>
      </c>
      <c r="R37" s="101">
        <v>114.49059523809523809523809523</v>
      </c>
      <c r="S37" s="101">
        <v>126.28303636363636363636363636</v>
      </c>
      <c r="T37" s="101">
        <v>128.34007366482504604051565378</v>
      </c>
      <c r="U37" s="101">
        <v>105.04362162162162162162162162</v>
      </c>
      <c r="V37" s="101">
        <v>110.141400</v>
      </c>
      <c r="W37" s="101">
        <v>108.67749999999999999999999999</v>
      </c>
      <c r="X37" s="101">
        <v>107.99176811594202898550724637</v>
      </c>
      <c r="Y37" s="101">
        <v>107.0194647887323943661971831</v>
      </c>
      <c r="Z37" s="101">
        <v>125.72674584323040380047505938</v>
      </c>
      <c r="AA37" s="101">
        <v>126.270112359550561797752809</v>
      </c>
      <c r="AB37" s="101">
        <v>129.74659482758620689655172413</v>
      </c>
      <c r="AC37" s="101">
        <v>146.68625688073394495412844037</v>
      </c>
      <c r="AD37" s="101">
        <v>162.59813067150635208711433757</v>
      </c>
      <c r="AE37" s="101">
        <v>168.17750455373406193078324225</v>
      </c>
      <c r="AF37" s="101">
        <v>152.64334545454545454545454546</v>
      </c>
      <c r="AG37" s="277">
        <v>146.62169708029197080291970802</v>
      </c>
      <c r="AH37" s="530"/>
    </row>
    <row r="38" ht="24.95" customHeight="1">
      <c r="A38" s="23"/>
      <c r="B38" s="40" t="s">
        <v>98</v>
      </c>
      <c r="C38" s="581">
        <v>121.94160024801822388259283745</v>
      </c>
      <c r="D38" s="582">
        <v>117.63815626919229018136544377</v>
      </c>
      <c r="E38" s="582">
        <v>112.15225281443859041364089862</v>
      </c>
      <c r="F38" s="582">
        <v>124.29099842567533853515767503</v>
      </c>
      <c r="G38" s="582">
        <v>110.77750079671194004659130755</v>
      </c>
      <c r="H38" s="582">
        <v>117.51275563203172213508416524</v>
      </c>
      <c r="I38" s="582">
        <v>114.44105971869239889263473959</v>
      </c>
      <c r="J38" s="582">
        <v>105.20787834199153455858617466</v>
      </c>
      <c r="K38" s="582">
        <v>80.97243949402023790540404947</v>
      </c>
      <c r="L38" s="582">
        <v>105.93255437763992819815031252</v>
      </c>
      <c r="M38" s="582">
        <v>93.42802710992837839384418710</v>
      </c>
      <c r="N38" s="582">
        <v>107.80943971566613016222435084</v>
      </c>
      <c r="O38" s="582">
        <v>108.78012965479156731529615323</v>
      </c>
      <c r="P38" s="582">
        <v>114.85421869749973940351690879</v>
      </c>
      <c r="Q38" s="582">
        <v>115.99212423295057237458778456</v>
      </c>
      <c r="R38" s="582">
        <v>104.94708775395169890038984091</v>
      </c>
      <c r="S38" s="582">
        <v>96.59620080194815130062317225</v>
      </c>
      <c r="T38" s="582">
        <v>104.63106203308668249847506185</v>
      </c>
      <c r="U38" s="582">
        <v>94.99106156247822489955102044</v>
      </c>
      <c r="V38" s="582">
        <v>102.65800645101785460357760805</v>
      </c>
      <c r="W38" s="582">
        <v>99.20132852662585127906836633</v>
      </c>
      <c r="X38" s="582">
        <v>104.63760522809575394367149832</v>
      </c>
      <c r="Y38" s="582">
        <v>103.11208359885038683235457233</v>
      </c>
      <c r="Z38" s="582">
        <v>93.38468360258254112436995196</v>
      </c>
      <c r="AA38" s="582">
        <v>105.21385944307101203568958426</v>
      </c>
      <c r="AB38" s="582">
        <v>113.28280539430497299332833646</v>
      </c>
      <c r="AC38" s="582">
        <v>112.81815033228711771718900938</v>
      </c>
      <c r="AD38" s="582">
        <v>109.50472237510739012610226609</v>
      </c>
      <c r="AE38" s="582">
        <v>96.18994032472072252445686925</v>
      </c>
      <c r="AF38" s="582">
        <v>95.13648417668217817163778013</v>
      </c>
      <c r="AG38" s="583">
        <v>103.20458398263867152034463786</v>
      </c>
      <c r="AH38" s="531"/>
    </row>
    <row r="39" ht="24.95" customHeight="1">
      <c r="B39" s="25" t="s">
        <v>68</v>
      </c>
      <c r="S39" s="4"/>
      <c r="T39" s="4"/>
      <c r="U39" s="4"/>
      <c r="V39" s="4"/>
      <c r="W39" s="4"/>
      <c r="X39" s="4"/>
      <c r="Y39" s="4"/>
      <c r="Z39" s="4"/>
      <c r="AA39" s="4"/>
      <c r="AB39" s="4"/>
      <c r="AC39" s="4"/>
      <c r="AD39" s="4"/>
      <c r="AE39" s="4"/>
      <c r="AF39" s="4"/>
      <c r="AG39" s="4"/>
      <c r="AH39" s="4"/>
    </row>
    <row r="40" ht="24.95" customHeight="1">
      <c r="B40" s="37" t="s">
        <v>19</v>
      </c>
      <c r="C40" s="573">
        <v>37.717515553876685387734317600</v>
      </c>
      <c r="D40" s="574">
        <v>26.179853753806067653121913830</v>
      </c>
      <c r="E40" s="574">
        <v>43.941252966349449945584553830</v>
      </c>
      <c r="F40" s="574">
        <v>33.847689922154931500789672360</v>
      </c>
      <c r="G40" s="574">
        <v>13.996651785663394351881400270</v>
      </c>
      <c r="H40" s="574">
        <v>27.497208435457660368002018550</v>
      </c>
      <c r="I40" s="574">
        <v>30.840276706988258160061074180</v>
      </c>
      <c r="J40" s="574">
        <v>16.239787923865650359053496270</v>
      </c>
      <c r="K40" s="574">
        <v>21.992443477132048032856107670</v>
      </c>
      <c r="L40" s="574">
        <v>9.380567220213682160113138150</v>
      </c>
      <c r="M40" s="574">
        <v>3.3956378931449230841938609200</v>
      </c>
      <c r="N40" s="574">
        <v>14.213692810213709106297044500</v>
      </c>
      <c r="O40" s="574">
        <v>23.755703218272172020821505300</v>
      </c>
      <c r="P40" s="574">
        <v>29.781182889278370788910062330</v>
      </c>
      <c r="Q40" s="574">
        <v>25.000109498497023844102892310</v>
      </c>
      <c r="R40" s="574">
        <v>20.240431476994667756287037710</v>
      </c>
      <c r="S40" s="574">
        <v>15.115432216248688574201834390</v>
      </c>
      <c r="T40" s="574">
        <v>25.232675115277569210710115220</v>
      </c>
      <c r="U40" s="574">
        <v>-2.9337387921437431119786673900</v>
      </c>
      <c r="V40" s="574">
        <v>11.423644412848186213806902890</v>
      </c>
      <c r="W40" s="574">
        <v>1.7801558796732157318920751800</v>
      </c>
      <c r="X40" s="574">
        <v>14.006544264698837705335659680</v>
      </c>
      <c r="Y40" s="574">
        <v>6.3646900927670929807562593100</v>
      </c>
      <c r="Z40" s="574">
        <v>8.785211668055257028699840440</v>
      </c>
      <c r="AA40" s="574">
        <v>29.527395032159509645950527060</v>
      </c>
      <c r="AB40" s="574">
        <v>28.571483719024504834568419350</v>
      </c>
      <c r="AC40" s="574">
        <v>40.515317626402594064319193180</v>
      </c>
      <c r="AD40" s="574">
        <v>45.799921640343582073977623240</v>
      </c>
      <c r="AE40" s="574">
        <v>51.692202756249484708492849100</v>
      </c>
      <c r="AF40" s="574">
        <v>23.398180829970263082825244760</v>
      </c>
      <c r="AG40" s="575">
        <v>16.333125120123005958101095520</v>
      </c>
      <c r="AH40" s="530"/>
    </row>
    <row r="41" ht="24.95" customHeight="1">
      <c r="B41" s="38" t="s">
        <v>35</v>
      </c>
      <c r="C41" s="271">
        <v>25.224180541713474951968219800</v>
      </c>
      <c r="D41" s="97">
        <v>20.697851841675870322998002190</v>
      </c>
      <c r="E41" s="97">
        <v>23.880028108118537317446364330</v>
      </c>
      <c r="F41" s="97">
        <v>19.101985948167613594771712980</v>
      </c>
      <c r="G41" s="97">
        <v>15.566463002643596868357492880</v>
      </c>
      <c r="H41" s="97">
        <v>27.019606532366137647366173480</v>
      </c>
      <c r="I41" s="97">
        <v>29.858570955554146780389711400</v>
      </c>
      <c r="J41" s="97">
        <v>37.763085248521502154006898830</v>
      </c>
      <c r="K41" s="97">
        <v>76.585499220646553822791621640</v>
      </c>
      <c r="L41" s="97">
        <v>13.404470049581071313837351180</v>
      </c>
      <c r="M41" s="97">
        <v>30.923276505327867835068924190</v>
      </c>
      <c r="N41" s="97">
        <v>21.872198800870366194456629070</v>
      </c>
      <c r="O41" s="97">
        <v>24.289257858767277485727983700</v>
      </c>
      <c r="P41" s="97">
        <v>29.75660542643080922900777700</v>
      </c>
      <c r="Q41" s="97">
        <v>22.453259343219384552172097780</v>
      </c>
      <c r="R41" s="97">
        <v>23.362248232541602798891180970</v>
      </c>
      <c r="S41" s="97">
        <v>37.876790932957615671078269080</v>
      </c>
      <c r="T41" s="97">
        <v>37.608780861626184717580684130</v>
      </c>
      <c r="U41" s="97">
        <v>13.047132508993331505551668660</v>
      </c>
      <c r="V41" s="97">
        <v>21.227795554519104464983144480</v>
      </c>
      <c r="W41" s="97">
        <v>19.091557266821770680069265380</v>
      </c>
      <c r="X41" s="97">
        <v>22.284413242515280233197333040</v>
      </c>
      <c r="Y41" s="97">
        <v>19.937225434180774356894129930</v>
      </c>
      <c r="Z41" s="97">
        <v>40.096227002484941529554734430</v>
      </c>
      <c r="AA41" s="97">
        <v>31.016791149883508071379719950</v>
      </c>
      <c r="AB41" s="97">
        <v>20.823064556191095378992771690</v>
      </c>
      <c r="AC41" s="97">
        <v>27.736854653245740112772002960</v>
      </c>
      <c r="AD41" s="97">
        <v>42.495109254316794916892415190</v>
      </c>
      <c r="AE41" s="97">
        <v>59.807432073695567831690440820</v>
      </c>
      <c r="AF41" s="97">
        <v>45.705320213463205426102290580</v>
      </c>
      <c r="AG41" s="272">
        <v>37.937991357291428022958495300</v>
      </c>
      <c r="AH41" s="530"/>
    </row>
    <row r="42" ht="24.95" customHeight="1">
      <c r="A42" s="23"/>
      <c r="B42" s="40" t="s">
        <v>98</v>
      </c>
      <c r="C42" s="581">
        <v>9.976775218795147375596478700</v>
      </c>
      <c r="D42" s="582">
        <v>4.5419216900394141697958466200</v>
      </c>
      <c r="E42" s="582">
        <v>16.194075158602037969411939160</v>
      </c>
      <c r="F42" s="582">
        <v>12.380737278688234739612486810</v>
      </c>
      <c r="G42" s="582">
        <v>-1.3583622585757190831081374500</v>
      </c>
      <c r="H42" s="582">
        <v>0.3760064419623198135400513700</v>
      </c>
      <c r="I42" s="582">
        <v>0.755980713553517407542450700</v>
      </c>
      <c r="J42" s="582">
        <v>-15.623414128565416445124825370</v>
      </c>
      <c r="K42" s="582">
        <v>-30.915933632443654908235693530</v>
      </c>
      <c r="L42" s="582">
        <v>-3.5482753260554265201082032400</v>
      </c>
      <c r="M42" s="582">
        <v>-21.025778873707471871186477210</v>
      </c>
      <c r="N42" s="582">
        <v>-6.284046785043377321158263200</v>
      </c>
      <c r="O42" s="582">
        <v>-0.4292845975571544101482917500</v>
      </c>
      <c r="P42" s="582">
        <v>0.0189412037117101168782208500</v>
      </c>
      <c r="Q42" s="582">
        <v>2.0798549332386392575584832700</v>
      </c>
      <c r="R42" s="582">
        <v>-2.5306094856337800311755180500</v>
      </c>
      <c r="S42" s="582">
        <v>-16.508477287986679169432795430</v>
      </c>
      <c r="T42" s="582">
        <v>-8.993688970211424811199418930</v>
      </c>
      <c r="U42" s="582">
        <v>-14.136467636547793388280460060</v>
      </c>
      <c r="V42" s="582">
        <v>-8.087378886069504875137779050</v>
      </c>
      <c r="W42" s="582">
        <v>-14.536212124823983637830158450</v>
      </c>
      <c r="X42" s="582">
        <v>-6.7693574008246686968140466800</v>
      </c>
      <c r="Y42" s="582">
        <v>-11.316365950871499650620159230</v>
      </c>
      <c r="Z42" s="582">
        <v>-22.349649240671066217852393020</v>
      </c>
      <c r="AA42" s="582">
        <v>-1.1367978902093326769658140400</v>
      </c>
      <c r="AB42" s="582">
        <v>6.4130298228432237562519476200</v>
      </c>
      <c r="AC42" s="582">
        <v>10.003740117048598375343577020</v>
      </c>
      <c r="AD42" s="582">
        <v>2.3192461855245568040382007500</v>
      </c>
      <c r="AE42" s="582">
        <v>-5.0781301045700363880739063800</v>
      </c>
      <c r="AF42" s="582">
        <v>-15.309763123856660697595851160</v>
      </c>
      <c r="AG42" s="583">
        <v>-15.662738035066079643312991360</v>
      </c>
      <c r="AH42" s="531"/>
    </row>
    <row r="43" ht="30" customHeight="1">
      <c r="A43" s="8"/>
      <c r="B43" s="25"/>
      <c r="X43" s="792"/>
      <c r="Y43" s="792"/>
      <c r="Z43" s="792"/>
      <c r="AA43" s="792"/>
      <c r="AB43" s="792"/>
      <c r="AC43" s="792"/>
      <c r="AD43" s="792"/>
      <c r="AE43"/>
      <c r="AF43"/>
      <c r="AG43" s="4"/>
      <c r="AH43" s="4"/>
    </row>
    <row r="44" s="35" customFormat="1" ht="20.1" customHeight="1">
      <c r="B44" s="784" t="s">
        <v>10</v>
      </c>
      <c r="C44" s="350" t="s">
        <v>253</v>
      </c>
      <c r="D44" s="351"/>
      <c r="E44" s="351"/>
      <c r="F44" s="351"/>
      <c r="G44" s="351"/>
      <c r="H44" s="351"/>
      <c r="I44" s="351"/>
      <c r="J44" s="351"/>
      <c r="K44" s="351"/>
      <c r="L44" s="351"/>
      <c r="M44" s="351"/>
      <c r="N44" s="351"/>
      <c r="O44" s="351"/>
      <c r="P44" s="351"/>
      <c r="Q44" s="351"/>
      <c r="R44" s="351"/>
      <c r="S44" s="352"/>
      <c r="T44" s="352"/>
      <c r="U44" s="352"/>
      <c r="V44" s="352"/>
      <c r="W44" s="352"/>
      <c r="X44" s="352"/>
      <c r="Y44" s="352"/>
      <c r="Z44" s="352"/>
      <c r="AA44" s="352"/>
      <c r="AB44" s="352"/>
      <c r="AC44" s="352"/>
      <c r="AD44" s="352"/>
      <c r="AE44" s="352"/>
      <c r="AF44" s="352"/>
      <c r="AG44" s="353"/>
      <c r="AH44" s="529"/>
      <c r="AI44" s="236"/>
      <c r="AJ44" s="236"/>
      <c r="AK44" s="236"/>
      <c r="AL44" s="236"/>
      <c r="AM44" s="236"/>
      <c r="AN44" s="236"/>
      <c r="AO44" s="236"/>
      <c r="AP44" s="236"/>
      <c r="AQ44" s="236"/>
      <c r="AR44" s="236"/>
      <c r="AS44" s="236"/>
      <c r="AT44" s="236"/>
      <c r="AU44" s="236"/>
      <c r="AV44" s="236"/>
      <c r="AW44" s="236"/>
    </row>
    <row r="45" s="36" customFormat="1" ht="20.1" customHeight="1">
      <c r="B45" s="964"/>
      <c r="C45" s="354">
        <v>1</v>
      </c>
      <c r="D45" s="355">
        <v>2</v>
      </c>
      <c r="E45" s="355">
        <v>3</v>
      </c>
      <c r="F45" s="355">
        <v>4</v>
      </c>
      <c r="G45" s="355">
        <v>5</v>
      </c>
      <c r="H45" s="355">
        <v>6</v>
      </c>
      <c r="I45" s="355">
        <v>7</v>
      </c>
      <c r="J45" s="355">
        <v>8</v>
      </c>
      <c r="K45" s="355">
        <v>9</v>
      </c>
      <c r="L45" s="355">
        <v>10</v>
      </c>
      <c r="M45" s="355">
        <v>11</v>
      </c>
      <c r="N45" s="355">
        <v>12</v>
      </c>
      <c r="O45" s="355">
        <v>13</v>
      </c>
      <c r="P45" s="355">
        <v>14</v>
      </c>
      <c r="Q45" s="355">
        <v>15</v>
      </c>
      <c r="R45" s="355">
        <v>16</v>
      </c>
      <c r="S45" s="355">
        <v>17</v>
      </c>
      <c r="T45" s="355">
        <v>18</v>
      </c>
      <c r="U45" s="355">
        <v>19</v>
      </c>
      <c r="V45" s="355">
        <v>20</v>
      </c>
      <c r="W45" s="355">
        <v>21</v>
      </c>
      <c r="X45" s="355">
        <v>22</v>
      </c>
      <c r="Y45" s="355">
        <v>23</v>
      </c>
      <c r="Z45" s="355">
        <v>24</v>
      </c>
      <c r="AA45" s="355">
        <v>25</v>
      </c>
      <c r="AB45" s="355">
        <v>26</v>
      </c>
      <c r="AC45" s="355">
        <v>27</v>
      </c>
      <c r="AD45" s="355">
        <v>28</v>
      </c>
      <c r="AE45" s="355">
        <v>29</v>
      </c>
      <c r="AF45" s="355">
        <v>30</v>
      </c>
      <c r="AG45" s="356">
        <v>31</v>
      </c>
      <c r="AH45" s="529"/>
      <c r="AI45" s="236"/>
      <c r="AJ45" s="236"/>
      <c r="AK45" s="236"/>
      <c r="AL45" s="236"/>
      <c r="AM45" s="236"/>
      <c r="AN45" s="236"/>
      <c r="AO45" s="236"/>
      <c r="AP45" s="236"/>
      <c r="AQ45" s="236"/>
      <c r="AR45" s="236"/>
      <c r="AS45" s="236"/>
      <c r="AT45" s="236"/>
      <c r="AU45" s="236"/>
      <c r="AV45" s="236"/>
      <c r="AW45" s="236"/>
    </row>
    <row r="46" ht="24.95" customHeight="1">
      <c r="B46" s="263" t="s">
        <v>19</v>
      </c>
      <c r="C46" s="578">
        <v>105.82835820895522388059701493</v>
      </c>
      <c r="D46" s="579">
        <v>104.99253731343283582089552239</v>
      </c>
      <c r="E46" s="579">
        <v>122.97761194029850746268656716</v>
      </c>
      <c r="F46" s="579">
        <v>123.35820895522388059701492537</v>
      </c>
      <c r="G46" s="579">
        <v>84.69402985074626865671641791</v>
      </c>
      <c r="H46" s="579">
        <v>108.83582089552238805970149254</v>
      </c>
      <c r="I46" s="579">
        <v>133.55223880597014925373134328</v>
      </c>
      <c r="J46" s="579">
        <v>110.02985074626865671641791045</v>
      </c>
      <c r="K46" s="579">
        <v>97.33582089552238805970149254</v>
      </c>
      <c r="L46" s="579">
        <v>79.71641791044776119402985075</v>
      </c>
      <c r="M46" s="579">
        <v>81.63432835820895522388059701</v>
      </c>
      <c r="N46" s="579">
        <v>61.664179104477611940298507463</v>
      </c>
      <c r="O46" s="579">
        <v>101.66417910447761194029850746</v>
      </c>
      <c r="P46" s="579">
        <v>125.14925373134328358208955224</v>
      </c>
      <c r="Q46" s="579">
        <v>130.39552238805970149253731343</v>
      </c>
      <c r="R46" s="579">
        <v>98.63432835820895522388059701</v>
      </c>
      <c r="S46" s="579">
        <v>118.34328358208955223880597015</v>
      </c>
      <c r="T46" s="579">
        <v>134.28358208955223880597014925</v>
      </c>
      <c r="U46" s="579">
        <v>58.082089552238805970149253731</v>
      </c>
      <c r="V46" s="579">
        <v>73.410447761194029850746268657</v>
      </c>
      <c r="W46" s="579">
        <v>67.582089552238805970149253731</v>
      </c>
      <c r="X46" s="579">
        <v>64.089552238805970149253731343</v>
      </c>
      <c r="Y46" s="579">
        <v>65.880597014925373134328358209</v>
      </c>
      <c r="Z46" s="579">
        <v>92.000000000</v>
      </c>
      <c r="AA46" s="579">
        <v>81.29850746268656716417910448</v>
      </c>
      <c r="AB46" s="579">
        <v>112.97761194029850746268656716</v>
      </c>
      <c r="AC46" s="579">
        <v>164.25373134328358208955223881</v>
      </c>
      <c r="AD46" s="579">
        <v>176.72388059701492537313432836</v>
      </c>
      <c r="AE46" s="579">
        <v>152.11194029850746268656716418</v>
      </c>
      <c r="AF46" s="579">
        <v>133.29850746268656716417910448</v>
      </c>
      <c r="AG46" s="580">
        <v>144.54477611940298507462686567</v>
      </c>
      <c r="AH46" s="530"/>
    </row>
    <row r="47" ht="24.95" customHeight="1">
      <c r="B47" s="38" t="s">
        <v>35</v>
      </c>
      <c r="C47" s="276">
        <v>92.542750000</v>
      </c>
      <c r="D47" s="101">
        <v>85.42539285714285714285714286</v>
      </c>
      <c r="E47" s="101">
        <v>107.55678571428571428571428571</v>
      </c>
      <c r="F47" s="101">
        <v>95.190625000</v>
      </c>
      <c r="G47" s="101">
        <v>61.469160714285714285714285714</v>
      </c>
      <c r="H47" s="101">
        <v>85.70508928571428571428571429</v>
      </c>
      <c r="I47" s="101">
        <v>94.81841071428571428571428571</v>
      </c>
      <c r="J47" s="101">
        <v>100.81487373737373737373737374</v>
      </c>
      <c r="K47" s="101">
        <v>130.25296428571428571428571429</v>
      </c>
      <c r="L47" s="101">
        <v>93.59753571428571428571428571</v>
      </c>
      <c r="M47" s="101">
        <v>104.53998214285714285714285714</v>
      </c>
      <c r="N47" s="101">
        <v>67.120178571428571428571428571</v>
      </c>
      <c r="O47" s="101">
        <v>82.526375000</v>
      </c>
      <c r="P47" s="101">
        <v>93.119375000</v>
      </c>
      <c r="Q47" s="101">
        <v>84.11242857142857142857142857</v>
      </c>
      <c r="R47" s="101">
        <v>103.04153571428571428571428571</v>
      </c>
      <c r="S47" s="101">
        <v>124.02798214285714285714285714</v>
      </c>
      <c r="T47" s="101">
        <v>124.44403571428571428571428571</v>
      </c>
      <c r="U47" s="101">
        <v>69.403821428571428571428571429</v>
      </c>
      <c r="V47" s="101">
        <v>68.838375000</v>
      </c>
      <c r="W47" s="101">
        <v>75.297982142857142857142857143</v>
      </c>
      <c r="X47" s="101">
        <v>66.530642857142857142857142857</v>
      </c>
      <c r="Y47" s="101">
        <v>67.842696428571428571428571429</v>
      </c>
      <c r="Z47" s="101">
        <v>94.51957142857142857142857143</v>
      </c>
      <c r="AA47" s="101">
        <v>100.33964285714285714285714286</v>
      </c>
      <c r="AB47" s="101">
        <v>107.50432142857142857142857143</v>
      </c>
      <c r="AC47" s="101">
        <v>142.75716071428571428571428571</v>
      </c>
      <c r="AD47" s="101">
        <v>159.98494642857142857142857143</v>
      </c>
      <c r="AE47" s="101">
        <v>164.87401785714285714285714286</v>
      </c>
      <c r="AF47" s="101">
        <v>149.91757142857142857142857143</v>
      </c>
      <c r="AG47" s="277">
        <v>143.47980357142857142857142857</v>
      </c>
      <c r="AH47" s="530"/>
    </row>
    <row r="48" ht="24.95" customHeight="1">
      <c r="A48" s="23"/>
      <c r="B48" s="40" t="s">
        <v>99</v>
      </c>
      <c r="C48" s="581">
        <v>114.35618479994945458244650708</v>
      </c>
      <c r="D48" s="582">
        <v>122.90553640064866138351613529</v>
      </c>
      <c r="E48" s="582">
        <v>114.33738106210866050674971960</v>
      </c>
      <c r="F48" s="582">
        <v>129.59071227363396405582474679</v>
      </c>
      <c r="G48" s="582">
        <v>137.78296118994022393854640242</v>
      </c>
      <c r="H48" s="582">
        <v>126.98874921266039442447020007</v>
      </c>
      <c r="I48" s="582">
        <v>140.85053503839064479093506411</v>
      </c>
      <c r="J48" s="582">
        <v>109.14049352767157739045513350</v>
      </c>
      <c r="K48" s="582">
        <v>74.728296149954000653992294420</v>
      </c>
      <c r="L48" s="582">
        <v>85.16935547725185505238179047</v>
      </c>
      <c r="M48" s="582">
        <v>78.089097285910286418735439960</v>
      </c>
      <c r="N48" s="582">
        <v>91.87129774819543485849519433</v>
      </c>
      <c r="O48" s="582">
        <v>123.18992455984842656701994660</v>
      </c>
      <c r="P48" s="582">
        <v>134.39657829677581446620486042</v>
      </c>
      <c r="Q48" s="582">
        <v>155.02527343783370054837508199</v>
      </c>
      <c r="R48" s="582">
        <v>95.72288269431746997547995439</v>
      </c>
      <c r="S48" s="582">
        <v>95.41659997804376410699276716</v>
      </c>
      <c r="T48" s="582">
        <v>107.90680430668239815680669363</v>
      </c>
      <c r="U48" s="582">
        <v>83.68716355484164710795459001</v>
      </c>
      <c r="V48" s="582">
        <v>106.64174998493795045386569433</v>
      </c>
      <c r="W48" s="582">
        <v>89.75285609117710501937559532</v>
      </c>
      <c r="X48" s="582">
        <v>96.33087775270939406970925737</v>
      </c>
      <c r="Y48" s="582">
        <v>97.10786935523433529723533404</v>
      </c>
      <c r="Z48" s="582">
        <v>97.33433891998180271054974253</v>
      </c>
      <c r="AA48" s="582">
        <v>81.02331755200102083982669310</v>
      </c>
      <c r="AB48" s="582">
        <v>105.09122837016711982525698736</v>
      </c>
      <c r="AC48" s="582">
        <v>115.05813825480959232611580747</v>
      </c>
      <c r="AD48" s="582">
        <v>110.46281824766365653482266678</v>
      </c>
      <c r="AE48" s="582">
        <v>92.25949744871671942644260519</v>
      </c>
      <c r="AF48" s="582">
        <v>88.91453229429943598999199859</v>
      </c>
      <c r="AG48" s="583">
        <v>100.74224561329583798042139178</v>
      </c>
      <c r="AH48" s="531"/>
    </row>
    <row r="49" ht="24.95" customHeight="1">
      <c r="B49" s="25" t="s">
        <v>68</v>
      </c>
      <c r="S49" s="4"/>
      <c r="T49" s="4"/>
      <c r="U49" s="4"/>
      <c r="V49" s="4"/>
      <c r="W49" s="4"/>
      <c r="X49" s="4"/>
      <c r="Y49" s="4"/>
      <c r="Z49" s="4"/>
      <c r="AA49" s="4"/>
      <c r="AB49" s="4"/>
      <c r="AC49" s="4"/>
      <c r="AD49" s="4"/>
      <c r="AE49" s="4"/>
      <c r="AF49" s="4"/>
      <c r="AG49" s="4"/>
      <c r="AH49" s="4"/>
    </row>
    <row r="50" ht="24.95" customHeight="1">
      <c r="B50" s="37" t="s">
        <v>19</v>
      </c>
      <c r="C50" s="573">
        <v>30.136734881140844381406825250</v>
      </c>
      <c r="D50" s="574">
        <v>50.341953408896241275937880820</v>
      </c>
      <c r="E50" s="574">
        <v>76.227141482073804544381855160</v>
      </c>
      <c r="F50" s="574">
        <v>28.578095830690503229686259140</v>
      </c>
      <c r="G50" s="574">
        <v>40.736607142885066787131524810</v>
      </c>
      <c r="H50" s="574">
        <v>63.718006286480383520289930840</v>
      </c>
      <c r="I50" s="574">
        <v>59.387246170325472643395337210</v>
      </c>
      <c r="J50" s="574">
        <v>23.504774669132082745831404400</v>
      </c>
      <c r="K50" s="574">
        <v>34.699989672530308795637849840</v>
      </c>
      <c r="L50" s="574">
        <v>1.9469364383118983590301139400</v>
      </c>
      <c r="M50" s="574">
        <v>-6.7592908285350292223564490200</v>
      </c>
      <c r="N50" s="574">
        <v>9.705257567673229730526294420</v>
      </c>
      <c r="O50" s="574">
        <v>57.128027681693521389830109380</v>
      </c>
      <c r="P50" s="574">
        <v>46.003830750560197154518856460</v>
      </c>
      <c r="Q50" s="574">
        <v>70.918517069396888207412739110</v>
      </c>
      <c r="R50" s="574">
        <v>34.963749617145084396814985640</v>
      </c>
      <c r="S50" s="574">
        <v>22.663985148512953836863420280</v>
      </c>
      <c r="T50" s="574">
        <v>27.130139889834105467244812130</v>
      </c>
      <c r="U50" s="574">
        <v>-19.455655593492647796294473010</v>
      </c>
      <c r="V50" s="574">
        <v>-9.403205010165823037295754610</v>
      </c>
      <c r="W50" s="574">
        <v>-7.0702924576515280230800721500</v>
      </c>
      <c r="X50" s="574">
        <v>-21.941465188109296847120140900</v>
      </c>
      <c r="Y50" s="574">
        <v>7.7110785748751667599164683400</v>
      </c>
      <c r="Z50" s="574">
        <v>17.757187888113424419922956840</v>
      </c>
      <c r="AA50" s="574">
        <v>-15.030028858892757822804323250</v>
      </c>
      <c r="AB50" s="574">
        <v>0.3247183565341500807393329400</v>
      </c>
      <c r="AC50" s="574">
        <v>41.579827608429902689244743190</v>
      </c>
      <c r="AD50" s="574">
        <v>46.904466501224291064534602750</v>
      </c>
      <c r="AE50" s="574">
        <v>66.201891715593056130001885080</v>
      </c>
      <c r="AF50" s="574">
        <v>54.877308592741951477079306790</v>
      </c>
      <c r="AG50" s="575">
        <v>86.13300019222185145111177307</v>
      </c>
      <c r="AH50" s="530"/>
    </row>
    <row r="51" ht="24.95" customHeight="1">
      <c r="B51" s="38" t="s">
        <v>35</v>
      </c>
      <c r="C51" s="271">
        <v>65.166376059387936282414474590</v>
      </c>
      <c r="D51" s="97">
        <v>74.992354773774452525506179360</v>
      </c>
      <c r="E51" s="97">
        <v>105.31967621609352188875746453</v>
      </c>
      <c r="F51" s="97">
        <v>74.89751089703835742692158400</v>
      </c>
      <c r="G51" s="97">
        <v>63.152653650693525614754397250</v>
      </c>
      <c r="H51" s="97">
        <v>92.73461130104536631459979689</v>
      </c>
      <c r="I51" s="97">
        <v>81.80199933797188272350498448</v>
      </c>
      <c r="J51" s="97">
        <v>110.99932313229976886164897116</v>
      </c>
      <c r="K51" s="97">
        <v>212.77136393329544897099678217</v>
      </c>
      <c r="L51" s="97">
        <v>98.55730019222019911572228078</v>
      </c>
      <c r="M51" s="97">
        <v>115.36239294871265334056253135</v>
      </c>
      <c r="N51" s="97">
        <v>97.42193289911636311349204194</v>
      </c>
      <c r="O51" s="97">
        <v>76.287824922138512041674329410</v>
      </c>
      <c r="P51" s="97">
        <v>76.940825581406500665743128430</v>
      </c>
      <c r="Q51" s="97">
        <v>47.014084999278136351833388410</v>
      </c>
      <c r="R51" s="97">
        <v>55.048810745975846225583451170</v>
      </c>
      <c r="S51" s="97">
        <v>59.646810553807810965719045300</v>
      </c>
      <c r="T51" s="97">
        <v>41.518121227096058717434793830</v>
      </c>
      <c r="U51" s="97">
        <v>39.424796761171801063284364750</v>
      </c>
      <c r="V51" s="97">
        <v>32.592901387791755302534306380</v>
      </c>
      <c r="W51" s="97">
        <v>49.056529740472412304413607530</v>
      </c>
      <c r="X51" s="97">
        <v>48.028500240830743802342654570</v>
      </c>
      <c r="Y51" s="97">
        <v>85.12050012647188044501552785</v>
      </c>
      <c r="Z51" s="97">
        <v>84.89188579311769169526873489</v>
      </c>
      <c r="AA51" s="97">
        <v>47.228464802229507050209151610</v>
      </c>
      <c r="AB51" s="97">
        <v>21.609331787623697676001726700</v>
      </c>
      <c r="AC51" s="97">
        <v>30.858243958616223057182269490</v>
      </c>
      <c r="AD51" s="97">
        <v>44.328686027917725688874594690</v>
      </c>
      <c r="AE51" s="97">
        <v>117.16405992188498227421318239</v>
      </c>
      <c r="AF51" s="97">
        <v>159.34603921491095832859663604</v>
      </c>
      <c r="AG51" s="272">
        <v>153.65778276424694375984647215</v>
      </c>
      <c r="AH51" s="530"/>
    </row>
    <row r="52" ht="24.95" customHeight="1">
      <c r="A52" s="23"/>
      <c r="B52" s="40" t="s">
        <v>99</v>
      </c>
      <c r="C52" s="581">
        <v>-21.208699987155395877220441170</v>
      </c>
      <c r="D52" s="582">
        <v>-14.086559036655254747472576310</v>
      </c>
      <c r="E52" s="582">
        <v>-14.169384673734872885128441900</v>
      </c>
      <c r="F52" s="582">
        <v>-26.483747440802147354945193020</v>
      </c>
      <c r="G52" s="582">
        <v>-13.739308559452083941711996920</v>
      </c>
      <c r="H52" s="582">
        <v>-15.055212355801310941921305780</v>
      </c>
      <c r="I52" s="582">
        <v>-12.329211586896199831703727510</v>
      </c>
      <c r="J52" s="582">
        <v>-41.466743667363657339573034500</v>
      </c>
      <c r="K52" s="582">
        <v>-56.933400814368365085782195700</v>
      </c>
      <c r="L52" s="582">
        <v>-48.656163062447335509929490010</v>
      </c>
      <c r="M52" s="582">
        <v>-56.705203775398758777715400480</v>
      </c>
      <c r="N52" s="582">
        <v>-44.431069052602404357437063580</v>
      </c>
      <c r="O52" s="582">
        <v>-10.868474467190102419458798290</v>
      </c>
      <c r="P52" s="582">
        <v>-17.484373506953993320465792360</v>
      </c>
      <c r="Q52" s="582">
        <v>16.259960445315210255904779430</v>
      </c>
      <c r="R52" s="582">
        <v>-12.954024627669330526925374420</v>
      </c>
      <c r="S52" s="582">
        <v>-23.165401975205572091001724710</v>
      </c>
      <c r="T52" s="582">
        <v>-10.166882666722455184048411070</v>
      </c>
      <c r="U52" s="582">
        <v>-42.23097592567834332266941100</v>
      </c>
      <c r="V52" s="582">
        <v>-31.672967374829164492798262830</v>
      </c>
      <c r="W52" s="582">
        <v>-37.654722202226809715550238050</v>
      </c>
      <c r="X52" s="582">
        <v>-47.267901326580412186159113050</v>
      </c>
      <c r="Y52" s="582">
        <v>-41.815693831196534015175460100</v>
      </c>
      <c r="Z52" s="582">
        <v>-36.310245642787755565597857290</v>
      </c>
      <c r="AA52" s="582">
        <v>-42.286995075795176733418619960</v>
      </c>
      <c r="AB52" s="582">
        <v>-17.502450772661149951178290350</v>
      </c>
      <c r="AC52" s="582">
        <v>8.193281008023020417663831400</v>
      </c>
      <c r="AD52" s="582">
        <v>1.7846628721208916249844455200</v>
      </c>
      <c r="AE52" s="582">
        <v>-23.467128135613514688202908500</v>
      </c>
      <c r="AF52" s="582">
        <v>-40.281598646517145778097665540</v>
      </c>
      <c r="AG52" s="583">
        <v>-26.620426086025705730438774310</v>
      </c>
      <c r="AH52" s="531"/>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3" t="s">
        <v>89</v>
      </c>
      <c r="C54" s="357"/>
      <c r="D54" s="358"/>
      <c r="E54" s="358"/>
      <c r="F54" s="358"/>
      <c r="G54" s="358"/>
      <c r="H54" s="358"/>
      <c r="I54" s="358"/>
      <c r="J54" s="358"/>
      <c r="K54" s="358"/>
      <c r="L54" s="358"/>
      <c r="M54" s="358"/>
      <c r="N54" s="358"/>
      <c r="O54" s="358"/>
      <c r="P54" s="358"/>
      <c r="Q54" s="358"/>
      <c r="R54" s="358"/>
      <c r="S54" s="358"/>
      <c r="T54" s="358"/>
      <c r="U54" s="358"/>
      <c r="V54" s="358"/>
      <c r="W54" s="358"/>
      <c r="X54" s="358"/>
      <c r="Y54" s="358"/>
      <c r="Z54" s="358"/>
      <c r="AA54" s="358"/>
      <c r="AB54" s="358"/>
      <c r="AC54" s="358"/>
      <c r="AD54" s="358"/>
      <c r="AE54" s="358"/>
      <c r="AF54" s="358"/>
      <c r="AG54" s="359"/>
      <c r="AH54" s="532"/>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16" t="s">
        <v>126</v>
      </c>
      <c r="C56" s="816"/>
      <c r="D56" s="816"/>
      <c r="E56" s="816"/>
      <c r="F56" s="816"/>
      <c r="G56" s="816"/>
      <c r="H56" s="816"/>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row>
    <row r="57" ht="15" customHeight="1">
      <c r="A57"/>
      <c r="AE57"/>
      <c r="AF57"/>
      <c r="AG57"/>
    </row>
    <row r="58" s="282" customFormat="1"/>
    <row r="59" s="282" customFormat="1"/>
    <row r="60" s="282" customFormat="1">
      <c r="C60" s="282">
        <v>100</v>
      </c>
      <c r="D60" s="282">
        <v>100</v>
      </c>
      <c r="E60" s="282">
        <v>100</v>
      </c>
      <c r="F60" s="282">
        <v>100</v>
      </c>
      <c r="G60" s="282">
        <v>100</v>
      </c>
      <c r="H60" s="282">
        <v>100</v>
      </c>
      <c r="I60" s="282">
        <v>100</v>
      </c>
      <c r="J60" s="282">
        <v>100</v>
      </c>
      <c r="K60" s="282">
        <v>100</v>
      </c>
      <c r="L60" s="282">
        <v>100</v>
      </c>
      <c r="M60" s="282">
        <v>100</v>
      </c>
      <c r="N60" s="282">
        <v>100</v>
      </c>
      <c r="O60" s="282">
        <v>100</v>
      </c>
      <c r="P60" s="282">
        <v>100</v>
      </c>
      <c r="Q60" s="282">
        <v>100</v>
      </c>
      <c r="R60" s="282">
        <v>100</v>
      </c>
      <c r="S60" s="282">
        <v>100</v>
      </c>
      <c r="T60" s="282">
        <v>100</v>
      </c>
      <c r="U60" s="282">
        <v>100</v>
      </c>
      <c r="V60" s="282">
        <v>100</v>
      </c>
      <c r="W60" s="282">
        <v>100</v>
      </c>
      <c r="X60" s="282">
        <v>100</v>
      </c>
      <c r="Y60" s="282">
        <v>100</v>
      </c>
      <c r="Z60" s="282">
        <v>100</v>
      </c>
      <c r="AA60" s="282">
        <v>100</v>
      </c>
      <c r="AB60" s="282">
        <v>100</v>
      </c>
      <c r="AC60" s="282">
        <v>100</v>
      </c>
      <c r="AD60" s="282">
        <v>100</v>
      </c>
      <c r="AE60" s="282">
        <v>100</v>
      </c>
      <c r="AF60" s="282">
        <v>100</v>
      </c>
      <c r="AG60" s="282">
        <v>100</v>
      </c>
    </row>
    <row r="61" s="282" customFormat="1"/>
    <row r="62" s="282" customFormat="1"/>
    <row r="63" s="282" customFormat="1"/>
    <row r="64" s="282" customFormat="1"/>
    <row r="65" s="282" customFormat="1" ht="10.5" customHeight="1">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c r="AH65" s="1014"/>
      <c r="AI65" s="1014"/>
    </row>
    <row r="66" s="282" customFormat="1">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c r="AH66" s="1014"/>
      <c r="AI66" s="1014"/>
    </row>
    <row r="67" s="282" customFormat="1">
      <c r="B67" s="1014"/>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c r="AH67" s="1014"/>
      <c r="AI67" s="1014"/>
    </row>
    <row r="68" s="282" customFormat="1">
      <c r="B68" s="1014"/>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c r="AH68" s="1014"/>
      <c r="AI68" s="1014"/>
    </row>
    <row r="69" s="282" customFormat="1">
      <c r="B69" s="1014"/>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c r="AH69" s="1014"/>
      <c r="AI69" s="1014"/>
    </row>
    <row r="70" s="282" customFormat="1">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c r="AH70" s="1014"/>
      <c r="AI70" s="1014"/>
    </row>
    <row r="71" s="282" customFormat="1"/>
    <row r="72" s="282" customFormat="1"/>
    <row r="73" s="282" customFormat="1"/>
    <row r="74" s="282" customFormat="1"/>
    <row r="75" s="282" customFormat="1"/>
    <row r="76" s="282" customFormat="1"/>
    <row r="77" s="282" customFormat="1"/>
    <row r="78" s="282" customFormat="1"/>
    <row r="79" s="282" customFormat="1"/>
    <row r="80" s="282" customFormat="1"/>
    <row r="81" s="282" customFormat="1"/>
    <row r="82" s="282" customFormat="1"/>
    <row r="83" s="282" customFormat="1"/>
    <row r="84" s="282" customFormat="1"/>
    <row r="85" s="282" customFormat="1"/>
    <row r="86" s="282" customFormat="1"/>
    <row r="87" s="282" customFormat="1"/>
    <row r="88" s="282" customFormat="1"/>
    <row r="89" s="282" customFormat="1"/>
    <row r="90" s="282" customFormat="1"/>
    <row r="91" s="282" customFormat="1"/>
    <row r="92" s="282" customFormat="1"/>
    <row r="93" s="282" customFormat="1"/>
    <row r="94" s="282"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110E0923FC14D8029E5C11D83DC86" ma:contentTypeVersion="17" ma:contentTypeDescription="Create a new document." ma:contentTypeScope="" ma:versionID="f0d1e0606d40f37ca8cf6ecd1aaf16e1">
  <xsd:schema xmlns:xsd="http://www.w3.org/2001/XMLSchema" xmlns:xs="http://www.w3.org/2001/XMLSchema" xmlns:p="http://schemas.microsoft.com/office/2006/metadata/properties" xmlns:ns2="4d913871-1126-4321-94f5-9a550bef888d" xmlns:ns3="0d89de6e-69e5-4a93-ab1d-187c257fab03" targetNamespace="http://schemas.microsoft.com/office/2006/metadata/properties" ma:root="true" ma:fieldsID="53552fbc9df77bc5415fd0eba509e1e1" ns2:_="" ns3:_="">
    <xsd:import namespace="4d913871-1126-4321-94f5-9a550bef888d"/>
    <xsd:import namespace="0d89de6e-69e5-4a93-ab1d-187c257fab0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13871-1126-4321-94f5-9a550bef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673cba-9a13-4628-b64e-30eed34373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89de6e-69e5-4a93-ab1d-187c257fab0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160586e-bfc0-43c4-b16d-45ab49f20c61}" ma:internalName="TaxCatchAll" ma:showField="CatchAllData" ma:web="0d89de6e-69e5-4a93-ab1d-187c257fab0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913871-1126-4321-94f5-9a550bef888d">
      <Terms xmlns="http://schemas.microsoft.com/office/infopath/2007/PartnerControls"/>
    </lcf76f155ced4ddcb4097134ff3c332f>
    <TaxCatchAll xmlns="0d89de6e-69e5-4a93-ab1d-187c257fab03" xsi:nil="true"/>
  </documentManagement>
</p:properties>
</file>

<file path=customXml/itemProps1.xml><?xml version="1.0" encoding="utf-8"?>
<ds:datastoreItem xmlns:ds="http://schemas.openxmlformats.org/officeDocument/2006/customXml" ds:itemID="{642B9AD3-9DE6-450C-BFC9-5DB98CDD8BF0}"/>
</file>

<file path=customXml/itemProps2.xml><?xml version="1.0" encoding="utf-8"?>
<ds:datastoreItem xmlns:ds="http://schemas.openxmlformats.org/officeDocument/2006/customXml" ds:itemID="{25B721C9-0B62-45E0-80F2-A6F79D473E9C}"/>
</file>

<file path=customXml/itemProps3.xml><?xml version="1.0" encoding="utf-8"?>
<ds:datastoreItem xmlns:ds="http://schemas.openxmlformats.org/officeDocument/2006/customXml" ds:itemID="{488B00A0-0C35-4C6E-A05D-DBE5E653CD7D}"/>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9773315</Manager>
  <Company>42</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eSTAR</dc:title>
  <dc:subject>56916</dc:subject>
  <dc:creator>STR, Inc.</dc:creator>
  <cp:keywords>56916</cp:keywords>
  <cp:lastModifiedBy>Jim Hawkins</cp:lastModifiedBy>
  <cp:lastPrinted>2016-02-11T20:47:50Z</cp:lastPrinted>
  <dcterms:created xsi:type="dcterms:W3CDTF">2003-06-11T18:24:11Z</dcterms:created>
  <dcterms:modified xsi:type="dcterms:W3CDTF">2021-08-10T14:36:44Z</dcterms:modified>
  <cp:category>804,836,748,808</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xcelWriter version">
    <vt:lpwstr/>
  </property>
  <property fmtid="{D5CDD505-2E9C-101B-9397-08002B2CF9AE}" pid="3" name="ContentTypeId">
    <vt:lpwstr>0x0101004FF57D32C12B7A4F887B5A6BBD536616</vt:lpwstr>
  </property>
</Properties>
</file>