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2.xml" ContentType="application/vnd.openxmlformats-officedocument.drawing+xml"/>
  <Override PartName="/xl/worksheets/sheet26.xml" ContentType="application/vnd.openxmlformats-officedocument.spreadsheetml.worksheet+xml"/>
  <Override PartName="/xl/worksheets/sheet3.xml" ContentType="application/vnd.openxmlformats-officedocument.spreadsheetml.worksheet+xml"/>
  <Override PartName="/xl/worksheets/sheet21.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3.xml" ContentType="application/vnd.openxmlformats-officedocument.spreadsheetml.worksheet+xml"/>
  <Override PartName="/xl/styles.xml" ContentType="application/vnd.openxmlformats-officedocument.spreadsheetml.styles+xml"/>
  <Override PartName="/xl/worksheets/sheet9.xml" ContentType="application/vnd.openxmlformats-officedocument.spreadsheetml.worksheet+xml"/>
  <Override PartName="/xl/theme/theme1.xml" ContentType="application/vnd.openxmlformats-officedocument.theme+xml"/>
  <Override PartName="/xl/workbook.xml" ContentType="application/vnd.openxmlformats-officedocument.spreadsheetml.sheet.main+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worksheets/sheet32.xml" ContentType="application/vnd.openxmlformats-officedocument.spreadsheetml.worksheet+xml"/>
  <Override PartName="/xl/printerSettings/printerSettings33.bin" ContentType="application/vnd.openxmlformats-officedocument.spreadsheetml.printerSettings"/>
  <Override PartName="/xl/drawings/drawing34.xml" ContentType="application/vnd.openxmlformats-officedocument.drawing+xml"/>
  <Override PartName="/xl/worksheets/sheet36.xml" ContentType="application/vnd.openxmlformats-officedocument.spreadsheetml.worksheet+xml"/>
  <Override PartName="/xl/printerSettings/printerSettings37.bin" ContentType="application/vnd.openxmlformats-officedocument.spreadsheetml.printerSettings"/>
  <Override PartName="/xl/drawings/drawing38.xml" ContentType="application/vnd.openxmlformats-officedocument.drawing+xml"/>
  <Override PartName="/xl/worksheets/sheet40.xml" ContentType="application/vnd.openxmlformats-officedocument.spreadsheetml.worksheet+xml"/>
  <Override PartName="/xl/printerSettings/printerSettings41.bin" ContentType="application/vnd.openxmlformats-officedocument.spreadsheetml.printerSettings"/>
  <Override PartName="/xl/drawings/drawing42.xml" ContentType="application/vnd.openxmlformats-officedocument.drawing+xml"/>
  <Override PartName="/xl/worksheets/sheet44.xml" ContentType="application/vnd.openxmlformats-officedocument.spreadsheetml.worksheet+xml"/>
  <Override PartName="/xl/printerSettings/printerSettings45.bin" ContentType="application/vnd.openxmlformats-officedocument.spreadsheetml.printerSettings"/>
  <Override PartName="/xl/drawings/drawing46.xml" ContentType="application/vnd.openxmlformats-officedocument.drawing+xml"/>
  <Override PartName="/xl/worksheets/sheet48.xml" ContentType="application/vnd.openxmlformats-officedocument.spreadsheetml.worksheet+xml"/>
  <Override PartName="/xl/printerSettings/printerSettings49.bin" ContentType="application/vnd.openxmlformats-officedocument.spreadsheetml.printerSettings"/>
  <Override PartName="/xl/drawings/drawing50.xml" ContentType="application/vnd.openxmlformats-officedocument.drawing+xml"/>
  <Override PartName="/xl/worksheets/sheet52.xml" ContentType="application/vnd.openxmlformats-officedocument.spreadsheetml.worksheet+xml"/>
  <Override PartName="/xl/printerSettings/printerSettings53.bin" ContentType="application/vnd.openxmlformats-officedocument.spreadsheetml.printerSettings"/>
  <Override PartName="/xl/drawings/drawing54.xml" ContentType="application/vnd.openxmlformats-officedocument.drawing+xml"/>
  <Override PartName="/xl/worksheets/sheet56.xml" ContentType="application/vnd.openxmlformats-officedocument.spreadsheetml.worksheet+xml"/>
  <Override PartName="/xl/printerSettings/printerSettings57.bin" ContentType="application/vnd.openxmlformats-officedocument.spreadsheetml.printerSettings"/>
  <Override PartName="/xl/drawings/drawing58.xml" ContentType="application/vnd.openxmlformats-officedocument.drawing+xml"/>
  <Override PartName="/xl/worksheets/sheet59.xml" ContentType="application/vnd.openxmlformats-officedocument.spreadsheetml.worksheet+xml"/>
  <Override PartName="/xl/printerSettings/printerSettings60.bin" ContentType="application/vnd.openxmlformats-officedocument.spreadsheetml.printerSettings"/>
  <Override PartName="/xl/drawings/drawing61.xml" ContentType="application/vnd.openxmlformats-officedocument.drawing+xml"/>
  <Override PartName="/xl/worksheets/sheet62.xml" ContentType="application/vnd.openxmlformats-officedocument.spreadsheetml.worksheet+xml"/>
  <Override PartName="/xl/printerSettings/printerSettings63.bin" ContentType="application/vnd.openxmlformats-officedocument.spreadsheetml.printerSettings"/>
  <Override PartName="/xl/drawings/drawing64.xml" ContentType="application/vnd.openxmlformats-officedocument.drawing+xml"/>
  <Override PartName="/xl/worksheets/sheet65.xml" ContentType="application/vnd.openxmlformats-officedocument.spreadsheetml.worksheet+xml"/>
  <Override PartName="/xl/printerSettings/printerSettings66.bin" ContentType="application/vnd.openxmlformats-officedocument.spreadsheetml.printerSettings"/>
  <Override PartName="/xl/drawings/drawing67.xml" ContentType="application/vnd.openxmlformats-officedocument.drawing+xml"/>
  <Override PartName="/xl/worksheets/sheet69.xml" ContentType="application/vnd.openxmlformats-officedocument.spreadsheetml.worksheet+xml"/>
  <Override PartName="/xl/printerSettings/printerSettings70.bin" ContentType="application/vnd.openxmlformats-officedocument.spreadsheetml.printerSettings"/>
  <Override PartName="/xl/drawings/drawing71.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74.xml" ContentType="application/vnd.openxmlformats-officedocument.drawing+xml"/>
  <Override PartName="/xl/charts/chart75.xml" ContentType="application/vnd.openxmlformats-officedocument.drawingml.chart+xml"/>
  <Override PartName="/xl/charts/chart76.xml" ContentType="application/vnd.openxmlformats-officedocument.drawingml.chart+xml"/>
  <Override PartName="/xl/drawings/drawing77.xml" ContentType="application/vnd.openxmlformats-officedocument.drawing+xml"/>
  <Override PartName="/xl/charts/chart78.xml" ContentType="application/vnd.openxmlformats-officedocument.drawingml.char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7" lowestEdited="6" rupBuild="22624"/>
  <workbookPr codeName="ThisWorkbook" defaultThemeVersion="124226"/>
  <bookViews>
    <workbookView xWindow="1905" yWindow="1905" windowWidth="21045" windowHeight="10395" tabRatio="966"/>
  </bookViews>
  <sheets>
    <sheet name="Table of Contents" sheetId="1" r:id="rId13"/>
    <sheet name="Glance" sheetId="57" r:id="rId14"/>
    <sheet name="Summary" sheetId="55" r:id="rId15"/>
    <sheet name="Comp" sheetId="76" r:id="rId12"/>
    <sheet name="Response" sheetId="13" r:id="rId20"/>
    <sheet name="Day of Week" sheetId="60" r:id="rId16"/>
    <sheet name="Daily by Month" sheetId="47" r:id="rId17"/>
    <sheet name="Segmentation Glance" sheetId="77" r:id="rId11"/>
    <sheet name="Segmentation Occ" sheetId="78" r:id="rId10"/>
    <sheet name="Segmentation ADR" sheetId="79" r:id="rId9"/>
    <sheet name="Segmentation RevPAR" sheetId="80" r:id="rId8"/>
    <sheet name="Segmentation Indexes" sheetId="81" r:id="rId7"/>
    <sheet name="Segmentation Ranking" sheetId="82" r:id="rId6"/>
    <sheet name="Segmentation DOW Month" sheetId="83" r:id="rId5"/>
    <sheet name="Segmentation DOW YTD" sheetId="84" r:id="rId4"/>
    <sheet name="Segmentation DOW Run 3" sheetId="85" r:id="rId3"/>
    <sheet name="Segmentation DOW Run 12" sheetId="86" r:id="rId2"/>
    <sheet name="Add Rev ADR" sheetId="65" r:id="rId18"/>
    <sheet name="Add Rev RevPAR" sheetId="66" r:id="rId19"/>
    <sheet name="Segmentation Response" sheetId="87" r:id="rId1"/>
    <sheet name="Help" sheetId="74" r:id="rId21"/>
  </sheets>
  <definedNames>
    <definedName name="_xlnm.Print_Area" localSheetId="17">'Add Rev ADR'!$A$1:$AH$46</definedName>
    <definedName name="_xlnm.Print_Area" localSheetId="18">'Add Rev RevPAR'!$A$1:$AH$45</definedName>
    <definedName name="_xlnm.Print_Area" localSheetId="6">'Daily by Month'!$A$1:$AH$57</definedName>
    <definedName name="_xlnm.Print_Area" localSheetId="5">'Day of Week'!$A$1:$V$78</definedName>
    <definedName name="_xlnm.Print_Area" localSheetId="1">Glance!$A$1:$T$34</definedName>
    <definedName name="_xlnm.Print_Area" localSheetId="20">Help!$A$1:$J$16</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 name="_xlnm.Print_Area" localSheetId="7">'Segmentation Glance'!$A$1:$T$41</definedName>
    <definedName name="_xlnm.Print_Area" localSheetId="8">'Segmentation Occ'!$A$1:$AB$45</definedName>
    <definedName name="_xlnm.Print_Area" localSheetId="9">'Segmentation ADR'!$A$1:$AB$44</definedName>
    <definedName name="_xlnm.Print_Area" localSheetId="10">'Segmentation RevPAR'!$A$1:$AB$44</definedName>
    <definedName name="_xlnm.Print_Area" localSheetId="11">'Segmentation Indexes'!$A$1:$AB$44</definedName>
    <definedName name="_xlnm.Print_Area" localSheetId="12">'Segmentation Ranking'!$A$1:$AB$44</definedName>
    <definedName name="_xlnm.Print_Area" localSheetId="13">'Segmentation DOW Month'!$A$1:$AB$53</definedName>
    <definedName name="_xlnm.Print_Area" localSheetId="14">'Segmentation DOW YTD'!$A$1:$AB$53</definedName>
    <definedName name="_xlnm.Print_Area" localSheetId="15">'Segmentation DOW Run 3'!$A$1:$AB$53</definedName>
    <definedName name="_xlnm.Print_Area" localSheetId="16">'Segmentation DOW Run 12'!$A$1:$AB$53</definedName>
    <definedName name="_xlnm.Print_Area" localSheetId="19">'Segmentation Response'!$A$1:$AR$106</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<sst xmlns="http://schemas.openxmlformats.org/spreadsheetml/2006/main" xmlns:r="http://schemas.openxmlformats.org/officeDocument/2006/relationships" xmlns:xdr="http://schemas.openxmlformats.org/drawingml/2006/spreadsheetDrawing" xmlns:s="http://schemas.openxmlformats.org/officeDocument/2006/sharedTypes" xmlns:vt="http://schemas.openxmlformats.org/officeDocument/2006/docPropsVTypes" xmlns:a="http://schemas.openxmlformats.org/drawingml/2006/main" xmlns:cdr="http://schemas.openxmlformats.org/drawingml/2006/chartDrawing" count="1030" uniqueCount="129">
  <si>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</si>
  <si>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</si>
  <si>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</si>
  <si>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</si>
  <si>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</si>
  <si>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</si>
  <si>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</si>
  <si>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</si>
  <si>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</si>
  <si>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</si>
  <si>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</si>
  <si>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</si>
  <si>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</si>
  <si>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</si>
  <si>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</si>
  <si>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</si>
  <si>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</si>
  <si>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</si>
  <si>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</si>
  <si>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</si>
  <si>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</si>
  <si>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</si>
  <si>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</si>
  <si>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</si>
  <si>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</si>
  <si>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</si>
  <si>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</si>
  <si>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</si>
  <si>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</si>
  <si>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</si>
  <si>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</si>
  <si>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</si>
  <si>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</si>
  <si>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</si>
  <si>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</si>
  <si>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</si>
  <si>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</si>
  <si>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</si>
  <si>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</si>
  <si>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</si>
  <si>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</si>
  <si>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</si>
  <si>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</si>
  <si>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</si>
  <si>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</si>
  <si>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</si>
  <si>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</si>
  <si>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</si>
  <si>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</si>
  <si>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</si>
  <si>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</si>
  <si>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</si>
  <si>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</si>
  <si>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</si>
  <si>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</si>
  <si>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</si>
  <si>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</si>
  <si>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Under Construction</t>
  </si>
  <si>
    <t>Planning</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</si>
  <si>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</si>
  <si>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</si>
  <si>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</si>
  <si>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</si>
  <si>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</si>
  <si>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</si>
  <si>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</si>
  <si>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</si>
  <si>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</si>
  <si>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</si>
  <si>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</si>
  <si>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</si>
  <si>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</si>
  <si>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</si>
  <si>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</si>
  <si>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See Help page for pipeline definitions.</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</si>
  <si>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</si>
  <si>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</si>
  <si>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</si>
  <si>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</si>
  <si>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</si>
  <si>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</si>
  <si>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</si>
  <si>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</si>
  <si>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</si>
  <si>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</si>
  <si>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</si>
  <si>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</si>
  <si>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</si>
  <si>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</si>
  <si>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</si>
  <si>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</si>
  <si>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</si>
  <si>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</si>
  <si>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</si>
  <si>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</si>
  <si>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</si>
  <si>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</si>
  <si>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</si>
  <si>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</si>
  <si>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</si>
  <si>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</si>
  <si>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</si>
  <si>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</si>
  <si>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</si>
  <si>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</si>
  <si>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</si>
  <si>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</si>
  <si>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</si>
  <si>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</si>
  <si>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</si>
  <si>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</si>
  <si>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</si>
  <si>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Occupancy Index</t>
  </si>
  <si>
    <t>ADR Index</t>
  </si>
  <si>
    <t>RevPAR Index</t>
  </si>
  <si>
    <t>support@str.com     www.str.com</t>
  </si>
  <si>
    <t>Period</t>
  </si>
  <si>
    <t>Glossary:</t>
  </si>
  <si>
    <t>Frequently Asked Questions (FAQ):</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</si>
  <si>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</si>
  <si>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</si>
  <si>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Corporate North American Headquarters</t>
  </si>
  <si>
    <t>International Headquarters</t>
  </si>
  <si>
    <t>T: +44 (0) 207 922 1930</t>
  </si>
  <si>
    <r>
      <t xml:space="preserve">For all STR definitions, please click here or visit </t>
    </r>
    <r>
      <rPr>
        <u/>
        <sz val="11"/>
        <rFont val="Arial"/>
        <family val="2"/>
      </rPr>
      <t xml:space="preserve">www.str.com/data-insights/resources/glossary</t>
    </r>
  </si>
  <si>
    <r>
      <t xml:space="preserve">For all STR FAQs, please click here or visit </t>
    </r>
    <r>
      <rPr>
        <u/>
        <sz val="11"/>
        <rFont val="Arial"/>
        <family val="2"/>
      </rPr>
      <t xml:space="preserve">www.str.com/data-insights/resources/FAQ</t>
    </r>
  </si>
  <si>
    <r>
      <t xml:space="preserve">For additional support, please </t>
    </r>
    <r>
      <rPr>
        <u/>
        <sz val="11"/>
        <rFont val="Arial"/>
        <family val="2"/>
      </rPr>
      <t xml:space="preserve">contact</t>
    </r>
    <r>
      <rPr>
        <sz val="11"/>
        <rFont val="Arial"/>
        <family val="2"/>
      </rPr>
      <t xml:space="preserve"> your regional office.</t>
    </r>
  </si>
  <si>
    <t>T: +1 (615) 824 8664</t>
  </si>
  <si>
    <t>hotelinfo@str.com     www.str.com</t>
  </si>
  <si>
    <t>This STR Report is a publication of STR, LLC and STR Global, Ltd., CoStar Group companies, and is intended solely for use by paid subscribers. The information in the STR Report is provided on an “as is” and “as available” basis and should not be construed as investment, tax, accounting or legal advice. Reproduction or distribution of this STR Report, in whole or part, without written permission is prohibited and subject to legal action. If you have received this report and are NOT a subscriber to this STR Report, please contact us immediately. Source: 2021 STR, LLC / STR Global, Ltd. trading as “STR”. © CoStar Realty Information, Inc.</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</si>
  <si>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</si>
  <si>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</si>
  <si>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</si>
  <si>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</si>
  <si>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</si>
  <si>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</si>
  <si>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</si>
  <si>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</si>
  <si>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</si>
  <si>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</si>
  <si>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</si>
  <si>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</si>
  <si>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Tab 8 - Segmentation at a Glance - My Property vs. Competitive Set</t>
  </si>
  <si>
    <t>Segmentation at a Glance</t>
  </si>
  <si>
    <t>Tab 9 - Segmentation Occupancy Analysis</t>
  </si>
  <si>
    <t>Segmentation Occupancy Analysis</t>
  </si>
  <si>
    <t>Tab 10 - Segmentation ADR Analysis</t>
  </si>
  <si>
    <t>Segmentation ADR Analysis</t>
  </si>
  <si>
    <t>Tab 11 - Segmentation RevPAR Analysis</t>
  </si>
  <si>
    <t>Segmentation RevPAR Analysis</t>
  </si>
  <si>
    <t>Tab 12 - Segmentation Index Analysis</t>
  </si>
  <si>
    <t>Segmentation Index Analysis</t>
  </si>
  <si>
    <t>Tab 13 - Segmentation Ranking Analysis</t>
  </si>
  <si>
    <t>Segmentation Ranking Analysis</t>
  </si>
  <si>
    <t>Tab 14 - Segmentation Day Of Week - Current Month</t>
  </si>
  <si>
    <t>Segmentation Day Of Week - Current Month</t>
  </si>
  <si>
    <t>Tab 15 - Segmentation Day Of Week - Year to Date</t>
  </si>
  <si>
    <t>Segmentation Day Of Week - Year to Date</t>
  </si>
  <si>
    <t>Tab 16 - Segmentation Day Of Week - Running 3 Month</t>
  </si>
  <si>
    <t>Segmentation Day Of Week - Running 3 Month</t>
  </si>
  <si>
    <t>Tab 17 - Segmentation Day Of Week - Running 12 Month</t>
  </si>
  <si>
    <t>Segmentation Day Of Week - Running 12 Month</t>
  </si>
  <si>
    <t>Tab 18 - Additional Revenue ADR Analysis (TrevPOR)</t>
  </si>
  <si>
    <t>Additional Revenue ADR Analysis (TrevPOR)</t>
  </si>
  <si>
    <t>Tab 19 - Additional Revenue RevPAR Analysis (TrevPAR)</t>
  </si>
  <si>
    <t>Additional Revenue RevPAR Analysis (TrevPAR)</t>
  </si>
  <si>
    <t>Tab 20 - Segmentation Response Report</t>
  </si>
  <si>
    <t>Segmentation Response Report</t>
  </si>
  <si>
    <t>Help</t>
  </si>
  <si>
    <t>Monthly STAR Report : SpringHill Suites Fort Myers Airport</t>
  </si>
  <si>
    <t>STR # 54260 / Created January 19, 2021</t>
  </si>
  <si>
    <t>For the Month of: December 2020</t>
  </si>
  <si>
    <t>Currency: US Dollar  /  Competitive Set Data Excludes Subject Property</t>
  </si>
  <si>
    <t>SpringHill Suites Fort Myers Airport        9501 Marketplace Rd        Fort Myers, FL 33912-0309        Phone: (239) 561-1803</t>
  </si>
  <si>
    <t>STR # 54260        ChainID: RSWSH        MgtCo: McKibbon Hotel Management        Owner: Starwood Capital Group</t>
  </si>
  <si>
    <t>For the Month of: December 2020        Date Created: January 19, 2021        Monthly Competitive Set Data Excludes Subject Property</t>
  </si>
  <si>
    <t>December 2020</t>
  </si>
  <si>
    <t>December 2020 vs. 2019 Percent Change (%)</t>
  </si>
  <si>
    <t>Market: Fort Myers, FL</t>
  </si>
  <si>
    <t>SpringHill Suites Fort Myers Airport</t>
  </si>
  <si>
    <t>Market Class: Upscale Class</t>
  </si>
  <si>
    <t>Submarket: Fort Myers/Bonita Springs, FL</t>
  </si>
  <si>
    <t>Submarket Scale: Upscale Chains</t>
  </si>
  <si>
    <t>Jul</t>
  </si>
  <si>
    <t>1 of 6</t>
  </si>
  <si>
    <t>3 of 6</t>
  </si>
  <si>
    <t>Aug</t>
  </si>
  <si>
    <t>2 of 6</t>
  </si>
  <si>
    <t>Sep</t>
  </si>
  <si>
    <t>Oct</t>
  </si>
  <si>
    <t>Nov</t>
  </si>
  <si>
    <t>Dec</t>
  </si>
  <si>
    <t>2 of 5</t>
  </si>
  <si>
    <t>1 of 5</t>
  </si>
  <si>
    <t>Jan</t>
  </si>
  <si>
    <t>Feb</t>
  </si>
  <si>
    <t>3 of 5</t>
  </si>
  <si>
    <t>Mar</t>
  </si>
  <si>
    <t>4 of 5</t>
  </si>
  <si>
    <t>Apr</t>
  </si>
  <si>
    <t>May</t>
  </si>
  <si>
    <t>5 of 5</t>
  </si>
  <si>
    <t>Jun</t>
  </si>
  <si>
    <t>5 of 6</t>
  </si>
  <si>
    <t>4 of 6</t>
  </si>
  <si>
    <t>For the Month of: December 2020        Date Created: January 19, 2021</t>
  </si>
  <si>
    <t>City, State</t>
  </si>
  <si>
    <t>December 2020 (This Year)</t>
  </si>
  <si>
    <t>December 2019 (Last Year)</t>
  </si>
  <si>
    <t>Friday, Dec 11th</t>
  </si>
  <si>
    <t>Dec 11th - First Day of Hanukkah</t>
  </si>
  <si>
    <t>Thursday, Dec 24th</t>
  </si>
  <si>
    <t>Dec 24th - Christmas Eve</t>
  </si>
  <si>
    <t>Friday, Dec 25th</t>
  </si>
  <si>
    <t>Dec 25th - Christmas Day</t>
  </si>
  <si>
    <t>Saturday, Dec 26th</t>
  </si>
  <si>
    <t>Dec 26th - First Day of Kwanzaa</t>
  </si>
  <si>
    <t>Thursday, Dec 31st</t>
  </si>
  <si>
    <t>Dec 31st - New Year's Eve</t>
  </si>
  <si>
    <t>Monday, Dec 23rd</t>
  </si>
  <si>
    <t>Dec 23rd - First Day of Hanukkah</t>
  </si>
  <si>
    <t>Tuesday, Dec 24th</t>
  </si>
  <si>
    <t>Wednesday, Dec 25th</t>
  </si>
  <si>
    <t>Thursday, Dec 26th</t>
  </si>
  <si>
    <t>Tuesday, Dec 31st</t>
  </si>
  <si>
    <t>Fort Myers, FL</t>
  </si>
  <si>
    <t>33912-0309</t>
  </si>
  <si>
    <t>(239) 561-1803</t>
  </si>
  <si>
    <t>106</t>
  </si>
  <si>
    <t>200603</t>
  </si>
  <si>
    <t>●</t>
  </si>
  <si>
    <t>Courtyard Fort Myers Cape Coral</t>
  </si>
  <si>
    <t>33916-9402</t>
  </si>
  <si>
    <t>(239) 275-8600</t>
  </si>
  <si>
    <t>149</t>
  </si>
  <si>
    <t>198808</t>
  </si>
  <si>
    <t>Hampton by Hilton Inn Ft  Myers-Airport I-75</t>
  </si>
  <si>
    <t>33912-0850</t>
  </si>
  <si>
    <t>(239) 768-2525</t>
  </si>
  <si>
    <t>87</t>
  </si>
  <si>
    <t>199409</t>
  </si>
  <si>
    <t>○</t>
  </si>
  <si>
    <t>Best Western Airport Inn</t>
  </si>
  <si>
    <t>33912-0821</t>
  </si>
  <si>
    <t>(239) 561-7000</t>
  </si>
  <si>
    <t>199801</t>
  </si>
  <si>
    <t>La Quinta Inns &amp; Suites Fort Myers Airport</t>
  </si>
  <si>
    <t>(239) 466-0012</t>
  </si>
  <si>
    <t>73</t>
  </si>
  <si>
    <t>200608</t>
  </si>
  <si>
    <t>Closed - Four Points by Sheraton Fort Myers Airport</t>
  </si>
  <si>
    <t>33913-8896</t>
  </si>
  <si>
    <t/>
  </si>
  <si>
    <t>0</t>
  </si>
  <si>
    <t>200903</t>
  </si>
  <si>
    <t xml:space="preserve">Data received: </t>
  </si>
  <si>
    <t>= Monthly Only</t>
  </si>
  <si>
    <t>= Monthly &amp; Daily</t>
  </si>
  <si>
    <t>For the Month of: December 2020        Date Created: January 19, 2021        Daily Competitive Set Data Excludes Subject Property</t>
  </si>
  <si>
    <t>Tu</t>
  </si>
  <si>
    <t>December</t>
  </si>
  <si>
    <t>We</t>
  </si>
  <si>
    <t>Th</t>
  </si>
  <si>
    <t>Fr</t>
  </si>
  <si>
    <t>Sa</t>
  </si>
  <si>
    <t>Su</t>
  </si>
  <si>
    <t>Mo</t>
  </si>
  <si>
    <t>Market Scale: Fort Myers, FL Upscale Chains</t>
  </si>
  <si>
    <t>B</t>
  </si>
  <si>
    <t>s</t>
  </si>
  <si>
    <t>= Segmentation (Transient, Group, Contract) Only</t>
  </si>
  <si>
    <t>r</t>
  </si>
  <si>
    <t>= Additional Revenue Only</t>
  </si>
  <si>
    <t>= Both Segmentation &amp; Additional Revenue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</si>
</sst>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s>
  <fonts count="112">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font>
    <font>
      <b/>
      <sz val="10"/>
      <name val="Arial"/>
    </font>
    <font>
      <color rgb="FFFFFFFF"/>
    </font>
    <font>
      <color rgb="FFA0A0A0"/>
    </font>
    <font/>
    <font>
      <sz val="18"/>
    </font>
    <font>
      <b val="0"/>
      <sz val="10"/>
      <color rgb="FF000000"/>
      <name val="Arial"/>
    </font>
    <font>
      <sz val="10"/>
    </font>
  </fonts>
  <fills count="40">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rgb="FFFFFFFF"/>
      </patternFill>
    </fill>
    <fill>
      <patternFill patternType="solid">
        <fgColor rgb="FFA0A0A0"/>
      </patternFill>
    </fill>
    <fill>
      <patternFill patternType="solid">
        <fgColor rgb="FFEAEAEA"/>
      </patternFill>
    </fill>
  </fills>
  <borders count="82">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 diagonalUp="0" diagonalDown="0">
      <left>
        <color auto="1" indexed="64"/>
      </left>
      <right style="thin">
        <color indexed="55"/>
      </right>
      <top>
        <color auto="1" indexed="64"/>
      </top>
      <bottom>
        <color auto="1" indexed="64"/>
      </bottom>
      <diagonal>
        <color/>
      </diagonal>
    </border>
    <border diagonalUp="0" diagonalDown="0">
      <left style="thin">
        <color indexed="33"/>
      </left>
      <right style="thin">
        <color indexed="33"/>
      </right>
      <top>
        <color auto="1" indexed="64"/>
      </top>
      <bottom>
        <color auto="1" indexed="64"/>
      </bottom>
      <diagonal>
        <color/>
      </diagonal>
    </border>
    <border diagonalUp="0" diagonalDown="0">
      <left style="thin">
        <color indexed="33"/>
      </left>
      <right style="thin">
        <color indexed="33"/>
      </right>
      <top>
        <color auto="1" indexed="64"/>
      </top>
      <bottom style="thin">
        <color indexed="33"/>
      </bottom>
      <diagonal>
        <color/>
      </diagonal>
    </border>
    <border diagonalUp="0" diagonalDown="0">
      <left style="thin">
        <color indexed="33"/>
      </left>
      <right>
        <color auto="1" indexed="64"/>
      </right>
      <top style="thin">
        <color indexed="33"/>
      </top>
      <bottom>
        <color auto="1" indexed="64"/>
      </bottom>
      <diagonal>
        <color/>
      </diagonal>
    </border>
    <border diagonalUp="0" diagonalDown="0">
      <left>
        <color auto="1" indexed="64"/>
      </left>
      <right>
        <color auto="1" indexed="64"/>
      </right>
      <top style="thin">
        <color indexed="33"/>
      </top>
      <bottom>
        <color auto="1" indexed="64"/>
      </bottom>
      <diagonal>
        <color/>
      </diagonal>
    </border>
    <border diagonalUp="0" diagonalDown="0">
      <left>
        <color auto="1" indexed="64"/>
      </left>
      <right style="thin">
        <color indexed="33"/>
      </right>
      <top style="thin">
        <color indexed="33"/>
      </top>
      <bottom>
        <color auto="1" indexed="64"/>
      </bottom>
      <diagonal>
        <color/>
      </diagonal>
    </border>
    <border diagonalUp="0" diagonalDown="0">
      <left style="thin">
        <color indexed="33"/>
      </left>
      <right>
        <color auto="1" indexed="64"/>
      </right>
      <top>
        <color auto="1" indexed="64"/>
      </top>
      <bottom>
        <color auto="1" indexed="64"/>
      </bottom>
      <diagonal>
        <color/>
      </diagonal>
    </border>
    <border diagonalUp="0" diagonalDown="0">
      <left>
        <color auto="1" indexed="64"/>
      </left>
      <right style="thin">
        <color indexed="33"/>
      </right>
      <top>
        <color auto="1" indexed="64"/>
      </top>
      <bottom>
        <color auto="1" indexed="64"/>
      </bottom>
      <diagonal>
        <color/>
      </diagonal>
    </border>
    <border diagonalUp="0" diagonalDown="0">
      <left style="thin">
        <color indexed="33"/>
      </left>
      <right>
        <color auto="1" indexed="64"/>
      </right>
      <top>
        <color auto="1" indexed="64"/>
      </top>
      <bottom style="thin">
        <color indexed="33"/>
      </bottom>
      <diagonal>
        <color/>
      </diagonal>
    </border>
    <border diagonalUp="0" diagonalDown="0">
      <left>
        <color auto="1" indexed="64"/>
      </left>
      <right>
        <color auto="1" indexed="64"/>
      </right>
      <top>
        <color auto="1" indexed="64"/>
      </top>
      <bottom style="thin">
        <color indexed="33"/>
      </bottom>
      <diagonal>
        <color/>
      </diagonal>
    </border>
    <border diagonalUp="0" diagonalDown="0">
      <left>
        <color auto="1" indexed="64"/>
      </left>
      <right style="thin">
        <color indexed="33"/>
      </right>
      <top>
        <color auto="1" indexed="64"/>
      </top>
      <bottom style="thin">
        <color indexed="33"/>
      </bottom>
      <diagonal>
        <color/>
      </diagonal>
    </border>
  </borders>
  <cellStyleXfs count="788">
    <xf numFmtId="0" fontId="0" fillId="0" borderId="0" applyFont="1" applyFill="1"/>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6" borderId="0" applyNumberFormat="0" applyFont="1" applyFill="1" applyBorder="0"/>
    <xf numFmtId="0" fontId="65" fillId="7" borderId="0" applyNumberFormat="0" applyFont="1" applyFill="1" applyBorder="0"/>
    <xf numFmtId="0" fontId="65" fillId="8" borderId="0" applyNumberFormat="0" applyFont="1" applyFill="1" applyBorder="0"/>
    <xf numFmtId="0" fontId="65" fillId="9"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10" borderId="0" applyNumberFormat="0" applyFont="1" applyFill="1" applyBorder="0"/>
    <xf numFmtId="0" fontId="65" fillId="11" borderId="0" applyNumberFormat="0" applyFont="1" applyFill="1" applyBorder="0"/>
    <xf numFmtId="0" fontId="65" fillId="8" borderId="0" applyNumberFormat="0" applyFont="1" applyFill="1" applyBorder="0"/>
    <xf numFmtId="0" fontId="65"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14" borderId="0" applyNumberFormat="0" applyFont="1" applyFill="1" applyBorder="0"/>
    <xf numFmtId="0" fontId="66" fillId="1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16" borderId="0" applyNumberFormat="0" applyFont="1" applyFill="1" applyBorder="0"/>
    <xf numFmtId="0" fontId="66" fillId="17" borderId="0" applyNumberFormat="0" applyFont="1" applyFill="1" applyBorder="0"/>
    <xf numFmtId="0" fontId="66" fillId="18" borderId="0" applyNumberFormat="0" applyFont="1" applyFill="1" applyBorder="0"/>
    <xf numFmtId="0" fontId="66" fillId="19" borderId="0" applyNumberFormat="0" applyFont="1" applyFill="1" applyBorder="0"/>
    <xf numFmtId="0" fontId="66" fillId="20" borderId="0" applyNumberFormat="0" applyFont="1" applyFill="1" applyBorder="0"/>
    <xf numFmtId="0" fontId="66" fillId="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21" borderId="0" applyNumberFormat="0" applyFont="1" applyFill="1" applyBorder="0"/>
    <xf numFmtId="0" fontId="66" fillId="22" borderId="0" applyNumberFormat="0" applyFont="1" applyFill="1" applyBorder="0"/>
    <xf numFmtId="0" fontId="67" fillId="23" borderId="0" applyNumberFormat="0" applyFont="1" applyFill="1" applyBorder="0"/>
    <xf numFmtId="0" fontId="92" fillId="24" borderId="0" applyNumberFormat="0" applyFont="1" applyFill="1" applyBorder="0"/>
    <xf numFmtId="0" fontId="68" fillId="2" borderId="1" applyNumberFormat="0" applyFont="1" applyFill="1" applyBorder="1"/>
    <xf numFmtId="0" fontId="68" fillId="3" borderId="1" applyNumberFormat="0" applyFont="1" applyFill="1" applyBorder="1"/>
    <xf numFmtId="0" fontId="69" fillId="14" borderId="2" applyNumberFormat="0" applyFont="1" applyFill="1" applyBorder="1"/>
    <xf numFmtId="0" fontId="69" fillId="15" borderId="3" applyNumberFormat="0" applyFont="1" applyFill="1" applyBorder="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0" fontId="70" fillId="0" borderId="0" applyNumberFormat="0" applyFont="1" applyFill="1" applyBorder="0"/>
    <xf numFmtId="0" fontId="70" fillId="0" borderId="0" applyNumberFormat="0" applyFont="1" applyFill="1" applyBorder="0"/>
    <xf numFmtId="0" fontId="88" fillId="0" borderId="0" applyFont="1" applyFill="1"/>
    <xf numFmtId="0" fontId="88" fillId="0" borderId="0" applyFont="1" applyFill="1"/>
    <xf numFmtId="0" fontId="88" fillId="0" borderId="0" applyFont="1" applyFill="1"/>
    <xf numFmtId="0" fontId="88" fillId="0" borderId="0" applyFont="1" applyFill="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37" fillId="0" borderId="0" applyNumberFormat="0" applyFont="1" applyFill="1" applyBorder="0"/>
    <xf numFmtId="9" fontId="88" fillId="0" borderId="0" applyNumberFormat="1" applyFont="1" applyFill="1" applyBorder="0"/>
    <xf numFmtId="0" fontId="71" fillId="25" borderId="0" applyNumberFormat="0" applyFont="1" applyFill="1" applyBorder="0"/>
    <xf numFmtId="0" fontId="71" fillId="26" borderId="0" applyNumberFormat="0" applyFont="1" applyFill="1" applyBorder="0"/>
    <xf numFmtId="0" fontId="72" fillId="0" borderId="4" applyNumberFormat="0" applyFont="1" applyFill="1" applyBorder="1"/>
    <xf numFmtId="0" fontId="72" fillId="0" borderId="4" applyNumberFormat="0" applyFont="1" applyFill="1" applyBorder="1"/>
    <xf numFmtId="0" fontId="73" fillId="0" borderId="4" applyNumberFormat="0" applyFont="1" applyFill="1" applyBorder="1"/>
    <xf numFmtId="0" fontId="73" fillId="0" borderId="4" applyNumberFormat="0" applyFont="1" applyFill="1" applyBorder="1"/>
    <xf numFmtId="0" fontId="74" fillId="0" borderId="5" applyNumberFormat="0" applyFont="1" applyFill="1" applyBorder="1"/>
    <xf numFmtId="0" fontId="74" fillId="0" borderId="5" applyNumberFormat="0" applyFont="1" applyFill="1" applyBorder="1"/>
    <xf numFmtId="0" fontId="74" fillId="0" borderId="0" applyNumberFormat="0" applyFont="1" applyFill="1" applyBorder="0"/>
    <xf numFmtId="0" fontId="74" fillId="0" borderId="0" applyNumberFormat="0" applyFont="1" applyFill="1" applyBorder="0"/>
    <xf numFmtId="0" fontId="95" fillId="0" borderId="0" applyNumberFormat="0" applyFont="1" applyFill="1" applyBorder="0"/>
    <xf numFmtId="0" fontId="75" fillId="8" borderId="1" applyNumberFormat="0" applyFont="1" applyFill="1" applyBorder="1"/>
    <xf numFmtId="0" fontId="75" fillId="9" borderId="1" applyNumberFormat="0" applyFont="1" applyFill="1" applyBorder="1"/>
    <xf numFmtId="0" fontId="76" fillId="0" borderId="6" applyNumberFormat="0" applyFont="1" applyFill="1" applyBorder="1"/>
    <xf numFmtId="0" fontId="76" fillId="0" borderId="6" applyNumberFormat="0" applyFont="1" applyFill="1" applyBorder="1"/>
    <xf numFmtId="0" fontId="77" fillId="27" borderId="0" applyNumberFormat="0" applyFont="1" applyFill="1" applyBorder="0"/>
    <xf numFmtId="0" fontId="77" fillId="28" borderId="0" applyNumberFormat="0" applyFont="1" applyFill="1" applyBorder="0"/>
    <xf numFmtId="0" fontId="96" fillId="0" borderId="0" applyFont="1" applyFill="1"/>
    <xf numFmtId="0" fontId="96" fillId="0" borderId="0" applyFont="1" applyFill="1"/>
    <xf numFmtId="0" fontId="88" fillId="27" borderId="7" applyNumberFormat="0" applyFont="1" applyFill="1" applyBorder="1"/>
    <xf numFmtId="0" fontId="88" fillId="28" borderId="8" applyNumberFormat="0" applyFont="1" applyFill="1" applyBorder="1"/>
    <xf numFmtId="0" fontId="88" fillId="27" borderId="7" applyNumberFormat="0" applyFont="1" applyFill="1" applyBorder="1"/>
    <xf numFmtId="0" fontId="88" fillId="27" borderId="7" applyNumberFormat="0" applyFont="1" applyFill="1" applyBorder="1"/>
    <xf numFmtId="0" fontId="78" fillId="2" borderId="9" applyNumberFormat="0" applyFont="1" applyFill="1" applyBorder="1"/>
    <xf numFmtId="0" fontId="93" fillId="3" borderId="10" applyNumberFormat="0" applyFont="1" applyFill="1" applyBorder="1"/>
    <xf numFmtId="9" fontId="88" fillId="0" borderId="0" applyNumberFormat="1" applyFont="1" applyFill="1" applyBorder="0"/>
    <xf numFmtId="9" fontId="88"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2" applyNumberFormat="0" applyFont="1" applyFill="1" applyBorder="1"/>
    <xf numFmtId="0" fontId="88" fillId="30" borderId="12" applyNumberFormat="0" applyFont="1" applyFill="1" applyBorder="1"/>
    <xf numFmtId="0" fontId="88" fillId="33" borderId="12" applyNumberFormat="0" applyFont="1" applyFill="1" applyBorder="1"/>
    <xf numFmtId="0" fontId="88"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3" borderId="11" applyNumberFormat="0" applyFont="1" applyFill="1" applyBorder="1"/>
    <xf numFmtId="0" fontId="88" fillId="3" borderId="11" applyNumberFormat="0" applyFont="1" applyFill="1" applyBorder="1"/>
    <xf numFmtId="0" fontId="88" fillId="33" borderId="12" applyNumberFormat="0" applyFont="1" applyFill="1" applyBorder="1"/>
    <xf numFmtId="0" fontId="88" fillId="3" borderId="12" applyNumberFormat="0" applyFont="1" applyFill="1" applyBorder="1"/>
    <xf numFmtId="0" fontId="88" fillId="33" borderId="13" applyNumberFormat="0" applyFont="1" applyFill="1" applyBorder="1"/>
    <xf numFmtId="0" fontId="88" fillId="3" borderId="13" applyNumberFormat="0" applyFont="1" applyFill="1" applyBorder="1"/>
    <xf numFmtId="0" fontId="88" fillId="33" borderId="14" applyNumberFormat="0" applyFont="1" applyFill="1" applyBorder="1"/>
    <xf numFmtId="0" fontId="88" fillId="3" borderId="14"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xf numFmtId="0" fontId="88" fillId="31" borderId="11" applyNumberFormat="0" applyFont="1" applyFill="1" applyBorder="1"/>
    <xf numFmtId="0" fontId="88" fillId="24" borderId="11" applyNumberFormat="0" applyFont="1" applyFill="1" applyBorder="1"/>
    <xf numFmtId="0" fontId="88" fillId="24" borderId="11" applyNumberFormat="0" applyFont="1" applyFill="1" applyBorder="1"/>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applyAlignment="1">
      <alignment horizontal="left"/>
    </xf>
    <xf numFmtId="0" fontId="88" fillId="31"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79" fillId="0" borderId="0" applyNumberFormat="0" applyFont="1" applyFill="1" applyBorder="0"/>
    <xf numFmtId="0" fontId="94" fillId="0" borderId="0" applyNumberFormat="0" applyFont="1" applyFill="1" applyBorder="0"/>
    <xf numFmtId="0" fontId="80" fillId="0" borderId="18" applyNumberFormat="0" applyFont="1" applyFill="1" applyBorder="1"/>
    <xf numFmtId="0" fontId="80" fillId="0" borderId="18" applyNumberFormat="0" applyFont="1" applyFill="1" applyBorder="1"/>
    <xf numFmtId="0" fontId="81" fillId="0" borderId="0" applyNumberFormat="0" applyFont="1" applyFill="1" applyBorder="0"/>
    <xf numFmtId="0" fontId="81" fillId="0" borderId="0" applyNumberFormat="0" applyFont="1" applyFill="1" applyBorder="0"/>
    <xf numFmtId="0" fontId="102" borderId="0" applyFont="1" applyAlignment="1">
      <alignment vertical="top"/>
    </xf>
  </cellStyleXfs>
  <cellXfs count="1089">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8" fillId="0" borderId="0" applyFont="1" applyFill="1"/>
    <xf numFmtId="0" fontId="49" fillId="0" borderId="0" applyFont="1" applyFill="1"/>
    <xf numFmtId="0" fontId="44" fillId="0" borderId="0" applyFont="1" applyFill="1"/>
    <xf numFmtId="0" fontId="50" fillId="0" borderId="0" applyFont="1" applyFill="1"/>
    <xf numFmtId="0" fontId="0" fillId="30" borderId="0" applyFont="1" applyFill="1" applyBorder="1"/>
    <xf numFmtId="0" fontId="43" fillId="0" borderId="0" applyFont="1" applyFill="1"/>
    <xf numFmtId="164" fontId="88" fillId="30" borderId="0" applyNumberFormat="1" applyFont="1" applyFill="1" applyAlignment="1">
      <alignment horizontal="left"/>
    </xf>
    <xf numFmtId="0" fontId="38" fillId="30" borderId="0" applyFont="1" applyFill="1" applyAlignment="1">
      <alignment horizontal="left"/>
    </xf>
    <xf numFmtId="0" fontId="0" fillId="30" borderId="0" applyFont="1" applyFill="1" applyAlignment="1">
      <alignment horizontal="right"/>
    </xf>
    <xf numFmtId="0" fontId="16" fillId="30" borderId="0" applyFont="1" applyFill="1"/>
    <xf numFmtId="0" fontId="39" fillId="30" borderId="0" applyFont="1" applyFill="1" applyAlignment="1">
      <alignment horizontal="centerContinuous"/>
    </xf>
    <xf numFmtId="0" fontId="39" fillId="30" borderId="0" applyFont="1" applyFill="1" applyAlignment="1">
      <alignment horizontal="right"/>
    </xf>
    <xf numFmtId="0" fontId="40"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49"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29" fillId="30" borderId="0" applyFont="1" applyFill="1" applyBorder="1" applyAlignment="1">
      <alignment horizontal="right"/>
    </xf>
    <xf numFmtId="0" fontId="0" fillId="0" borderId="0" applyFont="1" applyFill="1" applyBorder="1" applyAlignment="1">
      <alignment horizontal="centerContinuous"/>
    </xf>
    <xf numFmtId="0" fontId="53"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39"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39"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0" fillId="30" borderId="0" applyFont="1" applyFill="1" applyBorder="1" applyAlignment="1">
      <alignment horizontal="centerContinuous"/>
    </xf>
    <xf numFmtId="166" fontId="88" fillId="0" borderId="0" applyNumberFormat="1" applyFont="1" applyFill="1"/>
    <xf numFmtId="0" fontId="53" fillId="0" borderId="0" applyFont="1" applyFill="1" applyAlignment="1">
      <alignment horizontal="right"/>
    </xf>
    <xf numFmtId="0" fontId="39" fillId="0" borderId="0" applyFont="1" applyFill="1"/>
    <xf numFmtId="0" fontId="39" fillId="0" borderId="0" applyFont="1" applyFill="1" applyBorder="1"/>
    <xf numFmtId="0" fontId="53" fillId="0" borderId="0" applyFont="1" applyFill="1" applyBorder="1" applyAlignment="1">
      <alignment horizontal="right" vertical="top"/>
    </xf>
    <xf numFmtId="0" fontId="27" fillId="0" borderId="12" applyFont="1" applyFill="1" applyBorder="1" applyAlignment="1">
      <alignment horizontal="center" wrapText="1"/>
    </xf>
    <xf numFmtId="0" fontId="27" fillId="0" borderId="14" applyFont="1" applyFill="1" applyBorder="1" applyAlignment="1">
      <alignment horizontal="center" wrapText="1"/>
    </xf>
    <xf numFmtId="0" fontId="83" fillId="0" borderId="0" applyFont="1" applyFill="1"/>
    <xf numFmtId="0" fontId="82" fillId="0" borderId="0" applyFont="1" applyFill="1" applyAlignment="1">
      <alignment horizontal="right"/>
    </xf>
    <xf numFmtId="0" fontId="49" fillId="0" borderId="0" applyFont="1" applyFill="1"/>
    <xf numFmtId="164" fontId="88" fillId="30" borderId="0" applyNumberFormat="1" applyFont="1" applyFill="1" applyAlignment="1">
      <alignment horizontal="left"/>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8" fillId="0" borderId="0" applyFont="1" applyFill="1" applyBorder="1" applyAlignment="1">
      <alignment horizontal="left"/>
    </xf>
    <xf numFmtId="49" fontId="88" fillId="0" borderId="0" applyNumberFormat="1" applyFont="1" applyFill="1" applyAlignment="1">
      <alignment horizontal="left"/>
    </xf>
    <xf numFmtId="0" fontId="88" fillId="0" borderId="0" applyFont="1" applyFill="1" applyAlignment="1">
      <alignment horizontal="left"/>
    </xf>
    <xf numFmtId="49" fontId="88" fillId="0" borderId="0" applyNumberFormat="1" applyFont="1" applyFill="1"/>
    <xf numFmtId="16" fontId="88" fillId="0" borderId="0" applyNumberFormat="1" applyFont="1" applyFill="1" applyAlignment="1">
      <alignment horizontal="left"/>
    </xf>
    <xf numFmtId="0" fontId="88" fillId="0" borderId="0" applyFont="1" applyFill="1"/>
    <xf numFmtId="0" fontId="88" fillId="0" borderId="0" applyFont="1" applyFill="1" applyAlignment="1">
      <alignment horizontal="left" textRotation="90"/>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166" fontId="33" fillId="30" borderId="0" applyNumberFormat="1" applyFont="1" applyFill="1" applyBorder="1" applyAlignment="1">
      <alignment horizontal="center"/>
    </xf>
    <xf numFmtId="166" fontId="88" fillId="0" borderId="0" applyNumberFormat="1" applyFont="1" applyFill="1" applyBorder="1" applyAlignment="1">
      <alignment horizontal="left"/>
    </xf>
    <xf numFmtId="166" fontId="33" fillId="0" borderId="0" applyNumberFormat="1" applyFont="1" applyFill="1" applyBorder="1" applyAlignment="1">
      <alignment horizontal="right"/>
    </xf>
    <xf numFmtId="0" fontId="88" fillId="0" borderId="0" applyFont="1" applyFill="1" applyAlignment="1">
      <alignment horizontal="center"/>
    </xf>
    <xf numFmtId="0" fontId="82" fillId="0" borderId="0" applyFont="1" applyFill="1"/>
    <xf numFmtId="0" fontId="34" fillId="0" borderId="0" applyFont="1" applyFill="1"/>
    <xf numFmtId="0" fontId="34" fillId="0" borderId="0" applyFont="1" applyFill="1"/>
    <xf numFmtId="0" fontId="0" fillId="0" borderId="0" applyFont="1" applyFill="1" applyBorder="1"/>
    <xf numFmtId="166" fontId="33" fillId="0" borderId="0" applyNumberFormat="1" applyFont="1" applyFill="1" applyBorder="1"/>
    <xf numFmtId="0" fontId="88" fillId="0" borderId="0" applyFont="1" applyFill="1"/>
    <xf numFmtId="0" fontId="35" fillId="0" borderId="0" applyFont="1" applyFill="1" applyAlignment="1">
      <alignment vertical="center"/>
    </xf>
    <xf numFmtId="0" fontId="0" fillId="0" borderId="0" applyFont="1" applyFill="1" applyBorder="1"/>
    <xf numFmtId="166" fontId="88" fillId="0" borderId="0" applyNumberFormat="1" applyFont="1" applyFill="1" applyBorder="1" applyAlignment="1">
      <alignment horizontal="center"/>
    </xf>
    <xf numFmtId="166" fontId="88" fillId="33" borderId="0" applyNumberFormat="1" applyFont="1" applyFill="1" applyBorder="1" applyAlignment="1">
      <alignment horizontal="center"/>
    </xf>
    <xf numFmtId="0" fontId="88" fillId="0" borderId="0" applyFont="1" applyFill="1" applyBorder="1"/>
    <xf numFmtId="2"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0" fontId="88" fillId="0" borderId="0" applyFont="1" applyFill="1" applyBorder="1"/>
    <xf numFmtId="166" fontId="88" fillId="33" borderId="0" applyNumberFormat="1" applyFont="1" applyFill="1" applyBorder="1" applyAlignment="1">
      <alignment horizontal="center"/>
    </xf>
    <xf numFmtId="0" fontId="0" fillId="0" borderId="25" applyFont="1" applyFill="1" applyBorder="1"/>
    <xf numFmtId="0" fontId="88" fillId="0" borderId="0" applyFont="1" applyFill="1" applyBorder="1" applyAlignment="1">
      <alignment horizontal="right"/>
    </xf>
    <xf numFmtId="0" fontId="88" fillId="0" borderId="0" applyNumberFormat="1" applyFont="1" applyFill="1" applyBorder="1" applyAlignment="1">
      <alignment horizontal="center"/>
    </xf>
    <xf numFmtId="2" fontId="88" fillId="33" borderId="0" applyNumberFormat="1" applyFont="1" applyFill="1" applyBorder="1" applyAlignment="1">
      <alignment horizontal="center"/>
    </xf>
    <xf numFmtId="0" fontId="44" fillId="0" borderId="25" applyFont="1" applyFill="1" applyBorder="1" applyAlignment="1">
      <alignment horizontal="center"/>
    </xf>
    <xf numFmtId="0" fontId="38" fillId="30" borderId="0" applyFont="1" applyFill="1" applyAlignment="1">
      <alignment horizontal="left"/>
    </xf>
    <xf numFmtId="166" fontId="38" fillId="30" borderId="0" applyNumberFormat="1" applyFont="1" applyFill="1" applyAlignment="1">
      <alignment horizontal="left"/>
    </xf>
    <xf numFmtId="0" fontId="39" fillId="30" borderId="0"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39" fillId="30" borderId="0" applyFont="1" applyFill="1" applyAlignment="1">
      <alignment horizontal="left"/>
    </xf>
    <xf numFmtId="0" fontId="40" fillId="30" borderId="0" applyFont="1" applyFill="1" applyAlignment="1">
      <alignment horizontal="right"/>
    </xf>
    <xf numFmtId="0" fontId="0" fillId="0" borderId="0" applyFont="1" applyFill="1" applyAlignment="1">
      <alignment horizontal="right"/>
    </xf>
    <xf numFmtId="0" fontId="0" fillId="33" borderId="0" applyFont="1" applyFill="1"/>
    <xf numFmtId="0" fontId="53" fillId="30" borderId="0" applyFont="1" applyFill="1" applyBorder="1" applyAlignment="1">
      <alignment horizontal="right" vertical="top"/>
    </xf>
    <xf numFmtId="166" fontId="88" fillId="30" borderId="0" applyNumberFormat="1" applyFont="1" applyFill="1" applyBorder="1" applyAlignment="1">
      <alignment horizontal="center"/>
    </xf>
    <xf numFmtId="0" fontId="5" fillId="30" borderId="0" applyFont="1" applyFill="1" applyBorder="1" applyAlignment="1">
      <alignment horizontal="center"/>
    </xf>
    <xf numFmtId="0" fontId="88" fillId="30" borderId="0" applyFont="1" applyFill="1" applyBorder="1"/>
    <xf numFmtId="0" fontId="44" fillId="30" borderId="0" applyFont="1" applyFill="1" applyBorder="1" applyAlignment="1">
      <alignment horizontal="center"/>
    </xf>
    <xf numFmtId="0" fontId="41" fillId="0" borderId="0" applyFont="1" applyFill="1"/>
    <xf numFmtId="0" fontId="41" fillId="0" borderId="0" applyFont="1" applyFill="1" applyAlignment="1">
      <alignment horizontal="center"/>
    </xf>
    <xf numFmtId="0" fontId="41"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8" fillId="30" borderId="0" applyNumberFormat="1" applyFont="1" applyFill="1" applyAlignment="1">
      <alignment horizontal="center"/>
    </xf>
    <xf numFmtId="166" fontId="88" fillId="30" borderId="0" applyNumberFormat="1" applyFont="1" applyFill="1" applyBorder="1" applyAlignment="1">
      <alignment horizontal="center"/>
    </xf>
    <xf numFmtId="166" fontId="88" fillId="30" borderId="0" applyNumberFormat="1" applyFont="1" applyFill="1" applyAlignment="1">
      <alignment horizontal="center"/>
    </xf>
    <xf numFmtId="0" fontId="0" fillId="33" borderId="0" applyFont="1" applyFill="1" applyBorder="1"/>
    <xf numFmtId="0" fontId="44" fillId="30" borderId="0" applyFont="1" applyFill="1" applyAlignment="1">
      <alignment horizontal="left"/>
    </xf>
    <xf numFmtId="0" fontId="16" fillId="30" borderId="0" applyFont="1" applyFill="1"/>
    <xf numFmtId="0" fontId="88" fillId="30" borderId="0" applyFont="1" applyFill="1" applyAlignment="1">
      <alignment horizontal="left"/>
    </xf>
    <xf numFmtId="0" fontId="0" fillId="30" borderId="0" applyFont="1" applyFill="1" applyAlignment="1">
      <alignment horizontal="left"/>
    </xf>
    <xf numFmtId="0" fontId="88" fillId="30" borderId="0" applyFont="1" applyFill="1"/>
    <xf numFmtId="0" fontId="82"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4" fillId="0" borderId="0" applyFont="1" applyFill="1" applyAlignment="1">
      <alignment horizontal="right"/>
    </xf>
    <xf numFmtId="169" fontId="39" fillId="0" borderId="0" applyNumberFormat="1" applyFont="1" applyFill="1"/>
    <xf numFmtId="17" fontId="39" fillId="0" borderId="0" applyNumberFormat="1" applyFont="1" applyFill="1" applyAlignment="1">
      <alignment horizontal="right"/>
    </xf>
    <xf numFmtId="166" fontId="39" fillId="0" borderId="0" applyNumberFormat="1" applyFont="1" applyFill="1" applyAlignment="1">
      <alignment horizontal="right"/>
    </xf>
    <xf numFmtId="0" fontId="44" fillId="0" borderId="0" applyFont="1" applyFill="1" applyAlignment="1">
      <alignment horizontal="left"/>
    </xf>
    <xf numFmtId="166" fontId="39" fillId="0" borderId="0" applyNumberFormat="1" applyFont="1" applyFill="1"/>
    <xf numFmtId="167" fontId="5" fillId="33" borderId="0" applyNumberFormat="1" applyFont="1" applyFill="1" applyAlignment="1">
      <alignment horizontal="left"/>
    </xf>
    <xf numFmtId="0" fontId="41" fillId="30" borderId="0" applyFont="1" applyFill="1" applyBorder="1" applyAlignment="1">
      <alignment horizontal="center"/>
    </xf>
    <xf numFmtId="0" fontId="50" fillId="0" borderId="0" applyFont="1" applyFill="1" applyAlignment="1">
      <alignment horizontal="centerContinuous"/>
    </xf>
    <xf numFmtId="0" fontId="5" fillId="0" borderId="0" applyFont="1" applyFill="1" applyBorder="1" applyAlignment="1">
      <alignment horizontal="right"/>
    </xf>
    <xf numFmtId="2" fontId="88" fillId="33"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166" fontId="88" fillId="0" borderId="0" applyNumberFormat="1" applyFont="1" applyFill="1" applyBorder="1" applyAlignment="1">
      <alignment horizontal="center"/>
    </xf>
    <xf numFmtId="166" fontId="88" fillId="30" borderId="0" applyNumberFormat="1" applyFont="1" applyFill="1" applyBorder="1" applyAlignment="1">
      <alignment horizontal="center"/>
    </xf>
    <xf numFmtId="0" fontId="88" fillId="30" borderId="0" applyFont="1" applyFill="1" applyBorder="1"/>
    <xf numFmtId="166" fontId="88" fillId="0" borderId="0" applyNumberFormat="1" applyFont="1" applyFill="1"/>
    <xf numFmtId="2" fontId="0" fillId="0" borderId="0" applyNumberFormat="1" applyFont="1" applyFill="1" applyBorder="1" applyAlignment="1">
      <alignment horizontal="center"/>
    </xf>
    <xf numFmtId="0" fontId="39" fillId="30" borderId="0" applyFont="1" applyFill="1" applyBorder="1" applyAlignment="1">
      <alignment horizontal="right" vertical="center"/>
    </xf>
    <xf numFmtId="166" fontId="0" fillId="0" borderId="0" applyNumberFormat="1" applyFont="1" applyFill="1" applyBorder="1"/>
    <xf numFmtId="17" fontId="49" fillId="0" borderId="0" applyNumberFormat="1" applyFont="1" applyFill="1" applyAlignment="1">
      <alignment horizontal="right"/>
    </xf>
    <xf numFmtId="0" fontId="43"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8" fillId="0" borderId="0" applyNumberFormat="1" applyFont="1" applyFill="1" applyBorder="1"/>
    <xf numFmtId="2" fontId="88" fillId="0" borderId="0" applyNumberFormat="1" applyFont="1" applyFill="1" applyBorder="1"/>
    <xf numFmtId="0" fontId="45" fillId="0" borderId="0" applyFont="1" applyFill="1" applyBorder="1" applyAlignment="1">
      <alignment vertical="center"/>
    </xf>
    <xf numFmtId="0" fontId="39" fillId="0" borderId="0" applyFont="1" applyFill="1" applyAlignment="1">
      <alignment horizontal="right"/>
    </xf>
    <xf numFmtId="0" fontId="40" fillId="0" borderId="0" applyFont="1" applyFill="1" applyAlignment="1">
      <alignment horizontal="right"/>
    </xf>
    <xf numFmtId="0" fontId="0" fillId="0" borderId="0" applyFont="1" applyFill="1" applyAlignment="1">
      <alignment horizontal="right" vertical="center"/>
    </xf>
    <xf numFmtId="0" fontId="44" fillId="0" borderId="0" applyFont="1" applyFill="1"/>
    <xf numFmtId="0" fontId="49" fillId="0" borderId="0" applyFont="1" applyFill="1" applyAlignment="1">
      <alignment horizontal="right" vertical="center"/>
    </xf>
    <xf numFmtId="0" fontId="44" fillId="33" borderId="0" applyFont="1" applyFill="1" applyAlignment="1">
      <alignment horizontal="right"/>
    </xf>
    <xf numFmtId="0" fontId="44" fillId="33" borderId="0" applyFont="1" applyFill="1" applyAlignment="1">
      <alignment horizontal="left"/>
    </xf>
    <xf numFmtId="0" fontId="82" fillId="30" borderId="0" applyFont="1" applyFill="1" applyAlignment="1">
      <alignment horizontal="center"/>
    </xf>
    <xf numFmtId="166" fontId="88" fillId="30" borderId="0" applyNumberFormat="1" applyFont="1" applyFill="1" applyAlignment="1">
      <alignment horizontal="right"/>
    </xf>
    <xf numFmtId="0" fontId="50" fillId="30" borderId="0" applyFont="1" applyFill="1" applyAlignment="1">
      <alignment horizontal="right" vertical="center"/>
    </xf>
    <xf numFmtId="0" fontId="88" fillId="0" borderId="0" applyFont="1" applyFill="1" applyBorder="1"/>
    <xf numFmtId="16" fontId="88" fillId="0" borderId="0" applyNumberFormat="1" applyFont="1" applyFill="1" applyBorder="1"/>
    <xf numFmtId="165" fontId="0" fillId="0" borderId="0" applyNumberFormat="1" applyFont="1" applyFill="1"/>
    <xf numFmtId="16" fontId="43"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3" fillId="30" borderId="0" applyFont="1" applyFill="1" applyAlignment="1">
      <alignment horizontal="right"/>
    </xf>
    <xf numFmtId="0" fontId="0" fillId="0" borderId="0" applyFont="1" applyFill="1" applyBorder="1" applyAlignment="1">
      <alignment horizontal="left" vertical="center"/>
    </xf>
    <xf numFmtId="0" fontId="44" fillId="0" borderId="0" applyFont="1" applyFill="1" applyBorder="1" applyAlignment="1">
      <alignment horizontal="center" vertical="center"/>
    </xf>
    <xf numFmtId="0" fontId="0" fillId="0" borderId="0" applyFont="1" applyFill="1" applyBorder="1" applyAlignment="1">
      <alignment horizontal="left" vertical="center"/>
    </xf>
    <xf numFmtId="0" fontId="88" fillId="0" borderId="19" applyFont="1" applyFill="1" applyBorder="1"/>
    <xf numFmtId="0" fontId="39" fillId="0" borderId="0" applyFont="1" applyFill="1" applyAlignment="1">
      <alignment horizontal="right"/>
    </xf>
    <xf numFmtId="2" fontId="0" fillId="0" borderId="0" applyNumberFormat="1" applyFont="1" applyFill="1" applyBorder="1"/>
    <xf numFmtId="166" fontId="44" fillId="0" borderId="0" applyNumberFormat="1"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166" fontId="44" fillId="0" borderId="0" applyNumberFormat="1" applyFont="1" applyFill="1"/>
    <xf numFmtId="169" fontId="44" fillId="0" borderId="0" applyNumberFormat="1" applyFont="1" applyFill="1"/>
    <xf numFmtId="17" fontId="44" fillId="0" borderId="0" applyNumberFormat="1"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0" fillId="0" borderId="0" applyFont="1" applyFill="1"/>
    <xf numFmtId="0" fontId="88"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3" fillId="30" borderId="0" applyFont="1" applyFill="1" applyAlignment="1">
      <alignment horizontal="center"/>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2" fillId="0" borderId="0" applyFont="1" applyFill="1" applyAlignment="1">
      <alignment horizontal="right"/>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0" fontId="82" fillId="0" borderId="0" applyFont="1" applyFill="1"/>
    <xf numFmtId="164" fontId="88" fillId="30" borderId="0" applyNumberFormat="1" applyFont="1" applyFill="1"/>
    <xf numFmtId="0" fontId="82" fillId="0" borderId="0" applyFont="1" applyFill="1" applyBorder="1" applyAlignment="1">
      <alignment horizontal="left" vertical="top" wrapText="1"/>
    </xf>
    <xf numFmtId="166" fontId="88" fillId="0" borderId="0" applyNumberFormat="1" applyFont="1" applyFill="1" applyBorder="1" applyAlignment="1">
      <alignment horizontal="center"/>
    </xf>
    <xf numFmtId="166" fontId="88" fillId="0" borderId="25" applyNumberFormat="1" applyFont="1" applyFill="1" applyBorder="1" applyAlignment="1">
      <alignment horizontal="center"/>
    </xf>
    <xf numFmtId="2" fontId="88"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8"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49" fillId="30" borderId="0" applyFont="1" applyFill="1" applyAlignment="1">
      <alignment horizontal="left"/>
    </xf>
    <xf numFmtId="0" fontId="88" fillId="0" borderId="0" applyFont="1" applyFill="1" applyBorder="1"/>
    <xf numFmtId="0" fontId="43" fillId="30" borderId="0" applyFont="1" applyFill="1" applyAlignment="1">
      <alignment horizontal="right"/>
    </xf>
    <xf numFmtId="0" fontId="43" fillId="33" borderId="0" applyFont="1" applyFill="1" applyBorder="1" applyAlignment="1">
      <alignment horizontal="right"/>
    </xf>
    <xf numFmtId="0" fontId="88"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33" borderId="0" applyNumberFormat="1" applyFont="1" applyFill="1" applyBorder="1" applyAlignment="1">
      <alignment horizontal="center"/>
    </xf>
    <xf numFmtId="0" fontId="43" fillId="30" borderId="0" applyFont="1" applyFill="1" applyBorder="1"/>
    <xf numFmtId="0" fontId="44" fillId="0" borderId="0" applyFont="1" applyFill="1" applyAlignment="1">
      <alignment horizontal="centerContinuous"/>
    </xf>
    <xf numFmtId="0" fontId="50"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5"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39"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3"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3" fillId="0" borderId="7" applyFont="1" applyFill="1" applyBorder="1" applyAlignment="1">
      <alignment horizontal="center"/>
    </xf>
    <xf numFmtId="1" fontId="0" fillId="33" borderId="7" applyNumberFormat="1" applyFont="1" applyFill="1" applyBorder="1"/>
    <xf numFmtId="0" fontId="57" fillId="33" borderId="0" applyFont="1" applyFill="1" applyBorder="1" applyAlignment="1">
      <alignment horizontal="right"/>
    </xf>
    <xf numFmtId="0" fontId="5" fillId="0" borderId="23" applyFont="1" applyFill="1" applyBorder="1" applyAlignment="1">
      <alignment horizontal="right"/>
    </xf>
    <xf numFmtId="0" fontId="54" fillId="0" borderId="26" applyFont="1" applyFill="1" applyBorder="1" applyAlignment="1">
      <alignment vertical="center"/>
    </xf>
    <xf numFmtId="0" fontId="88" fillId="0" borderId="32" applyFont="1" applyFill="1" applyBorder="1" applyAlignment="1">
      <alignment vertical="center"/>
    </xf>
    <xf numFmtId="0" fontId="54" fillId="0" borderId="32" applyFont="1" applyFill="1" applyBorder="1" applyAlignment="1">
      <alignment vertical="center"/>
    </xf>
    <xf numFmtId="0" fontId="54" fillId="0" borderId="27" applyFont="1" applyFill="1" applyBorder="1" applyAlignment="1">
      <alignment vertical="center"/>
    </xf>
    <xf numFmtId="0" fontId="41" fillId="0" borderId="30" applyFont="1" applyFill="1" applyBorder="1" applyAlignment="1">
      <alignment horizontal="center"/>
    </xf>
    <xf numFmtId="0" fontId="41" fillId="0" borderId="33" applyFont="1" applyFill="1" applyBorder="1" applyAlignment="1">
      <alignment horizontal="center"/>
    </xf>
    <xf numFmtId="0" fontId="41" fillId="0" borderId="3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Font="1" applyFill="1" applyBorder="1"/>
    <xf numFmtId="0" fontId="43" fillId="33" borderId="35" applyFont="1" applyFill="1" applyBorder="1"/>
    <xf numFmtId="0" fontId="43" fillId="33" borderId="36" applyFont="1" applyFill="1" applyBorder="1"/>
    <xf numFmtId="0" fontId="62" fillId="35" borderId="0" applyFont="1" applyFill="1"/>
    <xf numFmtId="168" fontId="62"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8" fillId="33" borderId="38" applyNumberFormat="1" applyFont="1" applyFill="1" applyBorder="1"/>
    <xf numFmtId="3" fontId="0" fillId="0" borderId="38" applyNumberFormat="1" applyFont="1" applyFill="1" applyBorder="1"/>
    <xf numFmtId="3" fontId="88" fillId="33" borderId="39" applyNumberFormat="1" applyFont="1" applyFill="1" applyBorder="1"/>
    <xf numFmtId="0" fontId="43" fillId="0" borderId="7" applyFont="1" applyFill="1" applyBorder="1"/>
    <xf numFmtId="0" fontId="0" fillId="0" borderId="0" applyFont="1" applyFill="1" applyBorder="1" applyAlignment="1">
      <alignment horizontal="left"/>
    </xf>
    <xf numFmtId="0" fontId="43" fillId="0" borderId="37" applyFont="1" applyFill="1" applyBorder="1" applyAlignment="1">
      <alignment horizontal="center"/>
    </xf>
    <xf numFmtId="0" fontId="43"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8" fillId="0" borderId="28" applyNumberFormat="1" applyFont="1" applyFill="1" applyBorder="1"/>
    <xf numFmtId="166" fontId="88" fillId="0" borderId="29" applyNumberFormat="1" applyFont="1" applyFill="1" applyBorder="1"/>
    <xf numFmtId="2" fontId="88" fillId="33" borderId="30" applyNumberFormat="1" applyFont="1" applyFill="1" applyBorder="1"/>
    <xf numFmtId="166" fontId="88" fillId="33" borderId="33" applyNumberFormat="1" applyFont="1" applyFill="1" applyBorder="1"/>
    <xf numFmtId="2" fontId="88" fillId="33" borderId="33" applyNumberFormat="1" applyFont="1" applyFill="1" applyBorder="1"/>
    <xf numFmtId="166" fontId="88" fillId="33" borderId="31" applyNumberFormat="1" applyFont="1" applyFill="1" applyBorder="1"/>
    <xf numFmtId="166" fontId="0" fillId="0" borderId="28" applyNumberFormat="1" applyFont="1" applyFill="1" applyBorder="1"/>
    <xf numFmtId="166" fontId="88" fillId="0" borderId="28" applyNumberFormat="1" applyFont="1" applyFill="1" applyBorder="1"/>
    <xf numFmtId="166" fontId="88" fillId="33" borderId="30" applyNumberFormat="1" applyFont="1" applyFill="1" applyBorder="1"/>
    <xf numFmtId="0" fontId="88" fillId="0" borderId="37" applyFont="1" applyFill="1" applyBorder="1" applyAlignment="1">
      <alignment wrapText="1"/>
    </xf>
    <xf numFmtId="0" fontId="0" fillId="0" borderId="38" applyFont="1" applyFill="1" applyBorder="1"/>
    <xf numFmtId="0" fontId="0" fillId="0" borderId="39" applyFont="1" applyFill="1" applyBorder="1"/>
    <xf numFmtId="0" fontId="88"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5" fillId="0" borderId="23" applyFont="1" applyFill="1" applyBorder="1" applyAlignment="1">
      <alignment horizontal="right"/>
    </xf>
    <xf numFmtId="0" fontId="43" fillId="34" borderId="40" applyFont="1" applyFill="1" applyBorder="1" applyAlignment="1">
      <alignment horizontal="right"/>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8" fillId="0" borderId="19" applyFont="1" applyFill="1" applyBorder="1"/>
    <xf numFmtId="0" fontId="88" fillId="30" borderId="41" applyFont="1" applyFill="1" applyBorder="1"/>
    <xf numFmtId="0" fontId="27" fillId="0" borderId="34" applyFont="1" applyFill="1" applyBorder="1" applyAlignment="1">
      <alignment horizontal="center" wrapText="1"/>
    </xf>
    <xf numFmtId="0" fontId="27" fillId="0" borderId="35" applyFont="1" applyFill="1" applyBorder="1" applyAlignment="1">
      <alignment horizontal="center" wrapText="1"/>
    </xf>
    <xf numFmtId="0" fontId="27"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88"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88" fillId="0" borderId="42" applyFont="1" applyFill="1" applyBorder="1"/>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0" fillId="35" borderId="0" applyFont="1" applyFill="1" applyAlignment="1">
      <alignment horizontal="left"/>
    </xf>
    <xf numFmtId="0" fontId="52" fillId="30" borderId="41" applyFont="1" applyFill="1" applyBorder="1"/>
    <xf numFmtId="166" fontId="88" fillId="0" borderId="34" applyNumberFormat="1" applyFont="1" applyFill="1" applyBorder="1" applyAlignment="1">
      <alignment horizontal="center"/>
    </xf>
    <xf numFmtId="166" fontId="88" fillId="0" borderId="35" applyNumberFormat="1" applyFont="1" applyFill="1" applyBorder="1" applyAlignment="1">
      <alignment horizontal="center"/>
    </xf>
    <xf numFmtId="166" fontId="88" fillId="0" borderId="36"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166" fontId="88" fillId="33" borderId="26" applyNumberFormat="1" applyFont="1" applyFill="1" applyBorder="1" applyAlignment="1">
      <alignment horizontal="center"/>
    </xf>
    <xf numFmtId="166" fontId="88" fillId="33" borderId="32" applyNumberFormat="1" applyFont="1" applyFill="1" applyBorder="1" applyAlignment="1">
      <alignment horizontal="center"/>
    </xf>
    <xf numFmtId="166" fontId="88" fillId="33" borderId="27" applyNumberFormat="1" applyFont="1" applyFill="1" applyBorder="1" applyAlignment="1">
      <alignment horizontal="center"/>
    </xf>
    <xf numFmtId="2" fontId="88" fillId="0" borderId="34" applyNumberFormat="1" applyFont="1" applyFill="1" applyBorder="1" applyAlignment="1">
      <alignment horizontal="center"/>
    </xf>
    <xf numFmtId="2" fontId="88" fillId="0" borderId="35" applyNumberFormat="1" applyFont="1" applyFill="1" applyBorder="1" applyAlignment="1">
      <alignment horizontal="center"/>
    </xf>
    <xf numFmtId="2" fontId="88" fillId="0" borderId="36"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2" fontId="88" fillId="33" borderId="26" applyNumberFormat="1" applyFont="1" applyFill="1" applyBorder="1" applyAlignment="1">
      <alignment horizontal="center"/>
    </xf>
    <xf numFmtId="2" fontId="88" fillId="33" borderId="32" applyNumberFormat="1" applyFont="1" applyFill="1" applyBorder="1" applyAlignment="1">
      <alignment horizontal="center"/>
    </xf>
    <xf numFmtId="2" fontId="88" fillId="33" borderId="27" applyNumberFormat="1" applyFont="1" applyFill="1" applyBorder="1" applyAlignment="1">
      <alignment horizontal="center"/>
    </xf>
    <xf numFmtId="2" fontId="88"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8" fillId="30" borderId="43" applyFont="1" applyFill="1" applyBorder="1"/>
    <xf numFmtId="0" fontId="27" fillId="0" borderId="7" applyFont="1" applyFill="1" applyBorder="1" applyAlignment="1">
      <alignment horizontal="center" wrapText="1"/>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8" fillId="0" borderId="0" applyFont="1" applyFill="1" applyBorder="1" applyAlignment="1">
      <alignment horizontal="center"/>
    </xf>
    <xf numFmtId="0" fontId="88" fillId="0" borderId="0" applyFont="1" applyFill="1" applyBorder="1" applyAlignment="1">
      <alignment horizontal="center"/>
    </xf>
    <xf numFmtId="0" fontId="52" fillId="0" borderId="0" applyFont="1" applyFill="1" applyBorder="1" applyAlignment="1">
      <alignment horizontal="center"/>
    </xf>
    <xf numFmtId="0" fontId="52" fillId="0" borderId="0" applyFont="1" applyFill="1" applyBorder="1"/>
    <xf numFmtId="0" fontId="88" fillId="0" borderId="0" applyFont="1" applyFill="1" applyBorder="1"/>
    <xf numFmtId="0" fontId="88"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4" fillId="0" borderId="28" applyFont="1" applyFill="1" applyBorder="1"/>
    <xf numFmtId="166" fontId="88" fillId="0" borderId="28" applyNumberFormat="1" applyFont="1" applyFill="1" applyBorder="1"/>
    <xf numFmtId="166" fontId="88"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6" fillId="30" borderId="38" applyFont="1" applyFill="1" applyBorder="1" applyAlignment="1">
      <alignment vertical="center"/>
    </xf>
    <xf numFmtId="0" fontId="43" fillId="30" borderId="38" applyFont="1" applyFill="1" applyBorder="1" applyAlignment="1">
      <alignment horizontal="center" wrapText="1"/>
    </xf>
    <xf numFmtId="0" fontId="43" fillId="30" borderId="38" applyFont="1" applyFill="1" applyBorder="1" applyAlignment="1">
      <alignment horizontal="center"/>
    </xf>
    <xf numFmtId="166" fontId="0" fillId="30" borderId="38" applyNumberFormat="1" applyFont="1" applyFill="1" applyBorder="1"/>
    <xf numFmtId="166" fontId="38" fillId="30" borderId="0" applyNumberFormat="1" applyFont="1" applyFill="1" applyAlignment="1">
      <alignment horizontal="left"/>
    </xf>
    <xf numFmtId="0" fontId="0" fillId="30" borderId="0" applyFont="1" applyFill="1"/>
    <xf numFmtId="0" fontId="43" fillId="30" borderId="0" applyFont="1" applyFill="1" applyAlignment="1">
      <alignment horizontal="center"/>
    </xf>
    <xf numFmtId="0" fontId="43" fillId="30" borderId="0" applyFont="1" applyFill="1" applyAlignment="1">
      <alignment horizontal="right"/>
    </xf>
    <xf numFmtId="0" fontId="0" fillId="30" borderId="0" applyFont="1" applyFill="1" applyAlignment="1">
      <alignment horizontal="left"/>
    </xf>
    <xf numFmtId="0" fontId="40" fillId="0" borderId="0" applyFont="1" applyFill="1" applyAlignment="1">
      <alignment horizontal="right"/>
    </xf>
    <xf numFmtId="0" fontId="44" fillId="0" borderId="0" applyFont="1" applyFill="1"/>
    <xf numFmtId="166" fontId="44" fillId="0" borderId="0" applyNumberFormat="1" applyFont="1" applyFill="1" applyAlignment="1">
      <alignment horizontal="right"/>
    </xf>
    <xf numFmtId="0" fontId="53" fillId="30" borderId="0"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0" fontId="44" fillId="0" borderId="0" applyFont="1" applyFill="1" applyAlignment="1">
      <alignment horizontal="left"/>
    </xf>
    <xf numFmtId="0" fontId="44" fillId="0" borderId="0" applyFont="1" applyFill="1" applyAlignment="1">
      <alignment horizontal="right"/>
    </xf>
    <xf numFmtId="0" fontId="53" fillId="0" borderId="0"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0" fontId="44" fillId="33" borderId="0" applyFont="1" applyFill="1" applyAlignment="1">
      <alignment horizontal="right"/>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44" fillId="33" borderId="0" applyFont="1" applyFill="1" applyAlignment="1">
      <alignment horizontal="left"/>
    </xf>
    <xf numFmtId="17" fontId="44" fillId="0" borderId="0" applyNumberFormat="1" applyFont="1" applyFill="1" applyAlignment="1">
      <alignment horizontal="right"/>
    </xf>
    <xf numFmtId="17" fontId="39" fillId="0" borderId="0" applyNumberFormat="1" applyFont="1" applyFill="1" applyAlignment="1">
      <alignment horizontal="right"/>
    </xf>
    <xf numFmtId="166" fontId="39" fillId="0" borderId="0" applyNumberFormat="1" applyFont="1" applyFill="1" applyAlignment="1">
      <alignment horizontal="right"/>
    </xf>
    <xf numFmtId="17" fontId="49" fillId="0" borderId="0" applyNumberFormat="1"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44" fillId="30" borderId="0" applyFont="1" applyFill="1" applyAlignment="1">
      <alignment horizontal="left"/>
    </xf>
    <xf numFmtId="0" fontId="39" fillId="30" borderId="0" applyFont="1" applyFill="1" applyAlignment="1">
      <alignment horizontal="left"/>
    </xf>
    <xf numFmtId="166" fontId="88" fillId="0" borderId="0" applyNumberFormat="1" applyFont="1" applyFill="1" applyBorder="1" applyAlignment="1">
      <alignment horizontal="right"/>
    </xf>
    <xf numFmtId="166" fontId="88" fillId="33" borderId="33" applyNumberFormat="1" applyFont="1" applyFill="1" applyBorder="1" applyAlignment="1">
      <alignment horizontal="right"/>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166" fontId="88" fillId="30" borderId="30" applyNumberFormat="1" applyFont="1" applyFill="1" applyBorder="1" applyAlignment="1">
      <alignment horizontal="center"/>
    </xf>
    <xf numFmtId="166" fontId="88" fillId="30" borderId="33" applyNumberFormat="1" applyFont="1" applyFill="1" applyBorder="1" applyAlignment="1">
      <alignment horizontal="center"/>
    </xf>
    <xf numFmtId="166" fontId="88" fillId="30" borderId="31" applyNumberFormat="1" applyFont="1" applyFill="1" applyBorder="1" applyAlignment="1">
      <alignment horizontal="center"/>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0"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0" fontId="82" fillId="0" borderId="0" applyFont="1" applyFill="1" applyAlignment="1">
      <alignment horizontal="center"/>
    </xf>
    <xf numFmtId="0" fontId="52" fillId="36" borderId="0" applyFont="1" applyFill="1" applyBorder="1"/>
    <xf numFmtId="0" fontId="0" fillId="36" borderId="0" applyFont="1" applyFill="1" applyBorder="1"/>
    <xf numFmtId="0" fontId="0" fillId="36" borderId="0" applyFont="1" applyFill="1" applyBorder="1" applyAlignment="1">
      <alignment horizontal="center"/>
    </xf>
    <xf numFmtId="0" fontId="59" fillId="36" borderId="0" applyFont="1" applyFill="1" applyAlignment="1">
      <alignment horizontal="right"/>
    </xf>
    <xf numFmtId="0" fontId="44" fillId="36" borderId="0" applyFont="1" applyFill="1" applyBorder="1" applyAlignment="1">
      <alignment horizontal="right"/>
    </xf>
    <xf numFmtId="0" fontId="60" fillId="36" borderId="0" applyFont="1" applyFill="1" applyBorder="1" applyAlignment="1">
      <alignment horizontal="right"/>
    </xf>
    <xf numFmtId="0" fontId="61" fillId="36" borderId="0" applyFont="1" applyFill="1" applyBorder="1"/>
    <xf numFmtId="0" fontId="52" fillId="36" borderId="0" applyFont="1" applyFill="1" applyBorder="1" applyAlignment="1">
      <alignment horizontal="center"/>
    </xf>
    <xf numFmtId="0" fontId="55" fillId="36" borderId="0" applyFont="1" applyFill="1" applyBorder="1"/>
    <xf numFmtId="0" fontId="55" fillId="36" borderId="0" applyFont="1" applyFill="1" applyBorder="1" applyAlignment="1">
      <alignment horizontal="center"/>
    </xf>
    <xf numFmtId="0" fontId="55" fillId="36" borderId="0" applyFont="1" applyFill="1" applyBorder="1" applyAlignment="1">
      <alignment horizontal="left" vertical="top"/>
    </xf>
    <xf numFmtId="0" fontId="55"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2" fillId="36" borderId="0" applyFont="1" applyFill="1" applyBorder="1" applyAlignment="1">
      <alignment horizontal="right"/>
    </xf>
    <xf numFmtId="0" fontId="55" fillId="36" borderId="0" applyFont="1" applyFill="1" applyBorder="1"/>
    <xf numFmtId="0" fontId="55" fillId="36" borderId="0" applyFont="1" applyFill="1" applyBorder="1" applyAlignment="1">
      <alignment horizontal="right"/>
    </xf>
    <xf numFmtId="0" fontId="48" fillId="36" borderId="37" applyFont="1" applyFill="1" applyBorder="1"/>
    <xf numFmtId="0" fontId="48" fillId="36" borderId="39" applyFont="1" applyFill="1" applyBorder="1" applyAlignment="1">
      <alignment horizontal="center" wrapText="1"/>
    </xf>
    <xf numFmtId="0" fontId="48" fillId="36" borderId="37" applyFont="1" applyFill="1" applyBorder="1" applyAlignment="1">
      <alignment horizontal="center" wrapText="1"/>
    </xf>
    <xf numFmtId="0" fontId="42" fillId="36" borderId="34" applyFont="1" applyFill="1" applyBorder="1" applyAlignment="1">
      <alignment vertical="center"/>
    </xf>
    <xf numFmtId="0" fontId="42" fillId="36" borderId="35" applyFont="1" applyFill="1" applyBorder="1" applyAlignment="1">
      <alignment vertical="center"/>
    </xf>
    <xf numFmtId="0" fontId="42" fillId="36" borderId="36" applyFont="1" applyFill="1" applyBorder="1" applyAlignment="1">
      <alignment vertical="center"/>
    </xf>
    <xf numFmtId="49" fontId="55" fillId="36" borderId="34" applyNumberFormat="1" applyFont="1" applyFill="1" applyBorder="1" applyAlignment="1">
      <alignment textRotation="90" wrapText="1"/>
    </xf>
    <xf numFmtId="49" fontId="55" fillId="36" borderId="35" applyNumberFormat="1" applyFont="1" applyFill="1" applyBorder="1" applyAlignment="1">
      <alignment textRotation="90" wrapText="1"/>
    </xf>
    <xf numFmtId="49" fontId="55" fillId="36" borderId="36" applyNumberFormat="1" applyFont="1" applyFill="1" applyBorder="1" applyAlignment="1">
      <alignment textRotation="90" wrapText="1"/>
    </xf>
    <xf numFmtId="0" fontId="54" fillId="0" borderId="28" applyFont="1" applyFill="1" applyBorder="1" applyAlignment="1">
      <alignment vertical="center"/>
    </xf>
    <xf numFmtId="0" fontId="88" fillId="0" borderId="0" applyFont="1" applyFill="1" applyBorder="1" applyAlignment="1">
      <alignment vertical="center"/>
    </xf>
    <xf numFmtId="0" fontId="54" fillId="0" borderId="0" applyFont="1" applyFill="1" applyBorder="1" applyAlignment="1">
      <alignment vertical="center"/>
    </xf>
    <xf numFmtId="0" fontId="54" fillId="0" borderId="29" applyFont="1" applyFill="1" applyBorder="1" applyAlignment="1">
      <alignment vertical="center"/>
    </xf>
    <xf numFmtId="0" fontId="43" fillId="33" borderId="30" applyFont="1" applyFill="1" applyBorder="1"/>
    <xf numFmtId="0" fontId="43" fillId="33" borderId="33" applyFont="1" applyFill="1" applyBorder="1"/>
    <xf numFmtId="0" fontId="43" fillId="33" borderId="31" applyFont="1" applyFill="1" applyBorder="1"/>
    <xf numFmtId="0" fontId="0" fillId="0" borderId="35" applyFont="1" applyFill="1" applyBorder="1"/>
    <xf numFmtId="0" fontId="35" fillId="0" borderId="0" applyFont="1" applyFill="1" applyBorder="1" applyAlignment="1">
      <alignment vertical="center"/>
    </xf>
    <xf numFmtId="166" fontId="88" fillId="0" borderId="44" applyNumberFormat="1" applyFont="1" applyFill="1" applyBorder="1" applyAlignment="1">
      <alignment horizontal="center"/>
    </xf>
    <xf numFmtId="166" fontId="88" fillId="0" borderId="45" applyNumberFormat="1" applyFont="1" applyFill="1" applyBorder="1" applyAlignment="1">
      <alignment horizontal="center"/>
    </xf>
    <xf numFmtId="0" fontId="5" fillId="0" borderId="0" applyFont="1" applyFill="1" applyBorder="1"/>
    <xf numFmtId="166" fontId="88" fillId="0" borderId="46" applyNumberFormat="1" applyFont="1" applyFill="1" applyBorder="1" applyAlignment="1">
      <alignment horizontal="center"/>
    </xf>
    <xf numFmtId="2" fontId="88" fillId="33" borderId="44" applyNumberFormat="1" applyFont="1" applyFill="1" applyBorder="1" applyAlignment="1">
      <alignment horizontal="center"/>
    </xf>
    <xf numFmtId="2" fontId="88" fillId="33" borderId="25" applyNumberFormat="1" applyFont="1" applyFill="1" applyBorder="1" applyAlignment="1">
      <alignment horizontal="center"/>
    </xf>
    <xf numFmtId="2" fontId="88" fillId="33" borderId="45" applyNumberFormat="1" applyFont="1" applyFill="1" applyBorder="1" applyAlignment="1">
      <alignment horizontal="center"/>
    </xf>
    <xf numFmtId="2" fontId="88" fillId="0" borderId="46" applyNumberFormat="1" applyFont="1" applyFill="1" applyBorder="1" applyAlignment="1">
      <alignment horizontal="center"/>
    </xf>
    <xf numFmtId="0" fontId="52" fillId="36" borderId="0" applyFont="1" applyFill="1" applyBorder="1" applyAlignment="1">
      <alignment horizontal="left" vertical="top"/>
    </xf>
    <xf numFmtId="0" fontId="85" fillId="36" borderId="0" applyFont="1" applyFill="1" applyBorder="1"/>
    <xf numFmtId="0" fontId="55" fillId="36" borderId="0" applyFont="1" applyFill="1" applyBorder="1" applyAlignment="1">
      <alignment vertical="top"/>
    </xf>
    <xf numFmtId="0" fontId="96" fillId="0" borderId="0" applyFont="1" applyFill="1"/>
    <xf numFmtId="0" fontId="97" fillId="0" borderId="0" applyFont="1" applyFill="1"/>
    <xf numFmtId="0" fontId="98" fillId="0" borderId="0" applyFont="1" applyFill="1"/>
    <xf numFmtId="0" fontId="99" fillId="0" borderId="0" applyFont="1" applyFill="1" applyAlignment="1">
      <alignment vertical="top"/>
    </xf>
    <xf numFmtId="0" fontId="100" fillId="0" borderId="0" applyFont="1" applyFill="1"/>
    <xf numFmtId="0" fontId="101" fillId="0" borderId="0" applyFont="1" applyFill="1"/>
    <xf numFmtId="0" fontId="101" fillId="0" borderId="0" applyFont="1" applyFill="1" applyAlignment="1">
      <alignment vertical="top" wrapText="1"/>
    </xf>
    <xf numFmtId="0" fontId="96" fillId="0" borderId="0" applyFont="1" applyFill="1" applyAlignment="1">
      <alignment vertical="top" wrapText="1"/>
    </xf>
    <xf numFmtId="0" fontId="83" fillId="30" borderId="0" applyFont="1" applyFill="1" applyBorder="1" applyAlignment="1">
      <alignment horizontal="center"/>
    </xf>
    <xf numFmtId="166" fontId="83" fillId="30" borderId="0" applyNumberFormat="1" applyFont="1" applyFill="1" applyBorder="1" applyAlignment="1">
      <alignment horizontal="center"/>
    </xf>
    <xf numFmtId="0" fontId="83" fillId="30" borderId="0" applyFont="1" applyFill="1" applyBorder="1"/>
    <xf numFmtId="0" fontId="83" fillId="0" borderId="0" applyFont="1" applyFill="1" applyAlignment="1">
      <alignment horizontal="left"/>
    </xf>
    <xf numFmtId="0" fontId="27" fillId="30" borderId="0" applyFont="1" applyFill="1" applyBorder="1"/>
    <xf numFmtId="0" fontId="27" fillId="30" borderId="0" applyFont="1" applyFill="1" applyBorder="1" applyAlignment="1">
      <alignment horizontal="right"/>
    </xf>
    <xf numFmtId="0" fontId="27" fillId="30" borderId="0" applyFont="1" applyFill="1" applyBorder="1" applyAlignment="1">
      <alignment horizontal="centerContinuous"/>
    </xf>
    <xf numFmtId="0" fontId="27" fillId="0" borderId="0" applyFont="1" applyFill="1" applyAlignment="1">
      <alignment horizontal="right"/>
    </xf>
    <xf numFmtId="0" fontId="49" fillId="0" borderId="0" applyFont="1" applyFill="1" applyAlignment="1">
      <alignment vertical="center"/>
    </xf>
    <xf numFmtId="0" fontId="49" fillId="30" borderId="0" applyFont="1" applyFill="1" applyAlignment="1">
      <alignment vertical="center"/>
    </xf>
    <xf numFmtId="166" fontId="88" fillId="30" borderId="0" applyNumberFormat="1" applyFont="1" applyFill="1" applyBorder="1" applyAlignment="1">
      <alignment horizontal="center"/>
    </xf>
    <xf numFmtId="0" fontId="88" fillId="30" borderId="0" applyFont="1" applyFill="1" applyBorder="1" applyAlignment="1">
      <alignment horizontal="center"/>
    </xf>
    <xf numFmtId="166" fontId="88" fillId="33" borderId="0" applyNumberFormat="1" applyFont="1" applyFill="1" applyBorder="1" applyAlignment="1">
      <alignment horizontal="center"/>
    </xf>
    <xf numFmtId="0" fontId="88" fillId="33" borderId="0" applyFont="1" applyFill="1" applyBorder="1" applyAlignment="1">
      <alignment horizontal="center"/>
    </xf>
    <xf numFmtId="0" fontId="0" fillId="30" borderId="0" applyFont="1" applyFill="1" applyBorder="1" applyAlignment="1">
      <alignment horizontal="center"/>
    </xf>
    <xf numFmtId="4" fontId="88" fillId="30" borderId="0" applyNumberFormat="1" applyFont="1" applyFill="1" applyBorder="1" applyAlignment="1">
      <alignment horizontal="center"/>
    </xf>
    <xf numFmtId="167" fontId="88" fillId="30" borderId="0" applyNumberFormat="1" applyFont="1" applyFill="1" applyBorder="1" applyAlignment="1">
      <alignment horizontal="center"/>
    </xf>
    <xf numFmtId="4" fontId="88" fillId="33" borderId="0" applyNumberFormat="1" applyFont="1" applyFill="1" applyBorder="1" applyAlignment="1">
      <alignment horizontal="center"/>
    </xf>
    <xf numFmtId="167" fontId="88" fillId="33" borderId="0" applyNumberFormat="1" applyFont="1" applyFill="1" applyBorder="1" applyAlignment="1">
      <alignment horizontal="center"/>
    </xf>
    <xf numFmtId="166" fontId="88" fillId="30" borderId="0" applyNumberFormat="1" applyFont="1" applyFill="1" applyBorder="1" applyAlignment="1">
      <alignment horizontal="right"/>
    </xf>
    <xf numFmtId="166" fontId="88" fillId="33" borderId="0" applyNumberFormat="1" applyFont="1" applyFill="1" applyBorder="1" applyAlignment="1">
      <alignment horizontal="right"/>
    </xf>
    <xf numFmtId="166" fontId="88" fillId="30" borderId="0" applyNumberFormat="1" applyFont="1" applyFill="1" applyBorder="1" applyAlignment="1">
      <alignment horizontal="right"/>
    </xf>
    <xf numFmtId="4" fontId="88" fillId="30" borderId="0" applyNumberFormat="1" applyFont="1" applyFill="1" applyBorder="1" applyAlignment="1">
      <alignment horizontal="right"/>
    </xf>
    <xf numFmtId="167" fontId="0" fillId="30" borderId="0" applyNumberFormat="1" applyFont="1" applyFill="1" applyBorder="1"/>
    <xf numFmtId="4" fontId="88" fillId="33" borderId="0" applyNumberFormat="1" applyFont="1" applyFill="1" applyBorder="1" applyAlignment="1">
      <alignment horizontal="right"/>
    </xf>
    <xf numFmtId="167" fontId="0" fillId="33" borderId="0" applyNumberFormat="1" applyFont="1" applyFill="1" applyBorder="1"/>
    <xf numFmtId="165" fontId="88" fillId="30" borderId="0" applyNumberFormat="1" applyFont="1" applyFill="1" applyBorder="1" applyAlignment="1">
      <alignment horizontal="right"/>
    </xf>
    <xf numFmtId="44" fontId="88" fillId="30" borderId="0" applyNumberFormat="1" applyFont="1" applyFill="1" applyBorder="1" applyAlignment="1">
      <alignment horizontal="right"/>
    </xf>
    <xf numFmtId="166" fontId="0" fillId="30" borderId="0" applyNumberFormat="1" applyFont="1" applyFill="1" applyBorder="1"/>
    <xf numFmtId="164" fontId="88"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3" fillId="30" borderId="0" applyFont="1" applyFill="1" applyAlignment="1">
      <alignment vertical="center"/>
    </xf>
    <xf numFmtId="0" fontId="83" fillId="35" borderId="0" applyFont="1" applyFill="1" applyAlignment="1">
      <alignment vertical="center"/>
    </xf>
    <xf numFmtId="0" fontId="83" fillId="0" borderId="0" applyFont="1" applyFill="1" applyAlignment="1">
      <alignment vertical="center"/>
    </xf>
    <xf numFmtId="0" fontId="0" fillId="0" borderId="0" applyFont="1" applyFill="1" applyAlignment="1">
      <alignment horizontal="center"/>
    </xf>
    <xf numFmtId="0" fontId="43" fillId="0" borderId="0" applyFont="1" applyFill="1" applyAlignment="1">
      <alignment horizontal="right"/>
    </xf>
    <xf numFmtId="0" fontId="88" fillId="30" borderId="0" applyFont="1" applyFill="1"/>
    <xf numFmtId="0" fontId="43" fillId="0" borderId="0" applyFont="1" applyFill="1" applyAlignment="1">
      <alignment horizontal="right"/>
    </xf>
    <xf numFmtId="0" fontId="43" fillId="0" borderId="0" applyFont="1" applyFill="1" applyAlignment="1">
      <alignment horizontal="right"/>
    </xf>
    <xf numFmtId="0" fontId="87" fillId="0" borderId="0" applyNumberFormat="1" applyFont="1" applyFill="1" applyBorder="1" applyAlignment="1">
      <alignment horizontal="left" wrapText="1"/>
    </xf>
    <xf numFmtId="0" fontId="5" fillId="0" borderId="0" applyFont="1" applyFill="1"/>
    <xf numFmtId="0" fontId="5" fillId="0" borderId="0" applyFont="1" applyFill="1"/>
    <xf numFmtId="0" fontId="84" fillId="36" borderId="0" applyNumberFormat="1" applyFont="1" applyFill="1" applyBorder="1" applyAlignment="1">
      <alignment horizontal="left" wrapText="1"/>
    </xf>
    <xf numFmtId="0" fontId="52" fillId="36" borderId="0" applyFont="1" applyFill="1" applyBorder="1" applyAlignment="1">
      <alignment horizontal="left" wrapText="1"/>
    </xf>
    <xf numFmtId="164" fontId="88" fillId="30" borderId="0" applyNumberFormat="1" applyFont="1" applyFill="1"/>
    <xf numFmtId="0" fontId="88" fillId="30" borderId="0" applyFont="1" applyFill="1"/>
    <xf numFmtId="0" fontId="88" fillId="30" borderId="0" applyFont="1" applyFill="1" applyAlignment="1">
      <alignment horizontal="left"/>
    </xf>
    <xf numFmtId="49" fontId="64" fillId="36" borderId="34" applyNumberFormat="1" applyFont="1" applyFill="1" applyBorder="1" applyAlignment="1">
      <alignment horizontal="center"/>
    </xf>
    <xf numFmtId="0" fontId="88" fillId="36" borderId="35" applyFont="1" applyFill="1" applyBorder="1"/>
    <xf numFmtId="0" fontId="88" fillId="36" borderId="36" applyFont="1" applyFill="1" applyBorder="1"/>
    <xf numFmtId="0" fontId="39" fillId="30" borderId="0" applyFont="1" applyFill="1" applyAlignment="1">
      <alignment horizontal="center"/>
    </xf>
    <xf numFmtId="0" fontId="83" fillId="30" borderId="0" applyNumberFormat="1" applyFont="1" applyFill="1" applyAlignment="1">
      <alignment horizontal="left" wrapText="1"/>
    </xf>
    <xf numFmtId="0" fontId="88" fillId="30" borderId="0" applyFont="1" applyFill="1" applyAlignment="1">
      <alignment vertical="center"/>
    </xf>
    <xf numFmtId="164" fontId="88" fillId="30" borderId="0" applyNumberFormat="1" applyFont="1" applyFill="1" applyAlignment="1">
      <alignment vertical="center"/>
    </xf>
    <xf numFmtId="0" fontId="88" fillId="0" borderId="28" applyFont="1" applyFill="1" applyBorder="1"/>
    <xf numFmtId="0" fontId="88" fillId="0" borderId="29" applyFont="1" applyFill="1" applyBorder="1"/>
    <xf numFmtId="0" fontId="88" fillId="33" borderId="28" applyFont="1" applyFill="1" applyBorder="1"/>
    <xf numFmtId="0" fontId="88" fillId="33" borderId="29" applyFont="1" applyFill="1" applyBorder="1"/>
    <xf numFmtId="0" fontId="43" fillId="0" borderId="26" applyFont="1" applyFill="1" applyBorder="1" applyAlignment="1">
      <alignment horizontal="center" vertical="center" wrapText="1"/>
    </xf>
    <xf numFmtId="0" fontId="43" fillId="0" borderId="27" applyFont="1" applyFill="1" applyBorder="1" applyAlignment="1">
      <alignment horizontal="center" vertical="center" wrapText="1"/>
    </xf>
    <xf numFmtId="0" fontId="43" fillId="0" borderId="30" applyFont="1" applyFill="1" applyBorder="1" applyAlignment="1">
      <alignment horizontal="center" vertical="center" wrapText="1"/>
    </xf>
    <xf numFmtId="0" fontId="43" fillId="0" borderId="31" applyFont="1" applyFill="1" applyBorder="1" applyAlignment="1">
      <alignment horizontal="center" vertical="center" wrapText="1"/>
    </xf>
    <xf numFmtId="0" fontId="48" fillId="36" borderId="0" applyFont="1" applyFill="1" applyBorder="1" applyAlignment="1">
      <alignment horizontal="center" vertical="center"/>
    </xf>
    <xf numFmtId="0" fontId="48" fillId="36" borderId="52" applyFont="1" applyFill="1" applyBorder="1" applyAlignment="1">
      <alignment horizontal="center" vertical="center"/>
    </xf>
    <xf numFmtId="0" fontId="45" fillId="0" borderId="0" applyFont="1" applyFill="1" applyBorder="1" applyAlignment="1">
      <alignment vertical="center"/>
    </xf>
    <xf numFmtId="0" fontId="88" fillId="0" borderId="26" applyFont="1" applyFill="1" applyBorder="1"/>
    <xf numFmtId="0" fontId="88" fillId="0" borderId="27" applyFont="1" applyFill="1" applyBorder="1"/>
    <xf numFmtId="0" fontId="48" fillId="36" borderId="26" applyFont="1" applyFill="1" applyBorder="1" applyAlignment="1">
      <alignment horizontal="center" vertical="center"/>
    </xf>
    <xf numFmtId="0" fontId="48" fillId="36" borderId="32" applyFont="1" applyFill="1" applyBorder="1" applyAlignment="1">
      <alignment horizontal="center" vertical="center"/>
    </xf>
    <xf numFmtId="0" fontId="48" fillId="36" borderId="35" applyFont="1" applyFill="1" applyBorder="1" applyAlignment="1">
      <alignment horizontal="center" vertical="center"/>
    </xf>
    <xf numFmtId="0" fontId="48" fillId="36" borderId="36" applyFont="1" applyFill="1" applyBorder="1" applyAlignment="1">
      <alignment horizontal="center" vertical="center"/>
    </xf>
    <xf numFmtId="0" fontId="50" fillId="0" borderId="0" applyFont="1" applyFill="1" applyBorder="1" applyAlignment="1">
      <alignment horizontal="center"/>
    </xf>
    <xf numFmtId="0" fontId="43" fillId="30" borderId="27" applyFont="1" applyFill="1" applyBorder="1" applyAlignment="1">
      <alignment horizontal="center" vertical="center" wrapText="1"/>
    </xf>
    <xf numFmtId="0" fontId="43" fillId="30" borderId="31" applyFont="1" applyFill="1" applyBorder="1" applyAlignment="1">
      <alignment horizontal="center" vertical="center" wrapText="1"/>
    </xf>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33" borderId="28" applyFont="1" applyFill="1" applyBorder="1"/>
    <xf numFmtId="0" fontId="0" fillId="33" borderId="29" applyFont="1" applyFill="1" applyBorder="1"/>
    <xf numFmtId="0" fontId="0" fillId="0" borderId="28" applyFont="1" applyFill="1" applyBorder="1"/>
    <xf numFmtId="0" fontId="0" fillId="0" borderId="29" applyFont="1" applyFill="1" applyBorder="1"/>
    <xf numFmtId="0" fontId="88" fillId="33" borderId="30" applyFont="1" applyFill="1" applyBorder="1"/>
    <xf numFmtId="0" fontId="88" fillId="33" borderId="31" applyFont="1" applyFill="1" applyBorder="1"/>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1" fontId="88" fillId="33" borderId="34" applyNumberFormat="1" applyFont="1" applyFill="1" applyBorder="1"/>
    <xf numFmtId="1" fontId="88" fillId="33" borderId="36" applyNumberFormat="1" applyFont="1" applyFill="1" applyBorder="1"/>
    <xf numFmtId="166" fontId="43" fillId="30" borderId="34" applyNumberFormat="1" applyFont="1" applyFill="1" applyBorder="1" applyAlignment="1">
      <alignment horizontal="center"/>
    </xf>
    <xf numFmtId="166" fontId="43" fillId="30" borderId="36" applyNumberFormat="1" applyFont="1" applyFill="1" applyBorder="1" applyAlignment="1">
      <alignment horizontal="center"/>
    </xf>
    <xf numFmtId="0" fontId="43" fillId="0" borderId="34" applyFont="1" applyFill="1" applyBorder="1" applyAlignment="1">
      <alignment horizontal="center"/>
    </xf>
    <xf numFmtId="0" fontId="43" fillId="0" borderId="36" applyFont="1" applyFill="1" applyBorder="1" applyAlignment="1">
      <alignment horizontal="center"/>
    </xf>
    <xf numFmtId="0" fontId="0" fillId="33" borderId="26" applyFont="1" applyFill="1" applyBorder="1"/>
    <xf numFmtId="0" fontId="0" fillId="33" borderId="27" applyFont="1" applyFill="1" applyBorder="1"/>
    <xf numFmtId="0" fontId="43" fillId="0" borderId="49" applyFont="1" applyFill="1" applyBorder="1" applyAlignment="1">
      <alignment horizontal="center" wrapText="1"/>
    </xf>
    <xf numFmtId="0" fontId="43" fillId="0" borderId="51" applyFont="1" applyFill="1" applyBorder="1" applyAlignment="1">
      <alignment horizontal="center" wrapText="1"/>
    </xf>
    <xf numFmtId="0" fontId="43" fillId="0" borderId="50" applyFont="1" applyFill="1" applyBorder="1" applyAlignment="1">
      <alignment horizontal="center" wrapText="1"/>
    </xf>
    <xf numFmtId="0" fontId="0" fillId="0" borderId="51" applyFont="1" applyFill="1" applyBorder="1" applyAlignment="1">
      <alignment horizontal="center" wrapText="1"/>
    </xf>
    <xf numFmtId="0" fontId="43" fillId="0" borderId="47" applyFont="1" applyFill="1" applyBorder="1" applyAlignment="1">
      <alignment horizontal="center" vertical="center" wrapText="1"/>
    </xf>
    <xf numFmtId="0" fontId="43" fillId="0" borderId="48" applyFont="1" applyFill="1" applyBorder="1" applyAlignment="1">
      <alignment horizontal="center" vertical="center" wrapText="1"/>
    </xf>
    <xf numFmtId="0" fontId="43" fillId="30" borderId="47" applyFont="1" applyFill="1" applyBorder="1" applyAlignment="1">
      <alignment horizontal="center" vertical="center" wrapText="1"/>
    </xf>
    <xf numFmtId="0" fontId="43" fillId="30" borderId="48" applyFont="1" applyFill="1" applyBorder="1" applyAlignment="1">
      <alignment horizontal="center" vertical="center" wrapText="1"/>
    </xf>
    <xf numFmtId="0" fontId="48" fillId="36" borderId="27" applyFont="1" applyFill="1" applyBorder="1" applyAlignment="1">
      <alignment horizontal="center" vertical="center"/>
    </xf>
    <xf numFmtId="0" fontId="43" fillId="0" borderId="37" applyFont="1" applyFill="1" applyBorder="1" applyAlignment="1">
      <alignment horizontal="center" vertical="center" wrapText="1"/>
    </xf>
    <xf numFmtId="0" fontId="43" fillId="0" borderId="39" applyFont="1" applyFill="1" applyBorder="1" applyAlignment="1">
      <alignment horizontal="center" vertical="center" wrapText="1"/>
    </xf>
    <xf numFmtId="166" fontId="43" fillId="30" borderId="35" applyNumberFormat="1" applyFont="1" applyFill="1" applyBorder="1" applyAlignment="1">
      <alignment horizontal="center"/>
    </xf>
    <xf numFmtId="0" fontId="83"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0" borderId="26" applyFont="1" applyFill="1" applyBorder="1" applyAlignment="1">
      <alignment horizontal="center" vertical="center" wrapText="1"/>
    </xf>
    <xf numFmtId="0" fontId="0" fillId="0" borderId="32" applyFont="1" applyFill="1" applyBorder="1" applyAlignment="1">
      <alignment horizontal="center" vertical="center" wrapText="1"/>
    </xf>
    <xf numFmtId="0" fontId="0" fillId="0" borderId="27" applyFont="1" applyFill="1" applyBorder="1" applyAlignment="1">
      <alignment horizontal="center" vertical="center" wrapText="1"/>
    </xf>
    <xf numFmtId="0" fontId="0" fillId="0" borderId="28" applyFont="1" applyFill="1" applyBorder="1" applyAlignment="1">
      <alignment horizontal="center" vertical="center" wrapText="1"/>
    </xf>
    <xf numFmtId="0" fontId="0" fillId="0" borderId="0" applyFont="1" applyFill="1" applyBorder="1" applyAlignment="1">
      <alignment horizontal="center" vertical="center" wrapText="1"/>
    </xf>
    <xf numFmtId="0" fontId="0" fillId="0" borderId="29" applyFont="1" applyFill="1" applyBorder="1" applyAlignment="1">
      <alignment horizontal="center" vertical="center" wrapText="1"/>
    </xf>
    <xf numFmtId="0" fontId="0" fillId="0" borderId="30" applyFont="1" applyFill="1" applyBorder="1" applyAlignment="1">
      <alignment horizontal="center" vertical="center" wrapText="1"/>
    </xf>
    <xf numFmtId="0" fontId="0" fillId="0" borderId="33" applyFont="1" applyFill="1" applyBorder="1" applyAlignment="1">
      <alignment horizontal="center" vertical="center" wrapText="1"/>
    </xf>
    <xf numFmtId="0" fontId="0" fillId="0" borderId="31" applyFont="1" applyFill="1" applyBorder="1" applyAlignment="1">
      <alignment horizontal="center" vertical="center" wrapText="1"/>
    </xf>
    <xf numFmtId="0" fontId="0" fillId="33" borderId="33" applyFont="1" applyFill="1" applyBorder="1" applyAlignment="1">
      <alignment horizontal="right" indent="2"/>
    </xf>
    <xf numFmtId="0" fontId="0" fillId="0" borderId="0"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33" borderId="0" applyFont="1" applyFill="1" applyBorder="1" applyAlignment="1">
      <alignment horizontal="right" indent="2"/>
    </xf>
    <xf numFmtId="0" fontId="0" fillId="0" borderId="28" applyFont="1" applyFill="1" applyBorder="1" applyAlignment="1">
      <alignment horizontal="right" indent="2"/>
    </xf>
    <xf numFmtId="0" fontId="0" fillId="0" borderId="51" applyFont="1" applyFill="1" applyBorder="1"/>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0" fontId="43" fillId="0" borderId="0" applyFont="1" applyFill="1" applyBorder="1" applyAlignment="1">
      <alignment horizontal="center"/>
    </xf>
    <xf numFmtId="0" fontId="44" fillId="0" borderId="0" applyFont="1" applyFill="1" applyBorder="1" applyAlignment="1">
      <alignment horizontal="center"/>
    </xf>
    <xf numFmtId="0" fontId="41" fillId="0" borderId="26" applyFont="1" applyFill="1" applyBorder="1" applyAlignment="1">
      <alignment horizontal="center" vertical="center"/>
    </xf>
    <xf numFmtId="0" fontId="88" fillId="0" borderId="32" applyFont="1" applyFill="1" applyBorder="1" applyAlignment="1">
      <alignment horizontal="center" vertical="center"/>
    </xf>
    <xf numFmtId="0" fontId="88" fillId="0" borderId="27" applyFont="1" applyFill="1" applyBorder="1" applyAlignment="1">
      <alignment horizontal="center" vertical="center"/>
    </xf>
    <xf numFmtId="0" fontId="41" fillId="0" borderId="26" applyFont="1" applyFill="1" applyBorder="1" applyAlignment="1">
      <alignment horizontal="center" vertical="center" wrapText="1"/>
    </xf>
    <xf numFmtId="0" fontId="41" fillId="0" borderId="32" applyFont="1" applyFill="1" applyBorder="1" applyAlignment="1">
      <alignment horizontal="center" vertical="center" wrapText="1"/>
    </xf>
    <xf numFmtId="0" fontId="41" fillId="0" borderId="27" applyFont="1" applyFill="1" applyBorder="1" applyAlignment="1">
      <alignment horizontal="center" vertical="center" wrapText="1"/>
    </xf>
    <xf numFmtId="164" fontId="88" fillId="30" borderId="0" applyNumberFormat="1" applyFont="1" applyFill="1"/>
    <xf numFmtId="0" fontId="87" fillId="0" borderId="0" applyNumberFormat="1" applyFont="1" applyFill="1" applyBorder="1" applyAlignment="1">
      <alignment horizontal="left" wrapText="1"/>
    </xf>
    <xf numFmtId="0" fontId="43" fillId="0" borderId="0" applyFont="1" applyFill="1" applyAlignment="1">
      <alignment horizontal="right"/>
    </xf>
    <xf numFmtId="0" fontId="0" fillId="0" borderId="0" applyFont="1" applyFill="1" applyAlignment="1">
      <alignment horizontal="right"/>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1" fillId="0" borderId="32" applyFont="1" applyFill="1" applyBorder="1" applyAlignment="1">
      <alignment horizontal="center" vertical="center"/>
    </xf>
    <xf numFmtId="0" fontId="41" fillId="0" borderId="27" applyFont="1" applyFill="1" applyBorder="1" applyAlignment="1">
      <alignment horizontal="center" vertical="center"/>
    </xf>
    <xf numFmtId="164" fontId="50" fillId="30" borderId="0" applyNumberFormat="1" applyFont="1" applyFill="1" applyAlignment="1">
      <alignment horizontal="right"/>
    </xf>
    <xf numFmtId="0" fontId="41" fillId="0" borderId="28" applyFont="1" applyFill="1" applyBorder="1" applyAlignment="1">
      <alignment horizontal="center" vertical="center"/>
    </xf>
    <xf numFmtId="0" fontId="41" fillId="0" borderId="0" applyFont="1" applyFill="1" applyBorder="1" applyAlignment="1">
      <alignment horizontal="center" vertical="center"/>
    </xf>
    <xf numFmtId="0" fontId="41" fillId="0" borderId="29" applyFont="1" applyFill="1" applyBorder="1" applyAlignment="1">
      <alignment horizontal="center" vertical="center"/>
    </xf>
    <xf numFmtId="0" fontId="88" fillId="0" borderId="0" applyFont="1" applyFill="1" applyBorder="1" applyAlignment="1">
      <alignment horizontal="center" vertical="center"/>
    </xf>
    <xf numFmtId="0" fontId="88" fillId="0" borderId="29" applyFont="1" applyFill="1" applyBorder="1" applyAlignment="1">
      <alignment horizontal="center" vertical="center"/>
    </xf>
    <xf numFmtId="0" fontId="88" fillId="0" borderId="0" applyFont="1" applyFill="1"/>
    <xf numFmtId="0" fontId="41" fillId="0" borderId="28" applyFont="1" applyFill="1" applyBorder="1" applyAlignment="1">
      <alignment horizontal="center" vertical="center" wrapText="1"/>
    </xf>
    <xf numFmtId="0" fontId="41" fillId="0" borderId="0" applyFont="1" applyFill="1" applyBorder="1" applyAlignment="1">
      <alignment horizontal="center" vertical="center" wrapText="1"/>
    </xf>
    <xf numFmtId="0" fontId="41" fillId="0" borderId="29" applyFont="1" applyFill="1" applyBorder="1" applyAlignment="1">
      <alignment horizontal="center" vertical="center" wrapText="1"/>
    </xf>
    <xf numFmtId="0" fontId="42" fillId="36" borderId="34" applyFont="1" applyFill="1" applyBorder="1" applyAlignment="1">
      <alignment horizontal="center"/>
    </xf>
    <xf numFmtId="0" fontId="42" fillId="36" borderId="35" applyFont="1" applyFill="1" applyBorder="1" applyAlignment="1">
      <alignment horizontal="center"/>
    </xf>
    <xf numFmtId="0" fontId="42" fillId="36" borderId="36" applyFont="1" applyFill="1" applyBorder="1" applyAlignment="1">
      <alignment horizontal="center"/>
    </xf>
    <xf numFmtId="0" fontId="43" fillId="30" borderId="0" applyFont="1" applyFill="1" applyAlignment="1">
      <alignment horizontal="right"/>
    </xf>
    <xf numFmtId="0" fontId="48" fillId="36" borderId="26" applyFont="1" applyFill="1" applyBorder="1"/>
    <xf numFmtId="0" fontId="48" fillId="36" borderId="27" applyFont="1" applyFill="1" applyBorder="1"/>
    <xf numFmtId="0" fontId="43" fillId="30" borderId="49" applyFont="1" applyFill="1" applyBorder="1" applyAlignment="1">
      <alignment horizontal="center"/>
    </xf>
    <xf numFmtId="0" fontId="43" fillId="30" borderId="51" applyFont="1" applyFill="1" applyBorder="1" applyAlignment="1">
      <alignment horizontal="center"/>
    </xf>
    <xf numFmtId="0" fontId="48" fillId="36" borderId="34" applyFont="1" applyFill="1" applyBorder="1" applyAlignment="1">
      <alignment horizontal="center"/>
    </xf>
    <xf numFmtId="0" fontId="48" fillId="36" borderId="35" applyFont="1" applyFill="1" applyBorder="1" applyAlignment="1">
      <alignment horizontal="center"/>
    </xf>
    <xf numFmtId="0" fontId="48" fillId="36" borderId="36" applyFont="1" applyFill="1" applyBorder="1" applyAlignment="1">
      <alignment horizontal="center"/>
    </xf>
    <xf numFmtId="0" fontId="83" fillId="0" borderId="0" applyNumberFormat="1" applyFont="1" applyFill="1" applyAlignment="1">
      <alignment horizontal="left" wrapText="1"/>
    </xf>
    <xf numFmtId="0" fontId="43" fillId="30" borderId="34" applyFont="1" applyFill="1" applyBorder="1" applyAlignment="1">
      <alignment horizontal="center"/>
    </xf>
    <xf numFmtId="0" fontId="43" fillId="30" borderId="36" applyFont="1" applyFill="1" applyBorder="1" applyAlignment="1">
      <alignment horizontal="center"/>
    </xf>
    <xf numFmtId="0" fontId="83"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3" fillId="0" borderId="0" applyFont="1" applyFill="1" applyAlignment="1">
      <alignment horizontal="right"/>
    </xf>
    <xf numFmtId="164" fontId="50"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49" fontId="51"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1"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39" fillId="30" borderId="0" applyFont="1" applyFill="1" applyAlignment="1">
      <alignment horizontal="center"/>
    </xf>
    <xf numFmtId="0" fontId="0" fillId="0" borderId="0" applyFont="1" applyFill="1"/>
    <xf numFmtId="0" fontId="88" fillId="30" borderId="0" applyFont="1" applyFill="1"/>
    <xf numFmtId="164" fontId="88" fillId="30" borderId="0" applyNumberFormat="1" applyFont="1" applyFill="1" applyAlignment="1">
      <alignment horizontal="right"/>
    </xf>
    <xf numFmtId="1" fontId="83" fillId="0" borderId="0" applyNumberFormat="1" applyFont="1" applyFill="1" applyAlignment="1">
      <alignment horizontal="left" wrapText="1"/>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1" fillId="36" borderId="34" applyFont="1" applyFill="1" applyBorder="1"/>
    <xf numFmtId="0" fontId="51" fillId="36" borderId="35" applyFont="1" applyFill="1" applyBorder="1"/>
    <xf numFmtId="0" fontId="51" fillId="36" borderId="36" applyFont="1" applyFill="1" applyBorder="1"/>
    <xf numFmtId="0" fontId="43" fillId="0" borderId="34" applyFont="1" applyFill="1" applyBorder="1" applyAlignment="1">
      <alignment horizontal="center" vertical="center" wrapText="1"/>
    </xf>
    <xf numFmtId="0" fontId="88" fillId="0" borderId="36"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0" fontId="51" fillId="36" borderId="26" applyFont="1" applyFill="1" applyBorder="1"/>
    <xf numFmtId="0" fontId="51" fillId="36" borderId="32" applyFont="1" applyFill="1" applyBorder="1"/>
    <xf numFmtId="0" fontId="51" fillId="36" borderId="27" applyFont="1" applyFill="1" applyBorder="1"/>
    <xf numFmtId="0" fontId="5" fillId="0" borderId="28" applyFont="1" applyFill="1" applyBorder="1"/>
    <xf numFmtId="0" fontId="5" fillId="0" borderId="29" applyFont="1" applyFill="1" applyBorder="1"/>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 fillId="0" borderId="34" applyFont="1" applyFill="1" applyBorder="1"/>
    <xf numFmtId="0" fontId="5" fillId="0" borderId="36" applyFont="1" applyFill="1" applyBorder="1"/>
    <xf numFmtId="0" fontId="5" fillId="0" borderId="26" applyFont="1" applyFill="1" applyBorder="1"/>
    <xf numFmtId="0" fontId="5" fillId="0" borderId="27" applyFont="1" applyFill="1" applyBorder="1"/>
    <xf numFmtId="0" fontId="5" fillId="0" borderId="30" applyFont="1" applyFill="1" applyBorder="1"/>
    <xf numFmtId="0" fontId="5" fillId="0" borderId="31" applyFont="1" applyFill="1" applyBorder="1"/>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5" fillId="33" borderId="30" applyFont="1" applyFill="1" applyBorder="1"/>
    <xf numFmtId="0" fontId="5" fillId="33" borderId="31" applyFont="1" applyFill="1" applyBorder="1"/>
    <xf numFmtId="0" fontId="5" fillId="33" borderId="26" applyFont="1" applyFill="1" applyBorder="1"/>
    <xf numFmtId="0" fontId="5" fillId="33" borderId="27" applyFont="1" applyFill="1" applyBorder="1"/>
    <xf numFmtId="0" fontId="5" fillId="33" borderId="28" applyFont="1" applyFill="1" applyBorder="1"/>
    <xf numFmtId="0" fontId="5" fillId="33" borderId="29" applyFont="1" applyFill="1" applyBorder="1"/>
    <xf numFmtId="0" fontId="83" fillId="0" borderId="0" applyNumberFormat="1" applyFont="1" applyFill="1" applyAlignment="1">
      <alignment horizontal="left" wrapText="1"/>
    </xf>
    <xf numFmtId="0" fontId="88" fillId="0" borderId="0" applyFont="1" applyFill="1" applyAlignment="1">
      <alignment horizontal="right"/>
    </xf>
    <xf numFmtId="49" fontId="42" fillId="36" borderId="34" applyNumberFormat="1" applyFont="1" applyFill="1" applyBorder="1" applyAlignment="1">
      <alignment horizontal="center"/>
    </xf>
    <xf numFmtId="49" fontId="42" fillId="36" borderId="35" applyNumberFormat="1" applyFont="1" applyFill="1" applyBorder="1" applyAlignment="1">
      <alignment horizontal="center"/>
    </xf>
    <xf numFmtId="49" fontId="42" fillId="36" borderId="36" applyNumberFormat="1" applyFont="1" applyFill="1" applyBorder="1" applyAlignment="1">
      <alignment horizontal="center"/>
    </xf>
    <xf numFmtId="0" fontId="43" fillId="0" borderId="0" applyFont="1" applyFill="1" applyBorder="1" applyAlignment="1">
      <alignment horizontal="center" vertical="center" wrapText="1"/>
    </xf>
    <xf numFmtId="0" fontId="88" fillId="0" borderId="19"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82" fillId="0" borderId="0" applyNumberFormat="1" applyFont="1" applyFill="1" applyAlignment="1">
      <alignment horizontal="left" wrapText="1"/>
    </xf>
    <xf numFmtId="0" fontId="82" fillId="0" borderId="0" applyNumberFormat="1" applyFont="1" applyFill="1" applyAlignment="1">
      <alignment horizontal="left" wrapText="1"/>
    </xf>
    <xf numFmtId="0" fontId="82" fillId="33" borderId="0" applyFont="1" applyFill="1" applyBorder="1" applyAlignment="1">
      <alignment horizontal="center"/>
    </xf>
    <xf numFmtId="0" fontId="82" fillId="0" borderId="28" applyFont="1" applyFill="1" applyBorder="1" applyAlignment="1">
      <alignment horizontal="center"/>
    </xf>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29" applyFont="1" applyFill="1" applyBorder="1" applyAlignment="1">
      <alignment horizontal="center"/>
    </xf>
    <xf numFmtId="0" fontId="82" fillId="0" borderId="29" applyFont="1" applyFill="1" applyBorder="1" applyAlignment="1">
      <alignment horizontal="center"/>
    </xf>
    <xf numFmtId="0" fontId="82" fillId="33" borderId="30" applyFont="1" applyFill="1" applyBorder="1" applyAlignment="1">
      <alignment horizontal="center"/>
    </xf>
    <xf numFmtId="0" fontId="82" fillId="33" borderId="28" applyFont="1" applyFill="1" applyBorder="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39" fillId="0" borderId="0" applyFont="1" applyFill="1" applyAlignment="1">
      <alignment horizontal="center"/>
    </xf>
    <xf numFmtId="0" fontId="29" fillId="0" borderId="0" applyFont="1" applyFill="1" applyBorder="1" applyAlignment="1">
      <alignment horizontal="center"/>
    </xf>
    <xf numFmtId="0" fontId="82" fillId="0" borderId="26" applyFont="1" applyFill="1" applyBorder="1" applyAlignment="1">
      <alignment horizontal="center"/>
    </xf>
    <xf numFmtId="0" fontId="82" fillId="33" borderId="31" applyFont="1" applyFill="1" applyBorder="1" applyAlignment="1">
      <alignment horizontal="center"/>
    </xf>
    <xf numFmtId="0" fontId="0" fillId="0" borderId="0" applyFont="1" applyFill="1"/>
    <xf numFmtId="0" fontId="0" fillId="0" borderId="0" applyFont="1" applyFill="1" applyAlignment="1">
      <alignment horizontal="center"/>
    </xf>
    <xf numFmtId="0" fontId="43" fillId="0" borderId="0" applyFont="1" applyFill="1" applyBorder="1"/>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31" applyFont="1" applyFill="1" applyBorder="1" applyAlignment="1">
      <alignment horizontal="center"/>
    </xf>
    <xf numFmtId="0" fontId="82" fillId="0" borderId="29" applyFont="1" applyFill="1" applyBorder="1" applyAlignment="1">
      <alignment horizontal="center"/>
    </xf>
    <xf numFmtId="0" fontId="82" fillId="33" borderId="28" applyFont="1" applyFill="1" applyBorder="1" applyAlignment="1">
      <alignment horizontal="center"/>
    </xf>
    <xf numFmtId="0" fontId="82" fillId="33" borderId="0" applyFont="1" applyFill="1" applyBorder="1" applyAlignment="1">
      <alignment horizontal="center"/>
    </xf>
    <xf numFmtId="0" fontId="82" fillId="33" borderId="30" applyFont="1" applyFill="1" applyBorder="1" applyAlignment="1">
      <alignment horizontal="center"/>
    </xf>
    <xf numFmtId="0" fontId="82" fillId="0" borderId="28" applyFont="1" applyFill="1" applyBorder="1" applyAlignment="1">
      <alignment horizontal="center"/>
    </xf>
    <xf numFmtId="0" fontId="39" fillId="0" borderId="0" applyFont="1" applyFill="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82" fillId="0" borderId="26" applyFont="1" applyFill="1" applyBorder="1" applyAlignment="1">
      <alignment horizontal="center"/>
    </xf>
    <xf numFmtId="0" fontId="29" fillId="0" borderId="0" applyFont="1" applyFill="1" applyBorder="1" applyAlignment="1">
      <alignment horizontal="center"/>
    </xf>
    <xf numFmtId="0" fontId="82" fillId="33" borderId="29"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83" fillId="30" borderId="0" applyNumberFormat="1" applyFont="1" applyFill="1" applyBorder="1" applyAlignment="1">
      <alignment horizontal="left" wrapText="1"/>
    </xf>
    <xf numFmtId="0" fontId="39" fillId="30" borderId="0" applyFont="1" applyFill="1" applyBorder="1" applyAlignment="1">
      <alignment horizontal="center"/>
    </xf>
    <xf numFmtId="164" fontId="88" fillId="30" borderId="0" applyNumberFormat="1" applyFont="1" applyFill="1" applyBorder="1"/>
    <xf numFmtId="0" fontId="88" fillId="30" borderId="0" applyFont="1" applyFill="1" applyBorder="1" applyAlignment="1">
      <alignment horizontal="left"/>
    </xf>
    <xf numFmtId="49" fontId="52" fillId="36" borderId="34" applyNumberFormat="1" applyFont="1" applyFill="1" applyBorder="1" applyAlignment="1">
      <alignment horizontal="center"/>
    </xf>
    <xf numFmtId="49" fontId="52" fillId="36" borderId="7" applyNumberFormat="1" applyFont="1" applyFill="1" applyBorder="1" applyAlignment="1">
      <alignment horizontal="center"/>
    </xf>
    <xf numFmtId="0" fontId="43" fillId="0" borderId="36" applyFont="1" applyFill="1" applyBorder="1" applyAlignment="1">
      <alignment horizontal="center" vertical="center" wrapText="1"/>
    </xf>
    <xf numFmtId="0" fontId="43" fillId="0" borderId="54" applyFont="1" applyFill="1" applyBorder="1" applyAlignment="1">
      <alignment horizontal="center" vertical="center" wrapText="1"/>
    </xf>
    <xf numFmtId="0" fontId="0" fillId="33" borderId="38" applyFont="1" applyFill="1" applyBorder="1"/>
    <xf numFmtId="0" fontId="48" fillId="36" borderId="37" applyFont="1" applyFill="1" applyBorder="1" applyAlignment="1">
      <alignment horizontal="center" vertical="center"/>
    </xf>
    <xf numFmtId="0" fontId="43" fillId="30" borderId="54" applyFont="1" applyFill="1" applyBorder="1" applyAlignment="1">
      <alignment horizontal="center" vertical="center" wrapText="1"/>
    </xf>
    <xf numFmtId="0" fontId="0" fillId="0" borderId="34" applyFont="1" applyFill="1" applyBorder="1" applyAlignment="1">
      <alignment horizontal="center" vertical="center" wrapText="1"/>
    </xf>
    <xf numFmtId="0" fontId="0" fillId="0" borderId="37" applyFont="1" applyFill="1" applyBorder="1" applyAlignment="1">
      <alignment horizontal="center" vertical="center" wrapText="1"/>
    </xf>
    <xf numFmtId="0" fontId="0" fillId="0" borderId="7" applyFont="1" applyFill="1" applyBorder="1" applyAlignment="1">
      <alignment horizontal="center" vertical="center" wrapText="1"/>
    </xf>
    <xf numFmtId="166" fontId="43" fillId="30" borderId="7" applyNumberFormat="1" applyFont="1" applyFill="1" applyBorder="1" applyAlignment="1">
      <alignment horizontal="center"/>
    </xf>
    <xf numFmtId="0" fontId="43" fillId="0" borderId="7" applyFont="1" applyFill="1" applyBorder="1" applyAlignment="1">
      <alignment horizontal="center" vertical="center" wrapText="1"/>
    </xf>
    <xf numFmtId="1" fontId="88" fillId="33" borderId="7" applyNumberFormat="1" applyFont="1" applyFill="1" applyBorder="1"/>
    <xf numFmtId="0" fontId="0" fillId="33" borderId="37" applyFont="1" applyFill="1" applyBorder="1"/>
    <xf numFmtId="0" fontId="88" fillId="33" borderId="39" applyFont="1" applyFill="1" applyBorder="1"/>
    <xf numFmtId="0" fontId="88" fillId="30" borderId="0" applyFont="1" applyFill="1" applyBorder="1" applyAlignment="1">
      <alignment vertical="center"/>
    </xf>
    <xf numFmtId="164" fontId="88" fillId="30" borderId="0" applyNumberFormat="1" applyFont="1" applyFill="1" applyBorder="1" applyAlignment="1">
      <alignment vertical="center"/>
    </xf>
    <xf numFmtId="0" fontId="88" fillId="0" borderId="38" applyFont="1" applyFill="1" applyBorder="1"/>
    <xf numFmtId="0" fontId="88" fillId="33" borderId="38" applyFont="1" applyFill="1" applyBorder="1"/>
    <xf numFmtId="0" fontId="48" fillId="36" borderId="7" applyFont="1" applyFill="1" applyBorder="1" applyAlignment="1">
      <alignment horizontal="center" vertical="center"/>
    </xf>
    <xf numFmtId="0" fontId="43" fillId="30" borderId="36" applyFont="1" applyFill="1" applyBorder="1" applyAlignment="1">
      <alignment horizontal="center" vertical="center" wrapText="1"/>
    </xf>
    <xf numFmtId="0" fontId="43" fillId="0" borderId="0" applyFont="1" applyFill="1" applyBorder="1" applyAlignment="1">
      <alignment horizontal="right"/>
    </xf>
    <xf numFmtId="0" fontId="41" fillId="0" borderId="37" applyFont="1" applyFill="1" applyBorder="1" applyAlignment="1">
      <alignment horizontal="center" vertical="center" wrapText="1"/>
    </xf>
    <xf numFmtId="0" fontId="41" fillId="0" borderId="37" applyFont="1" applyFill="1" applyBorder="1" applyAlignment="1">
      <alignment horizontal="center" vertical="center"/>
    </xf>
    <xf numFmtId="164" fontId="50" fillId="30" borderId="0" applyNumberFormat="1" applyFont="1" applyFill="1" applyBorder="1" applyAlignment="1">
      <alignment horizontal="right"/>
    </xf>
    <xf numFmtId="164" fontId="43" fillId="30" borderId="0" applyNumberFormat="1" applyFont="1" applyFill="1" applyBorder="1" applyAlignment="1">
      <alignment horizontal="right"/>
    </xf>
    <xf numFmtId="0" fontId="41" fillId="0" borderId="38" applyFont="1" applyFill="1" applyBorder="1" applyAlignment="1">
      <alignment horizontal="center" vertical="center" wrapText="1"/>
    </xf>
    <xf numFmtId="0" fontId="41" fillId="0" borderId="38" applyFont="1" applyFill="1" applyBorder="1" applyAlignment="1">
      <alignment horizontal="center" vertical="center"/>
    </xf>
    <xf numFmtId="0" fontId="42" fillId="36" borderId="7" applyFont="1" applyFill="1" applyBorder="1" applyAlignment="1">
      <alignment horizontal="center"/>
    </xf>
    <xf numFmtId="0" fontId="43" fillId="30" borderId="0" applyFont="1" applyFill="1" applyBorder="1" applyAlignment="1">
      <alignment horizontal="right"/>
    </xf>
    <xf numFmtId="0" fontId="48" fillId="36" borderId="7" applyFont="1" applyFill="1" applyBorder="1" applyAlignment="1">
      <alignment horizontal="center"/>
    </xf>
    <xf numFmtId="0" fontId="43"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8" fillId="36" borderId="34" applyNumberFormat="1" applyFont="1" applyFill="1" applyBorder="1" applyAlignment="1">
      <alignment horizontal="center" vertical="center"/>
    </xf>
    <xf numFmtId="49" fontId="48" fillId="36" borderId="7" applyNumberFormat="1" applyFont="1" applyFill="1" applyBorder="1" applyAlignment="1">
      <alignment horizontal="center" vertical="center"/>
    </xf>
    <xf numFmtId="0" fontId="48" fillId="36" borderId="34" applyFont="1" applyFill="1" applyBorder="1" applyAlignment="1">
      <alignment horizontal="center" vertical="center"/>
    </xf>
    <xf numFmtId="1" fontId="83" fillId="0" borderId="0" applyNumberFormat="1" applyFont="1" applyFill="1" applyBorder="1" applyAlignment="1">
      <alignment horizontal="left" wrapText="1"/>
    </xf>
    <xf numFmtId="166" fontId="52" fillId="36" borderId="7" applyNumberFormat="1" applyFont="1" applyFill="1" applyBorder="1" applyAlignment="1">
      <alignment horizontal="center"/>
    </xf>
    <xf numFmtId="0" fontId="51" fillId="36" borderId="7" applyFont="1" applyFill="1" applyBorder="1"/>
    <xf numFmtId="0" fontId="51" fillId="36" borderId="7" applyFont="1" applyFill="1" applyBorder="1" applyAlignment="1">
      <alignment horizontal="left"/>
    </xf>
    <xf numFmtId="164" fontId="88" fillId="30" borderId="0" applyNumberFormat="1" applyFont="1" applyFill="1" applyBorder="1" applyAlignment="1">
      <alignment horizontal="right"/>
    </xf>
    <xf numFmtId="166" fontId="52" fillId="36" borderId="37" applyNumberFormat="1" applyFont="1" applyFill="1" applyBorder="1" applyAlignment="1">
      <alignment horizontal="center"/>
    </xf>
    <xf numFmtId="0" fontId="51" fillId="36" borderId="37" applyFont="1" applyFill="1" applyBorder="1" applyAlignment="1">
      <alignment horizontal="left"/>
    </xf>
    <xf numFmtId="0" fontId="51" fillId="36" borderId="37" applyFont="1" applyFill="1" applyBorder="1"/>
    <xf numFmtId="49" fontId="42" fillId="36" borderId="7" applyNumberFormat="1" applyFont="1" applyFill="1" applyBorder="1" applyAlignment="1">
      <alignment horizontal="center"/>
    </xf>
    <xf numFmtId="0" fontId="43" fillId="0" borderId="19" applyFont="1" applyFill="1" applyBorder="1" applyAlignment="1">
      <alignment horizontal="center" vertical="center" wrapText="1"/>
    </xf>
    <xf numFmtId="0" fontId="5" fillId="33" borderId="37" applyFont="1" applyFill="1" applyBorder="1"/>
    <xf numFmtId="0" fontId="5" fillId="0" borderId="38" applyFont="1" applyFill="1" applyBorder="1"/>
    <xf numFmtId="0" fontId="5" fillId="0" borderId="7" applyFont="1" applyFill="1" applyBorder="1"/>
    <xf numFmtId="0" fontId="5" fillId="33" borderId="38" applyFont="1" applyFill="1" applyBorder="1"/>
    <xf numFmtId="0" fontId="5" fillId="33" borderId="39" applyFont="1" applyFill="1" applyBorder="1"/>
    <xf numFmtId="0" fontId="5" fillId="0" borderId="37" applyFont="1" applyFill="1" applyBorder="1"/>
    <xf numFmtId="0" fontId="5" fillId="0" borderId="39" applyFont="1" applyFill="1" applyBorder="1"/>
    <xf numFmtId="0" fontId="39" fillId="0" borderId="0" applyFont="1" applyFill="1" applyBorder="1" applyAlignment="1">
      <alignment horizontal="center"/>
    </xf>
    <xf numFmtId="0" fontId="82" fillId="0" borderId="0" applyNumberFormat="1" applyFont="1" applyFill="1" applyBorder="1" applyAlignment="1">
      <alignment horizontal="left" wrapText="1"/>
    </xf>
    <xf numFmtId="164" fontId="0" fillId="30" borderId="0" applyNumberFormat="1" applyFont="1" applyFill="1" applyBorder="1"/>
    <xf numFmtId="0" fontId="5" fillId="0" borderId="0" applyFont="1" applyFill="1" applyBorder="1" applyAlignment="1">
      <alignment horizontal="left" vertical="top" wrapText="1"/>
    </xf>
    <xf numFmtId="0" borderId="0"/>
    <xf numFmtId="0" fontId="103" fillId="36" borderId="55" applyFont="1" applyFill="1" applyBorder="1" applyAlignment="1">
      <alignment horizontal="center" vertical="bottom"/>
    </xf>
    <xf numFmtId="0" fontId="103" fillId="36" borderId="56" applyFont="1" applyFill="1" applyBorder="1" applyAlignment="1">
      <alignment horizontal="center" vertical="bottom"/>
    </xf>
    <xf numFmtId="0" fontId="103" fillId="36" borderId="57" applyFont="1" applyFill="1" applyBorder="1" applyAlignment="1">
      <alignment horizontal="center" vertical="bottom"/>
    </xf>
    <xf numFmtId="0" fontId="103" fillId="36" borderId="58" applyFont="1" applyFill="1" applyBorder="1" applyAlignment="1">
      <alignment horizontal="center" vertical="bottom"/>
    </xf>
    <xf numFmtId="0" fontId="0" fillId="0" borderId="59" applyFont="1" applyFill="1" applyBorder="1" applyAlignment="1">
      <alignment horizontal="left" vertical="center"/>
    </xf>
    <xf numFmtId="0" fontId="104" fillId="37" borderId="60" applyFont="1" applyFill="1" applyBorder="1" applyAlignment="1">
      <alignment horizontal="right" vertical="center"/>
    </xf>
    <xf numFmtId="0" fontId="43" fillId="0" borderId="59" applyFont="1" applyFill="1" applyBorder="1" applyAlignment="1">
      <alignment horizontal="right"/>
    </xf>
    <xf numFmtId="164" fontId="88" fillId="30" borderId="59" applyNumberFormat="1" applyFont="1" applyFill="1" applyBorder="1"/>
    <xf numFmtId="164" fontId="50" fillId="30" borderId="59" applyNumberFormat="1" applyFont="1" applyFill="1" applyBorder="1" applyAlignment="1">
      <alignment horizontal="right"/>
    </xf>
    <xf numFmtId="0" fontId="44" fillId="0" borderId="59" applyFont="1" applyFill="1" applyBorder="1" applyAlignment="1">
      <alignment horizontal="center"/>
    </xf>
    <xf numFmtId="0" fontId="105" fillId="0" borderId="61" applyFont="1" applyFill="1" applyBorder="1" applyAlignment="1">
      <alignment horizontal="center" vertical="center"/>
    </xf>
    <xf numFmtId="0" fontId="41" fillId="0" borderId="62" applyFont="1" applyFill="1" applyBorder="1" applyAlignment="1">
      <alignment horizontal="center" vertical="center"/>
    </xf>
    <xf numFmtId="0" fontId="41" fillId="0" borderId="62" applyFont="1" applyFill="1" applyBorder="1" applyAlignment="1">
      <alignment horizontal="center" vertical="center" wrapText="1"/>
    </xf>
    <xf numFmtId="0" fontId="41" fillId="0" borderId="63" applyFont="1" applyFill="1" applyBorder="1" applyAlignment="1">
      <alignment horizontal="center"/>
    </xf>
    <xf numFmtId="166" fontId="88" fillId="30" borderId="64" applyNumberFormat="1" applyFont="1" applyFill="1" applyBorder="1" applyAlignment="1">
      <alignment horizontal="center"/>
    </xf>
    <xf numFmtId="166" fontId="88" fillId="33" borderId="65" applyNumberFormat="1" applyFont="1" applyFill="1" applyBorder="1" applyAlignment="1">
      <alignment horizontal="center"/>
    </xf>
    <xf numFmtId="166" fontId="88" fillId="30" borderId="65" applyNumberFormat="1" applyFont="1" applyFill="1" applyBorder="1" applyAlignment="1">
      <alignment horizontal="center"/>
    </xf>
    <xf numFmtId="166" fontId="88" fillId="33" borderId="63" applyNumberFormat="1" applyFont="1" applyFill="1" applyBorder="1" applyAlignment="1">
      <alignment horizontal="center"/>
    </xf>
    <xf numFmtId="2" fontId="88" fillId="30" borderId="64" applyNumberFormat="1" applyFont="1" applyFill="1" applyBorder="1" applyAlignment="1">
      <alignment horizontal="center"/>
    </xf>
    <xf numFmtId="2" fontId="88" fillId="33" borderId="65" applyNumberFormat="1" applyFont="1" applyFill="1" applyBorder="1" applyAlignment="1">
      <alignment horizontal="center"/>
    </xf>
    <xf numFmtId="0" fontId="106" fillId="37" borderId="66" applyFont="1" applyFill="1" applyBorder="1"/>
    <xf numFmtId="0" fontId="87" fillId="0" borderId="59" applyNumberFormat="1" applyFont="1" applyFill="1" applyBorder="1" applyAlignment="1">
      <alignment horizontal="left" wrapText="1"/>
    </xf>
    <xf numFmtId="0" fontId="107" fillId="38" borderId="0" applyFont="1" applyFill="1"/>
    <xf numFmtId="49" fontId="55" fillId="36" borderId="67" applyNumberFormat="1" applyFont="1" applyFill="1" applyBorder="1" applyAlignment="1">
      <alignment textRotation="90" wrapText="1"/>
    </xf>
    <xf numFmtId="0" fontId="108" fillId="37" borderId="60" applyFont="1" applyFill="1" applyBorder="1" applyAlignment="1">
      <alignment horizontal="left" vertical="center"/>
    </xf>
    <xf numFmtId="0" fontId="108" fillId="37" borderId="60" applyFont="1" applyFill="1" applyBorder="1" applyAlignment="1">
      <alignment horizontal="right" vertical="center"/>
    </xf>
    <xf numFmtId="0" fontId="109" fillId="37" borderId="68" applyFont="1" applyFill="1" applyBorder="1" applyAlignment="1">
      <alignment horizontal="center" vertical="center"/>
    </xf>
    <xf numFmtId="0" fontId="109" fillId="37" borderId="69" applyFont="1" applyFill="1" applyBorder="1" applyAlignment="1">
      <alignment horizontal="center" vertical="center"/>
    </xf>
    <xf numFmtId="0" fontId="109" fillId="37" borderId="70" applyFont="1" applyFill="1" applyBorder="1" applyAlignment="1">
      <alignment horizontal="center" vertical="center"/>
    </xf>
    <xf numFmtId="0" fontId="108" fillId="39" borderId="60" applyFont="1" applyFill="1" applyBorder="1" applyAlignment="1">
      <alignment horizontal="left" vertical="center"/>
    </xf>
    <xf numFmtId="0" fontId="108" fillId="39" borderId="60" applyFont="1" applyFill="1" applyBorder="1" applyAlignment="1">
      <alignment horizontal="right" vertical="center"/>
    </xf>
    <xf numFmtId="0" fontId="109" fillId="39" borderId="68" applyFont="1" applyFill="1" applyBorder="1" applyAlignment="1">
      <alignment horizontal="center" vertical="center"/>
    </xf>
    <xf numFmtId="0" fontId="109" fillId="39" borderId="69" applyFont="1" applyFill="1" applyBorder="1" applyAlignment="1">
      <alignment horizontal="center" vertical="center"/>
    </xf>
    <xf numFmtId="0" fontId="109" fillId="39" borderId="70" applyFont="1" applyFill="1" applyBorder="1" applyAlignment="1">
      <alignment horizontal="center" vertical="center"/>
    </xf>
    <xf numFmtId="0" fontId="110" fillId="0" borderId="0" applyFont="1" applyFill="1" applyBorder="1" applyAlignment="1">
      <alignment horizontal="left" vertical="center"/>
    </xf>
    <xf numFmtId="0" fontId="49" fillId="0" borderId="0" applyFont="1" applyFill="1" applyBorder="1" applyAlignment="1">
      <alignment horizontal="center" vertical="bottom"/>
    </xf>
    <xf numFmtId="0" fontId="88" fillId="30" borderId="59" applyFont="1" applyFill="1" applyBorder="1"/>
    <xf numFmtId="49" fontId="51" fillId="36" borderId="7" applyNumberFormat="1" applyFont="1" applyFill="1" applyBorder="1" applyAlignment="1">
      <alignment horizontal="center" vertical="center"/>
    </xf>
    <xf numFmtId="0" fontId="39" fillId="30" borderId="59" applyFont="1" applyFill="1" applyBorder="1" applyAlignment="1">
      <alignment horizontal="center"/>
    </xf>
    <xf numFmtId="0" fontId="51" fillId="36" borderId="7" applyFont="1" applyFill="1" applyBorder="1" applyAlignment="1">
      <alignment horizontal="center" vertical="center"/>
    </xf>
    <xf numFmtId="0" fontId="83" fillId="30" borderId="59" applyNumberFormat="1" applyFont="1" applyFill="1" applyBorder="1" applyAlignment="1">
      <alignment horizontal="left" wrapText="1"/>
    </xf>
    <xf numFmtId="164" fontId="88" fillId="30" borderId="59" applyNumberFormat="1" applyFont="1" applyFill="1" applyBorder="1" applyAlignment="1">
      <alignment horizontal="right"/>
    </xf>
    <xf numFmtId="1" fontId="83" fillId="0" borderId="59" applyNumberFormat="1" applyFont="1" applyFill="1" applyBorder="1" applyAlignment="1">
      <alignment horizontal="left" wrapText="1"/>
    </xf>
    <xf numFmtId="0" fontId="51" fillId="36" borderId="62" applyFont="1" applyFill="1" applyBorder="1" applyAlignment="1">
      <alignment horizontal="left"/>
    </xf>
    <xf numFmtId="166" fontId="52" fillId="36" borderId="62" applyNumberFormat="1" applyFont="1" applyFill="1" applyBorder="1" applyAlignment="1">
      <alignment horizontal="center"/>
    </xf>
    <xf numFmtId="0" fontId="51" fillId="36" borderId="62" applyFont="1" applyFill="1" applyBorder="1"/>
    <xf numFmtId="0" fontId="88" fillId="0" borderId="59" applyFont="1" applyFill="1" applyBorder="1" applyAlignment="1">
      <alignment horizontal="right"/>
    </xf>
    <xf numFmtId="0" fontId="43" fillId="0" borderId="71" applyFont="1" applyFill="1" applyBorder="1" applyAlignment="1">
      <alignment horizontal="center" vertical="center" wrapText="1"/>
    </xf>
    <xf numFmtId="0" fontId="5" fillId="0" borderId="62" applyFont="1" applyFill="1" applyBorder="1"/>
    <xf numFmtId="0" fontId="5" fillId="0" borderId="72" applyFont="1" applyFill="1" applyBorder="1"/>
    <xf numFmtId="0" fontId="5" fillId="0" borderId="73" applyFont="1" applyFill="1" applyBorder="1"/>
    <xf numFmtId="0" fontId="5" fillId="33" borderId="62" applyFont="1" applyFill="1" applyBorder="1"/>
    <xf numFmtId="0" fontId="5" fillId="33" borderId="72" applyFont="1" applyFill="1" applyBorder="1"/>
    <xf numFmtId="0" fontId="5" fillId="33" borderId="73" applyFont="1" applyFill="1" applyBorder="1"/>
    <xf numFmtId="0" fontId="83" fillId="0" borderId="59" applyNumberFormat="1" applyFont="1" applyFill="1" applyBorder="1" applyAlignment="1">
      <alignment horizontal="left" wrapText="1"/>
    </xf>
    <xf numFmtId="0" fontId="0" fillId="0" borderId="59" applyFont="1" applyFill="1" applyBorder="1"/>
    <xf numFmtId="0" fontId="39" fillId="0" borderId="59" applyFont="1" applyFill="1" applyBorder="1" applyAlignment="1">
      <alignment horizontal="center"/>
    </xf>
    <xf numFmtId="0" fontId="29" fillId="0" borderId="59" applyFont="1" applyFill="1" applyBorder="1" applyAlignment="1">
      <alignment horizontal="center"/>
    </xf>
    <xf numFmtId="0" fontId="82" fillId="0" borderId="74" applyFont="1" applyFill="1" applyBorder="1" applyAlignment="1">
      <alignment horizontal="center"/>
    </xf>
    <xf numFmtId="0" fontId="82" fillId="0" borderId="75" applyFont="1" applyFill="1" applyBorder="1" applyAlignment="1">
      <alignment horizontal="center"/>
    </xf>
    <xf numFmtId="0" fontId="82" fillId="0" borderId="76" applyFont="1" applyFill="1" applyBorder="1" applyAlignment="1">
      <alignment horizontal="center"/>
    </xf>
    <xf numFmtId="0" fontId="82" fillId="33" borderId="77" applyFont="1" applyFill="1" applyBorder="1" applyAlignment="1">
      <alignment horizontal="center"/>
    </xf>
    <xf numFmtId="0" fontId="82" fillId="33" borderId="59" applyFont="1" applyFill="1" applyBorder="1" applyAlignment="1">
      <alignment horizontal="center"/>
    </xf>
    <xf numFmtId="0" fontId="82" fillId="33" borderId="78" applyFont="1" applyFill="1" applyBorder="1" applyAlignment="1">
      <alignment horizontal="center"/>
    </xf>
    <xf numFmtId="0" fontId="82" fillId="0" borderId="77" applyFont="1" applyFill="1" applyBorder="1" applyAlignment="1">
      <alignment horizontal="center"/>
    </xf>
    <xf numFmtId="0" fontId="82" fillId="0" borderId="59" applyFont="1" applyFill="1" applyBorder="1" applyAlignment="1">
      <alignment horizontal="center"/>
    </xf>
    <xf numFmtId="0" fontId="82" fillId="0" borderId="78" applyFont="1" applyFill="1" applyBorder="1" applyAlignment="1">
      <alignment horizontal="center"/>
    </xf>
    <xf numFmtId="0" fontId="82" fillId="33" borderId="79" applyFont="1" applyFill="1" applyBorder="1" applyAlignment="1">
      <alignment horizontal="center"/>
    </xf>
    <xf numFmtId="0" fontId="82" fillId="33" borderId="80" applyFont="1" applyFill="1" applyBorder="1" applyAlignment="1">
      <alignment horizontal="center"/>
    </xf>
    <xf numFmtId="0" fontId="82" fillId="33" borderId="81" applyFont="1" applyFill="1" applyBorder="1" applyAlignment="1">
      <alignment horizontal="center"/>
    </xf>
    <xf numFmtId="0" fontId="0" fillId="0" borderId="59" applyFont="1" applyFill="1" applyBorder="1" applyAlignment="1">
      <alignment horizontal="center"/>
    </xf>
    <xf numFmtId="0" fontId="43" fillId="0" borderId="59" applyFont="1" applyFill="1" applyBorder="1"/>
    <xf numFmtId="0" fontId="111" fillId="37" borderId="68" applyFont="1" applyFill="1" applyBorder="1" applyAlignment="1">
      <alignment horizontal="center" vertical="center"/>
    </xf>
    <xf numFmtId="0" fontId="111" fillId="37" borderId="69" applyFont="1" applyFill="1" applyBorder="1" applyAlignment="1">
      <alignment horizontal="center" vertical="center"/>
    </xf>
    <xf numFmtId="0" fontId="111" fillId="37" borderId="70" applyFont="1" applyFill="1" applyBorder="1" applyAlignment="1">
      <alignment horizontal="center" vertical="center"/>
    </xf>
    <xf numFmtId="0" fontId="111" fillId="39" borderId="68" applyFont="1" applyFill="1" applyBorder="1" applyAlignment="1">
      <alignment horizontal="center" vertical="center"/>
    </xf>
    <xf numFmtId="0" fontId="111" fillId="39" borderId="69" applyFont="1" applyFill="1" applyBorder="1" applyAlignment="1">
      <alignment horizontal="center" vertical="center"/>
    </xf>
    <xf numFmtId="0" fontId="111" fillId="39" borderId="70" applyFont="1" applyFill="1" applyBorder="1" applyAlignment="1">
      <alignment horizontal="center" vertical="center"/>
    </xf>
    <xf numFmtId="170" fontId="0" fillId="0" borderId="59" applyNumberFormat="1" applyFont="1" applyFill="1" applyBorder="1" applyAlignment="1">
      <alignment horizontal="left" vertical="center"/>
    </xf>
    <xf numFmtId="0" fontId="88" fillId="0" borderId="0" applyFont="1" applyFill="1" applyBorder="1" applyAlignment="1">
      <alignment horizontal="center" vertical="bottom"/>
    </xf>
    <xf numFmtId="0" fontId="88" fillId="0" borderId="0" applyFont="1" applyFill="1" applyBorder="1" applyAlignment="1">
      <alignment horizontal="right" vertical="bottom"/>
    </xf>
    <xf numFmtId="0" fontId="82" fillId="0" borderId="59" applyNumberFormat="1" applyFont="1" applyFill="1" applyBorder="1" applyAlignment="1">
      <alignment horizontal="left" wrapText="1"/>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worksheet" Target="worksheets/sheet20.xml"/><Relationship Id="rId13" Type="http://schemas.openxmlformats.org/officeDocument/2006/relationships/worksheet" Target="worksheets/sheet1.xml"/><Relationship Id="rId8" Type="http://schemas.openxmlformats.org/officeDocument/2006/relationships/worksheet" Target="worksheets/sheet44.xml"/><Relationship Id="rId26" Type="http://schemas.openxmlformats.org/officeDocument/2006/relationships/customXml" Target="../customXml/item2.xml"/><Relationship Id="rId21" Type="http://schemas.openxmlformats.org/officeDocument/2006/relationships/worksheet" Target="worksheets/sheet26.xml"/><Relationship Id="rId3" Type="http://schemas.openxmlformats.org/officeDocument/2006/relationships/worksheet" Target="worksheets/sheet62.xml"/><Relationship Id="rId17" Type="http://schemas.openxmlformats.org/officeDocument/2006/relationships/worksheet" Target="worksheets/sheet9.xml"/><Relationship Id="rId12" Type="http://schemas.openxmlformats.org/officeDocument/2006/relationships/worksheet" Target="worksheets/sheet28.xml"/><Relationship Id="rId7" Type="http://schemas.openxmlformats.org/officeDocument/2006/relationships/worksheet" Target="worksheets/sheet48.xml"/><Relationship Id="rId25" Type="http://schemas.openxmlformats.org/officeDocument/2006/relationships/customXml" Target="../customXml/item1.xml"/><Relationship Id="rId16" Type="http://schemas.openxmlformats.org/officeDocument/2006/relationships/worksheet" Target="worksheets/sheet7.xml"/><Relationship Id="rId20" Type="http://schemas.openxmlformats.org/officeDocument/2006/relationships/worksheet" Target="worksheets/sheet23.xml"/><Relationship Id="rId2" Type="http://schemas.openxmlformats.org/officeDocument/2006/relationships/worksheet" Target="worksheets/sheet65.xml"/><Relationship Id="rId24" Type="http://schemas.openxmlformats.org/officeDocument/2006/relationships/theme" Target="/xl/theme/theme1.xml"/><Relationship Id="rId11" Type="http://schemas.openxmlformats.org/officeDocument/2006/relationships/worksheet" Target="worksheets/sheet32.xml"/><Relationship Id="rId6" Type="http://schemas.openxmlformats.org/officeDocument/2006/relationships/worksheet" Target="worksheets/sheet52.xml"/><Relationship Id="rId1" Type="http://schemas.openxmlformats.org/officeDocument/2006/relationships/worksheet" Target="worksheets/sheet69.xml"/><Relationship Id="rId15" Type="http://schemas.openxmlformats.org/officeDocument/2006/relationships/worksheet" Target="worksheets/sheet3.xml"/><Relationship Id="rId23" Type="http://schemas.openxmlformats.org/officeDocument/2006/relationships/styles" Target="/xl/styles.xml"/><Relationship Id="rId5" Type="http://schemas.openxmlformats.org/officeDocument/2006/relationships/worksheet" Target="worksheets/sheet56.xml"/><Relationship Id="rId19" Type="http://schemas.openxmlformats.org/officeDocument/2006/relationships/worksheet" Target="worksheets/sheet21.xml"/><Relationship Id="rId10" Type="http://schemas.openxmlformats.org/officeDocument/2006/relationships/worksheet" Target="worksheets/sheet36.xml"/><Relationship Id="rId14" Type="http://schemas.openxmlformats.org/officeDocument/2006/relationships/worksheet" Target="worksheets/sheet2.xml"/><Relationship Id="rId22" Type="http://schemas.openxmlformats.org/officeDocument/2006/relationships/sharedStrings" Target="/xl/sharedStrings.xml"/><Relationship Id="rId9" Type="http://schemas.openxmlformats.org/officeDocument/2006/relationships/worksheet" Target="worksheets/sheet40.xml"/><Relationship Id="rId4" Type="http://schemas.openxmlformats.org/officeDocument/2006/relationships/worksheet" Target="worksheets/sheet59.xml"/><Relationship Id="rId27" Type="http://schemas.openxmlformats.org/officeDocument/2006/relationships/customXml" Target="../customXml/item3.xml"/></Relationships>
</file>

<file path=xl/charts/chart7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135.884683787025</v>
                </pt>
                <pt idx="0">
                  <v>114.878612716763</v>
                </pt>
                <pt idx="0">
                  <v>124.031380825921</v>
                </pt>
                <pt idx="0">
                  <v>124.616303025833</v>
                </pt>
                <pt idx="0">
                  <v>133.292226743947</v>
                </pt>
                <pt idx="0">
                  <v>113.80395886194</v>
                </pt>
                <pt idx="0">
                  <v>111.465558367487</v>
                </pt>
                <pt idx="0">
                  <v>105.834195791206</v>
                </pt>
                <pt idx="0">
                  <v>95.4150350065266</v>
                </pt>
                <pt idx="0">
                  <v>22.9685534591195</v>
                </pt>
                <pt idx="0">
                  <v>45.101671381485</v>
                </pt>
                <pt idx="0">
                  <v>28.9406232257321</v>
                </pt>
                <pt idx="0">
                  <v>21.0146573206811</v>
                </pt>
                <pt idx="0">
                  <v>25.6176034119393</v>
                </pt>
                <pt idx="0">
                  <v>17.3074836049054</v>
                </pt>
                <pt idx="0">
                  <v>86.568918629215</v>
                </pt>
                <pt idx="0">
                  <v>120.497293451063</v>
                </pt>
                <pt idx="0">
                  <v>130.10252103274</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103.812880273676</v>
                </pt>
                <pt idx="0">
                  <v>105.948506895275</v>
                </pt>
                <pt idx="0">
                  <v>103.561711644217</v>
                </pt>
                <pt idx="0">
                  <v>108.265381104086</v>
                </pt>
                <pt idx="0">
                  <v>110.910867198481</v>
                </pt>
                <pt idx="0">
                  <v>114.934728303612</v>
                </pt>
                <pt idx="0">
                  <v>115.519597203349</v>
                </pt>
                <pt idx="0">
                  <v>105.707678177552</v>
                </pt>
                <pt idx="0">
                  <v>118.292077131389</v>
                </pt>
                <pt idx="0">
                  <v>108.428281577085</v>
                </pt>
                <pt idx="0">
                  <v>101.305152827619</v>
                </pt>
                <pt idx="0">
                  <v>101.302999801449</v>
                </pt>
                <pt idx="0">
                  <v>91.0661861996729</v>
                </pt>
                <pt idx="0">
                  <v>99.6814308443604</v>
                </pt>
                <pt idx="0">
                  <v>105.247618100786</v>
                </pt>
                <pt idx="0">
                  <v>106.823211564082</v>
                </pt>
                <pt idx="0">
                  <v>99.0105671699409</v>
                </pt>
                <pt idx="0">
                  <v>103.22307656171</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141.065804090087</v>
                </pt>
                <pt idx="0">
                  <v>121.712174915416</v>
                </pt>
                <pt idx="0">
                  <v>128.449020959281</v>
                </pt>
                <pt idx="0">
                  <v>134.91631538874</v>
                </pt>
                <pt idx="0">
                  <v>147.835564589878</v>
                </pt>
                <pt idx="0">
                  <v>130.800270916725</v>
                </pt>
                <pt idx="0">
                  <v>128.764564046585</v>
                </pt>
                <pt idx="0">
                  <v>111.874871088768</v>
                </pt>
                <pt idx="0">
                  <v>112.868426804862</v>
                </pt>
                <pt idx="0">
                  <v>24.9044078188374</v>
                </pt>
                <pt idx="0">
                  <v>45.6903171208241</v>
                </pt>
                <pt idx="0">
                  <v>29.3177194889015</v>
                </pt>
                <pt idx="0">
                  <v>19.1372469648746</v>
                </pt>
                <pt idx="0">
                  <v>25.5359936290548</v>
                </pt>
                <pt idx="0">
                  <v>18.2157142473469</v>
                </pt>
                <pt idx="0">
                  <v>92.4756990960243</v>
                </pt>
                <pt idx="0">
                  <v>119.305053670326</v>
                </pt>
                <pt idx="0">
                  <v>134.295824894341</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53"/>
          <min val="12"/>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3.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-46.4889926065112</v>
                </pt>
                <pt idx="0">
                  <v>-40.7092940592599</v>
                </pt>
                <pt idx="0">
                  <v>-46.4889926065112</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-27.1274191069421</v>
                </pt>
                <pt idx="0">
                  <v>-27.7699203918731</v>
                </pt>
                <pt idx="0">
                  <v>-27.1274191069421</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5"/>
          <min val="-51"/>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93"/>
          <min val="37"/>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6.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98"/>
          <min val="73"/>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8.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December</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139.981026668072</v>
                </pt>
                <pt idx="0">
                  <v>123.945197686546</v>
                </pt>
                <pt idx="0">
                  <v>126.548503906994</v>
                </pt>
                <pt idx="0">
                  <v>186.433063791554</v>
                </pt>
                <pt idx="0">
                  <v>168.477420352614</v>
                </pt>
                <pt idx="0">
                  <v>79.3600203977562</v>
                </pt>
                <pt idx="0">
                  <v>103.028798411122</v>
                </pt>
                <pt idx="0">
                  <v>119.15504511895</v>
                </pt>
                <pt idx="0">
                  <v>97.4572839906065</v>
                </pt>
                <pt idx="0">
                  <v>140.860537086952</v>
                </pt>
                <pt idx="0">
                  <v>154.329444922884</v>
                </pt>
                <pt idx="0">
                  <v>133.825042881647</v>
                </pt>
                <pt idx="0">
                  <v>149.939783219591</v>
                </pt>
                <pt idx="0">
                  <v>116.837893904969</v>
                </pt>
                <pt idx="0">
                  <v>140.943396226415</v>
                </pt>
                <pt idx="0">
                  <v>109.109186514074</v>
                </pt>
                <pt idx="0">
                  <v>122.205256843713</v>
                </pt>
                <pt idx="0">
                  <v>154.49699636179</v>
                </pt>
                <pt idx="0">
                  <v>151.383647798742</v>
                </pt>
                <pt idx="0">
                  <v>130.503144654088</v>
                </pt>
                <pt idx="0">
                  <v>179.804332634521</v>
                </pt>
                <pt idx="0">
                  <v>152.09719017239</v>
                </pt>
                <pt idx="0">
                  <v>186.719883889695</v>
                </pt>
                <pt idx="0">
                  <v>141.314056045551</v>
                </pt>
                <pt idx="0">
                  <v>145.534920478119</v>
                </pt>
                <pt idx="0">
                  <v>162.972826577593</v>
                </pt>
                <pt idx="0">
                  <v>115.231500066908</v>
                </pt>
                <pt idx="0">
                  <v>104.929041378935</v>
                </pt>
                <pt idx="0">
                  <v>102.564443263354</v>
                </pt>
                <pt idx="0">
                  <v>116.102797657775</v>
                </pt>
                <pt idx="0">
                  <v>75.7299270072993</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99.5017909567297</v>
                </pt>
                <pt idx="0">
                  <v>102.308910710844</v>
                </pt>
                <pt idx="0">
                  <v>92.2094037625947</v>
                </pt>
                <pt idx="0">
                  <v>103.710950848419</v>
                </pt>
                <pt idx="0">
                  <v>107.596267638542</v>
                </pt>
                <pt idx="0">
                  <v>109.994205527423</v>
                </pt>
                <pt idx="0">
                  <v>104.48670375108</v>
                </pt>
                <pt idx="0">
                  <v>114.889877740831</v>
                </pt>
                <pt idx="0">
                  <v>103.46205990743</v>
                </pt>
                <pt idx="0">
                  <v>109.896171049352</v>
                </pt>
                <pt idx="0">
                  <v>95.4778991504857</v>
                </pt>
                <pt idx="0">
                  <v>86.5411411676455</v>
                </pt>
                <pt idx="0">
                  <v>110.837983764084</v>
                </pt>
                <pt idx="0">
                  <v>100.233432178815</v>
                </pt>
                <pt idx="0">
                  <v>99.9313814502186</v>
                </pt>
                <pt idx="0">
                  <v>96.2695286275133</v>
                </pt>
                <pt idx="0">
                  <v>96.0161794517586</v>
                </pt>
                <pt idx="0">
                  <v>104.609228884552</v>
                </pt>
                <pt idx="0">
                  <v>106.661224340878</v>
                </pt>
                <pt idx="0">
                  <v>116.915046656982</v>
                </pt>
                <pt idx="0">
                  <v>88.9073512329913</v>
                </pt>
                <pt idx="0">
                  <v>95.2869657121331</v>
                </pt>
                <pt idx="0">
                  <v>100.024346171772</v>
                </pt>
                <pt idx="0">
                  <v>100.239719187958</v>
                </pt>
                <pt idx="0">
                  <v>99.8809448867596</v>
                </pt>
                <pt idx="0">
                  <v>98.0428184226166</v>
                </pt>
                <pt idx="0">
                  <v>122.791453542924</v>
                </pt>
                <pt idx="0">
                  <v>112.279093777983</v>
                </pt>
                <pt idx="0">
                  <v>113.701524501814</v>
                </pt>
                <pt idx="0">
                  <v>117.498934459109</v>
                </pt>
                <pt idx="0">
                  <v>107.731530457253</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139.283628534349</v>
                </pt>
                <pt idx="0">
                  <v>126.806981631508</v>
                </pt>
                <pt idx="0">
                  <v>116.689620923123</v>
                </pt>
                <pt idx="0">
                  <v>193.35150315406</v>
                </pt>
                <pt idx="0">
                  <v>181.27541611311</v>
                </pt>
                <pt idx="0">
                  <v>87.2914239429128</v>
                </pt>
                <pt idx="0">
                  <v>107.651395374126</v>
                </pt>
                <pt idx="0">
                  <v>136.897085659193</v>
                </pt>
                <pt idx="0">
                  <v>100.831313546516</v>
                </pt>
                <pt idx="0">
                  <v>154.800336778113</v>
                </pt>
                <pt idx="0">
                  <v>147.350511782976</v>
                </pt>
                <pt idx="0">
                  <v>115.813719277868</v>
                </pt>
                <pt idx="0">
                  <v>166.190232580832</v>
                </pt>
                <pt idx="0">
                  <v>117.110631146392</v>
                </pt>
                <pt idx="0">
                  <v>140.846682911912</v>
                </pt>
                <pt idx="0">
                  <v>105.038899546413</v>
                </pt>
                <pt idx="0">
                  <v>117.336818710541</v>
                </pt>
                <pt idx="0">
                  <v>161.618116543863</v>
                </pt>
                <pt idx="0">
                  <v>161.467652194021</v>
                </pt>
                <pt idx="0">
                  <v>152.577812461156</v>
                </pt>
                <pt idx="0">
                  <v>159.85926954751</v>
                </pt>
                <pt idx="0">
                  <v>144.928797448684</v>
                </pt>
                <pt idx="0">
                  <v>186.76534303336</v>
                </pt>
                <pt idx="0">
                  <v>141.652812953173</v>
                </pt>
                <pt idx="0">
                  <v>145.36165371374</v>
                </pt>
                <pt idx="0">
                  <v>159.783152439676</v>
                </pt>
                <pt idx="0">
                  <v>141.494433871471</v>
                </pt>
                <pt idx="0">
                  <v>117.813376770193</v>
                </pt>
                <pt idx="0">
                  <v>116.617335587231</v>
                </pt>
                <pt idx="0">
                  <v>136.419550125101</v>
                </pt>
                <pt idx="0">
                  <v>81.5850093791237</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98"/>
          <min val="71"/>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76" Type="http://schemas.openxmlformats.org/officeDocument/2006/relationships/chart" Target="/xl/charts/chart72.xml" />
<Relationship Id="rId77" Type="http://schemas.openxmlformats.org/officeDocument/2006/relationships/chart" Target="/xl/charts/chart73.xml" />
</Relationships>
</file>

<file path=xl/drawings/_rels/drawing74.xml.rels><?xml version="1.0" encoding="utf-8" standalone="yes" ?>
<Relationships xmlns="http://schemas.openxmlformats.org/package/2006/relationships">
<Relationship Id="rId79" Type="http://schemas.openxmlformats.org/officeDocument/2006/relationships/chart" Target="/xl/charts/chart75.xml" />
<Relationship Id="rId80" Type="http://schemas.openxmlformats.org/officeDocument/2006/relationships/chart" Target="/xl/charts/chart76.xml" />
</Relationships>
</file>

<file path=xl/drawings/_rels/drawing77.xml.rels><?xml version="1.0" encoding="utf-8" standalone="yes" ?>
<Relationships xmlns="http://schemas.openxmlformats.org/package/2006/relationships">
<Relationship Id="rId82" Type="http://schemas.openxmlformats.org/officeDocument/2006/relationships/chart" Target="/xl/charts/chart78.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5</xdr:col>
      <xdr:colOff>1895475</xdr:colOff>
      <xdr:row>1</xdr:row>
      <xdr:rowOff>838200</xdr:rowOff>
    </xdr:to>
    <xdr:pic>
      <xdr:nvPicPr>
        <xdr:cNvPr id="7185" name="Picture 1">
          <a:extLst>
            <a:ext uri="{FF2B5EF4-FFF2-40B4-BE49-F238E27FC236}">
              <a16:creationId xmlns:a16="http://schemas.microsoft.com/office/drawing/2014/main" id="{00000000-0008-0000-1900-0000111C0000}"/>
            </a:ext>
          </a:extLst>
        </xdr:cNvPr>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6"/>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7"/>
        </a:graphicData>
      </a:graphic>
    </xdr:graphicFrame>
    <xdr:clientData/>
  </xdr:oneCellAnchor>
</xdr:wsDr>
</file>

<file path=xl/drawings/drawing3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3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9"/>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0"/>
        </a:graphicData>
      </a:graphic>
    </xdr:graphicFrame>
    <xdr:clientData/>
  </xdr:twoCellAnchor>
</xdr:wsDr>
</file>

<file path=xl/drawings/drawing7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2"/>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0.xml.rels><?xml version="1.0" encoding="utf-8" standalone="yes" ?>
<Relationships xmlns="http://schemas.openxmlformats.org/package/2006/relationships">
<Relationship Id="rId1" Type="http://schemas.openxmlformats.org/officeDocument/2006/relationships/printerSettings" Target="../printerSettings/printerSettings20.bin" />
</Relationships>
</file>

<file path=xl/worksheets/_rels/sheet21.xml.rels><?xml version="1.0" encoding="utf-8" standalone="yes" ?>
<Relationships xmlns="http://schemas.openxmlformats.org/package/2006/relationships">
<Relationship Id="rId1" Type="http://schemas.openxmlformats.org/officeDocument/2006/relationships/printerSettings" Target="../printerSettings/printerSettings21.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7" Type="http://schemas.openxmlformats.org/officeDocument/2006/relationships/drawing" Target="../drawings/drawing2.xml" />
<Relationship Id="rId6" Type="http://schemas.openxmlformats.org/officeDocument/2006/relationships/printerSettings" Target="../printerSettings/printerSettings26.bin" />
<Relationship Id="rId83" Type="http://schemas.openxmlformats.org/officeDocument/2006/relationships/hyperlink" Target="http://www.str.com/data-insights/resources/glossary" TargetMode="External" />
<Relationship Id="rId84" Type="http://schemas.openxmlformats.org/officeDocument/2006/relationships/hyperlink" Target="http://www.hotelnewsnow.com/" TargetMode="External" />
<Relationship Id="rId85" Type="http://schemas.openxmlformats.org/officeDocument/2006/relationships/hyperlink" Target="http://www.hoteldataconference.com/" TargetMode="External" />
<Relationship Id="rId86" Type="http://schemas.openxmlformats.org/officeDocument/2006/relationships/hyperlink" Target="http://www.str.com/data-insights/resources/FAQ" TargetMode="External" />
<Relationship Id="rId87" Type="http://schemas.openxmlformats.org/officeDocument/2006/relationships/hyperlink" Target="https://str.com/contact"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32.xml.rels><?xml version="1.0" encoding="utf-8" standalone="yes" ?>
<Relationships xmlns="http://schemas.openxmlformats.org/package/2006/relationships">
<Relationship Id="rId1" Type="http://schemas.openxmlformats.org/officeDocument/2006/relationships/printerSettings" Target="../printerSettings/printerSettings33.bin" />
<Relationship Id="rId35" Type="http://schemas.openxmlformats.org/officeDocument/2006/relationships/drawing" Target="../drawings/drawing34.xml" />
</Relationships>
</file>

<file path=xl/worksheets/_rels/sheet36.xml.rels><?xml version="1.0" encoding="utf-8" standalone="yes" ?>
<Relationships xmlns="http://schemas.openxmlformats.org/package/2006/relationships">
<Relationship Id="rId1" Type="http://schemas.openxmlformats.org/officeDocument/2006/relationships/printerSettings" Target="../printerSettings/printerSettings37.bin" />
<Relationship Id="rId39" Type="http://schemas.openxmlformats.org/officeDocument/2006/relationships/drawing" Target="../drawings/drawing38.xml" />
</Relationships>
</file>

<file path=xl/worksheets/_rels/sheet40.xml.rels><?xml version="1.0" encoding="utf-8" standalone="yes" ?>
<Relationships xmlns="http://schemas.openxmlformats.org/package/2006/relationships">
<Relationship Id="rId1" Type="http://schemas.openxmlformats.org/officeDocument/2006/relationships/printerSettings" Target="../printerSettings/printerSettings41.bin" />
<Relationship Id="rId43" Type="http://schemas.openxmlformats.org/officeDocument/2006/relationships/drawing" Target="../drawings/drawing42.xml" />
</Relationships>
</file>

<file path=xl/worksheets/_rels/sheet44.xml.rels><?xml version="1.0" encoding="utf-8" standalone="yes" ?>
<Relationships xmlns="http://schemas.openxmlformats.org/package/2006/relationships">
<Relationship Id="rId1" Type="http://schemas.openxmlformats.org/officeDocument/2006/relationships/printerSettings" Target="../printerSettings/printerSettings45.bin" />
<Relationship Id="rId47" Type="http://schemas.openxmlformats.org/officeDocument/2006/relationships/drawing" Target="../drawings/drawing46.xml" />
</Relationships>
</file>

<file path=xl/worksheets/_rels/sheet48.xml.rels><?xml version="1.0" encoding="utf-8" standalone="yes" ?>
<Relationships xmlns="http://schemas.openxmlformats.org/package/2006/relationships">
<Relationship Id="rId1" Type="http://schemas.openxmlformats.org/officeDocument/2006/relationships/printerSettings" Target="../printerSettings/printerSettings49.bin" />
<Relationship Id="rId51" Type="http://schemas.openxmlformats.org/officeDocument/2006/relationships/drawing" Target="../drawings/drawing50.xml" />
</Relationships>
</file>

<file path=xl/worksheets/_rels/sheet52.xml.rels><?xml version="1.0" encoding="utf-8" standalone="yes" ?>
<Relationships xmlns="http://schemas.openxmlformats.org/package/2006/relationships">
<Relationship Id="rId1" Type="http://schemas.openxmlformats.org/officeDocument/2006/relationships/printerSettings" Target="../printerSettings/printerSettings53.bin" />
<Relationship Id="rId55" Type="http://schemas.openxmlformats.org/officeDocument/2006/relationships/drawing" Target="../drawings/drawing54.xml" />
</Relationships>
</file>

<file path=xl/worksheets/_rels/sheet56.xml.rels><?xml version="1.0" encoding="utf-8" standalone="yes" ?>
<Relationships xmlns="http://schemas.openxmlformats.org/package/2006/relationships">
<Relationship Id="rId1" Type="http://schemas.openxmlformats.org/officeDocument/2006/relationships/printerSettings" Target="../printerSettings/printerSettings57.bin" />
<Relationship Id="rId59" Type="http://schemas.openxmlformats.org/officeDocument/2006/relationships/drawing" Target="../drawings/drawing58.xml" />
</Relationships>
</file>

<file path=xl/worksheets/_rels/sheet59.xml.rels><?xml version="1.0" encoding="utf-8" standalone="yes" ?>
<Relationships xmlns="http://schemas.openxmlformats.org/package/2006/relationships">
<Relationship Id="rId1" Type="http://schemas.openxmlformats.org/officeDocument/2006/relationships/printerSettings" Target="../printerSettings/printerSettings60.bin" />
<Relationship Id="rId59" Type="http://schemas.openxmlformats.org/officeDocument/2006/relationships/drawing" Target="../drawings/drawing61.xml" />
</Relationships>
</file>

<file path=xl/worksheets/_rels/sheet62.xml.rels><?xml version="1.0" encoding="utf-8" standalone="yes" ?>
<Relationships xmlns="http://schemas.openxmlformats.org/package/2006/relationships">
<Relationship Id="rId1" Type="http://schemas.openxmlformats.org/officeDocument/2006/relationships/printerSettings" Target="../printerSettings/printerSettings63.bin" />
<Relationship Id="rId59" Type="http://schemas.openxmlformats.org/officeDocument/2006/relationships/drawing" Target="../drawings/drawing64.xml" />
</Relationships>
</file>

<file path=xl/worksheets/_rels/sheet65.xml.rels><?xml version="1.0" encoding="utf-8" standalone="yes" ?>
<Relationships xmlns="http://schemas.openxmlformats.org/package/2006/relationships">
<Relationship Id="rId1" Type="http://schemas.openxmlformats.org/officeDocument/2006/relationships/printerSettings" Target="../printerSettings/printerSettings66.bin" />
<Relationship Id="rId59" Type="http://schemas.openxmlformats.org/officeDocument/2006/relationships/drawing" Target="../drawings/drawing67.xml" />
</Relationships>
</file>

<file path=xl/worksheets/_rels/sheet69.xml.rels><?xml version="1.0" encoding="utf-8" standalone="yes" ?>
<Relationships xmlns="http://schemas.openxmlformats.org/package/2006/relationships">
<Relationship Id="rId1" Type="http://schemas.openxmlformats.org/officeDocument/2006/relationships/printerSettings" Target="../printerSettings/printerSettings70.bin" />
<Relationship Id="rId72" Type="http://schemas.openxmlformats.org/officeDocument/2006/relationships/drawing" Target="../drawings/drawing71.xml"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78" Type="http://schemas.openxmlformats.org/officeDocument/2006/relationships/drawing" Target="../drawings/drawing74.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81" Type="http://schemas.openxmlformats.org/officeDocument/2006/relationships/drawing" Target="../drawings/drawing7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4" customWidth="1"/>
    <col min="5" max="5" width="57.5703125" style="4" customWidth="1"/>
    <col min="6" max="6" width="5.42578125" style="4" customWidth="1"/>
    <col min="7" max="7" width="15.5703125" style="4" customWidth="1"/>
    <col min="8" max="8" width="4.140625" style="4" customWidth="1"/>
    <col min="9" max="13" width="7.140625" style="235" customWidth="1"/>
    <col min="14" max="14" width="1.42578125" style="235" customWidth="1"/>
    <col min="15" max="15" width="7.42578125" style="235" customWidth="1"/>
    <col min="16" max="27" width="9.140625" style="235" customWidth="1"/>
    <col min="28" max="16384" width="9.140625" style="4" customWidth="1"/>
  </cols>
  <sheetData>
    <row r="1" ht="45.75" customHeight="1">
      <c r="A1" s="595"/>
      <c r="B1" s="596"/>
      <c r="C1" s="596"/>
      <c r="D1" s="597"/>
      <c r="E1" s="596"/>
      <c r="F1" s="596"/>
      <c r="G1" s="596"/>
      <c r="H1" s="598"/>
      <c r="O1" s="235"/>
    </row>
    <row r="2" ht="24.75" customHeight="1">
      <c r="A2" s="596"/>
      <c r="B2" s="638" t="s">
        <v>170</v>
      </c>
      <c r="C2" s="606"/>
      <c r="D2" s="605"/>
      <c r="E2" s="605"/>
      <c r="F2" s="606"/>
      <c r="G2" s="599"/>
      <c r="H2" s="600"/>
    </row>
    <row r="3" ht="25.5" customHeight="1">
      <c r="A3" s="596"/>
      <c r="B3" s="639" t="s">
        <v>169</v>
      </c>
      <c r="C3" s="608"/>
      <c r="D3" s="607"/>
      <c r="E3" s="607"/>
      <c r="F3" s="608"/>
      <c r="G3" s="599"/>
      <c r="H3" s="600"/>
    </row>
    <row r="4" ht="15" customHeight="1">
      <c r="A4" s="596"/>
      <c r="B4" s="694" t="s">
        <v>171</v>
      </c>
      <c r="C4" s="694"/>
      <c r="D4" s="694"/>
      <c r="E4" s="694"/>
      <c r="F4" s="609"/>
      <c r="G4" s="599"/>
      <c r="H4" s="600"/>
    </row>
    <row r="5" ht="15" customHeight="1">
      <c r="A5" s="596"/>
      <c r="B5" s="694" t="s">
        <v>172</v>
      </c>
      <c r="C5" s="694"/>
      <c r="D5" s="694"/>
      <c r="E5" s="694"/>
      <c r="F5" s="609"/>
      <c r="G5" s="599"/>
      <c r="H5" s="600"/>
    </row>
    <row r="6" ht="15" customHeight="1">
      <c r="A6" s="596"/>
      <c r="B6" s="610"/>
      <c r="C6" s="611"/>
      <c r="D6" s="610"/>
      <c r="E6" s="610"/>
      <c r="F6" s="611"/>
      <c r="G6" s="599"/>
      <c r="H6" s="600"/>
    </row>
    <row r="7" ht="15.75" customHeight="1">
      <c r="A7" s="596"/>
      <c r="B7" s="640" t="s">
        <v>111</v>
      </c>
      <c r="C7" s="606">
        <v>1</v>
      </c>
      <c r="D7" s="640"/>
      <c r="E7" s="640"/>
      <c r="F7" s="606"/>
      <c r="G7" s="599"/>
      <c r="H7" s="600"/>
    </row>
    <row r="8" ht="15.75" customHeight="1">
      <c r="A8" s="596"/>
      <c r="B8" s="640" t="str">
        <f>HYPERLINK("#'Glance'!A1", "Monthly Performance at a Glance")</f>
      </c>
      <c r="C8" s="606" t="str">
        <f>HYPERLINK("#'Glance'!A1", "2")</f>
      </c>
      <c r="D8" s="640"/>
      <c r="E8" s="640"/>
      <c r="F8" s="606"/>
      <c r="G8" s="599"/>
      <c r="H8" s="600"/>
    </row>
    <row r="9" ht="15.75" customHeight="1">
      <c r="A9" s="596"/>
      <c r="B9" s="640" t="str">
        <f>HYPERLINK("#'Summary'!A1", "STAR Summary")</f>
      </c>
      <c r="C9" s="606" t="str">
        <f>HYPERLINK("#'Summary'!A1", "3")</f>
      </c>
      <c r="D9" s="640"/>
      <c r="E9" s="640"/>
      <c r="F9" s="606"/>
      <c r="G9" s="596"/>
      <c r="H9" s="596"/>
    </row>
    <row r="10" ht="15.75" customHeight="1">
      <c r="A10" s="596"/>
      <c r="B10" s="640" t="str">
        <f>HYPERLINK("#'Comp'!A1", "Competitive Set Report")</f>
      </c>
      <c r="C10" s="606" t="str">
        <f>HYPERLINK("#'Comp'!A1", "4")</f>
      </c>
      <c r="D10" s="640"/>
      <c r="E10" s="640"/>
      <c r="F10" s="606"/>
      <c r="G10" s="596"/>
      <c r="H10" s="596"/>
    </row>
    <row r="11" ht="15.75" customHeight="1">
      <c r="A11" s="601"/>
      <c r="B11" s="640" t="str">
        <f>HYPERLINK("#'Response'!A1", "Response Report")</f>
      </c>
      <c r="C11" s="606" t="str">
        <f>HYPERLINK("#'Response'!A1", "5")</f>
      </c>
      <c r="D11" s="640"/>
      <c r="E11" s="640"/>
      <c r="F11" s="606"/>
      <c r="G11" s="596"/>
      <c r="H11" s="596"/>
    </row>
    <row r="12" ht="15.75" customHeight="1">
      <c r="A12" s="596"/>
      <c r="B12" s="640" t="str">
        <f>HYPERLINK("#'Day of Week'!A1", "Day of Week &amp; Weekday/Weekend")</f>
      </c>
      <c r="C12" s="606" t="str">
        <f>HYPERLINK("#'Day of Week'!A1", "6")</f>
      </c>
      <c r="D12" s="640"/>
      <c r="E12" s="640"/>
      <c r="F12" s="606"/>
      <c r="G12" s="596"/>
      <c r="H12" s="596"/>
    </row>
    <row r="13" ht="15.75" customHeight="1">
      <c r="A13" s="596"/>
      <c r="B13" s="640" t="str">
        <f>HYPERLINK("#'Daily by Month'!A1", "Daily Data for the Month")</f>
      </c>
      <c r="C13" s="606" t="str">
        <f>HYPERLINK("#'Daily by Month'!A1", "7")</f>
      </c>
      <c r="D13" s="640"/>
      <c r="E13" s="640"/>
      <c r="F13" s="606"/>
      <c r="G13" s="596"/>
      <c r="H13" s="596"/>
    </row>
    <row r="14" ht="15.75" customHeight="1">
      <c r="A14" s="596"/>
      <c r="B14" s="640" t="str">
        <f>HYPERLINK("#'Segmentation Glance'!A1", "Segmentation at a Glance")</f>
      </c>
      <c r="C14" s="606" t="str">
        <f>HYPERLINK("#'Segmentation Glance'!A1", "8")</f>
      </c>
      <c r="D14" s="640"/>
      <c r="E14" s="640"/>
      <c r="F14" s="606"/>
      <c r="G14" s="596"/>
      <c r="H14" s="596"/>
    </row>
    <row r="15" ht="15.75" customHeight="1">
      <c r="A15" s="596"/>
      <c r="B15" s="640" t="str">
        <f>HYPERLINK("#'Segmentation Occ'!A1", "Segmentation Occupancy Analysis")</f>
      </c>
      <c r="C15" s="606" t="str">
        <f>HYPERLINK("#'Segmentation Occ'!A1", "9")</f>
      </c>
      <c r="D15" s="640"/>
      <c r="E15" s="640"/>
      <c r="F15" s="606"/>
      <c r="G15" s="596"/>
      <c r="H15" s="596"/>
    </row>
    <row r="16" ht="15.75" customHeight="1">
      <c r="A16" s="596"/>
      <c r="B16" s="640" t="str">
        <f>HYPERLINK("#'Segmentation ADR'!A1", "Segmentation ADR Analysis")</f>
      </c>
      <c r="C16" s="606" t="str">
        <f>HYPERLINK("#'Segmentation ADR'!A1", "10")</f>
      </c>
      <c r="D16" s="640"/>
      <c r="E16" s="640"/>
      <c r="F16" s="606"/>
      <c r="G16" s="596"/>
      <c r="H16" s="596"/>
    </row>
    <row r="17" ht="15.75" customHeight="1">
      <c r="A17" s="596"/>
      <c r="B17" s="640" t="str">
        <f>HYPERLINK("#'Segmentation RevPAR'!A1", "Segmentation RevPAR Analysis")</f>
      </c>
      <c r="C17" s="606" t="str">
        <f>HYPERLINK("#'Segmentation RevPAR'!A1", "11")</f>
      </c>
      <c r="D17" s="640"/>
      <c r="E17" s="640"/>
      <c r="F17" s="606"/>
      <c r="G17" s="596"/>
      <c r="H17" s="596"/>
    </row>
    <row r="18" ht="15.75" customHeight="1">
      <c r="A18" s="596"/>
      <c r="B18" s="640" t="str">
        <f>HYPERLINK("#'Segmentation Indexes'!A1", "Segmentation Index Analysis")</f>
      </c>
      <c r="C18" s="606" t="str">
        <f>HYPERLINK("#'Segmentation Indexes'!A1", "12")</f>
      </c>
      <c r="D18" s="640"/>
      <c r="E18" s="640"/>
      <c r="F18" s="606"/>
      <c r="G18" s="596"/>
      <c r="H18" s="596"/>
    </row>
    <row r="19" ht="15.75" customHeight="1">
      <c r="A19" s="596"/>
      <c r="B19" s="640" t="str">
        <f>HYPERLINK("#'Segmentation Ranking'!A1", "Segmentation Ranking Analysis")</f>
      </c>
      <c r="C19" s="606" t="str">
        <f>HYPERLINK("#'Segmentation Ranking'!A1", "13")</f>
      </c>
      <c r="D19" s="640"/>
      <c r="E19" s="640"/>
      <c r="F19" s="606"/>
      <c r="G19" s="596"/>
      <c r="H19" s="596"/>
    </row>
    <row r="20" ht="15.75" customHeight="1">
      <c r="A20" s="596"/>
      <c r="B20" s="640" t="str">
        <f>HYPERLINK("#'Segmentation DOW Month'!A1", "Segmentation Day Of Week - Current Month")</f>
      </c>
      <c r="C20" s="606" t="str">
        <f>HYPERLINK("#'Segmentation DOW Month'!A1", "14")</f>
      </c>
      <c r="D20" s="640"/>
      <c r="E20" s="640"/>
      <c r="F20" s="606"/>
      <c r="G20" s="596"/>
      <c r="H20" s="596"/>
    </row>
    <row r="21" ht="15.75" customHeight="1">
      <c r="A21" s="596"/>
      <c r="B21" s="640" t="str">
        <f>HYPERLINK("#'Segmentation DOW YTD'!A1", "Segmentation Day Of Week - Year to Date")</f>
      </c>
      <c r="C21" s="606" t="str">
        <f>HYPERLINK("#'Segmentation DOW YTD'!A1", "15")</f>
      </c>
      <c r="D21" s="640"/>
      <c r="E21" s="640"/>
      <c r="F21" s="606"/>
      <c r="G21" s="596"/>
      <c r="H21" s="596"/>
    </row>
    <row r="22" ht="15.75" customHeight="1">
      <c r="A22" s="596"/>
      <c r="B22" s="640" t="str">
        <f>HYPERLINK("#'Segmentation DOW Run 3'!A1", "Segmentation Day Of Week - Running 3 Month")</f>
      </c>
      <c r="C22" s="606" t="str">
        <f>HYPERLINK("#'Segmentation DOW Run 3'!A1", "16")</f>
      </c>
      <c r="D22" s="640"/>
      <c r="E22" s="640"/>
      <c r="F22" s="606"/>
      <c r="G22" s="596"/>
      <c r="H22" s="596"/>
    </row>
    <row r="23" ht="15.75" customHeight="1">
      <c r="A23" s="596"/>
      <c r="B23" s="640" t="str">
        <f>HYPERLINK("#'Segmentation DOW Run 12'!A1", "Segmentation Day Of Week - Running 12 Month")</f>
      </c>
      <c r="C23" s="606" t="str">
        <f>HYPERLINK("#'Segmentation DOW Run 12'!A1", "17")</f>
      </c>
      <c r="D23" s="640"/>
      <c r="E23" s="640"/>
      <c r="F23" s="606"/>
      <c r="G23" s="596"/>
      <c r="H23" s="596"/>
    </row>
    <row r="24" ht="15.75" customHeight="1">
      <c r="A24" s="596"/>
      <c r="B24" s="640" t="str">
        <f>HYPERLINK("#'Add Rev ADR'!A1", "Additional Revenue ADR Analysis (TrevPOR)")</f>
      </c>
      <c r="C24" s="606" t="str">
        <f>HYPERLINK("#'Add Rev ADR'!A1", "18")</f>
      </c>
      <c r="D24" s="640"/>
      <c r="E24" s="640"/>
      <c r="F24" s="606"/>
      <c r="G24" s="596"/>
      <c r="H24" s="596"/>
    </row>
    <row r="25" ht="15.75" customHeight="1">
      <c r="A25" s="596"/>
      <c r="B25" s="640" t="str">
        <f>HYPERLINK("#'Add Rev RevPAR'!A1", "Additional Revenue RevPAR Analysis (TrevPAR)")</f>
      </c>
      <c r="C25" s="606" t="str">
        <f>HYPERLINK("#'Add Rev RevPAR'!A1", "19")</f>
      </c>
      <c r="D25" s="640"/>
      <c r="E25" s="640"/>
      <c r="F25" s="606"/>
      <c r="G25" s="596"/>
      <c r="H25" s="596"/>
    </row>
    <row r="26" ht="15.75" customHeight="1">
      <c r="A26" s="596"/>
      <c r="B26" s="640" t="str">
        <f>HYPERLINK("#'Segmentation Response'!A1", "Segmentation Response Report")</f>
      </c>
      <c r="C26" s="606" t="str">
        <f>HYPERLINK("#'Segmentation Response'!A1", "20")</f>
      </c>
      <c r="D26" s="640"/>
      <c r="E26" s="640"/>
      <c r="F26" s="606"/>
      <c r="G26" s="596"/>
      <c r="H26" s="596"/>
    </row>
    <row r="27" ht="15.75" customHeight="1">
      <c r="A27" s="596"/>
      <c r="B27" s="640" t="str">
        <f>HYPERLINK("#'Help'!A1", "Help")</f>
      </c>
      <c r="C27" s="606" t="str">
        <f>HYPERLINK("#'Help'!A1", "21")</f>
      </c>
      <c r="D27" s="640"/>
      <c r="E27" s="640"/>
      <c r="F27" s="606"/>
      <c r="G27" s="596"/>
      <c r="H27" s="596"/>
    </row>
    <row r="28" ht="15.75" customHeight="1">
      <c r="A28" s="596"/>
      <c r="B28" s="640"/>
      <c r="C28" s="606"/>
      <c r="D28" s="640"/>
      <c r="E28" s="640"/>
      <c r="F28" s="606"/>
      <c r="G28" s="596"/>
      <c r="H28" s="596"/>
    </row>
    <row r="29" ht="15.75" customHeight="1">
      <c r="A29" s="596"/>
      <c r="B29" s="640"/>
      <c r="C29" s="606"/>
      <c r="D29" s="640"/>
      <c r="E29" s="640"/>
      <c r="F29" s="606"/>
      <c r="G29" s="596"/>
      <c r="H29" s="596"/>
    </row>
    <row r="30" ht="0" hidden="1" customHeight="1">
      <c r="A30" s="596"/>
      <c r="B30" s="640"/>
      <c r="C30" s="606"/>
      <c r="D30" s="640"/>
      <c r="E30" s="640"/>
      <c r="F30" s="606"/>
      <c r="G30" s="596"/>
      <c r="H30" s="596"/>
    </row>
    <row r="31" ht="0" hidden="1" customHeight="1">
      <c r="A31" s="596"/>
      <c r="B31" s="640"/>
      <c r="C31" s="606"/>
      <c r="D31" s="640"/>
      <c r="E31" s="640"/>
      <c r="F31" s="606"/>
      <c r="G31" s="596"/>
      <c r="H31" s="596"/>
    </row>
    <row r="32" ht="0" hidden="1" customHeight="1">
      <c r="A32" s="596"/>
      <c r="B32" s="640"/>
      <c r="C32" s="606"/>
      <c r="D32" s="640"/>
      <c r="E32" s="640"/>
      <c r="F32" s="606"/>
      <c r="G32" s="596"/>
      <c r="H32" s="596"/>
    </row>
    <row r="33" ht="0" hidden="1" customHeight="1">
      <c r="A33" s="596"/>
      <c r="B33" s="640"/>
      <c r="C33" s="606"/>
      <c r="D33" s="640"/>
      <c r="E33" s="640"/>
      <c r="F33" s="606"/>
      <c r="G33" s="596"/>
      <c r="H33" s="596"/>
    </row>
    <row r="34" ht="0" hidden="1" customHeight="1">
      <c r="A34" s="596"/>
      <c r="B34" s="640"/>
      <c r="C34" s="606"/>
      <c r="D34" s="640"/>
      <c r="E34" s="640"/>
      <c r="F34" s="606"/>
      <c r="G34" s="596"/>
      <c r="H34" s="596"/>
    </row>
    <row r="35" ht="0" hidden="1" customHeight="1">
      <c r="A35" s="596"/>
      <c r="B35" s="640"/>
      <c r="C35" s="606"/>
      <c r="D35" s="640"/>
      <c r="E35" s="640"/>
      <c r="F35" s="606"/>
      <c r="G35" s="596"/>
      <c r="H35" s="596"/>
    </row>
    <row r="36" ht="0" hidden="1" customHeight="1">
      <c r="A36" s="596"/>
      <c r="B36" s="640"/>
      <c r="C36" s="606"/>
      <c r="D36" s="640"/>
      <c r="E36" s="640"/>
      <c r="F36" s="606"/>
      <c r="G36" s="596"/>
      <c r="H36" s="596"/>
    </row>
    <row r="37" ht="0" hidden="1" customHeight="1">
      <c r="A37" s="596"/>
      <c r="B37" s="640"/>
      <c r="C37" s="606"/>
      <c r="D37" s="640"/>
      <c r="E37" s="640"/>
      <c r="F37" s="606"/>
      <c r="G37" s="596"/>
      <c r="H37" s="596"/>
    </row>
    <row r="38" ht="0" hidden="1" customHeight="1">
      <c r="A38" s="596"/>
      <c r="B38" s="640"/>
      <c r="C38" s="606"/>
      <c r="D38" s="640"/>
      <c r="E38" s="640"/>
      <c r="F38" s="606"/>
      <c r="G38" s="596"/>
      <c r="H38" s="596"/>
    </row>
    <row r="39" ht="0" hidden="1" customHeight="1">
      <c r="A39" s="596"/>
      <c r="B39" s="640"/>
      <c r="C39" s="606"/>
      <c r="D39" s="640"/>
      <c r="E39" s="640"/>
      <c r="F39" s="606"/>
      <c r="G39" s="596"/>
      <c r="H39" s="596"/>
    </row>
    <row r="40" ht="0" hidden="1" customHeight="1">
      <c r="A40" s="596"/>
      <c r="B40" s="640"/>
      <c r="C40" s="606"/>
      <c r="D40" s="640"/>
      <c r="E40" s="640"/>
      <c r="F40" s="606"/>
      <c r="G40" s="596"/>
      <c r="H40" s="596"/>
    </row>
    <row r="41" ht="0" hidden="1" customHeight="1">
      <c r="A41" s="596"/>
      <c r="B41" s="640"/>
      <c r="C41" s="606"/>
      <c r="D41" s="640"/>
      <c r="E41" s="640"/>
      <c r="F41" s="606"/>
      <c r="G41" s="596"/>
      <c r="H41" s="596"/>
    </row>
    <row r="42" ht="0" hidden="1" customHeight="1">
      <c r="A42" s="596"/>
      <c r="B42" s="640"/>
      <c r="C42" s="606"/>
      <c r="D42" s="640"/>
      <c r="E42" s="640"/>
      <c r="F42" s="606"/>
      <c r="G42" s="596"/>
      <c r="H42" s="596"/>
    </row>
    <row r="43" ht="0" hidden="1" customHeight="1">
      <c r="A43" s="596"/>
      <c r="B43" s="640"/>
      <c r="C43" s="606"/>
      <c r="D43" s="640"/>
      <c r="E43" s="640"/>
      <c r="F43" s="606"/>
      <c r="G43" s="596"/>
      <c r="H43" s="596"/>
    </row>
    <row r="44" ht="0" hidden="1" customHeight="1">
      <c r="A44" s="596"/>
      <c r="B44" s="640"/>
      <c r="C44" s="606"/>
      <c r="D44" s="640"/>
      <c r="E44" s="640"/>
      <c r="F44" s="606"/>
      <c r="G44" s="596"/>
      <c r="H44" s="596"/>
    </row>
    <row r="45" ht="0" hidden="1" customHeight="1">
      <c r="A45" s="596"/>
      <c r="B45" s="640"/>
      <c r="C45" s="606"/>
      <c r="D45" s="640"/>
      <c r="E45" s="640"/>
      <c r="F45" s="606"/>
      <c r="G45" s="596"/>
      <c r="H45" s="596"/>
    </row>
    <row r="46" ht="0" hidden="1" customHeight="1">
      <c r="A46" s="596"/>
      <c r="B46" s="640"/>
      <c r="C46" s="606"/>
      <c r="D46" s="640"/>
      <c r="E46" s="640"/>
      <c r="F46" s="606"/>
      <c r="G46" s="596"/>
      <c r="H46" s="596"/>
    </row>
    <row r="47" ht="0" hidden="1" customHeight="1">
      <c r="A47" s="596"/>
      <c r="B47" s="640"/>
      <c r="C47" s="606"/>
      <c r="D47" s="640"/>
      <c r="E47" s="640"/>
      <c r="F47" s="606"/>
      <c r="G47" s="596"/>
      <c r="H47" s="596"/>
    </row>
    <row r="48" ht="0" hidden="1" customHeight="1">
      <c r="A48" s="596"/>
      <c r="B48" s="640"/>
      <c r="C48" s="606"/>
      <c r="D48" s="640"/>
      <c r="E48" s="640"/>
      <c r="F48" s="606"/>
      <c r="G48" s="596"/>
      <c r="H48" s="596"/>
    </row>
    <row r="49" ht="0" hidden="1" customHeight="1">
      <c r="A49" s="596"/>
      <c r="B49" s="640"/>
      <c r="C49" s="606"/>
      <c r="D49" s="640"/>
      <c r="E49" s="640"/>
      <c r="F49" s="606"/>
      <c r="G49" s="596"/>
      <c r="H49" s="596"/>
    </row>
    <row r="50" ht="15.75" customHeight="1">
      <c r="A50" s="596"/>
      <c r="B50" s="640"/>
      <c r="C50" s="606"/>
      <c r="D50" s="640"/>
      <c r="E50" s="640"/>
      <c r="F50" s="606"/>
      <c r="G50" s="596"/>
      <c r="H50" s="596"/>
    </row>
    <row r="51" ht="15.75" customHeight="1">
      <c r="A51" s="596"/>
      <c r="B51" s="640"/>
      <c r="C51" s="606"/>
      <c r="D51" s="640"/>
      <c r="E51" s="640"/>
      <c r="F51" s="606"/>
      <c r="G51" s="596"/>
      <c r="H51" s="596"/>
    </row>
    <row r="52" ht="15.75" customHeight="1">
      <c r="A52" s="596"/>
      <c r="B52" s="640"/>
      <c r="C52" s="606"/>
      <c r="D52" s="640"/>
      <c r="E52" s="640"/>
      <c r="F52" s="606"/>
      <c r="G52" s="596"/>
      <c r="H52" s="596"/>
    </row>
    <row r="53" ht="15.75" customHeight="1">
      <c r="A53" s="596"/>
      <c r="B53" s="640"/>
      <c r="C53" s="606"/>
      <c r="D53" s="640"/>
      <c r="E53" s="640"/>
      <c r="F53" s="606"/>
      <c r="G53" s="596"/>
      <c r="H53" s="596"/>
    </row>
    <row r="54" ht="15.75" customHeight="1">
      <c r="A54" s="596"/>
      <c r="B54" s="640"/>
      <c r="C54" s="606"/>
      <c r="D54" s="640"/>
      <c r="E54" s="640"/>
      <c r="F54" s="606"/>
      <c r="G54" s="596"/>
      <c r="H54" s="596"/>
    </row>
    <row r="55" ht="15.75" customHeight="1">
      <c r="A55" s="596"/>
      <c r="B55" s="640"/>
      <c r="C55" s="606"/>
      <c r="D55" s="640"/>
      <c r="E55" s="640"/>
      <c r="F55" s="606"/>
      <c r="G55" s="596"/>
      <c r="H55" s="596"/>
    </row>
    <row r="56" ht="15.75" customHeight="1">
      <c r="A56" s="596"/>
      <c r="B56" s="640"/>
      <c r="C56" s="606"/>
      <c r="D56" s="640"/>
      <c r="E56" s="640"/>
      <c r="F56" s="606"/>
      <c r="G56" s="596"/>
      <c r="H56" s="596"/>
    </row>
    <row r="57" ht="10.5" customHeight="1">
      <c r="A57" s="596"/>
      <c r="B57" s="640"/>
      <c r="C57" s="640"/>
      <c r="D57" s="640"/>
      <c r="E57" s="640"/>
      <c r="F57" s="640"/>
      <c r="G57" s="596"/>
      <c r="H57" s="596"/>
    </row>
    <row r="58" ht="10.5" customHeight="1">
      <c r="A58" s="596"/>
      <c r="B58" s="603" t="s">
        <v>121</v>
      </c>
      <c r="C58" s="603"/>
      <c r="D58" s="604"/>
      <c r="E58" s="603" t="s">
        <v>122</v>
      </c>
      <c r="F58" s="603"/>
      <c r="G58" s="596"/>
      <c r="H58" s="596"/>
    </row>
    <row r="59" ht="10.5" customHeight="1">
      <c r="A59" s="596"/>
      <c r="B59" s="603" t="s">
        <v>127</v>
      </c>
      <c r="C59" s="603"/>
      <c r="D59" s="604"/>
      <c r="E59" s="603" t="s">
        <v>123</v>
      </c>
      <c r="F59" s="603"/>
      <c r="G59" s="596"/>
      <c r="H59" s="596"/>
    </row>
    <row r="60" ht="10.5" customHeight="1">
      <c r="A60" s="596"/>
      <c r="B60" s="603" t="s">
        <v>115</v>
      </c>
      <c r="C60" s="603"/>
      <c r="D60" s="604"/>
      <c r="E60" s="603" t="s">
        <v>128</v>
      </c>
      <c r="F60" s="603"/>
      <c r="G60" s="596"/>
      <c r="H60" s="596"/>
    </row>
    <row r="61" ht="20.1" customHeight="1">
      <c r="A61" s="596"/>
      <c r="B61" s="603"/>
      <c r="C61" s="603"/>
      <c r="D61" s="604"/>
      <c r="E61" s="603"/>
      <c r="F61" s="603"/>
      <c r="G61" s="596"/>
      <c r="H61" s="596"/>
    </row>
    <row r="62" ht="48" customHeight="1">
      <c r="A62" s="596"/>
      <c r="B62" s="693" t="s">
        <v>129</v>
      </c>
      <c r="C62" s="693"/>
      <c r="D62" s="693"/>
      <c r="E62" s="693"/>
      <c r="F62" s="693"/>
      <c r="G62" s="596"/>
      <c r="H62" s="596"/>
    </row>
    <row r="63" ht="8.1" customHeight="1">
      <c r="A63" s="596"/>
      <c r="B63" s="595"/>
      <c r="C63" s="596"/>
      <c r="D63" s="602"/>
      <c r="E63" s="596"/>
      <c r="F63" s="596"/>
      <c r="G63" s="596"/>
      <c r="H63" s="596"/>
    </row>
    <row r="64" ht="15.75" customHeight="1">
      <c r="A64" s="235"/>
      <c r="B64" s="235"/>
      <c r="C64" s="235"/>
      <c r="D64" s="235"/>
      <c r="E64" s="235"/>
      <c r="F64" s="235"/>
      <c r="G64" s="235"/>
      <c r="H64" s="235"/>
    </row>
    <row r="65" ht="15.75" customHeight="1">
      <c r="A65" s="235"/>
      <c r="B65" s="235"/>
      <c r="C65" s="235"/>
      <c r="D65" s="235"/>
      <c r="E65" s="235"/>
      <c r="F65" s="235"/>
      <c r="G65" s="235"/>
      <c r="H65" s="235"/>
    </row>
    <row r="66" ht="15.75" customHeight="1">
      <c r="A66" s="235"/>
      <c r="B66" s="235"/>
      <c r="C66" s="235"/>
      <c r="D66" s="235"/>
      <c r="E66" s="235"/>
      <c r="F66" s="235"/>
      <c r="G66" s="235"/>
      <c r="H66" s="235"/>
    </row>
    <row r="67" ht="15.75" customHeight="1">
      <c r="A67" s="235"/>
      <c r="B67" s="235"/>
      <c r="C67" s="235"/>
      <c r="D67" s="235"/>
      <c r="E67" s="235"/>
      <c r="F67" s="235"/>
      <c r="G67" s="235"/>
      <c r="H67" s="235"/>
    </row>
    <row r="68" ht="15.75" customHeight="1">
      <c r="A68" s="235"/>
      <c r="B68" s="235"/>
      <c r="C68" s="235"/>
      <c r="D68" s="235"/>
      <c r="E68" s="235"/>
      <c r="F68" s="235"/>
      <c r="G68" s="235"/>
      <c r="H68" s="235"/>
    </row>
    <row r="69" ht="15.75" customHeight="1">
      <c r="A69" s="235"/>
      <c r="B69" s="235"/>
      <c r="C69" s="235"/>
      <c r="D69" s="235"/>
      <c r="E69" s="235"/>
      <c r="F69" s="235"/>
      <c r="G69" s="235"/>
      <c r="H69" s="235"/>
    </row>
    <row r="70" ht="15.75" customHeight="1">
      <c r="A70" s="235"/>
      <c r="B70" s="235"/>
      <c r="C70" s="235"/>
      <c r="D70" s="235"/>
      <c r="E70" s="235"/>
      <c r="F70" s="235"/>
      <c r="G70" s="235"/>
      <c r="H70" s="235"/>
    </row>
    <row r="71" ht="15.75" customHeight="1">
      <c r="A71" s="235"/>
      <c r="B71" s="235"/>
      <c r="C71" s="235"/>
      <c r="D71" s="235"/>
      <c r="E71" s="235"/>
      <c r="F71" s="235"/>
      <c r="G71" s="235"/>
      <c r="H71" s="235"/>
    </row>
    <row r="72" ht="15.75" customHeight="1">
      <c r="A72" s="235"/>
      <c r="B72" s="235"/>
      <c r="C72" s="235"/>
      <c r="D72" s="235"/>
      <c r="E72" s="235"/>
      <c r="F72" s="235"/>
      <c r="G72" s="235"/>
      <c r="H72" s="235"/>
    </row>
    <row r="73" ht="15.75" customHeight="1">
      <c r="A73" s="235"/>
      <c r="B73" s="235"/>
      <c r="C73" s="235"/>
      <c r="D73" s="235"/>
      <c r="E73" s="235"/>
      <c r="F73" s="235"/>
      <c r="G73" s="235"/>
      <c r="H73" s="235"/>
    </row>
    <row r="74" ht="15.75" customHeight="1">
      <c r="A74" s="235"/>
      <c r="B74" s="235"/>
      <c r="C74" s="235"/>
      <c r="D74" s="235"/>
      <c r="E74" s="235"/>
      <c r="F74" s="235"/>
      <c r="G74" s="235"/>
      <c r="H74" s="235"/>
    </row>
    <row r="75" ht="15.75" customHeight="1">
      <c r="A75" s="235"/>
      <c r="B75" s="235"/>
      <c r="C75" s="235"/>
      <c r="D75" s="235"/>
      <c r="E75" s="235"/>
      <c r="F75" s="235"/>
      <c r="G75" s="235"/>
      <c r="H75" s="235"/>
    </row>
    <row r="76" ht="15.75" customHeight="1">
      <c r="A76" s="235"/>
      <c r="B76" s="235"/>
      <c r="C76" s="235"/>
      <c r="D76" s="235"/>
      <c r="E76" s="235"/>
      <c r="F76" s="235"/>
      <c r="G76" s="235"/>
      <c r="H76" s="235"/>
    </row>
    <row r="77" ht="15.75" customHeight="1">
      <c r="A77" s="235"/>
      <c r="B77" s="235"/>
      <c r="C77" s="235"/>
      <c r="D77" s="235"/>
      <c r="E77" s="235"/>
      <c r="F77" s="235"/>
      <c r="G77" s="235"/>
      <c r="H77" s="235"/>
    </row>
    <row r="78" ht="15.75" customHeight="1">
      <c r="A78" s="235"/>
      <c r="B78" s="235"/>
      <c r="C78" s="235"/>
      <c r="D78" s="235"/>
      <c r="E78" s="235"/>
      <c r="F78" s="235"/>
      <c r="G78" s="235"/>
      <c r="H78" s="235"/>
    </row>
    <row r="79" ht="15.75" customHeight="1">
      <c r="A79" s="235"/>
      <c r="B79" s="235"/>
      <c r="C79" s="235"/>
      <c r="D79" s="235"/>
      <c r="E79" s="235"/>
      <c r="F79" s="235"/>
      <c r="G79" s="235"/>
      <c r="H79" s="235"/>
    </row>
    <row r="80" ht="15.75" customHeight="1">
      <c r="A80" s="235"/>
      <c r="B80" s="235"/>
      <c r="C80" s="235"/>
      <c r="D80" s="235"/>
      <c r="E80" s="235"/>
      <c r="F80" s="235"/>
      <c r="G80" s="235"/>
      <c r="H80" s="235"/>
    </row>
    <row r="81" ht="15.75" customHeight="1">
      <c r="A81" s="235"/>
      <c r="B81" s="235"/>
      <c r="C81" s="235"/>
      <c r="D81" s="235"/>
      <c r="E81" s="235"/>
      <c r="F81" s="235"/>
      <c r="G81" s="235"/>
      <c r="H81" s="235"/>
    </row>
    <row r="82" ht="15.75" customHeight="1">
      <c r="A82" s="235"/>
      <c r="B82" s="235"/>
      <c r="C82" s="235"/>
      <c r="D82" s="235"/>
      <c r="E82" s="235"/>
      <c r="F82" s="235"/>
      <c r="G82" s="235"/>
      <c r="H82" s="235"/>
    </row>
    <row r="83" ht="15.75" customHeight="1">
      <c r="A83" s="235"/>
      <c r="B83" s="235"/>
      <c r="C83" s="235"/>
      <c r="D83" s="235"/>
      <c r="E83" s="235"/>
      <c r="F83" s="235"/>
      <c r="G83" s="235"/>
      <c r="H83" s="235"/>
    </row>
    <row r="84" ht="15.75" customHeight="1">
      <c r="A84" s="235"/>
      <c r="B84" s="235"/>
      <c r="C84" s="235"/>
      <c r="D84" s="235"/>
      <c r="E84" s="235"/>
      <c r="F84" s="235"/>
      <c r="G84" s="235"/>
      <c r="H84" s="235"/>
    </row>
    <row r="85" ht="15.75" customHeight="1">
      <c r="A85" s="235"/>
      <c r="B85" s="235"/>
      <c r="C85" s="235"/>
      <c r="D85" s="235"/>
      <c r="E85" s="235"/>
      <c r="F85" s="235"/>
      <c r="G85" s="235"/>
      <c r="H85" s="235"/>
    </row>
    <row r="86" ht="15.75" customHeight="1">
      <c r="A86" s="235"/>
      <c r="B86" s="235"/>
      <c r="C86" s="235"/>
      <c r="D86" s="235"/>
      <c r="E86" s="235"/>
      <c r="F86" s="235"/>
      <c r="G86" s="235"/>
      <c r="H86" s="235"/>
    </row>
    <row r="87" s="235" customFormat="1" ht="15.75" customHeight="1"/>
    <row r="88" s="235" customFormat="1" ht="15.75" customHeight="1"/>
    <row r="89" s="235" customFormat="1" ht="15.75" customHeight="1"/>
    <row r="90" s="235" customFormat="1" ht="15.75" customHeight="1"/>
    <row r="91" s="4" customFormat="1" ht="15.75" customHeight="1">
      <c r="B91" s="524"/>
      <c r="D91" s="523"/>
      <c r="I91" s="235"/>
      <c r="J91" s="235"/>
      <c r="K91" s="235"/>
      <c r="L91" s="235"/>
      <c r="M91" s="235"/>
      <c r="N91" s="235"/>
      <c r="O91" s="235"/>
      <c r="P91" s="235"/>
      <c r="Q91" s="235"/>
      <c r="R91" s="235"/>
      <c r="S91" s="235"/>
      <c r="T91" s="235"/>
      <c r="U91" s="235"/>
      <c r="V91" s="235"/>
      <c r="W91" s="235"/>
      <c r="X91" s="235"/>
      <c r="Y91" s="235"/>
      <c r="Z91" s="235"/>
      <c r="AA91" s="235"/>
    </row>
    <row r="92" s="4" customFormat="1" ht="15.75" customHeight="1">
      <c r="B92" s="524"/>
      <c r="D92" s="523"/>
      <c r="I92" s="235"/>
      <c r="J92" s="235"/>
      <c r="K92" s="235"/>
      <c r="L92" s="235"/>
      <c r="M92" s="235"/>
      <c r="N92" s="235"/>
      <c r="O92" s="235"/>
      <c r="P92" s="235"/>
      <c r="Q92" s="235"/>
      <c r="R92" s="235"/>
      <c r="S92" s="235"/>
      <c r="T92" s="235"/>
      <c r="U92" s="235"/>
      <c r="V92" s="235"/>
      <c r="W92" s="235"/>
      <c r="X92" s="235"/>
      <c r="Y92" s="235"/>
      <c r="Z92" s="235"/>
      <c r="AA92" s="235"/>
    </row>
    <row r="93" s="4" customFormat="1" ht="15.75" customHeight="1">
      <c r="B93" s="524"/>
      <c r="D93" s="523"/>
      <c r="I93" s="235"/>
      <c r="J93" s="235"/>
      <c r="K93" s="235"/>
      <c r="L93" s="235"/>
      <c r="M93" s="235"/>
      <c r="N93" s="235"/>
      <c r="O93" s="235"/>
      <c r="P93" s="235"/>
      <c r="Q93" s="235"/>
      <c r="R93" s="235"/>
      <c r="S93" s="235"/>
      <c r="T93" s="235"/>
      <c r="U93" s="235"/>
      <c r="V93" s="235"/>
      <c r="W93" s="235"/>
      <c r="X93" s="235"/>
      <c r="Y93" s="235"/>
      <c r="Z93" s="235"/>
      <c r="AA93" s="235"/>
    </row>
    <row r="94" s="4" customFormat="1" ht="15.75" customHeight="1">
      <c r="B94" s="524"/>
      <c r="D94" s="523"/>
      <c r="I94" s="235"/>
      <c r="J94" s="235"/>
      <c r="K94" s="235"/>
      <c r="L94" s="235"/>
      <c r="M94" s="235"/>
      <c r="N94" s="235"/>
      <c r="O94" s="235"/>
      <c r="P94" s="235"/>
      <c r="Q94" s="235"/>
      <c r="R94" s="235"/>
      <c r="S94" s="235"/>
      <c r="T94" s="235"/>
      <c r="U94" s="235"/>
      <c r="V94" s="235"/>
      <c r="W94" s="235"/>
      <c r="X94" s="235"/>
      <c r="Y94" s="235"/>
      <c r="Z94" s="235"/>
      <c r="AA94" s="235"/>
    </row>
    <row r="95" s="4" customFormat="1" ht="15.75" customHeight="1">
      <c r="B95" s="524"/>
      <c r="D95" s="523"/>
      <c r="I95" s="235"/>
      <c r="J95" s="235"/>
      <c r="K95" s="235"/>
      <c r="L95" s="235"/>
      <c r="M95" s="235"/>
      <c r="N95" s="235"/>
      <c r="O95" s="235"/>
      <c r="P95" s="235"/>
      <c r="Q95" s="235"/>
      <c r="R95" s="235"/>
      <c r="S95" s="235"/>
      <c r="T95" s="235"/>
      <c r="U95" s="235"/>
      <c r="V95" s="235"/>
      <c r="W95" s="235"/>
      <c r="X95" s="235"/>
      <c r="Y95" s="235"/>
      <c r="Z95" s="235"/>
      <c r="AA95" s="235"/>
    </row>
    <row r="96" s="4" customFormat="1" ht="15.75" customHeight="1">
      <c r="B96" s="524"/>
      <c r="D96" s="523"/>
      <c r="I96" s="235"/>
      <c r="J96" s="235"/>
      <c r="K96" s="235"/>
      <c r="L96" s="235"/>
      <c r="M96" s="235"/>
      <c r="N96" s="235"/>
      <c r="O96" s="235"/>
      <c r="P96" s="235"/>
      <c r="Q96" s="235"/>
      <c r="R96" s="235"/>
      <c r="S96" s="235"/>
      <c r="T96" s="235"/>
      <c r="U96" s="235"/>
      <c r="V96" s="235"/>
      <c r="W96" s="235"/>
      <c r="X96" s="235"/>
      <c r="Y96" s="235"/>
      <c r="Z96" s="235"/>
      <c r="AA96" s="235"/>
    </row>
    <row r="97" s="4" customFormat="1" ht="15.75" customHeight="1">
      <c r="B97" s="524"/>
      <c r="D97" s="523"/>
      <c r="I97" s="235"/>
      <c r="J97" s="235"/>
      <c r="K97" s="235"/>
      <c r="L97" s="235"/>
      <c r="M97" s="235"/>
      <c r="N97" s="235"/>
      <c r="O97" s="235"/>
      <c r="P97" s="235"/>
      <c r="Q97" s="235"/>
      <c r="R97" s="235"/>
      <c r="S97" s="235"/>
      <c r="T97" s="235"/>
      <c r="U97" s="235"/>
      <c r="V97" s="235"/>
      <c r="W97" s="235"/>
      <c r="X97" s="235"/>
      <c r="Y97" s="235"/>
      <c r="Z97" s="235"/>
      <c r="AA97" s="235"/>
    </row>
    <row r="98" s="4" customFormat="1" ht="15.75" customHeight="1">
      <c r="B98" s="524"/>
      <c r="D98" s="523"/>
      <c r="I98" s="235"/>
      <c r="J98" s="235"/>
      <c r="K98" s="235"/>
      <c r="L98" s="235"/>
      <c r="M98" s="235"/>
      <c r="N98" s="235"/>
      <c r="O98" s="235"/>
      <c r="P98" s="235"/>
      <c r="Q98" s="235"/>
      <c r="R98" s="235"/>
      <c r="S98" s="235"/>
      <c r="T98" s="235"/>
      <c r="U98" s="235"/>
      <c r="V98" s="235"/>
      <c r="W98" s="235"/>
      <c r="X98" s="235"/>
      <c r="Y98" s="235"/>
      <c r="Z98" s="235"/>
      <c r="AA98" s="235"/>
    </row>
    <row r="99" s="4" customFormat="1" ht="15.75" customHeight="1">
      <c r="B99" s="524"/>
      <c r="D99" s="523"/>
      <c r="I99" s="235"/>
      <c r="J99" s="235"/>
      <c r="K99" s="235"/>
      <c r="L99" s="235"/>
      <c r="M99" s="235"/>
      <c r="N99" s="235"/>
      <c r="O99" s="235"/>
      <c r="P99" s="235"/>
      <c r="Q99" s="235"/>
      <c r="R99" s="235"/>
      <c r="S99" s="235"/>
      <c r="T99" s="235"/>
      <c r="U99" s="235"/>
      <c r="V99" s="235"/>
      <c r="W99" s="235"/>
      <c r="X99" s="235"/>
      <c r="Y99" s="235"/>
      <c r="Z99" s="235"/>
      <c r="AA99" s="235"/>
    </row>
    <row r="100" s="4" customFormat="1" ht="15.75" customHeight="1">
      <c r="B100" s="524"/>
      <c r="D100" s="523"/>
      <c r="I100" s="235"/>
      <c r="J100" s="235"/>
      <c r="K100" s="235"/>
      <c r="L100" s="235"/>
      <c r="M100" s="235"/>
      <c r="N100" s="235"/>
      <c r="O100" s="235"/>
      <c r="P100" s="235"/>
      <c r="Q100" s="235"/>
      <c r="R100" s="235"/>
      <c r="S100" s="235"/>
      <c r="T100" s="235"/>
      <c r="U100" s="235"/>
      <c r="V100" s="235"/>
      <c r="W100" s="235"/>
      <c r="X100" s="235"/>
      <c r="Y100" s="235"/>
      <c r="Z100" s="235"/>
      <c r="AA100" s="235"/>
    </row>
    <row r="101" s="4" customFormat="1" ht="15.75" customHeight="1">
      <c r="B101" s="524"/>
      <c r="D101" s="523"/>
      <c r="I101" s="235"/>
      <c r="J101" s="235"/>
      <c r="K101" s="235"/>
      <c r="L101" s="235"/>
      <c r="M101" s="235"/>
      <c r="N101" s="235"/>
      <c r="O101" s="235"/>
      <c r="P101" s="235"/>
      <c r="Q101" s="235"/>
      <c r="R101" s="235"/>
      <c r="S101" s="235"/>
      <c r="T101" s="235"/>
      <c r="U101" s="235"/>
      <c r="V101" s="235"/>
      <c r="W101" s="235"/>
      <c r="X101" s="235"/>
      <c r="Y101" s="235"/>
      <c r="Z101" s="235"/>
      <c r="AA101" s="235"/>
    </row>
    <row r="102" s="4" customFormat="1">
      <c r="B102" s="524"/>
      <c r="D102" s="523"/>
      <c r="I102" s="235"/>
      <c r="J102" s="235"/>
      <c r="K102" s="235"/>
      <c r="L102" s="235"/>
      <c r="M102" s="235"/>
      <c r="N102" s="235"/>
      <c r="O102" s="235"/>
      <c r="P102" s="235"/>
      <c r="Q102" s="235"/>
      <c r="R102" s="235"/>
      <c r="S102" s="235"/>
      <c r="T102" s="235"/>
      <c r="U102" s="235"/>
      <c r="V102" s="235"/>
      <c r="W102" s="235"/>
      <c r="X102" s="235"/>
      <c r="Y102" s="235"/>
      <c r="Z102" s="235"/>
      <c r="AA102" s="235"/>
    </row>
    <row r="103" s="4" customFormat="1">
      <c r="B103" s="524"/>
      <c r="D103" s="523"/>
      <c r="I103" s="235"/>
      <c r="J103" s="235"/>
      <c r="K103" s="235"/>
      <c r="L103" s="235"/>
      <c r="M103" s="235"/>
      <c r="N103" s="235"/>
      <c r="O103" s="235"/>
      <c r="P103" s="235"/>
      <c r="Q103" s="235"/>
      <c r="R103" s="235"/>
      <c r="S103" s="235"/>
      <c r="T103" s="235"/>
      <c r="U103" s="235"/>
      <c r="V103" s="235"/>
      <c r="W103" s="235"/>
      <c r="X103" s="235"/>
      <c r="Y103" s="235"/>
      <c r="Z103" s="235"/>
      <c r="AA103" s="235"/>
    </row>
    <row r="104" s="4" customFormat="1">
      <c r="B104" s="524"/>
      <c r="D104" s="523"/>
      <c r="I104" s="235"/>
      <c r="J104" s="235"/>
      <c r="K104" s="235"/>
      <c r="L104" s="235"/>
      <c r="M104" s="235"/>
      <c r="N104" s="235"/>
      <c r="O104" s="235"/>
      <c r="P104" s="235"/>
      <c r="Q104" s="235"/>
      <c r="R104" s="235"/>
      <c r="S104" s="235"/>
      <c r="T104" s="235"/>
      <c r="U104" s="235"/>
      <c r="V104" s="235"/>
      <c r="W104" s="235"/>
      <c r="X104" s="235"/>
      <c r="Y104" s="235"/>
      <c r="Z104" s="235"/>
      <c r="AA104" s="235"/>
    </row>
    <row r="105" s="4" customFormat="1">
      <c r="B105" s="524"/>
      <c r="D105" s="523"/>
      <c r="I105" s="235"/>
      <c r="J105" s="235"/>
      <c r="K105" s="235"/>
      <c r="L105" s="235"/>
      <c r="M105" s="235"/>
      <c r="N105" s="235"/>
      <c r="O105" s="235"/>
      <c r="P105" s="235"/>
      <c r="Q105" s="235"/>
      <c r="R105" s="235"/>
      <c r="S105" s="235"/>
      <c r="T105" s="235"/>
      <c r="U105" s="235"/>
      <c r="V105" s="235"/>
      <c r="W105" s="235"/>
      <c r="X105" s="235"/>
      <c r="Y105" s="235"/>
      <c r="Z105" s="235"/>
      <c r="AA105" s="235"/>
    </row>
    <row r="106" s="4" customFormat="1">
      <c r="B106" s="524"/>
      <c r="D106" s="523"/>
      <c r="I106" s="235"/>
      <c r="J106" s="235"/>
      <c r="K106" s="235"/>
      <c r="L106" s="235"/>
      <c r="M106" s="235"/>
      <c r="N106" s="235"/>
      <c r="O106" s="235"/>
      <c r="P106" s="235"/>
      <c r="Q106" s="235"/>
      <c r="R106" s="235"/>
      <c r="S106" s="235"/>
      <c r="T106" s="235"/>
      <c r="U106" s="235"/>
      <c r="V106" s="235"/>
      <c r="W106" s="235"/>
      <c r="X106" s="235"/>
      <c r="Y106" s="235"/>
      <c r="Z106" s="235"/>
      <c r="AA106" s="235"/>
    </row>
    <row r="107" s="4" customFormat="1">
      <c r="B107" s="524"/>
      <c r="D107" s="523"/>
      <c r="I107" s="235"/>
      <c r="J107" s="235"/>
      <c r="K107" s="235"/>
      <c r="L107" s="235"/>
      <c r="M107" s="235"/>
      <c r="N107" s="235"/>
      <c r="O107" s="235"/>
      <c r="P107" s="235"/>
      <c r="Q107" s="235"/>
      <c r="R107" s="235"/>
      <c r="S107" s="235"/>
      <c r="T107" s="235"/>
      <c r="U107" s="235"/>
      <c r="V107" s="235"/>
      <c r="W107" s="235"/>
      <c r="X107" s="235"/>
      <c r="Y107" s="235"/>
      <c r="Z107" s="235"/>
      <c r="AA107" s="235"/>
    </row>
    <row r="108" s="4" customFormat="1">
      <c r="B108" s="524"/>
      <c r="D108" s="523"/>
      <c r="I108" s="235"/>
      <c r="J108" s="235"/>
      <c r="K108" s="235"/>
      <c r="L108" s="235"/>
      <c r="M108" s="235"/>
      <c r="N108" s="235"/>
      <c r="O108" s="235"/>
      <c r="P108" s="235"/>
      <c r="Q108" s="235"/>
      <c r="R108" s="235"/>
      <c r="S108" s="235"/>
      <c r="T108" s="235"/>
      <c r="U108" s="235"/>
      <c r="V108" s="235"/>
      <c r="W108" s="235"/>
      <c r="X108" s="235"/>
      <c r="Y108" s="235"/>
      <c r="Z108" s="235"/>
      <c r="AA108" s="235"/>
    </row>
    <row r="109" s="4" customFormat="1">
      <c r="B109" s="524"/>
      <c r="D109" s="523"/>
      <c r="I109" s="235"/>
      <c r="J109" s="235"/>
      <c r="K109" s="235"/>
      <c r="L109" s="235"/>
      <c r="M109" s="235"/>
      <c r="N109" s="235"/>
      <c r="O109" s="235"/>
      <c r="P109" s="235"/>
      <c r="Q109" s="235"/>
      <c r="R109" s="235"/>
      <c r="S109" s="235"/>
      <c r="T109" s="235"/>
      <c r="U109" s="235"/>
      <c r="V109" s="235"/>
      <c r="W109" s="235"/>
      <c r="X109" s="235"/>
      <c r="Y109" s="235"/>
      <c r="Z109" s="235"/>
      <c r="AA109" s="235"/>
    </row>
    <row r="110" s="4" customFormat="1">
      <c r="B110" s="524"/>
      <c r="D110" s="523"/>
      <c r="I110" s="235"/>
      <c r="J110" s="235"/>
      <c r="K110" s="235"/>
      <c r="L110" s="235"/>
      <c r="M110" s="235"/>
      <c r="N110" s="235"/>
      <c r="O110" s="235"/>
      <c r="P110" s="235"/>
      <c r="Q110" s="235"/>
      <c r="R110" s="235"/>
      <c r="S110" s="235"/>
      <c r="T110" s="235"/>
      <c r="U110" s="235"/>
      <c r="V110" s="235"/>
      <c r="W110" s="235"/>
      <c r="X110" s="235"/>
      <c r="Y110" s="235"/>
      <c r="Z110" s="235"/>
      <c r="AA110" s="235"/>
    </row>
    <row r="111" s="4" customFormat="1">
      <c r="B111" s="524"/>
      <c r="D111" s="523"/>
      <c r="I111" s="235"/>
      <c r="J111" s="235"/>
      <c r="K111" s="235"/>
      <c r="L111" s="235"/>
      <c r="M111" s="235"/>
      <c r="N111" s="235"/>
      <c r="O111" s="235"/>
      <c r="P111" s="235"/>
      <c r="Q111" s="235"/>
      <c r="R111" s="235"/>
      <c r="S111" s="235"/>
      <c r="T111" s="235"/>
      <c r="U111" s="235"/>
      <c r="V111" s="235"/>
      <c r="W111" s="235"/>
      <c r="X111" s="235"/>
      <c r="Y111" s="235"/>
      <c r="Z111" s="235"/>
      <c r="AA111" s="235"/>
    </row>
    <row r="112" s="4" customFormat="1">
      <c r="B112" s="525"/>
      <c r="D112" s="523"/>
      <c r="I112" s="235"/>
      <c r="J112" s="235"/>
      <c r="K112" s="235"/>
      <c r="L112" s="235"/>
      <c r="M112" s="235"/>
      <c r="N112" s="235"/>
      <c r="O112" s="235"/>
      <c r="P112" s="235"/>
      <c r="Q112" s="235"/>
      <c r="R112" s="235"/>
      <c r="S112" s="235"/>
      <c r="T112" s="235"/>
      <c r="U112" s="235"/>
      <c r="V112" s="235"/>
      <c r="W112" s="235"/>
      <c r="X112" s="235"/>
      <c r="Y112" s="235"/>
      <c r="Z112" s="235"/>
      <c r="AA112" s="235"/>
    </row>
    <row r="113" s="4" customFormat="1">
      <c r="B113" s="525"/>
      <c r="D113" s="523"/>
      <c r="I113" s="235"/>
      <c r="J113" s="235"/>
      <c r="K113" s="235"/>
      <c r="L113" s="235"/>
      <c r="M113" s="235"/>
      <c r="N113" s="235"/>
      <c r="O113" s="235"/>
      <c r="P113" s="235"/>
      <c r="Q113" s="235"/>
      <c r="R113" s="235"/>
      <c r="S113" s="235"/>
      <c r="T113" s="235"/>
      <c r="U113" s="235"/>
      <c r="V113" s="235"/>
      <c r="W113" s="235"/>
      <c r="X113" s="235"/>
      <c r="Y113" s="235"/>
      <c r="Z113" s="235"/>
      <c r="AA113" s="235"/>
    </row>
    <row r="114" s="4" customFormat="1">
      <c r="B114" s="525"/>
      <c r="D114" s="523"/>
      <c r="I114" s="235"/>
      <c r="J114" s="235"/>
      <c r="K114" s="235"/>
      <c r="L114" s="235"/>
      <c r="M114" s="235"/>
      <c r="N114" s="235"/>
      <c r="O114" s="235"/>
      <c r="P114" s="235"/>
      <c r="Q114" s="235"/>
      <c r="R114" s="235"/>
      <c r="S114" s="235"/>
      <c r="T114" s="235"/>
      <c r="U114" s="235"/>
      <c r="V114" s="235"/>
      <c r="W114" s="235"/>
      <c r="X114" s="235"/>
      <c r="Y114" s="235"/>
      <c r="Z114" s="235"/>
      <c r="AA114" s="235"/>
    </row>
    <row r="115" s="4" customFormat="1">
      <c r="B115" s="525"/>
      <c r="D115" s="523"/>
      <c r="I115" s="235"/>
      <c r="J115" s="235"/>
      <c r="K115" s="235"/>
      <c r="L115" s="235"/>
      <c r="M115" s="235"/>
      <c r="N115" s="235"/>
      <c r="O115" s="235"/>
      <c r="P115" s="235"/>
      <c r="Q115" s="235"/>
      <c r="R115" s="235"/>
      <c r="S115" s="235"/>
      <c r="T115" s="235"/>
      <c r="U115" s="235"/>
      <c r="V115" s="235"/>
      <c r="W115" s="235"/>
      <c r="X115" s="235"/>
      <c r="Y115" s="235"/>
      <c r="Z115" s="235"/>
      <c r="AA115" s="235"/>
    </row>
    <row r="116" s="4" customFormat="1">
      <c r="B116" s="525"/>
      <c r="D116" s="523"/>
      <c r="I116" s="235"/>
      <c r="J116" s="235"/>
      <c r="K116" s="235"/>
      <c r="L116" s="235"/>
      <c r="M116" s="235"/>
      <c r="N116" s="235"/>
      <c r="O116" s="235"/>
      <c r="P116" s="235"/>
      <c r="Q116" s="235"/>
      <c r="R116" s="235"/>
      <c r="S116" s="235"/>
      <c r="T116" s="235"/>
      <c r="U116" s="235"/>
      <c r="V116" s="235"/>
      <c r="W116" s="235"/>
      <c r="X116" s="235"/>
      <c r="Y116" s="235"/>
      <c r="Z116" s="235"/>
      <c r="AA116" s="235"/>
    </row>
    <row r="117" s="4" customFormat="1">
      <c r="B117" s="525"/>
      <c r="D117" s="521"/>
      <c r="I117" s="235"/>
      <c r="J117" s="235"/>
      <c r="K117" s="235"/>
      <c r="L117" s="235"/>
      <c r="M117" s="235"/>
      <c r="N117" s="235"/>
      <c r="O117" s="235"/>
      <c r="P117" s="235"/>
      <c r="Q117" s="235"/>
      <c r="R117" s="235"/>
      <c r="S117" s="235"/>
      <c r="T117" s="235"/>
      <c r="U117" s="235"/>
      <c r="V117" s="235"/>
      <c r="W117" s="235"/>
      <c r="X117" s="235"/>
      <c r="Y117" s="235"/>
      <c r="Z117" s="235"/>
      <c r="AA117" s="235"/>
    </row>
    <row r="118" s="4" customFormat="1">
      <c r="B118" s="525"/>
      <c r="D118" s="521"/>
      <c r="I118" s="235"/>
      <c r="J118" s="235"/>
      <c r="K118" s="235"/>
      <c r="L118" s="235"/>
      <c r="M118" s="235"/>
      <c r="N118" s="235"/>
      <c r="O118" s="235"/>
      <c r="P118" s="235"/>
      <c r="Q118" s="235"/>
      <c r="R118" s="235"/>
      <c r="S118" s="235"/>
      <c r="T118" s="235"/>
      <c r="U118" s="235"/>
      <c r="V118" s="235"/>
      <c r="W118" s="235"/>
      <c r="X118" s="235"/>
      <c r="Y118" s="235"/>
      <c r="Z118" s="235"/>
      <c r="AA118" s="235"/>
    </row>
    <row r="119" s="4" customFormat="1">
      <c r="B119" s="525"/>
      <c r="D119" s="521"/>
      <c r="I119" s="235"/>
      <c r="J119" s="235"/>
      <c r="K119" s="235"/>
      <c r="L119" s="235"/>
      <c r="M119" s="235"/>
      <c r="N119" s="235"/>
      <c r="O119" s="235"/>
      <c r="P119" s="235"/>
      <c r="Q119" s="235"/>
      <c r="R119" s="235"/>
      <c r="S119" s="235"/>
      <c r="T119" s="235"/>
      <c r="U119" s="235"/>
      <c r="V119" s="235"/>
      <c r="W119" s="235"/>
      <c r="X119" s="235"/>
      <c r="Y119" s="235"/>
      <c r="Z119" s="235"/>
      <c r="AA119" s="235"/>
    </row>
    <row r="120" s="4" customFormat="1">
      <c r="B120" s="525"/>
      <c r="D120" s="521"/>
      <c r="I120" s="235"/>
      <c r="J120" s="235"/>
      <c r="K120" s="235"/>
      <c r="L120" s="235"/>
      <c r="M120" s="235"/>
      <c r="N120" s="235"/>
      <c r="O120" s="235"/>
      <c r="P120" s="235"/>
      <c r="Q120" s="235"/>
      <c r="R120" s="235"/>
      <c r="S120" s="235"/>
      <c r="T120" s="235"/>
      <c r="U120" s="235"/>
      <c r="V120" s="235"/>
      <c r="W120" s="235"/>
      <c r="X120" s="235"/>
      <c r="Y120" s="235"/>
      <c r="Z120" s="235"/>
      <c r="AA120" s="235"/>
    </row>
    <row r="121" s="4" customFormat="1">
      <c r="B121" s="525"/>
      <c r="D121" s="521"/>
      <c r="I121" s="235"/>
      <c r="J121" s="235"/>
      <c r="K121" s="235"/>
      <c r="L121" s="235"/>
      <c r="M121" s="235"/>
      <c r="N121" s="235"/>
      <c r="O121" s="235"/>
      <c r="P121" s="235"/>
      <c r="Q121" s="235"/>
      <c r="R121" s="235"/>
      <c r="S121" s="235"/>
      <c r="T121" s="235"/>
      <c r="U121" s="235"/>
      <c r="V121" s="235"/>
      <c r="W121" s="235"/>
      <c r="X121" s="235"/>
      <c r="Y121" s="235"/>
      <c r="Z121" s="235"/>
      <c r="AA121" s="235"/>
    </row>
    <row r="122" s="4" customFormat="1">
      <c r="B122" s="525"/>
      <c r="D122" s="521"/>
      <c r="I122" s="235"/>
      <c r="J122" s="235"/>
      <c r="K122" s="235"/>
      <c r="L122" s="235"/>
      <c r="M122" s="235"/>
      <c r="N122" s="235"/>
      <c r="O122" s="235"/>
      <c r="P122" s="235"/>
      <c r="Q122" s="235"/>
      <c r="R122" s="235"/>
      <c r="S122" s="235"/>
      <c r="T122" s="235"/>
      <c r="U122" s="235"/>
      <c r="V122" s="235"/>
      <c r="W122" s="235"/>
      <c r="X122" s="235"/>
      <c r="Y122" s="235"/>
      <c r="Z122" s="235"/>
      <c r="AA122" s="235"/>
    </row>
    <row r="123" s="4" customFormat="1">
      <c r="B123" s="525"/>
      <c r="D123" s="521"/>
      <c r="I123" s="235"/>
      <c r="J123" s="235"/>
      <c r="K123" s="235"/>
      <c r="L123" s="235"/>
      <c r="M123" s="235"/>
      <c r="N123" s="235"/>
      <c r="O123" s="235"/>
      <c r="P123" s="235"/>
      <c r="Q123" s="235"/>
      <c r="R123" s="235"/>
      <c r="S123" s="235"/>
      <c r="T123" s="235"/>
      <c r="U123" s="235"/>
      <c r="V123" s="235"/>
      <c r="W123" s="235"/>
      <c r="X123" s="235"/>
      <c r="Y123" s="235"/>
      <c r="Z123" s="235"/>
      <c r="AA123" s="235"/>
    </row>
    <row r="124" s="4" customFormat="1">
      <c r="B124" s="525"/>
      <c r="D124" s="521"/>
      <c r="I124" s="235"/>
      <c r="J124" s="235"/>
      <c r="K124" s="235"/>
      <c r="L124" s="235"/>
      <c r="M124" s="235"/>
      <c r="N124" s="235"/>
      <c r="O124" s="235"/>
      <c r="P124" s="235"/>
      <c r="Q124" s="235"/>
      <c r="R124" s="235"/>
      <c r="S124" s="235"/>
      <c r="T124" s="235"/>
      <c r="U124" s="235"/>
      <c r="V124" s="235"/>
      <c r="W124" s="235"/>
      <c r="X124" s="235"/>
      <c r="Y124" s="235"/>
      <c r="Z124" s="235"/>
      <c r="AA124" s="235"/>
    </row>
    <row r="125" s="4" customFormat="1">
      <c r="B125" s="525"/>
      <c r="D125" s="521"/>
      <c r="I125" s="235"/>
      <c r="J125" s="235"/>
      <c r="K125" s="235"/>
      <c r="L125" s="235"/>
      <c r="M125" s="235"/>
      <c r="N125" s="235"/>
      <c r="O125" s="235"/>
      <c r="P125" s="235"/>
      <c r="Q125" s="235"/>
      <c r="R125" s="235"/>
      <c r="S125" s="235"/>
      <c r="T125" s="235"/>
      <c r="U125" s="235"/>
      <c r="V125" s="235"/>
      <c r="W125" s="235"/>
      <c r="X125" s="235"/>
      <c r="Y125" s="235"/>
      <c r="Z125" s="235"/>
      <c r="AA125" s="235"/>
    </row>
    <row r="126" s="4" customFormat="1">
      <c r="B126" s="525"/>
      <c r="D126" s="521"/>
      <c r="I126" s="235"/>
      <c r="J126" s="235"/>
      <c r="K126" s="235"/>
      <c r="L126" s="235"/>
      <c r="M126" s="235"/>
      <c r="N126" s="235"/>
      <c r="O126" s="235"/>
      <c r="P126" s="235"/>
      <c r="Q126" s="235"/>
      <c r="R126" s="235"/>
      <c r="S126" s="235"/>
      <c r="T126" s="235"/>
      <c r="U126" s="235"/>
      <c r="V126" s="235"/>
      <c r="W126" s="235"/>
      <c r="X126" s="235"/>
      <c r="Y126" s="235"/>
      <c r="Z126" s="235"/>
      <c r="AA126" s="235"/>
    </row>
    <row r="127" s="4" customFormat="1">
      <c r="B127" s="525"/>
      <c r="D127" s="521"/>
      <c r="I127" s="235"/>
      <c r="J127" s="235"/>
      <c r="K127" s="235"/>
      <c r="L127" s="235"/>
      <c r="M127" s="235"/>
      <c r="N127" s="235"/>
      <c r="O127" s="235"/>
      <c r="P127" s="235"/>
      <c r="Q127" s="235"/>
      <c r="R127" s="235"/>
      <c r="S127" s="235"/>
      <c r="T127" s="235"/>
      <c r="U127" s="235"/>
      <c r="V127" s="235"/>
      <c r="W127" s="235"/>
      <c r="X127" s="235"/>
      <c r="Y127" s="235"/>
      <c r="Z127" s="235"/>
      <c r="AA127" s="235"/>
    </row>
    <row r="128" s="4" customFormat="1">
      <c r="B128" s="525"/>
      <c r="D128" s="521"/>
      <c r="I128" s="235"/>
      <c r="J128" s="235"/>
      <c r="K128" s="235"/>
      <c r="L128" s="235"/>
      <c r="M128" s="235"/>
      <c r="N128" s="235"/>
      <c r="O128" s="235"/>
      <c r="P128" s="235"/>
      <c r="Q128" s="235"/>
      <c r="R128" s="235"/>
      <c r="S128" s="235"/>
      <c r="T128" s="235"/>
      <c r="U128" s="235"/>
      <c r="V128" s="235"/>
      <c r="W128" s="235"/>
      <c r="X128" s="235"/>
      <c r="Y128" s="235"/>
      <c r="Z128" s="235"/>
      <c r="AA128" s="235"/>
    </row>
    <row r="129" s="4" customFormat="1">
      <c r="B129" s="525"/>
      <c r="D129" s="521"/>
      <c r="I129" s="235"/>
      <c r="J129" s="235"/>
      <c r="K129" s="235"/>
      <c r="L129" s="235"/>
      <c r="M129" s="235"/>
      <c r="N129" s="235"/>
      <c r="O129" s="235"/>
      <c r="P129" s="235"/>
      <c r="Q129" s="235"/>
      <c r="R129" s="235"/>
      <c r="S129" s="235"/>
      <c r="T129" s="235"/>
      <c r="U129" s="235"/>
      <c r="V129" s="235"/>
      <c r="W129" s="235"/>
      <c r="X129" s="235"/>
      <c r="Y129" s="235"/>
      <c r="Z129" s="235"/>
      <c r="AA129" s="235"/>
    </row>
    <row r="130" s="4" customFormat="1">
      <c r="B130" s="525"/>
      <c r="D130" s="521"/>
      <c r="I130" s="235"/>
      <c r="J130" s="235"/>
      <c r="K130" s="235"/>
      <c r="L130" s="235"/>
      <c r="M130" s="235"/>
      <c r="N130" s="235"/>
      <c r="O130" s="235"/>
      <c r="P130" s="235"/>
      <c r="Q130" s="235"/>
      <c r="R130" s="235"/>
      <c r="S130" s="235"/>
      <c r="T130" s="235"/>
      <c r="U130" s="235"/>
      <c r="V130" s="235"/>
      <c r="W130" s="235"/>
      <c r="X130" s="235"/>
      <c r="Y130" s="235"/>
      <c r="Z130" s="235"/>
      <c r="AA130" s="235"/>
    </row>
    <row r="131">
      <c r="B131" s="526"/>
      <c r="D131" s="522"/>
    </row>
    <row r="132">
      <c r="B132" s="526"/>
    </row>
    <row r="133">
      <c r="B133" s="526"/>
    </row>
    <row r="134">
      <c r="B134" s="526"/>
    </row>
    <row r="135">
      <c r="B135" s="526"/>
    </row>
    <row r="136">
      <c r="B136" s="526"/>
    </row>
    <row r="137">
      <c r="B137" s="526"/>
    </row>
    <row r="138">
      <c r="B138" s="526"/>
    </row>
    <row r="139">
      <c r="B139" s="526"/>
    </row>
    <row r="140">
      <c r="B140" s="526"/>
    </row>
    <row r="141">
      <c r="B141" s="526"/>
    </row>
    <row r="142">
      <c r="B142" s="526"/>
    </row>
    <row r="143">
      <c r="B143" s="526"/>
    </row>
    <row r="144">
      <c r="B144" s="526"/>
    </row>
    <row r="145">
      <c r="B145" s="526"/>
    </row>
    <row r="146">
      <c r="B146" s="526"/>
    </row>
    <row r="147">
      <c r="B147" s="526"/>
    </row>
    <row r="148">
      <c r="B148" s="526"/>
    </row>
    <row r="149">
      <c r="B149" s="526"/>
    </row>
    <row r="150">
      <c r="B150" s="526"/>
    </row>
    <row r="151">
      <c r="B151" s="526"/>
    </row>
    <row r="152">
      <c r="B152" s="526"/>
    </row>
    <row r="153">
      <c r="B153" s="526"/>
    </row>
  </sheetData>
  <sheetProtection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6" customWidth="1"/>
    <col min="25" max="38" width="9.140625" style="236" customWidth="1"/>
  </cols>
  <sheetData>
    <row r="1" ht="26.25" customHeight="1">
      <c r="B1" s="220" t="s">
        <v>130</v>
      </c>
      <c r="C1" s="103"/>
      <c r="D1" s="103"/>
      <c r="E1" s="103"/>
      <c r="F1" s="103"/>
      <c r="G1" s="103"/>
      <c r="H1" s="103"/>
      <c r="I1" s="104"/>
      <c r="J1" s="103"/>
      <c r="K1" s="103"/>
      <c r="L1" s="103"/>
      <c r="M1" s="13"/>
      <c r="N1" s="51"/>
      <c r="O1" s="2"/>
      <c r="P1" s="2"/>
      <c r="Q1" s="2"/>
      <c r="R1" s="22"/>
      <c r="S1" s="51"/>
      <c r="T1" s="2"/>
      <c r="U1" s="2"/>
      <c r="V1" s="236"/>
    </row>
    <row r="2" ht="21.75" customHeight="1">
      <c r="B2" s="945" t="s">
        <v>173</v>
      </c>
      <c r="C2" s="945"/>
      <c r="D2" s="945"/>
      <c r="E2" s="945"/>
      <c r="F2" s="945"/>
      <c r="G2" s="945"/>
      <c r="H2" s="945"/>
      <c r="I2" s="945"/>
      <c r="J2" s="945"/>
      <c r="K2" s="945"/>
      <c r="L2" s="945"/>
      <c r="M2" s="945"/>
      <c r="N2" s="945"/>
      <c r="O2" s="945"/>
      <c r="P2" s="945"/>
      <c r="Q2" s="945"/>
      <c r="R2" s="945"/>
      <c r="S2" s="945"/>
      <c r="T2" s="2"/>
      <c r="U2" s="2"/>
    </row>
    <row r="3" ht="19.5" customHeight="1">
      <c r="A3"/>
      <c r="B3" s="115" t="s">
        <v>174</v>
      </c>
      <c r="C3" s="115"/>
      <c r="D3" s="115"/>
      <c r="E3" s="115"/>
      <c r="F3" s="115"/>
      <c r="G3" s="115"/>
      <c r="H3" s="115"/>
      <c r="I3" s="115"/>
      <c r="J3" s="115"/>
      <c r="K3" s="115"/>
      <c r="L3" s="115"/>
      <c r="M3" s="115"/>
      <c r="N3" s="115"/>
      <c r="O3" s="115"/>
      <c r="P3" s="115"/>
      <c r="Q3" s="115"/>
      <c r="R3" s="115"/>
      <c r="S3" s="115"/>
      <c r="T3" s="2"/>
      <c r="U3" s="2"/>
    </row>
    <row r="4" ht="18.75" customHeight="1">
      <c r="A4"/>
      <c r="B4" s="946" t="s">
        <v>175</v>
      </c>
      <c r="C4" s="946"/>
      <c r="D4" s="946"/>
      <c r="E4" s="946"/>
      <c r="F4" s="946"/>
      <c r="G4" s="946"/>
      <c r="H4" s="946"/>
      <c r="I4" s="946"/>
      <c r="J4" s="946"/>
      <c r="K4" s="946"/>
      <c r="L4" s="946"/>
      <c r="M4" s="946"/>
      <c r="N4" s="946"/>
      <c r="O4" s="946"/>
      <c r="P4" s="946"/>
      <c r="Q4" s="200"/>
      <c r="R4" s="203"/>
      <c r="S4" s="200"/>
      <c r="T4" s="222"/>
      <c r="U4" s="2"/>
    </row>
    <row r="5" ht="12" customHeight="1">
      <c r="A5"/>
      <c r="B5" s="129"/>
      <c r="D5" s="13"/>
      <c r="E5" s="13"/>
      <c r="F5" s="2"/>
      <c r="G5" s="2"/>
      <c r="H5" s="2"/>
      <c r="I5" s="2"/>
      <c r="J5" s="2"/>
      <c r="K5" s="2"/>
      <c r="L5" s="2"/>
      <c r="M5" s="2"/>
      <c r="N5" s="9"/>
      <c r="O5" s="2"/>
      <c r="P5" s="2"/>
      <c r="Q5" s="2"/>
      <c r="R5" s="2"/>
      <c r="S5" s="2"/>
      <c r="T5" s="2"/>
      <c r="U5" s="2"/>
    </row>
    <row r="6" ht="17.1" customHeight="1">
      <c r="B6" s="698" t="s">
        <v>176</v>
      </c>
      <c r="C6" s="947"/>
      <c r="D6" s="947"/>
      <c r="E6" s="947"/>
      <c r="F6" s="947"/>
      <c r="G6" s="947"/>
      <c r="H6" s="947"/>
      <c r="I6" s="947"/>
      <c r="J6" s="947"/>
      <c r="K6" s="947"/>
      <c r="L6" s="947"/>
      <c r="M6" s="947"/>
      <c r="N6" s="947"/>
      <c r="O6" s="947"/>
      <c r="P6" s="947"/>
      <c r="Q6" s="947"/>
      <c r="R6" s="947"/>
      <c r="S6" s="947"/>
      <c r="T6" s="948"/>
      <c r="U6" s="2"/>
    </row>
    <row r="7">
      <c r="B7" s="2"/>
      <c r="C7" s="2"/>
      <c r="D7" s="2"/>
      <c r="E7" s="2"/>
      <c r="F7" s="944" t="s">
        <v>22</v>
      </c>
      <c r="G7" s="944"/>
      <c r="H7" s="944"/>
      <c r="I7" s="944"/>
      <c r="J7" s="944"/>
      <c r="K7" s="944" t="s">
        <v>9</v>
      </c>
      <c r="L7" s="944"/>
      <c r="M7" s="944"/>
      <c r="N7" s="944"/>
      <c r="O7" s="944"/>
      <c r="P7" s="944" t="s">
        <v>10</v>
      </c>
      <c r="Q7" s="944"/>
      <c r="R7" s="944"/>
      <c r="S7" s="944"/>
      <c r="T7" s="944"/>
      <c r="U7" s="2"/>
    </row>
    <row r="8" ht="20.1" customHeight="1">
      <c r="B8" s="2"/>
      <c r="C8" s="2"/>
      <c r="D8" s="2"/>
      <c r="E8" s="2"/>
      <c r="F8" s="944"/>
      <c r="G8" s="944"/>
      <c r="H8" s="944"/>
      <c r="I8" s="944"/>
      <c r="J8" s="944"/>
      <c r="K8" s="944"/>
      <c r="L8" s="944"/>
      <c r="M8" s="944"/>
      <c r="N8" s="944"/>
      <c r="O8" s="944"/>
      <c r="P8" s="944"/>
      <c r="Q8" s="944"/>
      <c r="R8" s="944"/>
      <c r="S8" s="944"/>
      <c r="T8" s="944"/>
      <c r="U8" s="2"/>
    </row>
    <row r="9" ht="20.1" customHeight="1">
      <c r="B9" s="2"/>
      <c r="C9" s="2"/>
      <c r="D9" s="2"/>
      <c r="E9" s="2"/>
      <c r="F9" s="2"/>
      <c r="G9" s="22" t="s">
        <v>25</v>
      </c>
      <c r="H9" s="22" t="s">
        <v>15</v>
      </c>
      <c r="I9" s="594" t="s">
        <v>100</v>
      </c>
      <c r="J9" s="3"/>
      <c r="K9" s="3"/>
      <c r="L9" s="22" t="s">
        <v>25</v>
      </c>
      <c r="M9" s="22" t="s">
        <v>15</v>
      </c>
      <c r="N9" s="594" t="s">
        <v>101</v>
      </c>
      <c r="O9" s="2"/>
      <c r="P9" s="2"/>
      <c r="Q9" s="22" t="s">
        <v>25</v>
      </c>
      <c r="R9" s="22" t="s">
        <v>15</v>
      </c>
      <c r="S9" s="594" t="s">
        <v>102</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65.885575167376749847839318320</v>
      </c>
      <c r="H11" s="193">
        <v>50.641274776525456665371162070</v>
      </c>
      <c r="I11" s="193">
        <v>130.10252103274012076630127861</v>
      </c>
      <c r="J11" s="194"/>
      <c r="K11" s="194"/>
      <c r="L11" s="195">
        <v>84.25773672055427251732101617</v>
      </c>
      <c r="M11" s="195">
        <v>81.62684113584036838066001535</v>
      </c>
      <c r="N11" s="193">
        <v>103.22307656171046122199289749</v>
      </c>
      <c r="O11" s="194"/>
      <c r="P11" s="193"/>
      <c r="Q11" s="195">
        <v>55.513694461351186853317102861</v>
      </c>
      <c r="R11" s="195">
        <v>41.336872910998834045860862806</v>
      </c>
      <c r="S11" s="193">
        <v>134.29582489434079069553580065</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60</v>
      </c>
      <c r="E13" s="188"/>
      <c r="F13" s="169"/>
      <c r="G13" s="196">
        <v>38.643159088565831529023610680</v>
      </c>
      <c r="H13" s="196">
        <v>48.738895117550976167684436370</v>
      </c>
      <c r="I13" s="196">
        <v>79.28607941432457837298028527</v>
      </c>
      <c r="J13" s="197"/>
      <c r="K13" s="197"/>
      <c r="L13" s="198">
        <v>131.93076307363927427961579509</v>
      </c>
      <c r="M13" s="198">
        <v>110.84559395886949118689718108</v>
      </c>
      <c r="N13" s="196">
        <v>119.02210846792311211986983194</v>
      </c>
      <c r="O13" s="197"/>
      <c r="P13" s="196"/>
      <c r="Q13" s="198">
        <v>50.982214661305289205072687906</v>
      </c>
      <c r="R13" s="198">
        <v>54.024917782039822234135005777</v>
      </c>
      <c r="S13" s="196">
        <v>94.36796344048105741497226900</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60.213289581624282198523379820</v>
      </c>
      <c r="H15" s="193">
        <v>54.387113672079622839182818230</v>
      </c>
      <c r="I15" s="193">
        <v>110.71241975566651068334325266</v>
      </c>
      <c r="J15" s="194"/>
      <c r="K15" s="194"/>
      <c r="L15" s="195">
        <v>82.805347411444141689373297</v>
      </c>
      <c r="M15" s="195">
        <v>80.76125307006982903924873585</v>
      </c>
      <c r="N15" s="193">
        <v>102.53103346427874494317004944</v>
      </c>
      <c r="O15" s="194"/>
      <c r="P15" s="193"/>
      <c r="Q15" s="195">
        <v>49.859823625922887612797374897</v>
      </c>
      <c r="R15" s="195">
        <v>43.923714510214772132006286014</v>
      </c>
      <c r="S15" s="193">
        <v>113.51458814879518237650992466</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38.643159088565831529023610680</v>
      </c>
      <c r="H17" s="196">
        <v>48.738895117550976167684436370</v>
      </c>
      <c r="I17" s="196">
        <v>79.28607941432457837298028527</v>
      </c>
      <c r="J17" s="197"/>
      <c r="K17" s="197"/>
      <c r="L17" s="198">
        <v>131.93076307363927427961579509</v>
      </c>
      <c r="M17" s="198">
        <v>110.84559395886949118689718108</v>
      </c>
      <c r="N17" s="196">
        <v>119.02210846792311211986983194</v>
      </c>
      <c r="O17" s="197"/>
      <c r="P17" s="196"/>
      <c r="Q17" s="198">
        <v>50.982214661305289205072687906</v>
      </c>
      <c r="R17" s="198">
        <v>54.024917782039822234135005777</v>
      </c>
      <c r="S17" s="196">
        <v>94.36796344048105741497226900</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698" t="s">
        <v>177</v>
      </c>
      <c r="C20" s="947"/>
      <c r="D20" s="947"/>
      <c r="E20" s="947"/>
      <c r="F20" s="947"/>
      <c r="G20" s="947"/>
      <c r="H20" s="947"/>
      <c r="I20" s="947"/>
      <c r="J20" s="947"/>
      <c r="K20" s="947"/>
      <c r="L20" s="947"/>
      <c r="M20" s="947"/>
      <c r="N20" s="947"/>
      <c r="O20" s="947"/>
      <c r="P20" s="947"/>
      <c r="Q20" s="947"/>
      <c r="R20" s="947"/>
      <c r="S20" s="947"/>
      <c r="T20" s="948"/>
      <c r="U20" s="2"/>
    </row>
    <row r="21">
      <c r="B21" s="2"/>
      <c r="C21" s="2"/>
      <c r="D21" s="2"/>
      <c r="E21" s="2"/>
      <c r="F21" s="944" t="s">
        <v>75</v>
      </c>
      <c r="G21" s="944"/>
      <c r="H21" s="944"/>
      <c r="I21" s="944"/>
      <c r="J21" s="944"/>
      <c r="K21" s="944" t="s">
        <v>9</v>
      </c>
      <c r="L21" s="944"/>
      <c r="M21" s="944"/>
      <c r="N21" s="944"/>
      <c r="O21" s="944"/>
      <c r="P21" s="944" t="s">
        <v>10</v>
      </c>
      <c r="Q21" s="944"/>
      <c r="R21" s="944"/>
      <c r="S21" s="944"/>
      <c r="T21" s="944"/>
      <c r="U21" s="2"/>
    </row>
    <row r="22" ht="20.1" customHeight="1">
      <c r="B22" s="2"/>
      <c r="C22" s="2"/>
      <c r="D22" s="2"/>
      <c r="E22" s="2"/>
      <c r="F22" s="944"/>
      <c r="G22" s="944"/>
      <c r="H22" s="944"/>
      <c r="I22" s="944"/>
      <c r="J22" s="944"/>
      <c r="K22" s="944"/>
      <c r="L22" s="944"/>
      <c r="M22" s="944"/>
      <c r="N22" s="944"/>
      <c r="O22" s="944"/>
      <c r="P22" s="944"/>
      <c r="Q22" s="944"/>
      <c r="R22" s="944"/>
      <c r="S22" s="944"/>
      <c r="T22" s="944"/>
      <c r="U22" s="2"/>
    </row>
    <row r="23" ht="20.1" customHeight="1">
      <c r="B23" s="2"/>
      <c r="C23" s="2"/>
      <c r="D23" s="2"/>
      <c r="E23" s="2"/>
      <c r="F23" s="2"/>
      <c r="G23" s="22" t="s">
        <v>25</v>
      </c>
      <c r="H23" s="22" t="s">
        <v>15</v>
      </c>
      <c r="I23" s="594" t="s">
        <v>100</v>
      </c>
      <c r="J23" s="3"/>
      <c r="K23" s="3"/>
      <c r="L23" s="22" t="s">
        <v>25</v>
      </c>
      <c r="M23" s="22" t="s">
        <v>15</v>
      </c>
      <c r="N23" s="594" t="s">
        <v>101</v>
      </c>
      <c r="O23" s="2"/>
      <c r="P23" s="2"/>
      <c r="Q23" s="22" t="s">
        <v>25</v>
      </c>
      <c r="R23" s="22" t="s">
        <v>15</v>
      </c>
      <c r="S23" s="594" t="s">
        <v>102</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-19.095665171898355754857997010</v>
      </c>
      <c r="H25" s="193">
        <v>-29.230936345861394742559200520</v>
      </c>
      <c r="I25" s="193">
        <v>14.321612651957595843557525640</v>
      </c>
      <c r="J25" s="193"/>
      <c r="K25" s="193"/>
      <c r="L25" s="193">
        <v>-22.169933219122114858007925690</v>
      </c>
      <c r="M25" s="193">
        <v>-13.339362889806186552255413780</v>
      </c>
      <c r="N25" s="193">
        <v>-10.189828535517651063053168310</v>
      </c>
      <c r="O25" s="193"/>
      <c r="P25" s="193"/>
      <c r="Q25" s="193">
        <v>-37.032102174663444943044528820</v>
      </c>
      <c r="R25" s="193">
        <v>-38.671078560404877839229200610</v>
      </c>
      <c r="S25" s="193">
        <v>2.6724363436844634629983430700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60</v>
      </c>
      <c r="E27" s="188"/>
      <c r="F27" s="169"/>
      <c r="G27" s="196">
        <v>-52.689582142376684328272783460</v>
      </c>
      <c r="H27" s="196">
        <v>-28.491707182162631896355967840</v>
      </c>
      <c r="I27" s="196">
        <v>-33.839256968218404457500466850</v>
      </c>
      <c r="J27" s="196"/>
      <c r="K27" s="196"/>
      <c r="L27" s="196">
        <v>13.106182140529085565834437410</v>
      </c>
      <c r="M27" s="196">
        <v>1.9078739282673337012387899200</v>
      </c>
      <c r="N27" s="196">
        <v>10.988658462391443442469898070</v>
      </c>
      <c r="O27" s="196"/>
      <c r="P27" s="196"/>
      <c r="Q27" s="196">
        <v>-46.488992606511174109208406930</v>
      </c>
      <c r="R27" s="196">
        <v>-27.127419106942050450982558900</v>
      </c>
      <c r="S27" s="196">
        <v>-26.569078880275478919473708010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-28.232705939868002933268149600</v>
      </c>
      <c r="H29" s="193">
        <v>-19.651443590678792355062653650</v>
      </c>
      <c r="I29" s="193">
        <v>-10.680045457784604782907703320</v>
      </c>
      <c r="J29" s="193"/>
      <c r="K29" s="193"/>
      <c r="L29" s="193">
        <v>-17.384782696332448386022839640</v>
      </c>
      <c r="M29" s="193">
        <v>-10.104073008899133062943604400</v>
      </c>
      <c r="N29" s="193">
        <v>-8.099042894517412259497829060</v>
      </c>
      <c r="O29" s="193"/>
      <c r="P29" s="193"/>
      <c r="Q29" s="193">
        <v>-40.709294059259855404879749980</v>
      </c>
      <c r="R29" s="193">
        <v>-27.769920391873110929008500080</v>
      </c>
      <c r="S29" s="193">
        <v>-17.914106889522083374390943320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-52.689582142376684328272783460</v>
      </c>
      <c r="H31" s="196">
        <v>-28.491707182162631896355967840</v>
      </c>
      <c r="I31" s="196">
        <v>-33.839256968218404457500466850</v>
      </c>
      <c r="J31" s="196"/>
      <c r="K31" s="196"/>
      <c r="L31" s="196">
        <v>13.106182140529085565834437410</v>
      </c>
      <c r="M31" s="196">
        <v>1.9078739282673337012387899200</v>
      </c>
      <c r="N31" s="196">
        <v>10.988658462391443442469898070</v>
      </c>
      <c r="O31" s="196"/>
      <c r="P31" s="196"/>
      <c r="Q31" s="196">
        <v>-46.488992606511174109208406930</v>
      </c>
      <c r="R31" s="196">
        <v>-27.127419106942050450982558900</v>
      </c>
      <c r="S31" s="196">
        <v>-26.569078880275478919473708010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39.95" customHeight="1">
      <c r="B34" s="943" t="s">
        <v>129</v>
      </c>
      <c r="C34" s="943"/>
      <c r="D34" s="943"/>
      <c r="E34" s="943"/>
      <c r="F34" s="943"/>
      <c r="G34" s="943"/>
      <c r="H34" s="943"/>
      <c r="I34" s="943"/>
      <c r="J34" s="943"/>
      <c r="K34" s="943"/>
      <c r="L34" s="943"/>
      <c r="M34" s="943"/>
      <c r="N34" s="943"/>
      <c r="O34" s="943"/>
      <c r="P34" s="943"/>
      <c r="Q34" s="943"/>
      <c r="R34" s="943"/>
      <c r="S34" s="943"/>
      <c r="T34" s="943"/>
      <c r="U34" s="2"/>
    </row>
    <row r="35" ht="18">
      <c r="B35" s="2"/>
      <c r="C35" s="2"/>
      <c r="D35" s="2"/>
      <c r="E35" s="2"/>
      <c r="F35" s="2"/>
      <c r="G35" s="2"/>
      <c r="H35" s="106"/>
      <c r="I35" s="107"/>
      <c r="J35" s="127"/>
      <c r="K35" s="108"/>
      <c r="L35" s="2"/>
      <c r="M35" s="106"/>
      <c r="N35" s="107"/>
      <c r="O35" s="127"/>
      <c r="P35" s="2"/>
      <c r="Q35" s="2"/>
      <c r="R35" s="13"/>
      <c r="S35" s="51"/>
      <c r="T35" s="2"/>
      <c r="U35" s="2"/>
    </row>
    <row r="36" s="236" customFormat="1">
      <c r="A36" s="236"/>
    </row>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sheetData>
  <mergeCells count="12">
    <mergeCell ref="B34:T34"/>
    <mergeCell ref="K21:O22"/>
    <mergeCell ref="P21:T22"/>
    <mergeCell ref="F21:J22"/>
    <mergeCell ref="K7:O8"/>
    <mergeCell ref="P7:T8"/>
    <mergeCell ref="B2:S2"/>
    <mergeCell ref="B3:S3"/>
    <mergeCell ref="B4:P4"/>
    <mergeCell ref="B6:T6"/>
    <mergeCell ref="B20:T20"/>
    <mergeCell ref="F7:J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4">
    <pageSetUpPr fitToPage="1"/>
  </sheetPr>
  <dimension ref="A1:AI86"/>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9" width="9.140625" style="236" customWidth="1"/>
  </cols>
  <sheetData>
    <row r="1" ht="39.95" customHeight="1">
      <c r="B1" s="657" t="s">
        <v>162</v>
      </c>
      <c r="AD1" s="75"/>
      <c r="AG1" s="689"/>
      <c r="AI1" s="236"/>
    </row>
    <row r="2" ht="21" customHeight="1">
      <c r="B2" s="66" t="s">
        <v>173</v>
      </c>
    </row>
    <row r="3" ht="21" customHeight="1">
      <c r="B3" s="66" t="s">
        <v>174</v>
      </c>
      <c r="U3" s="99" t="s">
        <v>267</v>
      </c>
      <c r="V3" s="99"/>
      <c r="W3" s="99"/>
      <c r="X3" s="99"/>
      <c r="Y3" s="99"/>
      <c r="Z3" s="99"/>
      <c r="AA3" s="99"/>
      <c r="AB3" s="99"/>
      <c r="AC3" s="99"/>
      <c r="AD3" s="99"/>
      <c r="AE3" s="99"/>
      <c r="AF3" s="99"/>
      <c r="AG3" s="99"/>
    </row>
    <row r="4" ht="21" customHeight="1">
      <c r="A4" s="54"/>
      <c r="B4" s="211" t="s">
        <v>175</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2" t="s">
        <v>94</v>
      </c>
      <c r="E6" s="812"/>
      <c r="F6" s="812"/>
      <c r="G6" s="812"/>
      <c r="H6" s="812"/>
      <c r="I6" s="812"/>
      <c r="J6" s="812"/>
      <c r="K6" s="812"/>
      <c r="L6" s="812"/>
      <c r="M6" s="812"/>
      <c r="N6" s="812"/>
      <c r="O6" s="975"/>
      <c r="Q6" s="812" t="s">
        <v>72</v>
      </c>
      <c r="R6" s="812"/>
      <c r="S6" s="812"/>
      <c r="T6" s="812"/>
      <c r="U6" s="812"/>
      <c r="V6" s="812"/>
      <c r="W6" s="812"/>
      <c r="X6" s="812"/>
      <c r="Y6" s="812"/>
      <c r="Z6" s="812"/>
      <c r="AA6" s="812"/>
      <c r="AB6" s="975"/>
      <c r="AD6" s="812" t="s">
        <v>80</v>
      </c>
      <c r="AE6" s="812"/>
      <c r="AF6" s="812"/>
      <c r="AG6" s="975"/>
    </row>
    <row r="7" ht="24.95" customHeight="1">
      <c r="D7" s="849" t="s">
        <v>20</v>
      </c>
      <c r="E7" s="849"/>
      <c r="F7" s="284"/>
      <c r="G7" s="849" t="s">
        <v>18</v>
      </c>
      <c r="H7" s="849"/>
      <c r="I7" s="284"/>
      <c r="J7" s="849" t="s">
        <v>17</v>
      </c>
      <c r="K7" s="849"/>
      <c r="L7" s="284"/>
      <c r="M7" s="849" t="s">
        <v>104</v>
      </c>
      <c r="N7" s="849"/>
      <c r="O7" s="284"/>
      <c r="Q7" s="849" t="s">
        <v>20</v>
      </c>
      <c r="R7" s="849"/>
      <c r="S7" s="284"/>
      <c r="T7" s="849" t="s">
        <v>18</v>
      </c>
      <c r="U7" s="849"/>
      <c r="V7" s="284"/>
      <c r="W7" s="849" t="s">
        <v>17</v>
      </c>
      <c r="X7" s="849"/>
      <c r="Y7" s="284"/>
      <c r="Z7" s="849" t="s">
        <v>104</v>
      </c>
      <c r="AA7" s="849"/>
      <c r="AB7" s="284"/>
      <c r="AD7" s="849" t="s">
        <v>81</v>
      </c>
      <c r="AE7" s="849"/>
      <c r="AF7" s="849"/>
      <c r="AG7" s="284"/>
    </row>
    <row r="8" ht="30" customHeight="1">
      <c r="A8" s="57"/>
      <c r="B8" s="855"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c r="AC8" s="63"/>
      <c r="AD8" s="413" t="s">
        <v>20</v>
      </c>
      <c r="AE8" s="414" t="s">
        <v>18</v>
      </c>
      <c r="AF8" s="414" t="s">
        <v>17</v>
      </c>
      <c r="AG8" s="415" t="s">
        <v>12</v>
      </c>
    </row>
    <row r="9" ht="20.1" customHeight="1">
      <c r="A9" s="57"/>
      <c r="B9" s="285">
        <v>2019</v>
      </c>
      <c r="C9" s="286" t="s">
        <v>183</v>
      </c>
      <c r="D9" s="435">
        <v>87.34485321441843180973615756</v>
      </c>
      <c r="E9" s="436">
        <v>84.13681711186163135810050148</v>
      </c>
      <c r="F9" s="437">
        <v>100.83555544859453215248363496</v>
      </c>
      <c r="G9" s="435"/>
      <c r="H9" s="436"/>
      <c r="I9" s="437"/>
      <c r="J9" s="435"/>
      <c r="K9" s="436"/>
      <c r="L9" s="437"/>
      <c r="M9" s="435"/>
      <c r="N9" s="436"/>
      <c r="O9" s="437"/>
      <c r="P9" s="75"/>
      <c r="Q9" s="416">
        <v>-7.3930283355132908205482269100</v>
      </c>
      <c r="R9" s="417">
        <v>0.9777287622278614470019525400</v>
      </c>
      <c r="S9" s="418">
        <v>1.2583890417832234105088934700</v>
      </c>
      <c r="T9" s="416"/>
      <c r="U9" s="417"/>
      <c r="V9" s="418"/>
      <c r="W9" s="416"/>
      <c r="X9" s="417"/>
      <c r="Y9" s="418"/>
      <c r="Z9" s="416"/>
      <c r="AA9" s="417"/>
      <c r="AB9" s="418"/>
      <c r="AC9" s="75"/>
      <c r="AD9" s="461" t="s">
        <v>185</v>
      </c>
      <c r="AE9" s="462"/>
      <c r="AF9" s="462"/>
      <c r="AG9" s="463"/>
    </row>
    <row r="10" ht="20.1" customHeight="1">
      <c r="A10" s="58"/>
      <c r="B10" s="287"/>
      <c r="C10" s="288" t="s">
        <v>186</v>
      </c>
      <c r="D10" s="438">
        <v>86.04865938430983118172790467</v>
      </c>
      <c r="E10" s="147">
        <v>81.21743468208092485549132949</v>
      </c>
      <c r="F10" s="439">
        <v>95.93591756894509188087169739</v>
      </c>
      <c r="G10" s="438"/>
      <c r="H10" s="147"/>
      <c r="I10" s="439"/>
      <c r="J10" s="438"/>
      <c r="K10" s="147"/>
      <c r="L10" s="439"/>
      <c r="M10" s="438"/>
      <c r="N10" s="147"/>
      <c r="O10" s="439"/>
      <c r="P10" s="75"/>
      <c r="Q10" s="447">
        <v>2.2927917619324064989624108200</v>
      </c>
      <c r="R10" s="148">
        <v>5.229928879120606595190043500</v>
      </c>
      <c r="S10" s="448">
        <v>0.9995601452941092838785881200</v>
      </c>
      <c r="T10" s="447"/>
      <c r="U10" s="148"/>
      <c r="V10" s="448"/>
      <c r="W10" s="447"/>
      <c r="X10" s="148"/>
      <c r="Y10" s="448"/>
      <c r="Z10" s="447"/>
      <c r="AA10" s="148"/>
      <c r="AB10" s="448"/>
      <c r="AC10" s="75"/>
      <c r="AD10" s="447" t="s">
        <v>187</v>
      </c>
      <c r="AE10" s="148"/>
      <c r="AF10" s="148"/>
      <c r="AG10" s="448"/>
    </row>
    <row r="11" ht="20.1" customHeight="1">
      <c r="A11" s="58"/>
      <c r="B11" s="289"/>
      <c r="C11" s="290" t="s">
        <v>188</v>
      </c>
      <c r="D11" s="440">
        <v>87.11735941320293398533007335</v>
      </c>
      <c r="E11" s="149">
        <v>84.121204671173939766441303</v>
      </c>
      <c r="F11" s="443">
        <v>95.57733844791974033638241369</v>
      </c>
      <c r="G11" s="440"/>
      <c r="H11" s="149"/>
      <c r="I11" s="443"/>
      <c r="J11" s="440"/>
      <c r="K11" s="149"/>
      <c r="L11" s="443"/>
      <c r="M11" s="440"/>
      <c r="N11" s="149"/>
      <c r="O11" s="443"/>
      <c r="P11" s="75"/>
      <c r="Q11" s="498">
        <v>10.641815167500220501506140200</v>
      </c>
      <c r="R11" s="216">
        <v>5.0714595228351348456265198200</v>
      </c>
      <c r="S11" s="499">
        <v>2.9100832694388949747297342700</v>
      </c>
      <c r="T11" s="498"/>
      <c r="U11" s="216"/>
      <c r="V11" s="499"/>
      <c r="W11" s="498"/>
      <c r="X11" s="216"/>
      <c r="Y11" s="499"/>
      <c r="Z11" s="498"/>
      <c r="AA11" s="216"/>
      <c r="AB11" s="499"/>
      <c r="AC11" s="75"/>
      <c r="AD11" s="449" t="s">
        <v>185</v>
      </c>
      <c r="AE11" s="150"/>
      <c r="AF11" s="150"/>
      <c r="AG11" s="450"/>
    </row>
    <row r="12" ht="20.1" customHeight="1">
      <c r="A12" s="58"/>
      <c r="B12" s="287"/>
      <c r="C12" s="288" t="s">
        <v>189</v>
      </c>
      <c r="D12" s="438">
        <v>95.87401007919366450683945284</v>
      </c>
      <c r="E12" s="147">
        <v>88.55463223929448131648331667</v>
      </c>
      <c r="F12" s="439">
        <v>104.27505722983975644868194369</v>
      </c>
      <c r="G12" s="438"/>
      <c r="H12" s="147"/>
      <c r="I12" s="439"/>
      <c r="J12" s="438"/>
      <c r="K12" s="147"/>
      <c r="L12" s="439"/>
      <c r="M12" s="438"/>
      <c r="N12" s="147"/>
      <c r="O12" s="439"/>
      <c r="P12" s="75"/>
      <c r="Q12" s="447">
        <v>0.1718620636535339906506968700</v>
      </c>
      <c r="R12" s="148">
        <v>-0.2411720396460384271900472300</v>
      </c>
      <c r="S12" s="448">
        <v>0.0644404965349687896517745500</v>
      </c>
      <c r="T12" s="447"/>
      <c r="U12" s="148"/>
      <c r="V12" s="448"/>
      <c r="W12" s="447"/>
      <c r="X12" s="148"/>
      <c r="Y12" s="448"/>
      <c r="Z12" s="447"/>
      <c r="AA12" s="148"/>
      <c r="AB12" s="448"/>
      <c r="AC12" s="75"/>
      <c r="AD12" s="447" t="s">
        <v>185</v>
      </c>
      <c r="AE12" s="148"/>
      <c r="AF12" s="148"/>
      <c r="AG12" s="448"/>
    </row>
    <row r="13" ht="20.1" customHeight="1">
      <c r="A13" s="58"/>
      <c r="B13" s="289"/>
      <c r="C13" s="290" t="s">
        <v>190</v>
      </c>
      <c r="D13" s="440">
        <v>96.79068914956011730205278592</v>
      </c>
      <c r="E13" s="149">
        <v>87.26889582095464448405624875</v>
      </c>
      <c r="F13" s="443">
        <v>105.51149166291122127084272195</v>
      </c>
      <c r="G13" s="440"/>
      <c r="H13" s="149"/>
      <c r="I13" s="443"/>
      <c r="J13" s="440"/>
      <c r="K13" s="149"/>
      <c r="L13" s="443"/>
      <c r="M13" s="440"/>
      <c r="N13" s="149"/>
      <c r="O13" s="443"/>
      <c r="P13" s="75"/>
      <c r="Q13" s="449">
        <v>2.682101639429969292842099500</v>
      </c>
      <c r="R13" s="150">
        <v>-3.0868950135324456932925534200</v>
      </c>
      <c r="S13" s="499">
        <v>2.0597495035531295521549062700</v>
      </c>
      <c r="T13" s="449"/>
      <c r="U13" s="150"/>
      <c r="V13" s="499"/>
      <c r="W13" s="449"/>
      <c r="X13" s="150"/>
      <c r="Y13" s="499"/>
      <c r="Z13" s="449"/>
      <c r="AA13" s="150"/>
      <c r="AB13" s="499"/>
      <c r="AC13" s="75"/>
      <c r="AD13" s="449" t="s">
        <v>185</v>
      </c>
      <c r="AE13" s="150"/>
      <c r="AF13" s="150"/>
      <c r="AG13" s="450"/>
    </row>
    <row r="14" ht="20.1" customHeight="1">
      <c r="A14" s="58"/>
      <c r="B14" s="287"/>
      <c r="C14" s="288" t="s">
        <v>191</v>
      </c>
      <c r="D14" s="438">
        <v>108.25859491778774289985052317</v>
      </c>
      <c r="E14" s="147">
        <v>94.19136975885292200738648707</v>
      </c>
      <c r="F14" s="439">
        <v>115.07050151494595939040383485</v>
      </c>
      <c r="G14" s="438">
        <v>0</v>
      </c>
      <c r="H14" s="147"/>
      <c r="I14" s="439">
        <v>1.85531931531199921846113261</v>
      </c>
      <c r="J14" s="438">
        <v>0</v>
      </c>
      <c r="K14" s="147"/>
      <c r="L14" s="439">
        <v>1.0442358151401500796407540111</v>
      </c>
      <c r="M14" s="438">
        <v>108.25859491778774289985052317</v>
      </c>
      <c r="N14" s="147"/>
      <c r="O14" s="439">
        <v>117.97005664539810868850572147</v>
      </c>
      <c r="P14" s="75"/>
      <c r="Q14" s="447">
        <v>12.481244097396180759583552010</v>
      </c>
      <c r="R14" s="148">
        <v>4.6709123582687794084562133900</v>
      </c>
      <c r="S14" s="448">
        <v>3.2639837728074571186066108200</v>
      </c>
      <c r="T14" s="447"/>
      <c r="U14" s="148"/>
      <c r="V14" s="448"/>
      <c r="W14" s="447"/>
      <c r="X14" s="148"/>
      <c r="Y14" s="448"/>
      <c r="Z14" s="447"/>
      <c r="AA14" s="148"/>
      <c r="AB14" s="448"/>
      <c r="AC14" s="75"/>
      <c r="AD14" s="447" t="s">
        <v>193</v>
      </c>
      <c r="AE14" s="148"/>
      <c r="AF14" s="148"/>
      <c r="AG14" s="448"/>
    </row>
    <row r="15" ht="20.1" customHeight="1">
      <c r="A15" s="58"/>
      <c r="B15" s="289">
        <v>2020</v>
      </c>
      <c r="C15" s="290" t="s">
        <v>194</v>
      </c>
      <c r="D15" s="440">
        <v>155.82172334103664575767580059</v>
      </c>
      <c r="E15" s="149">
        <v>134.88769621205000469968982047</v>
      </c>
      <c r="F15" s="443">
        <v>156.20994011519243239119655186</v>
      </c>
      <c r="G15" s="440">
        <v>0.1749752393529217563552327501</v>
      </c>
      <c r="H15" s="149"/>
      <c r="I15" s="443">
        <v>2.2378324165692126080563407816</v>
      </c>
      <c r="J15" s="440">
        <v>0</v>
      </c>
      <c r="K15" s="149"/>
      <c r="L15" s="443">
        <v>1.0332512453417330298681809027</v>
      </c>
      <c r="M15" s="440">
        <v>155.99669858038956751403103334</v>
      </c>
      <c r="N15" s="149"/>
      <c r="O15" s="443">
        <v>159.48102377710337802912107354</v>
      </c>
      <c r="P15" s="75"/>
      <c r="Q15" s="449">
        <v>17.929769877061685545995289230</v>
      </c>
      <c r="R15" s="150">
        <v>16.627910352379914515338456470</v>
      </c>
      <c r="S15" s="499">
        <v>11.869547881649136769487241970</v>
      </c>
      <c r="T15" s="449"/>
      <c r="U15" s="150"/>
      <c r="V15" s="499"/>
      <c r="W15" s="449"/>
      <c r="X15" s="150"/>
      <c r="Y15" s="499"/>
      <c r="Z15" s="449"/>
      <c r="AA15" s="150"/>
      <c r="AB15" s="499"/>
      <c r="AC15" s="75"/>
      <c r="AD15" s="449" t="s">
        <v>192</v>
      </c>
      <c r="AE15" s="150"/>
      <c r="AF15" s="150"/>
      <c r="AG15" s="450"/>
    </row>
    <row r="16" ht="20.1" customHeight="1">
      <c r="A16" s="58"/>
      <c r="B16" s="287"/>
      <c r="C16" s="288" t="s">
        <v>195</v>
      </c>
      <c r="D16" s="438">
        <v>197.09746791536593825875823795</v>
      </c>
      <c r="E16" s="147">
        <v>186.45520487576183778715424287</v>
      </c>
      <c r="F16" s="439">
        <v>196.31430139994510019214932748</v>
      </c>
      <c r="G16" s="438">
        <v>0</v>
      </c>
      <c r="H16" s="147"/>
      <c r="I16" s="439">
        <v>1.8358285961227120675625816517</v>
      </c>
      <c r="J16" s="438">
        <v>0</v>
      </c>
      <c r="K16" s="147"/>
      <c r="L16" s="439">
        <v>1.2330717334063977600368355558</v>
      </c>
      <c r="M16" s="438">
        <v>197.09746791536593825875823795</v>
      </c>
      <c r="N16" s="147"/>
      <c r="O16" s="439">
        <v>199.38320172947421001974874468</v>
      </c>
      <c r="P16" s="75"/>
      <c r="Q16" s="447">
        <v>8.279329169706466856073951290</v>
      </c>
      <c r="R16" s="148">
        <v>17.167052071850016672747741560</v>
      </c>
      <c r="S16" s="448">
        <v>7.999448089012379897577790850</v>
      </c>
      <c r="T16" s="447"/>
      <c r="U16" s="148"/>
      <c r="V16" s="448"/>
      <c r="W16" s="447"/>
      <c r="X16" s="148"/>
      <c r="Y16" s="448"/>
      <c r="Z16" s="447"/>
      <c r="AA16" s="148"/>
      <c r="AB16" s="448"/>
      <c r="AC16" s="75"/>
      <c r="AD16" s="447" t="s">
        <v>192</v>
      </c>
      <c r="AE16" s="148"/>
      <c r="AF16" s="148"/>
      <c r="AG16" s="448"/>
    </row>
    <row r="17" ht="20.1" customHeight="1">
      <c r="A17" s="58"/>
      <c r="B17" s="289"/>
      <c r="C17" s="290" t="s">
        <v>197</v>
      </c>
      <c r="D17" s="440">
        <v>207.40580645161290322580645161</v>
      </c>
      <c r="E17" s="149">
        <v>175.3336415094339622641509434</v>
      </c>
      <c r="F17" s="443">
        <v>188.23619511648745519713261649</v>
      </c>
      <c r="G17" s="440">
        <v>0</v>
      </c>
      <c r="H17" s="149"/>
      <c r="I17" s="443">
        <v>1.3880018986520304382034137937</v>
      </c>
      <c r="J17" s="440">
        <v>0</v>
      </c>
      <c r="K17" s="149"/>
      <c r="L17" s="443">
        <v>2.3738001656360045344659460333</v>
      </c>
      <c r="M17" s="440">
        <v>207.40580645161290322580645161</v>
      </c>
      <c r="N17" s="149"/>
      <c r="O17" s="443">
        <v>191.99799718077549016980197631</v>
      </c>
      <c r="P17" s="75"/>
      <c r="Q17" s="449">
        <v>10.069905678164175027406725250</v>
      </c>
      <c r="R17" s="150">
        <v>-0.6764612187439648989418066600</v>
      </c>
      <c r="S17" s="499">
        <v>-1.1807478557933352512262291900</v>
      </c>
      <c r="T17" s="449"/>
      <c r="U17" s="150"/>
      <c r="V17" s="499"/>
      <c r="W17" s="449"/>
      <c r="X17" s="150"/>
      <c r="Y17" s="499"/>
      <c r="Z17" s="449"/>
      <c r="AA17" s="150"/>
      <c r="AB17" s="499"/>
      <c r="AC17" s="75"/>
      <c r="AD17" s="449" t="s">
        <v>193</v>
      </c>
      <c r="AE17" s="150"/>
      <c r="AF17" s="150"/>
      <c r="AG17" s="450"/>
    </row>
    <row r="18" ht="20.1" customHeight="1">
      <c r="A18" s="58"/>
      <c r="B18" s="287"/>
      <c r="C18" s="288" t="s">
        <v>199</v>
      </c>
      <c r="D18" s="438">
        <v>88.79545454545454545454545455</v>
      </c>
      <c r="E18" s="147">
        <v>81.89326</v>
      </c>
      <c r="F18" s="439">
        <v>108.45351681957186544342507645</v>
      </c>
      <c r="G18" s="438"/>
      <c r="H18" s="147"/>
      <c r="I18" s="439">
        <v>0.7356621737034881958093099237</v>
      </c>
      <c r="J18" s="438"/>
      <c r="K18" s="147"/>
      <c r="L18" s="439">
        <v>3.5569098648903478966576839825</v>
      </c>
      <c r="M18" s="438"/>
      <c r="N18" s="147"/>
      <c r="O18" s="439">
        <v>112.74608885816570153589207037</v>
      </c>
      <c r="P18" s="75"/>
      <c r="Q18" s="447">
        <v>-26.484380065116301406886703870</v>
      </c>
      <c r="R18" s="148">
        <v>-21.719666655995190632345420730</v>
      </c>
      <c r="S18" s="448">
        <v>-12.783758219810438734553979880</v>
      </c>
      <c r="T18" s="447"/>
      <c r="U18" s="148"/>
      <c r="V18" s="448"/>
      <c r="W18" s="447"/>
      <c r="X18" s="148"/>
      <c r="Y18" s="448"/>
      <c r="Z18" s="447"/>
      <c r="AA18" s="148"/>
      <c r="AB18" s="448"/>
      <c r="AC18" s="75"/>
      <c r="AD18" s="447" t="s">
        <v>192</v>
      </c>
      <c r="AE18" s="148"/>
      <c r="AF18" s="148"/>
      <c r="AG18" s="448"/>
    </row>
    <row r="19" ht="20.1" customHeight="1">
      <c r="A19" s="58"/>
      <c r="B19" s="289"/>
      <c r="C19" s="290" t="s">
        <v>200</v>
      </c>
      <c r="D19" s="440">
        <v>76.361194029850746268656716418</v>
      </c>
      <c r="E19" s="149">
        <v>75.377403713892709766162310867</v>
      </c>
      <c r="F19" s="443">
        <v>94.51930364105662035257290351</v>
      </c>
      <c r="G19" s="440"/>
      <c r="H19" s="149"/>
      <c r="I19" s="443">
        <v>0.6102737284185370476754874025</v>
      </c>
      <c r="J19" s="440"/>
      <c r="K19" s="149"/>
      <c r="L19" s="443">
        <v>1.0127116722074638970183442608</v>
      </c>
      <c r="M19" s="440"/>
      <c r="N19" s="149"/>
      <c r="O19" s="443">
        <v>96.14228904168262129726673517</v>
      </c>
      <c r="P19" s="75"/>
      <c r="Q19" s="449">
        <v>-18.342548158869089160769878470</v>
      </c>
      <c r="R19" s="150">
        <v>-14.806301749216735409729203770</v>
      </c>
      <c r="S19" s="499">
        <v>-9.087555783512508023351438700</v>
      </c>
      <c r="T19" s="449"/>
      <c r="U19" s="150"/>
      <c r="V19" s="499"/>
      <c r="W19" s="449"/>
      <c r="X19" s="150"/>
      <c r="Y19" s="499"/>
      <c r="Z19" s="449"/>
      <c r="AA19" s="150"/>
      <c r="AB19" s="499"/>
      <c r="AC19" s="75"/>
      <c r="AD19" s="449" t="s">
        <v>196</v>
      </c>
      <c r="AE19" s="150"/>
      <c r="AF19" s="150"/>
      <c r="AG19" s="450"/>
    </row>
    <row r="20" ht="20.1" customHeight="1">
      <c r="A20" s="58"/>
      <c r="B20" s="287"/>
      <c r="C20" s="288" t="s">
        <v>202</v>
      </c>
      <c r="D20" s="438">
        <v>78.244837758112094395280235988</v>
      </c>
      <c r="E20" s="147">
        <v>77.238421282163105102485826432</v>
      </c>
      <c r="F20" s="439">
        <v>94.10503810330228619813717189</v>
      </c>
      <c r="G20" s="438"/>
      <c r="H20" s="147"/>
      <c r="I20" s="439">
        <v>0.9559692754184843450557561894</v>
      </c>
      <c r="J20" s="438"/>
      <c r="K20" s="147"/>
      <c r="L20" s="439">
        <v>1.1187184428224623558707616412</v>
      </c>
      <c r="M20" s="438"/>
      <c r="N20" s="147"/>
      <c r="O20" s="439">
        <v>96.17972582154323289906368972</v>
      </c>
      <c r="P20" s="75"/>
      <c r="Q20" s="447">
        <v>-11.542148299338101205929021580</v>
      </c>
      <c r="R20" s="148">
        <v>-9.570634880926182778256489500</v>
      </c>
      <c r="S20" s="448">
        <v>-6.7148248341533690738888315600</v>
      </c>
      <c r="T20" s="447"/>
      <c r="U20" s="148"/>
      <c r="V20" s="448"/>
      <c r="W20" s="447"/>
      <c r="X20" s="148"/>
      <c r="Y20" s="448"/>
      <c r="Z20" s="447"/>
      <c r="AA20" s="148"/>
      <c r="AB20" s="448"/>
      <c r="AC20" s="75"/>
      <c r="AD20" s="447" t="s">
        <v>196</v>
      </c>
      <c r="AE20" s="148"/>
      <c r="AF20" s="148"/>
      <c r="AG20" s="448"/>
    </row>
    <row r="21" ht="20.1" customHeight="1">
      <c r="A21" s="58"/>
      <c r="B21" s="289"/>
      <c r="C21" s="290" t="s">
        <v>183</v>
      </c>
      <c r="D21" s="440">
        <v>74.787878787878787878787878788</v>
      </c>
      <c r="E21" s="149">
        <v>82.12475113858165256994144437</v>
      </c>
      <c r="F21" s="443">
        <v>97.11224040276903713027061045</v>
      </c>
      <c r="G21" s="440"/>
      <c r="H21" s="149"/>
      <c r="I21" s="443">
        <v>0.5548902673622546621097308456</v>
      </c>
      <c r="J21" s="440"/>
      <c r="K21" s="149"/>
      <c r="L21" s="443">
        <v>1.3435464135885240904956532696</v>
      </c>
      <c r="M21" s="440"/>
      <c r="N21" s="149"/>
      <c r="O21" s="443">
        <v>99.01067708371981588287599456</v>
      </c>
      <c r="P21" s="75"/>
      <c r="Q21" s="449">
        <v>-14.376318654648336198677622660</v>
      </c>
      <c r="R21" s="150">
        <v>-2.3914215468893904474178796600</v>
      </c>
      <c r="S21" s="499">
        <v>-3.692462474433061096479325600</v>
      </c>
      <c r="T21" s="449"/>
      <c r="U21" s="150"/>
      <c r="V21" s="499"/>
      <c r="W21" s="449"/>
      <c r="X21" s="150"/>
      <c r="Y21" s="499"/>
      <c r="Z21" s="449"/>
      <c r="AA21" s="150"/>
      <c r="AB21" s="499"/>
      <c r="AC21" s="75"/>
      <c r="AD21" s="449" t="s">
        <v>196</v>
      </c>
      <c r="AE21" s="150"/>
      <c r="AF21" s="150"/>
      <c r="AG21" s="450"/>
    </row>
    <row r="22" ht="20.1" customHeight="1">
      <c r="A22" s="58"/>
      <c r="B22" s="287"/>
      <c r="C22" s="288" t="s">
        <v>186</v>
      </c>
      <c r="D22" s="438">
        <v>76.622895622895622895622895623</v>
      </c>
      <c r="E22" s="147">
        <v>76.867772637144745538664904172</v>
      </c>
      <c r="F22" s="439">
        <v>89.21286597327608542769367435</v>
      </c>
      <c r="G22" s="438"/>
      <c r="H22" s="147"/>
      <c r="I22" s="439">
        <v>0.5560738633060598518627562552</v>
      </c>
      <c r="J22" s="438"/>
      <c r="K22" s="147"/>
      <c r="L22" s="439">
        <v>1.4205734623676815849639304828</v>
      </c>
      <c r="M22" s="438"/>
      <c r="N22" s="147"/>
      <c r="O22" s="439">
        <v>91.18951329894982686452036109</v>
      </c>
      <c r="P22" s="75"/>
      <c r="Q22" s="447">
        <v>-10.953992576824396422554551140</v>
      </c>
      <c r="R22" s="148">
        <v>-5.3555767452672931298982572700</v>
      </c>
      <c r="S22" s="448">
        <v>-7.0078566672773346177086089700</v>
      </c>
      <c r="T22" s="447"/>
      <c r="U22" s="148"/>
      <c r="V22" s="448"/>
      <c r="W22" s="447"/>
      <c r="X22" s="148"/>
      <c r="Y22" s="448"/>
      <c r="Z22" s="447"/>
      <c r="AA22" s="148"/>
      <c r="AB22" s="448"/>
      <c r="AC22" s="75"/>
      <c r="AD22" s="447" t="s">
        <v>196</v>
      </c>
      <c r="AE22" s="148"/>
      <c r="AF22" s="148"/>
      <c r="AG22" s="448"/>
    </row>
    <row r="23" ht="20.1" customHeight="1">
      <c r="A23" s="58"/>
      <c r="B23" s="289"/>
      <c r="C23" s="290" t="s">
        <v>188</v>
      </c>
      <c r="D23" s="440">
        <v>84.09293680297397769516728625</v>
      </c>
      <c r="E23" s="149">
        <v>79.90008545603944124897288414</v>
      </c>
      <c r="F23" s="443">
        <v>91.60552169713924134945215972</v>
      </c>
      <c r="G23" s="440"/>
      <c r="H23" s="149"/>
      <c r="I23" s="443">
        <v>0.8070891296207284675831957453</v>
      </c>
      <c r="J23" s="440"/>
      <c r="K23" s="149"/>
      <c r="L23" s="443">
        <v>0.8597280017994326727987938523</v>
      </c>
      <c r="M23" s="440"/>
      <c r="N23" s="149"/>
      <c r="O23" s="443">
        <v>93.27233882855940248983414932</v>
      </c>
      <c r="P23" s="75"/>
      <c r="Q23" s="449">
        <v>-3.4716646953036488526187306700</v>
      </c>
      <c r="R23" s="150">
        <v>-5.0179015286748049087139152100</v>
      </c>
      <c r="S23" s="499">
        <v>-4.155605099784975612700079500</v>
      </c>
      <c r="T23" s="449"/>
      <c r="U23" s="150"/>
      <c r="V23" s="499"/>
      <c r="W23" s="449"/>
      <c r="X23" s="150"/>
      <c r="Y23" s="499"/>
      <c r="Z23" s="449"/>
      <c r="AA23" s="150"/>
      <c r="AB23" s="499"/>
      <c r="AC23" s="75"/>
      <c r="AD23" s="449" t="s">
        <v>196</v>
      </c>
      <c r="AE23" s="150"/>
      <c r="AF23" s="150"/>
      <c r="AG23" s="450"/>
    </row>
    <row r="24" ht="20.1" customHeight="1">
      <c r="A24" s="59"/>
      <c r="B24" s="287"/>
      <c r="C24" s="288" t="s">
        <v>189</v>
      </c>
      <c r="D24" s="438">
        <v>89.88279445727482678983833718</v>
      </c>
      <c r="E24" s="147">
        <v>84.14163283543980594918932721</v>
      </c>
      <c r="F24" s="439">
        <v>95.40152049533662512736107845</v>
      </c>
      <c r="G24" s="438">
        <v>1.2240184757505773672055427252</v>
      </c>
      <c r="H24" s="147"/>
      <c r="I24" s="439">
        <v>1.114390410295843358136798239</v>
      </c>
      <c r="J24" s="438">
        <v>0</v>
      </c>
      <c r="K24" s="147"/>
      <c r="L24" s="439">
        <v>0.5625613832819768889904197981</v>
      </c>
      <c r="M24" s="438">
        <v>91.10681293302540415704387991</v>
      </c>
      <c r="N24" s="147"/>
      <c r="O24" s="439">
        <v>97.07847228891444537448829649</v>
      </c>
      <c r="P24" s="96"/>
      <c r="Q24" s="447">
        <v>-6.2490508292810380711085535300</v>
      </c>
      <c r="R24" s="148">
        <v>-4.9833637069710379831783034900</v>
      </c>
      <c r="S24" s="448">
        <v>-8.509740459738482400678994740</v>
      </c>
      <c r="T24" s="447"/>
      <c r="U24" s="148"/>
      <c r="V24" s="448"/>
      <c r="W24" s="447"/>
      <c r="X24" s="148"/>
      <c r="Y24" s="448"/>
      <c r="Z24" s="447"/>
      <c r="AA24" s="148"/>
      <c r="AB24" s="448"/>
      <c r="AC24" s="96"/>
      <c r="AD24" s="447" t="s">
        <v>196</v>
      </c>
      <c r="AE24" s="148"/>
      <c r="AF24" s="148"/>
      <c r="AG24" s="448"/>
    </row>
    <row r="25" ht="20.1" customHeight="1">
      <c r="A25" s="60"/>
      <c r="B25" s="289"/>
      <c r="C25" s="290" t="s">
        <v>190</v>
      </c>
      <c r="D25" s="440">
        <v>75.006582278481012658227848101</v>
      </c>
      <c r="E25" s="149">
        <v>75.756138382421692379616643285</v>
      </c>
      <c r="F25" s="443">
        <v>89.12057693999003254082260854</v>
      </c>
      <c r="G25" s="440">
        <v>0.4627848101265822784810126582</v>
      </c>
      <c r="H25" s="149"/>
      <c r="I25" s="443">
        <v>0.7290443641061348015348334151</v>
      </c>
      <c r="J25" s="440">
        <v>0.1336708860759493670886075949</v>
      </c>
      <c r="K25" s="149"/>
      <c r="L25" s="443">
        <v>0.8494002313991915705725834968</v>
      </c>
      <c r="M25" s="440">
        <v>75.603037974683544303797468354</v>
      </c>
      <c r="N25" s="149"/>
      <c r="O25" s="443">
        <v>90.69902153549535891293002546</v>
      </c>
      <c r="P25" s="96"/>
      <c r="Q25" s="449">
        <v>-22.506407447330491949612539670</v>
      </c>
      <c r="R25" s="150">
        <v>-13.192280399826666131962326640</v>
      </c>
      <c r="S25" s="499">
        <v>-15.534719929168461022472400660</v>
      </c>
      <c r="T25" s="449"/>
      <c r="U25" s="150"/>
      <c r="V25" s="499"/>
      <c r="W25" s="449"/>
      <c r="X25" s="150"/>
      <c r="Y25" s="499"/>
      <c r="Z25" s="449"/>
      <c r="AA25" s="150"/>
      <c r="AB25" s="499"/>
      <c r="AC25" s="96"/>
      <c r="AD25" s="449" t="s">
        <v>196</v>
      </c>
      <c r="AE25" s="150"/>
      <c r="AF25" s="150"/>
      <c r="AG25" s="450"/>
    </row>
    <row r="26" ht="20.1" customHeight="1">
      <c r="A26" s="60"/>
      <c r="B26" s="291"/>
      <c r="C26" s="292" t="s">
        <v>191</v>
      </c>
      <c r="D26" s="444">
        <v>84.25773672055427251732101617</v>
      </c>
      <c r="E26" s="445">
        <v>81.62684113584036838066001535</v>
      </c>
      <c r="F26" s="446">
        <v>96.28674023012607134432416848</v>
      </c>
      <c r="G26" s="444">
        <v>1.2812933025404157043879907621</v>
      </c>
      <c r="H26" s="445"/>
      <c r="I26" s="446">
        <v>1.2325466239921532247483477919</v>
      </c>
      <c r="J26" s="444">
        <v>6.4281755196304849884526558891</v>
      </c>
      <c r="K26" s="445"/>
      <c r="L26" s="446">
        <v>3.449815712591725521720129865</v>
      </c>
      <c r="M26" s="444">
        <v>91.96720554272517321016166282</v>
      </c>
      <c r="N26" s="445"/>
      <c r="O26" s="446">
        <v>100.96910256670995009079264614</v>
      </c>
      <c r="P26" s="184"/>
      <c r="Q26" s="451">
        <v>-22.169933219122114858007925690</v>
      </c>
      <c r="R26" s="452">
        <v>-13.339362889806186552255413780</v>
      </c>
      <c r="S26" s="453">
        <v>-16.323698113351973837574665830</v>
      </c>
      <c r="T26" s="451">
        <v>0</v>
      </c>
      <c r="U26" s="452"/>
      <c r="V26" s="453">
        <v>-33.566873700935820317486944250</v>
      </c>
      <c r="W26" s="451">
        <v>0</v>
      </c>
      <c r="X26" s="452"/>
      <c r="Y26" s="453">
        <v>230.36749578721499925447236178</v>
      </c>
      <c r="Z26" s="451">
        <v>-15.048587493154103034037759850</v>
      </c>
      <c r="AA26" s="452"/>
      <c r="AB26" s="453">
        <v>-14.411245160109320365079510940</v>
      </c>
      <c r="AC26" s="184"/>
      <c r="AD26" s="451" t="s">
        <v>196</v>
      </c>
      <c r="AE26" s="452"/>
      <c r="AF26" s="452"/>
      <c r="AG26" s="453"/>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7" t="s">
        <v>60</v>
      </c>
      <c r="C28" s="857"/>
      <c r="D28" s="857"/>
      <c r="E28" s="857"/>
      <c r="F28" s="857"/>
      <c r="G28" s="857"/>
      <c r="H28" s="857"/>
      <c r="I28" s="857"/>
      <c r="J28" s="857"/>
      <c r="K28" s="857"/>
      <c r="L28" s="857"/>
      <c r="M28" s="857"/>
      <c r="N28" s="857"/>
      <c r="O28" s="988"/>
      <c r="P28" s="434"/>
      <c r="Q28" s="846"/>
      <c r="R28" s="846"/>
      <c r="S28" s="846"/>
      <c r="T28" s="846"/>
      <c r="U28" s="846"/>
      <c r="V28" s="846"/>
      <c r="W28" s="846"/>
      <c r="X28" s="846"/>
      <c r="Y28" s="846"/>
      <c r="Z28" s="846"/>
      <c r="AA28" s="846"/>
      <c r="AB28" s="986"/>
      <c r="AC28" s="434"/>
      <c r="AD28" s="846"/>
      <c r="AE28" s="846"/>
      <c r="AF28" s="846"/>
      <c r="AG28" s="986"/>
      <c r="AH28" s="9"/>
    </row>
    <row r="29" ht="20.1" customHeight="1">
      <c r="A29" s="58"/>
      <c r="B29" s="285">
        <v>2018</v>
      </c>
      <c r="C29" s="286"/>
      <c r="D29" s="455">
        <v>121.26367840145812940898504742</v>
      </c>
      <c r="E29" s="456">
        <v>107.90167750192365069644006847</v>
      </c>
      <c r="F29" s="437">
        <v>124.66779437920512583422625685</v>
      </c>
      <c r="G29" s="455"/>
      <c r="H29" s="456"/>
      <c r="I29" s="437"/>
      <c r="J29" s="455"/>
      <c r="K29" s="456"/>
      <c r="L29" s="437"/>
      <c r="M29" s="455"/>
      <c r="N29" s="456"/>
      <c r="O29" s="437"/>
      <c r="P29" s="217"/>
      <c r="Q29" s="461">
        <v>3.7968669643378080799892857200</v>
      </c>
      <c r="R29" s="462">
        <v>4.4072571878750296349986246500</v>
      </c>
      <c r="S29" s="418">
        <v>3.3535845877581276322444842800</v>
      </c>
      <c r="T29" s="461"/>
      <c r="U29" s="462"/>
      <c r="V29" s="418"/>
      <c r="W29" s="461"/>
      <c r="X29" s="462"/>
      <c r="Y29" s="418"/>
      <c r="Z29" s="461"/>
      <c r="AA29" s="462"/>
      <c r="AB29" s="418"/>
      <c r="AC29" s="75"/>
      <c r="AD29" s="461" t="s">
        <v>187</v>
      </c>
      <c r="AE29" s="462"/>
      <c r="AF29" s="462"/>
      <c r="AG29" s="463"/>
    </row>
    <row r="30" ht="20.1" customHeight="1">
      <c r="A30" s="58"/>
      <c r="B30" s="287">
        <v>2019</v>
      </c>
      <c r="C30" s="288"/>
      <c r="D30" s="438">
        <v>116.6432820707550155053477628</v>
      </c>
      <c r="E30" s="147">
        <v>108.77039200807328540472036862</v>
      </c>
      <c r="F30" s="439">
        <v>125.45334903852445990034682297</v>
      </c>
      <c r="G30" s="438"/>
      <c r="H30" s="147"/>
      <c r="I30" s="439"/>
      <c r="J30" s="438"/>
      <c r="K30" s="147"/>
      <c r="L30" s="439"/>
      <c r="M30" s="438"/>
      <c r="N30" s="147"/>
      <c r="O30" s="439"/>
      <c r="P30" s="217"/>
      <c r="Q30" s="447">
        <v>-3.8102063137213526625412910900</v>
      </c>
      <c r="R30" s="148">
        <v>0.8050982396767162682764892800</v>
      </c>
      <c r="S30" s="448">
        <v>0.6301183583387165353047599200</v>
      </c>
      <c r="T30" s="447"/>
      <c r="U30" s="148"/>
      <c r="V30" s="448"/>
      <c r="W30" s="447"/>
      <c r="X30" s="148"/>
      <c r="Y30" s="448"/>
      <c r="Z30" s="447"/>
      <c r="AA30" s="148"/>
      <c r="AB30" s="448"/>
      <c r="AC30" s="75"/>
      <c r="AD30" s="447" t="s">
        <v>185</v>
      </c>
      <c r="AE30" s="148"/>
      <c r="AF30" s="148"/>
      <c r="AG30" s="448"/>
    </row>
    <row r="31" ht="20.1" customHeight="1">
      <c r="A31" s="58"/>
      <c r="B31" s="426">
        <v>2020</v>
      </c>
      <c r="C31" s="427"/>
      <c r="D31" s="458">
        <v>131.93076307363927427961579509</v>
      </c>
      <c r="E31" s="459">
        <v>110.84559395886949118689718108</v>
      </c>
      <c r="F31" s="500">
        <v>124.42753337160901392277881441</v>
      </c>
      <c r="G31" s="458"/>
      <c r="H31" s="459"/>
      <c r="I31" s="500">
        <v>1.2120627454571956432265555726</v>
      </c>
      <c r="J31" s="458"/>
      <c r="K31" s="459"/>
      <c r="L31" s="500">
        <v>1.4625533569076097949259996423</v>
      </c>
      <c r="M31" s="458"/>
      <c r="N31" s="459"/>
      <c r="O31" s="500">
        <v>127.10214947397381936093136963</v>
      </c>
      <c r="P31" s="497"/>
      <c r="Q31" s="464">
        <v>13.106182140529085565834437410</v>
      </c>
      <c r="R31" s="465">
        <v>1.9078739282673337012387899200</v>
      </c>
      <c r="S31" s="501">
        <v>-0.8176869527814968856138969500</v>
      </c>
      <c r="T31" s="464"/>
      <c r="U31" s="465"/>
      <c r="V31" s="501"/>
      <c r="W31" s="464"/>
      <c r="X31" s="465"/>
      <c r="Y31" s="501"/>
      <c r="Z31" s="464"/>
      <c r="AA31" s="465"/>
      <c r="AB31" s="501"/>
      <c r="AC31" s="184"/>
      <c r="AD31" s="464" t="s">
        <v>193</v>
      </c>
      <c r="AE31" s="465"/>
      <c r="AF31" s="465"/>
      <c r="AG31" s="466"/>
    </row>
    <row r="32" ht="21" customHeight="1"/>
    <row r="33" ht="24.95" customHeight="1">
      <c r="A33" s="112"/>
      <c r="B33" s="852" t="s">
        <v>44</v>
      </c>
      <c r="C33" s="852"/>
      <c r="D33" s="852"/>
      <c r="E33" s="852"/>
      <c r="F33" s="852"/>
      <c r="G33" s="852"/>
      <c r="H33" s="852"/>
      <c r="I33" s="852"/>
      <c r="J33" s="852"/>
      <c r="K33" s="852"/>
      <c r="L33" s="852"/>
      <c r="M33" s="852"/>
      <c r="N33" s="852"/>
      <c r="O33" s="987"/>
      <c r="P33" s="434"/>
      <c r="Q33" s="846"/>
      <c r="R33" s="846"/>
      <c r="S33" s="846"/>
      <c r="T33" s="846"/>
      <c r="U33" s="846"/>
      <c r="V33" s="846"/>
      <c r="W33" s="846"/>
      <c r="X33" s="846"/>
      <c r="Y33" s="846"/>
      <c r="Z33" s="846"/>
      <c r="AA33" s="846"/>
      <c r="AB33" s="986"/>
      <c r="AC33" s="434"/>
      <c r="AD33" s="846"/>
      <c r="AE33" s="846"/>
      <c r="AF33" s="846"/>
      <c r="AG33" s="986"/>
      <c r="AH33" s="9"/>
    </row>
    <row r="34" ht="20.1" customHeight="1">
      <c r="A34" s="58"/>
      <c r="B34" s="285">
        <v>2018</v>
      </c>
      <c r="C34" s="286"/>
      <c r="D34" s="455">
        <v>95.41553912679592690751848235</v>
      </c>
      <c r="E34" s="456">
        <v>89.62548452269283498087885129</v>
      </c>
      <c r="F34" s="437">
        <v>106.42532965579778592209166131</v>
      </c>
      <c r="G34" s="455"/>
      <c r="H34" s="456"/>
      <c r="I34" s="437"/>
      <c r="J34" s="455"/>
      <c r="K34" s="456"/>
      <c r="L34" s="437"/>
      <c r="M34" s="455"/>
      <c r="N34" s="456"/>
      <c r="O34" s="437"/>
      <c r="P34" s="75"/>
      <c r="Q34" s="461">
        <v>-15.273928387176482324271470660</v>
      </c>
      <c r="R34" s="462">
        <v>-9.229027967840288218536985200</v>
      </c>
      <c r="S34" s="418">
        <v>-5.3283446309092943397637431200</v>
      </c>
      <c r="T34" s="461"/>
      <c r="U34" s="462"/>
      <c r="V34" s="418"/>
      <c r="W34" s="461"/>
      <c r="X34" s="462"/>
      <c r="Y34" s="418"/>
      <c r="Z34" s="461"/>
      <c r="AA34" s="462"/>
      <c r="AB34" s="418"/>
      <c r="AC34" s="75"/>
      <c r="AD34" s="461" t="s">
        <v>185</v>
      </c>
      <c r="AE34" s="462"/>
      <c r="AF34" s="462"/>
      <c r="AG34" s="463"/>
    </row>
    <row r="35" ht="20.1" customHeight="1">
      <c r="A35" s="58"/>
      <c r="B35" s="287">
        <v>2019</v>
      </c>
      <c r="C35" s="288"/>
      <c r="D35" s="438">
        <v>100.23013933023710584209239795</v>
      </c>
      <c r="E35" s="147">
        <v>89.83861201861201861201861202</v>
      </c>
      <c r="F35" s="439">
        <v>108.38789220254737496116806462</v>
      </c>
      <c r="G35" s="438"/>
      <c r="H35" s="147"/>
      <c r="I35" s="439"/>
      <c r="J35" s="438"/>
      <c r="K35" s="147"/>
      <c r="L35" s="439"/>
      <c r="M35" s="438"/>
      <c r="N35" s="147"/>
      <c r="O35" s="439"/>
      <c r="P35" s="75"/>
      <c r="Q35" s="447">
        <v>5.0459288366469812585281434800</v>
      </c>
      <c r="R35" s="148">
        <v>0.2377978730650215366111361300</v>
      </c>
      <c r="S35" s="448">
        <v>1.8440746700968039120005418400</v>
      </c>
      <c r="T35" s="447"/>
      <c r="U35" s="148"/>
      <c r="V35" s="448"/>
      <c r="W35" s="447"/>
      <c r="X35" s="148"/>
      <c r="Y35" s="448"/>
      <c r="Z35" s="447"/>
      <c r="AA35" s="148"/>
      <c r="AB35" s="448"/>
      <c r="AC35" s="75"/>
      <c r="AD35" s="447" t="s">
        <v>187</v>
      </c>
      <c r="AE35" s="148"/>
      <c r="AF35" s="148"/>
      <c r="AG35" s="448"/>
    </row>
    <row r="36" ht="20.1" customHeight="1">
      <c r="A36" s="58"/>
      <c r="B36" s="426">
        <v>2020</v>
      </c>
      <c r="C36" s="427"/>
      <c r="D36" s="458">
        <v>82.805347411444141689373297</v>
      </c>
      <c r="E36" s="459">
        <v>80.76125307006982903924873585</v>
      </c>
      <c r="F36" s="500">
        <v>93.76886404139640495381804037</v>
      </c>
      <c r="G36" s="458">
        <v>0.9891008174386920980926430518</v>
      </c>
      <c r="H36" s="459"/>
      <c r="I36" s="500">
        <v>1.0362608026351397437908164583</v>
      </c>
      <c r="J36" s="458">
        <v>2.4150204359673024523160762943</v>
      </c>
      <c r="K36" s="459"/>
      <c r="L36" s="500">
        <v>1.6476047099596905842526827965</v>
      </c>
      <c r="M36" s="458">
        <v>86.20946866485013623978201635</v>
      </c>
      <c r="N36" s="459"/>
      <c r="O36" s="500">
        <v>96.45272955399123528186153962</v>
      </c>
      <c r="P36" s="184"/>
      <c r="Q36" s="464">
        <v>-17.384782696332448386022839640</v>
      </c>
      <c r="R36" s="465">
        <v>-10.104073008899133062943604400</v>
      </c>
      <c r="S36" s="501">
        <v>-13.487694856019524887253993330</v>
      </c>
      <c r="T36" s="464"/>
      <c r="U36" s="465"/>
      <c r="V36" s="501"/>
      <c r="W36" s="464"/>
      <c r="X36" s="465"/>
      <c r="Y36" s="501"/>
      <c r="Z36" s="464"/>
      <c r="AA36" s="465"/>
      <c r="AB36" s="501"/>
      <c r="AC36" s="184"/>
      <c r="AD36" s="464" t="s">
        <v>196</v>
      </c>
      <c r="AE36" s="465"/>
      <c r="AF36" s="465"/>
      <c r="AG36" s="466"/>
    </row>
    <row r="37" ht="21" customHeight="1"/>
    <row r="38" ht="24.95" customHeight="1">
      <c r="A38" s="112"/>
      <c r="B38" s="852" t="s">
        <v>45</v>
      </c>
      <c r="C38" s="852"/>
      <c r="D38" s="852"/>
      <c r="E38" s="852"/>
      <c r="F38" s="852"/>
      <c r="G38" s="852"/>
      <c r="H38" s="852"/>
      <c r="I38" s="852"/>
      <c r="J38" s="852"/>
      <c r="K38" s="852"/>
      <c r="L38" s="852"/>
      <c r="M38" s="852"/>
      <c r="N38" s="852"/>
      <c r="O38" s="987"/>
      <c r="P38" s="434"/>
      <c r="Q38" s="846"/>
      <c r="R38" s="846"/>
      <c r="S38" s="846"/>
      <c r="T38" s="846"/>
      <c r="U38" s="846"/>
      <c r="V38" s="846"/>
      <c r="W38" s="846"/>
      <c r="X38" s="846"/>
      <c r="Y38" s="846"/>
      <c r="Z38" s="846"/>
      <c r="AA38" s="846"/>
      <c r="AB38" s="986"/>
      <c r="AC38" s="434"/>
      <c r="AD38" s="846"/>
      <c r="AE38" s="846"/>
      <c r="AF38" s="846"/>
      <c r="AG38" s="986"/>
      <c r="AH38" s="9"/>
    </row>
    <row r="39" ht="20.1" customHeight="1">
      <c r="A39" s="58"/>
      <c r="B39" s="285">
        <v>2018</v>
      </c>
      <c r="C39" s="286"/>
      <c r="D39" s="455">
        <v>121.26367840145812940898504742</v>
      </c>
      <c r="E39" s="456">
        <v>107.90167750192365069644006847</v>
      </c>
      <c r="F39" s="437">
        <v>124.66779437920512583422625685</v>
      </c>
      <c r="G39" s="455"/>
      <c r="H39" s="456"/>
      <c r="I39" s="437"/>
      <c r="J39" s="455"/>
      <c r="K39" s="456"/>
      <c r="L39" s="437"/>
      <c r="M39" s="455"/>
      <c r="N39" s="456"/>
      <c r="O39" s="437"/>
      <c r="P39" s="75"/>
      <c r="Q39" s="461">
        <v>3.7968669643378080799892857200</v>
      </c>
      <c r="R39" s="462">
        <v>4.4072571878750296349986246500</v>
      </c>
      <c r="S39" s="418">
        <v>3.3535845877581276322444842800</v>
      </c>
      <c r="T39" s="461"/>
      <c r="U39" s="462"/>
      <c r="V39" s="418"/>
      <c r="W39" s="461"/>
      <c r="X39" s="462"/>
      <c r="Y39" s="418"/>
      <c r="Z39" s="461"/>
      <c r="AA39" s="462"/>
      <c r="AB39" s="418"/>
      <c r="AC39" s="75"/>
      <c r="AD39" s="461" t="s">
        <v>187</v>
      </c>
      <c r="AE39" s="462"/>
      <c r="AF39" s="462"/>
      <c r="AG39" s="463"/>
    </row>
    <row r="40" ht="20.1" customHeight="1">
      <c r="A40" s="58"/>
      <c r="B40" s="287">
        <v>2019</v>
      </c>
      <c r="C40" s="288"/>
      <c r="D40" s="438">
        <v>116.6432820707550155053477628</v>
      </c>
      <c r="E40" s="147">
        <v>108.77039200807328540472036862</v>
      </c>
      <c r="F40" s="439">
        <v>125.45334903852445990034682297</v>
      </c>
      <c r="G40" s="438"/>
      <c r="H40" s="147"/>
      <c r="I40" s="439"/>
      <c r="J40" s="438"/>
      <c r="K40" s="147"/>
      <c r="L40" s="439"/>
      <c r="M40" s="438"/>
      <c r="N40" s="147"/>
      <c r="O40" s="439"/>
      <c r="P40" s="75"/>
      <c r="Q40" s="447">
        <v>-3.8102063137213526625412910900</v>
      </c>
      <c r="R40" s="148">
        <v>0.8050982396767162682764892800</v>
      </c>
      <c r="S40" s="448">
        <v>0.6301183583387165353047599200</v>
      </c>
      <c r="T40" s="447"/>
      <c r="U40" s="148"/>
      <c r="V40" s="448"/>
      <c r="W40" s="447"/>
      <c r="X40" s="148"/>
      <c r="Y40" s="448"/>
      <c r="Z40" s="447"/>
      <c r="AA40" s="148"/>
      <c r="AB40" s="448"/>
      <c r="AC40" s="75"/>
      <c r="AD40" s="447" t="s">
        <v>185</v>
      </c>
      <c r="AE40" s="148"/>
      <c r="AF40" s="148"/>
      <c r="AG40" s="448"/>
    </row>
    <row r="41" ht="20.1" customHeight="1">
      <c r="A41" s="58"/>
      <c r="B41" s="426">
        <v>2020</v>
      </c>
      <c r="C41" s="427"/>
      <c r="D41" s="458">
        <v>131.93076307363927427961579509</v>
      </c>
      <c r="E41" s="459">
        <v>110.84559395886949118689718108</v>
      </c>
      <c r="F41" s="500">
        <v>124.42753337160901392277881441</v>
      </c>
      <c r="G41" s="458"/>
      <c r="H41" s="459"/>
      <c r="I41" s="500">
        <v>1.2120627454571956432265555726</v>
      </c>
      <c r="J41" s="458"/>
      <c r="K41" s="459"/>
      <c r="L41" s="500">
        <v>1.4625533569076097949259996423</v>
      </c>
      <c r="M41" s="458"/>
      <c r="N41" s="459"/>
      <c r="O41" s="500">
        <v>127.10214947397381936093136963</v>
      </c>
      <c r="P41" s="184"/>
      <c r="Q41" s="464">
        <v>13.106182140529085565834437410</v>
      </c>
      <c r="R41" s="465">
        <v>1.9078739282673337012387899200</v>
      </c>
      <c r="S41" s="501">
        <v>-0.8176869527814968856138969500</v>
      </c>
      <c r="T41" s="464"/>
      <c r="U41" s="465"/>
      <c r="V41" s="501"/>
      <c r="W41" s="464"/>
      <c r="X41" s="465"/>
      <c r="Y41" s="501"/>
      <c r="Z41" s="464"/>
      <c r="AA41" s="465"/>
      <c r="AB41" s="501"/>
      <c r="AC41" s="184"/>
      <c r="AD41" s="464" t="s">
        <v>193</v>
      </c>
      <c r="AE41" s="465"/>
      <c r="AF41" s="465"/>
      <c r="AG41" s="466"/>
    </row>
    <row r="42" ht="14.1" customHeight="1"/>
    <row r="43" ht="20.1" customHeight="1">
      <c r="B43" s="167" t="s">
        <v>105</v>
      </c>
    </row>
    <row r="44" ht="14.1" customHeight="1">
      <c r="B44" s="167"/>
    </row>
    <row r="45" ht="24" customHeight="1">
      <c r="B45" s="826" t="s">
        <v>129</v>
      </c>
      <c r="C45" s="826"/>
      <c r="D45" s="826"/>
      <c r="E45" s="826"/>
      <c r="F45" s="826"/>
      <c r="G45" s="826"/>
      <c r="H45" s="826"/>
      <c r="I45" s="826"/>
      <c r="J45" s="826"/>
      <c r="K45" s="826"/>
      <c r="L45" s="826"/>
      <c r="M45" s="826"/>
      <c r="N45" s="826"/>
      <c r="O45" s="826"/>
      <c r="P45" s="826"/>
      <c r="Q45" s="826"/>
      <c r="R45" s="826"/>
      <c r="S45" s="826"/>
      <c r="T45" s="826"/>
      <c r="U45" s="826"/>
      <c r="V45" s="826"/>
      <c r="W45" s="826"/>
      <c r="X45" s="826"/>
      <c r="Y45" s="826"/>
      <c r="Z45" s="826"/>
      <c r="AA45" s="826"/>
      <c r="AB45" s="826"/>
      <c r="AC45" s="826"/>
      <c r="AD45" s="826"/>
      <c r="AE45" s="826"/>
      <c r="AF45" s="826"/>
      <c r="AG45" s="826"/>
    </row>
    <row r="46" ht="14.1" customHeight="1"/>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c r="A49" s="236"/>
      <c r="B49" s="236"/>
      <c r="C49" s="236"/>
      <c r="D49" s="236"/>
      <c r="E49" s="236"/>
      <c r="F49" s="236"/>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row>
    <row r="50">
      <c r="A50" s="236"/>
      <c r="B50" s="236"/>
      <c r="C50" s="236"/>
      <c r="D50" s="236"/>
      <c r="E50" s="236"/>
      <c r="F50" s="236"/>
      <c r="G50" s="236"/>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row>
    <row r="51">
      <c r="A51" s="236"/>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row>
    <row r="52">
      <c r="A52" s="236"/>
      <c r="B52" s="236"/>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row>
    <row r="53">
      <c r="A53" s="236"/>
      <c r="B53" s="236"/>
      <c r="C53" s="236"/>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236"/>
      <c r="AG54" s="236"/>
      <c r="AH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c r="AD55" s="236"/>
      <c r="AE55" s="236"/>
      <c r="AF55" s="236"/>
      <c r="AG55" s="236"/>
      <c r="AH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4">
    <mergeCell ref="U3:AG3"/>
    <mergeCell ref="AD6:AG6"/>
    <mergeCell ref="Q6:AB6"/>
    <mergeCell ref="Q7:S7"/>
    <mergeCell ref="AD7:AG7"/>
    <mergeCell ref="M7:O7"/>
    <mergeCell ref="T7:V7"/>
    <mergeCell ref="W7:Y7"/>
    <mergeCell ref="D6:O6"/>
    <mergeCell ref="Z7:AB7"/>
    <mergeCell ref="D7:F7"/>
    <mergeCell ref="G7:I7"/>
    <mergeCell ref="J7:L7"/>
    <mergeCell ref="B45:AG45"/>
    <mergeCell ref="B33:O33"/>
    <mergeCell ref="Q28:AB28"/>
    <mergeCell ref="B38:O38"/>
    <mergeCell ref="B28:O28"/>
    <mergeCell ref="Q33:AB33"/>
    <mergeCell ref="B8:C8"/>
    <mergeCell ref="AD38:AG38"/>
    <mergeCell ref="AD33:AG33"/>
    <mergeCell ref="AD28:AG28"/>
    <mergeCell ref="Q38:AB38"/>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7" max="16383" man="1"/>
  </rowBreaks>
  <colBreaks count="1" manualBreakCount="1">
    <brk id="3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5">
    <pageSetUpPr fitToPage="1"/>
  </sheetPr>
  <dimension ref="A1:AW78"/>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8" width="9.140625" style="236" customWidth="1"/>
  </cols>
  <sheetData>
    <row r="1" ht="39.95" customHeight="1">
      <c r="B1" s="657" t="s">
        <v>164</v>
      </c>
      <c r="AD1" s="75"/>
      <c r="AG1" s="689"/>
      <c r="AI1" s="236"/>
    </row>
    <row r="2" ht="21" customHeight="1">
      <c r="B2" s="66" t="s">
        <v>173</v>
      </c>
    </row>
    <row r="3" ht="21" customHeight="1">
      <c r="B3" s="66" t="s">
        <v>174</v>
      </c>
      <c r="U3" s="99" t="s">
        <v>267</v>
      </c>
      <c r="V3" s="99"/>
      <c r="W3" s="99"/>
      <c r="X3" s="99"/>
      <c r="Y3" s="99"/>
      <c r="Z3" s="99"/>
      <c r="AA3" s="99"/>
      <c r="AB3" s="99"/>
      <c r="AC3" s="99"/>
      <c r="AD3" s="99"/>
      <c r="AE3" s="99"/>
      <c r="AF3" s="99"/>
      <c r="AG3" s="99"/>
    </row>
    <row r="4" ht="21" customHeight="1">
      <c r="A4" s="54"/>
      <c r="B4" s="211" t="s">
        <v>175</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2" t="s">
        <v>95</v>
      </c>
      <c r="E6" s="812"/>
      <c r="F6" s="812"/>
      <c r="G6" s="812"/>
      <c r="H6" s="812"/>
      <c r="I6" s="812"/>
      <c r="J6" s="812"/>
      <c r="K6" s="812"/>
      <c r="L6" s="812"/>
      <c r="M6" s="812"/>
      <c r="N6" s="812"/>
      <c r="O6" s="975"/>
      <c r="Q6" s="812" t="s">
        <v>72</v>
      </c>
      <c r="R6" s="812"/>
      <c r="S6" s="812"/>
      <c r="T6" s="812"/>
      <c r="U6" s="812"/>
      <c r="V6" s="812"/>
      <c r="W6" s="812"/>
      <c r="X6" s="812"/>
      <c r="Y6" s="812"/>
      <c r="Z6" s="812"/>
      <c r="AA6" s="812"/>
      <c r="AB6" s="975"/>
      <c r="AD6" s="812" t="s">
        <v>80</v>
      </c>
      <c r="AE6" s="812"/>
      <c r="AF6" s="812"/>
      <c r="AG6" s="975"/>
    </row>
    <row r="7" ht="24.95" customHeight="1">
      <c r="D7" s="849" t="s">
        <v>20</v>
      </c>
      <c r="E7" s="849"/>
      <c r="F7" s="284"/>
      <c r="G7" s="849" t="s">
        <v>18</v>
      </c>
      <c r="H7" s="849"/>
      <c r="I7" s="284"/>
      <c r="J7" s="849" t="s">
        <v>17</v>
      </c>
      <c r="K7" s="849"/>
      <c r="L7" s="284"/>
      <c r="M7" s="849" t="s">
        <v>106</v>
      </c>
      <c r="N7" s="849"/>
      <c r="O7" s="284"/>
      <c r="Q7" s="849" t="s">
        <v>20</v>
      </c>
      <c r="R7" s="849"/>
      <c r="S7" s="284"/>
      <c r="T7" s="849" t="s">
        <v>18</v>
      </c>
      <c r="U7" s="849"/>
      <c r="V7" s="284"/>
      <c r="W7" s="849" t="s">
        <v>17</v>
      </c>
      <c r="X7" s="849"/>
      <c r="Y7" s="284"/>
      <c r="Z7" s="849" t="s">
        <v>106</v>
      </c>
      <c r="AA7" s="849"/>
      <c r="AB7" s="284"/>
      <c r="AD7" s="849" t="s">
        <v>81</v>
      </c>
      <c r="AE7" s="849"/>
      <c r="AF7" s="849"/>
      <c r="AG7" s="284"/>
    </row>
    <row r="8" ht="30" customHeight="1">
      <c r="A8" s="57"/>
      <c r="B8" s="855"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c r="AC8" s="63"/>
      <c r="AD8" s="413" t="s">
        <v>20</v>
      </c>
      <c r="AE8" s="414" t="s">
        <v>18</v>
      </c>
      <c r="AF8" s="414" t="s">
        <v>17</v>
      </c>
      <c r="AG8" s="415" t="s">
        <v>12</v>
      </c>
    </row>
    <row r="9" ht="20.1" customHeight="1">
      <c r="A9" s="57"/>
      <c r="B9" s="285">
        <v>2019</v>
      </c>
      <c r="C9" s="286" t="s">
        <v>183</v>
      </c>
      <c r="D9" s="435">
        <v>71.529214850882531953743152769</v>
      </c>
      <c r="E9" s="436">
        <v>50.706275211250231295873681614</v>
      </c>
      <c r="F9" s="437">
        <v>69.028946588025964611684075258</v>
      </c>
      <c r="G9" s="435"/>
      <c r="H9" s="436"/>
      <c r="I9" s="437"/>
      <c r="J9" s="435"/>
      <c r="K9" s="436"/>
      <c r="L9" s="437"/>
      <c r="M9" s="435"/>
      <c r="N9" s="436"/>
      <c r="O9" s="437"/>
      <c r="P9" s="75"/>
      <c r="Q9" s="416">
        <v>24.914967794051997193937203710</v>
      </c>
      <c r="R9" s="417">
        <v>-2.446768070424319339662242600</v>
      </c>
      <c r="S9" s="418">
        <v>-1.8020262453806217669039713100</v>
      </c>
      <c r="T9" s="416"/>
      <c r="U9" s="417"/>
      <c r="V9" s="418"/>
      <c r="W9" s="416"/>
      <c r="X9" s="417"/>
      <c r="Y9" s="418"/>
      <c r="Z9" s="416"/>
      <c r="AA9" s="417"/>
      <c r="AB9" s="418"/>
      <c r="AC9" s="75"/>
      <c r="AD9" s="461" t="s">
        <v>184</v>
      </c>
      <c r="AE9" s="462"/>
      <c r="AF9" s="462"/>
      <c r="AG9" s="463"/>
    </row>
    <row r="10" ht="20.1" customHeight="1">
      <c r="A10" s="58"/>
      <c r="B10" s="287"/>
      <c r="C10" s="288" t="s">
        <v>186</v>
      </c>
      <c r="D10" s="438">
        <v>52.739500912964090079123554474</v>
      </c>
      <c r="E10" s="147">
        <v>43.331327329920434219453524949</v>
      </c>
      <c r="F10" s="439">
        <v>57.369040166068074730633628785</v>
      </c>
      <c r="G10" s="438"/>
      <c r="H10" s="147"/>
      <c r="I10" s="439"/>
      <c r="J10" s="438"/>
      <c r="K10" s="147"/>
      <c r="L10" s="439"/>
      <c r="M10" s="438"/>
      <c r="N10" s="147"/>
      <c r="O10" s="439"/>
      <c r="P10" s="75"/>
      <c r="Q10" s="447">
        <v>-6.7371287421766108243955204200</v>
      </c>
      <c r="R10" s="148">
        <v>11.919203836762971480191058170</v>
      </c>
      <c r="S10" s="448">
        <v>-4.6186799897556840203735888400</v>
      </c>
      <c r="T10" s="447"/>
      <c r="U10" s="148"/>
      <c r="V10" s="448"/>
      <c r="W10" s="447"/>
      <c r="X10" s="148"/>
      <c r="Y10" s="448"/>
      <c r="Z10" s="447"/>
      <c r="AA10" s="148"/>
      <c r="AB10" s="448"/>
      <c r="AC10" s="75"/>
      <c r="AD10" s="447" t="s">
        <v>187</v>
      </c>
      <c r="AE10" s="148"/>
      <c r="AF10" s="148"/>
      <c r="AG10" s="448"/>
    </row>
    <row r="11" ht="20.1" customHeight="1">
      <c r="A11" s="58"/>
      <c r="B11" s="289"/>
      <c r="C11" s="290" t="s">
        <v>188</v>
      </c>
      <c r="D11" s="440">
        <v>56.023584905660377358490566038</v>
      </c>
      <c r="E11" s="149">
        <v>43.615423836838750796685787126</v>
      </c>
      <c r="F11" s="443">
        <v>55.143275451140619679945522642</v>
      </c>
      <c r="G11" s="440"/>
      <c r="H11" s="149"/>
      <c r="I11" s="443"/>
      <c r="J11" s="440"/>
      <c r="K11" s="149"/>
      <c r="L11" s="443"/>
      <c r="M11" s="440"/>
      <c r="N11" s="149"/>
      <c r="O11" s="443"/>
      <c r="P11" s="75"/>
      <c r="Q11" s="498">
        <v>9.094750249536138344059815190</v>
      </c>
      <c r="R11" s="216">
        <v>19.462798493118633398905903400</v>
      </c>
      <c r="S11" s="499">
        <v>0.7633977233700494248697184300</v>
      </c>
      <c r="T11" s="498"/>
      <c r="U11" s="216"/>
      <c r="V11" s="499"/>
      <c r="W11" s="498"/>
      <c r="X11" s="216"/>
      <c r="Y11" s="499"/>
      <c r="Z11" s="498"/>
      <c r="AA11" s="216"/>
      <c r="AB11" s="499"/>
      <c r="AC11" s="75"/>
      <c r="AD11" s="449" t="s">
        <v>187</v>
      </c>
      <c r="AE11" s="150"/>
      <c r="AF11" s="150"/>
      <c r="AG11" s="450"/>
    </row>
    <row r="12" ht="20.1" customHeight="1">
      <c r="A12" s="58"/>
      <c r="B12" s="287"/>
      <c r="C12" s="288" t="s">
        <v>189</v>
      </c>
      <c r="D12" s="438">
        <v>81.05234327449786975045648205</v>
      </c>
      <c r="E12" s="147">
        <v>60.076013075926725467217664837</v>
      </c>
      <c r="F12" s="439">
        <v>72.793947082276187024284160928</v>
      </c>
      <c r="G12" s="438"/>
      <c r="H12" s="147"/>
      <c r="I12" s="439"/>
      <c r="J12" s="438"/>
      <c r="K12" s="147"/>
      <c r="L12" s="439"/>
      <c r="M12" s="438"/>
      <c r="N12" s="147"/>
      <c r="O12" s="439"/>
      <c r="P12" s="75"/>
      <c r="Q12" s="447">
        <v>22.105060470745729454158681850</v>
      </c>
      <c r="R12" s="148">
        <v>25.975585388740898201990432880</v>
      </c>
      <c r="S12" s="448">
        <v>-1.4175648184218499761935679400</v>
      </c>
      <c r="T12" s="447"/>
      <c r="U12" s="148"/>
      <c r="V12" s="448"/>
      <c r="W12" s="447"/>
      <c r="X12" s="148"/>
      <c r="Y12" s="448"/>
      <c r="Z12" s="447"/>
      <c r="AA12" s="148"/>
      <c r="AB12" s="448"/>
      <c r="AC12" s="75"/>
      <c r="AD12" s="447" t="s">
        <v>184</v>
      </c>
      <c r="AE12" s="148"/>
      <c r="AF12" s="148"/>
      <c r="AG12" s="448"/>
    </row>
    <row r="13" ht="20.1" customHeight="1">
      <c r="A13" s="58"/>
      <c r="B13" s="289"/>
      <c r="C13" s="290" t="s">
        <v>190</v>
      </c>
      <c r="D13" s="440">
        <v>83.03301886792452830188679245</v>
      </c>
      <c r="E13" s="149">
        <v>56.165794136392606755895474825</v>
      </c>
      <c r="F13" s="443">
        <v>72.051668286362163913184321348</v>
      </c>
      <c r="G13" s="440"/>
      <c r="H13" s="149"/>
      <c r="I13" s="443"/>
      <c r="J13" s="440"/>
      <c r="K13" s="149"/>
      <c r="L13" s="443"/>
      <c r="M13" s="440"/>
      <c r="N13" s="149"/>
      <c r="O13" s="443"/>
      <c r="P13" s="75"/>
      <c r="Q13" s="449">
        <v>17.449380826987403031812682370</v>
      </c>
      <c r="R13" s="150">
        <v>3.9104410865735149064697171100</v>
      </c>
      <c r="S13" s="499">
        <v>-6.3533381567603342029718424700</v>
      </c>
      <c r="T13" s="449"/>
      <c r="U13" s="150"/>
      <c r="V13" s="499"/>
      <c r="W13" s="449"/>
      <c r="X13" s="150"/>
      <c r="Y13" s="499"/>
      <c r="Z13" s="449"/>
      <c r="AA13" s="150"/>
      <c r="AB13" s="499"/>
      <c r="AC13" s="75"/>
      <c r="AD13" s="449" t="s">
        <v>184</v>
      </c>
      <c r="AE13" s="150"/>
      <c r="AF13" s="150"/>
      <c r="AG13" s="450"/>
    </row>
    <row r="14" ht="20.1" customHeight="1">
      <c r="A14" s="58"/>
      <c r="B14" s="287"/>
      <c r="C14" s="288" t="s">
        <v>191</v>
      </c>
      <c r="D14" s="438">
        <v>88.16189896530736457699330493</v>
      </c>
      <c r="E14" s="147">
        <v>67.401923824329576369996113486</v>
      </c>
      <c r="F14" s="439">
        <v>84.18706368899917287014061208</v>
      </c>
      <c r="G14" s="438">
        <v>0</v>
      </c>
      <c r="H14" s="147"/>
      <c r="I14" s="439">
        <v>1.357375550686327170151564116</v>
      </c>
      <c r="J14" s="438">
        <v>0</v>
      </c>
      <c r="K14" s="147"/>
      <c r="L14" s="439">
        <v>0.7639763963670517356855580959</v>
      </c>
      <c r="M14" s="438">
        <v>88.16189896530736457699330493</v>
      </c>
      <c r="N14" s="147"/>
      <c r="O14" s="439">
        <v>86.30841563605255177597773429</v>
      </c>
      <c r="P14" s="75"/>
      <c r="Q14" s="447">
        <v>20.159604472907057769519195670</v>
      </c>
      <c r="R14" s="148">
        <v>26.628646613823713564961406090</v>
      </c>
      <c r="S14" s="448">
        <v>0.543514735072480947775569600</v>
      </c>
      <c r="T14" s="447"/>
      <c r="U14" s="148"/>
      <c r="V14" s="448"/>
      <c r="W14" s="447"/>
      <c r="X14" s="148"/>
      <c r="Y14" s="448"/>
      <c r="Z14" s="447"/>
      <c r="AA14" s="148"/>
      <c r="AB14" s="448"/>
      <c r="AC14" s="75"/>
      <c r="AD14" s="447" t="s">
        <v>192</v>
      </c>
      <c r="AE14" s="148"/>
      <c r="AF14" s="148"/>
      <c r="AG14" s="448"/>
    </row>
    <row r="15" ht="20.1" customHeight="1">
      <c r="A15" s="58"/>
      <c r="B15" s="289">
        <v>2020</v>
      </c>
      <c r="C15" s="290" t="s">
        <v>194</v>
      </c>
      <c r="D15" s="440">
        <v>143.63481436396835057821059038</v>
      </c>
      <c r="E15" s="149">
        <v>111.54840264282938204430625729</v>
      </c>
      <c r="F15" s="443">
        <v>135.49564929693961952026468156</v>
      </c>
      <c r="G15" s="440">
        <v>0.1612903225806451612903225806</v>
      </c>
      <c r="H15" s="149"/>
      <c r="I15" s="443">
        <v>1.9410836216772554820649490908</v>
      </c>
      <c r="J15" s="440">
        <v>0</v>
      </c>
      <c r="K15" s="149"/>
      <c r="L15" s="443">
        <v>0.8962364896319012355352886262</v>
      </c>
      <c r="M15" s="440">
        <v>143.79610468654899573950091296</v>
      </c>
      <c r="N15" s="149"/>
      <c r="O15" s="443">
        <v>138.33296940824877623786491927</v>
      </c>
      <c r="P15" s="75"/>
      <c r="Q15" s="449">
        <v>20.556622665413380195349217370</v>
      </c>
      <c r="R15" s="150">
        <v>26.677937068881084260535862210</v>
      </c>
      <c r="S15" s="499">
        <v>12.008073983316298411654844230</v>
      </c>
      <c r="T15" s="449"/>
      <c r="U15" s="150"/>
      <c r="V15" s="499"/>
      <c r="W15" s="449"/>
      <c r="X15" s="150"/>
      <c r="Y15" s="499"/>
      <c r="Z15" s="449"/>
      <c r="AA15" s="150"/>
      <c r="AB15" s="499"/>
      <c r="AC15" s="75"/>
      <c r="AD15" s="449" t="s">
        <v>192</v>
      </c>
      <c r="AE15" s="150"/>
      <c r="AF15" s="150"/>
      <c r="AG15" s="450"/>
    </row>
    <row r="16" ht="20.1" customHeight="1">
      <c r="A16" s="58"/>
      <c r="B16" s="287"/>
      <c r="C16" s="288" t="s">
        <v>195</v>
      </c>
      <c r="D16" s="438">
        <v>184.85100845803513337670787248</v>
      </c>
      <c r="E16" s="147">
        <v>165.23014208558365515624784854</v>
      </c>
      <c r="F16" s="439">
        <v>183.37769230769230769230769231</v>
      </c>
      <c r="G16" s="438">
        <v>0</v>
      </c>
      <c r="H16" s="147"/>
      <c r="I16" s="439">
        <v>1.7148521988910359133667910147</v>
      </c>
      <c r="J16" s="438">
        <v>0</v>
      </c>
      <c r="K16" s="147"/>
      <c r="L16" s="439">
        <v>1.151815467897309497388254341</v>
      </c>
      <c r="M16" s="438">
        <v>184.85100845803513337670787248</v>
      </c>
      <c r="N16" s="147"/>
      <c r="O16" s="439">
        <v>186.24435997448065310306273766</v>
      </c>
      <c r="P16" s="75"/>
      <c r="Q16" s="447">
        <v>6.5411266061528361488732907300</v>
      </c>
      <c r="R16" s="148">
        <v>21.018582262461723517478401440</v>
      </c>
      <c r="S16" s="448">
        <v>9.796628058390201957927216330</v>
      </c>
      <c r="T16" s="447"/>
      <c r="U16" s="148"/>
      <c r="V16" s="448"/>
      <c r="W16" s="447"/>
      <c r="X16" s="148"/>
      <c r="Y16" s="448"/>
      <c r="Z16" s="447"/>
      <c r="AA16" s="148"/>
      <c r="AB16" s="448"/>
      <c r="AC16" s="75"/>
      <c r="AD16" s="447" t="s">
        <v>192</v>
      </c>
      <c r="AE16" s="148"/>
      <c r="AF16" s="148"/>
      <c r="AG16" s="448"/>
    </row>
    <row r="17" ht="20.1" customHeight="1">
      <c r="A17" s="58"/>
      <c r="B17" s="289"/>
      <c r="C17" s="290" t="s">
        <v>197</v>
      </c>
      <c r="D17" s="440">
        <v>97.8329275715155203895313451</v>
      </c>
      <c r="E17" s="149">
        <v>86.67873766031869413136416634</v>
      </c>
      <c r="F17" s="443">
        <v>111.20415219189412737799834574</v>
      </c>
      <c r="G17" s="440">
        <v>0</v>
      </c>
      <c r="H17" s="149"/>
      <c r="I17" s="443">
        <v>0.8199888139728918281078629181</v>
      </c>
      <c r="J17" s="440">
        <v>0</v>
      </c>
      <c r="K17" s="149"/>
      <c r="L17" s="443">
        <v>1.4023680978526549865152665797</v>
      </c>
      <c r="M17" s="440">
        <v>97.8329275715155203895313451</v>
      </c>
      <c r="N17" s="149"/>
      <c r="O17" s="443">
        <v>113.42650910371967419262147524</v>
      </c>
      <c r="P17" s="75"/>
      <c r="Q17" s="449">
        <v>-44.589686975916053493835523180</v>
      </c>
      <c r="R17" s="150">
        <v>-46.005742899326607934295862670</v>
      </c>
      <c r="S17" s="499">
        <v>-37.815681292637135482626944920</v>
      </c>
      <c r="T17" s="449"/>
      <c r="U17" s="150"/>
      <c r="V17" s="499"/>
      <c r="W17" s="449"/>
      <c r="X17" s="150"/>
      <c r="Y17" s="499"/>
      <c r="Z17" s="449"/>
      <c r="AA17" s="150"/>
      <c r="AB17" s="499"/>
      <c r="AC17" s="75"/>
      <c r="AD17" s="449" t="s">
        <v>192</v>
      </c>
      <c r="AE17" s="150"/>
      <c r="AF17" s="150"/>
      <c r="AG17" s="450"/>
    </row>
    <row r="18" ht="20.1" customHeight="1">
      <c r="A18" s="58"/>
      <c r="B18" s="287"/>
      <c r="C18" s="288" t="s">
        <v>199</v>
      </c>
      <c r="D18" s="438">
        <v>2.4572327044025157232704402516</v>
      </c>
      <c r="E18" s="147">
        <v>9.866657831325301204819277108</v>
      </c>
      <c r="F18" s="439">
        <v>18.186820512820512820512820513</v>
      </c>
      <c r="G18" s="438"/>
      <c r="H18" s="147"/>
      <c r="I18" s="439">
        <v>0.1233648875902772512972535103</v>
      </c>
      <c r="J18" s="438"/>
      <c r="K18" s="147"/>
      <c r="L18" s="439">
        <v>0.5964664234969968011318270063</v>
      </c>
      <c r="M18" s="438"/>
      <c r="N18" s="147"/>
      <c r="O18" s="439">
        <v>18.906651823907786872941901031</v>
      </c>
      <c r="P18" s="75"/>
      <c r="Q18" s="447">
        <v>-97.70670877197101542850266925</v>
      </c>
      <c r="R18" s="148">
        <v>-88.06050313727945061856105705</v>
      </c>
      <c r="S18" s="448">
        <v>-82.96886683686084380597687214</v>
      </c>
      <c r="T18" s="447"/>
      <c r="U18" s="148"/>
      <c r="V18" s="448"/>
      <c r="W18" s="447"/>
      <c r="X18" s="148"/>
      <c r="Y18" s="448"/>
      <c r="Z18" s="447"/>
      <c r="AA18" s="148"/>
      <c r="AB18" s="448"/>
      <c r="AC18" s="75"/>
      <c r="AD18" s="447" t="s">
        <v>198</v>
      </c>
      <c r="AE18" s="148"/>
      <c r="AF18" s="148"/>
      <c r="AG18" s="448"/>
    </row>
    <row r="19" ht="20.1" customHeight="1">
      <c r="A19" s="58"/>
      <c r="B19" s="289"/>
      <c r="C19" s="290" t="s">
        <v>200</v>
      </c>
      <c r="D19" s="440">
        <v>7.7848447961046865489957395009</v>
      </c>
      <c r="E19" s="149">
        <v>17.038281383598911776136805286</v>
      </c>
      <c r="F19" s="443">
        <v>28.471497105045492142266335815</v>
      </c>
      <c r="G19" s="440"/>
      <c r="H19" s="149"/>
      <c r="I19" s="443">
        <v>0.1838291864478600678432249812</v>
      </c>
      <c r="J19" s="440"/>
      <c r="K19" s="149"/>
      <c r="L19" s="443">
        <v>0.3050532148755287030737308626</v>
      </c>
      <c r="M19" s="440"/>
      <c r="N19" s="149"/>
      <c r="O19" s="443">
        <v>28.960379506368880913183291658</v>
      </c>
      <c r="P19" s="75"/>
      <c r="Q19" s="449">
        <v>-88.34955435827135641774186937</v>
      </c>
      <c r="R19" s="150">
        <v>-68.040104098545249582683011380</v>
      </c>
      <c r="S19" s="499">
        <v>-61.918573560142129003846301030</v>
      </c>
      <c r="T19" s="449"/>
      <c r="U19" s="150"/>
      <c r="V19" s="499"/>
      <c r="W19" s="449"/>
      <c r="X19" s="150"/>
      <c r="Y19" s="499"/>
      <c r="Z19" s="449"/>
      <c r="AA19" s="150"/>
      <c r="AB19" s="499"/>
      <c r="AC19" s="75"/>
      <c r="AD19" s="449" t="s">
        <v>201</v>
      </c>
      <c r="AE19" s="150"/>
      <c r="AF19" s="150"/>
      <c r="AG19" s="450"/>
    </row>
    <row r="20" ht="20.1" customHeight="1">
      <c r="A20" s="58"/>
      <c r="B20" s="287"/>
      <c r="C20" s="288" t="s">
        <v>202</v>
      </c>
      <c r="D20" s="438">
        <v>8.341194968553459119496855346</v>
      </c>
      <c r="E20" s="147">
        <v>28.451036144578313253012048193</v>
      </c>
      <c r="F20" s="439">
        <v>37.99591452991452991452991453</v>
      </c>
      <c r="G20" s="438"/>
      <c r="H20" s="147"/>
      <c r="I20" s="439">
        <v>0.3859828082971726535079822426</v>
      </c>
      <c r="J20" s="438"/>
      <c r="K20" s="147"/>
      <c r="L20" s="439">
        <v>0.4516945234096848007806391447</v>
      </c>
      <c r="M20" s="438"/>
      <c r="N20" s="147"/>
      <c r="O20" s="439">
        <v>38.833591861621387368818535918</v>
      </c>
      <c r="P20" s="75"/>
      <c r="Q20" s="447">
        <v>-88.59801835493369441399617426</v>
      </c>
      <c r="R20" s="148">
        <v>-42.912795617098844931040926600</v>
      </c>
      <c r="S20" s="448">
        <v>-45.132172455332569587687725800</v>
      </c>
      <c r="T20" s="447"/>
      <c r="U20" s="148"/>
      <c r="V20" s="448"/>
      <c r="W20" s="447"/>
      <c r="X20" s="148"/>
      <c r="Y20" s="448"/>
      <c r="Z20" s="447"/>
      <c r="AA20" s="148"/>
      <c r="AB20" s="448"/>
      <c r="AC20" s="75"/>
      <c r="AD20" s="447" t="s">
        <v>201</v>
      </c>
      <c r="AE20" s="148"/>
      <c r="AF20" s="148"/>
      <c r="AG20" s="448"/>
    </row>
    <row r="21" ht="20.1" customHeight="1">
      <c r="A21" s="58"/>
      <c r="B21" s="289"/>
      <c r="C21" s="290" t="s">
        <v>183</v>
      </c>
      <c r="D21" s="440">
        <v>7.5106512477175897748021911138</v>
      </c>
      <c r="E21" s="149">
        <v>39.246247182277497085114652157</v>
      </c>
      <c r="F21" s="443">
        <v>51.054210090984284532671629446</v>
      </c>
      <c r="G21" s="440"/>
      <c r="H21" s="149"/>
      <c r="I21" s="443">
        <v>0.2917189858854003831571091195</v>
      </c>
      <c r="J21" s="440"/>
      <c r="K21" s="149"/>
      <c r="L21" s="443">
        <v>0.7063342435706086947221151515</v>
      </c>
      <c r="M21" s="440"/>
      <c r="N21" s="149"/>
      <c r="O21" s="443">
        <v>52.052263320440293610550853717</v>
      </c>
      <c r="P21" s="75"/>
      <c r="Q21" s="449">
        <v>-89.49988300112744368099725584</v>
      </c>
      <c r="R21" s="150">
        <v>-22.600808245583952907654995780</v>
      </c>
      <c r="S21" s="499">
        <v>-26.039418802545726956437521490</v>
      </c>
      <c r="T21" s="449"/>
      <c r="U21" s="150"/>
      <c r="V21" s="499"/>
      <c r="W21" s="449"/>
      <c r="X21" s="150"/>
      <c r="Y21" s="499"/>
      <c r="Z21" s="449"/>
      <c r="AA21" s="150"/>
      <c r="AB21" s="499"/>
      <c r="AC21" s="75"/>
      <c r="AD21" s="449" t="s">
        <v>201</v>
      </c>
      <c r="AE21" s="150"/>
      <c r="AF21" s="150"/>
      <c r="AG21" s="450"/>
    </row>
    <row r="22" ht="20.1" customHeight="1">
      <c r="A22" s="58"/>
      <c r="B22" s="287"/>
      <c r="C22" s="288" t="s">
        <v>186</v>
      </c>
      <c r="D22" s="438">
        <v>6.9254412659768715763846622033</v>
      </c>
      <c r="E22" s="147">
        <v>27.120312475709288767975126312</v>
      </c>
      <c r="F22" s="439">
        <v>39.872026468155500413564929694</v>
      </c>
      <c r="G22" s="438"/>
      <c r="H22" s="147"/>
      <c r="I22" s="439">
        <v>0.2485268414382104055876937262</v>
      </c>
      <c r="J22" s="438"/>
      <c r="K22" s="147"/>
      <c r="L22" s="439">
        <v>0.6348988127839148615545162921</v>
      </c>
      <c r="M22" s="438"/>
      <c r="N22" s="147"/>
      <c r="O22" s="439">
        <v>40.755452122377625680707139712</v>
      </c>
      <c r="P22" s="75"/>
      <c r="Q22" s="447">
        <v>-86.86858778317618954195566122</v>
      </c>
      <c r="R22" s="148">
        <v>-37.411766158885658154240847760</v>
      </c>
      <c r="S22" s="448">
        <v>-30.499052532974902429032679400</v>
      </c>
      <c r="T22" s="447"/>
      <c r="U22" s="148"/>
      <c r="V22" s="448"/>
      <c r="W22" s="447"/>
      <c r="X22" s="148"/>
      <c r="Y22" s="448"/>
      <c r="Z22" s="447"/>
      <c r="AA22" s="148"/>
      <c r="AB22" s="448"/>
      <c r="AC22" s="75"/>
      <c r="AD22" s="447" t="s">
        <v>201</v>
      </c>
      <c r="AE22" s="148"/>
      <c r="AF22" s="148"/>
      <c r="AG22" s="448"/>
    </row>
    <row r="23" ht="20.1" customHeight="1">
      <c r="A23" s="58"/>
      <c r="B23" s="289"/>
      <c r="C23" s="290" t="s">
        <v>188</v>
      </c>
      <c r="D23" s="440">
        <v>7.1135220125786163522012578616</v>
      </c>
      <c r="E23" s="149">
        <v>39.051567871485943775100401606</v>
      </c>
      <c r="F23" s="443">
        <v>47.019470085470085470085470085</v>
      </c>
      <c r="G23" s="440"/>
      <c r="H23" s="149"/>
      <c r="I23" s="443">
        <v>0.4142643640191728836943695495</v>
      </c>
      <c r="J23" s="440"/>
      <c r="K23" s="149"/>
      <c r="L23" s="443">
        <v>0.4412829523082318780534937265</v>
      </c>
      <c r="M23" s="440"/>
      <c r="N23" s="149"/>
      <c r="O23" s="443">
        <v>47.875017401797490231833333361</v>
      </c>
      <c r="P23" s="75"/>
      <c r="Q23" s="449">
        <v>-87.30262973253627459234935870</v>
      </c>
      <c r="R23" s="150">
        <v>-10.463857882995172208665854990</v>
      </c>
      <c r="S23" s="499">
        <v>-14.732177766387100044801714020</v>
      </c>
      <c r="T23" s="449"/>
      <c r="U23" s="150"/>
      <c r="V23" s="499"/>
      <c r="W23" s="449"/>
      <c r="X23" s="150"/>
      <c r="Y23" s="499"/>
      <c r="Z23" s="449"/>
      <c r="AA23" s="150"/>
      <c r="AB23" s="499"/>
      <c r="AC23" s="75"/>
      <c r="AD23" s="449" t="s">
        <v>201</v>
      </c>
      <c r="AE23" s="150"/>
      <c r="AF23" s="150"/>
      <c r="AG23" s="450"/>
    </row>
    <row r="24" ht="20.1" customHeight="1">
      <c r="A24" s="59"/>
      <c r="B24" s="287"/>
      <c r="C24" s="288" t="s">
        <v>189</v>
      </c>
      <c r="D24" s="438">
        <v>47.37583688374923919659160073</v>
      </c>
      <c r="E24" s="147">
        <v>51.230579867858530897784687136</v>
      </c>
      <c r="F24" s="439">
        <v>60.408337468982630272952853598</v>
      </c>
      <c r="G24" s="438">
        <v>0.6451612903225806451612903226</v>
      </c>
      <c r="H24" s="147"/>
      <c r="I24" s="439">
        <v>0.7056331138940280598743130884</v>
      </c>
      <c r="J24" s="438">
        <v>0</v>
      </c>
      <c r="K24" s="147"/>
      <c r="L24" s="439">
        <v>0.356214426267729187425745221</v>
      </c>
      <c r="M24" s="438">
        <v>48.020998174071819841752891053</v>
      </c>
      <c r="N24" s="147"/>
      <c r="O24" s="439">
        <v>61.470185009144387520252911907</v>
      </c>
      <c r="P24" s="96"/>
      <c r="Q24" s="447">
        <v>-41.549084246333606169604036980</v>
      </c>
      <c r="R24" s="148">
        <v>-14.723735406490681079031115770</v>
      </c>
      <c r="S24" s="448">
        <v>-17.014614689452930128896141390</v>
      </c>
      <c r="T24" s="447"/>
      <c r="U24" s="148"/>
      <c r="V24" s="448"/>
      <c r="W24" s="447"/>
      <c r="X24" s="148"/>
      <c r="Y24" s="448"/>
      <c r="Z24" s="447"/>
      <c r="AA24" s="148"/>
      <c r="AB24" s="448"/>
      <c r="AC24" s="96"/>
      <c r="AD24" s="447" t="s">
        <v>196</v>
      </c>
      <c r="AE24" s="148"/>
      <c r="AF24" s="148"/>
      <c r="AG24" s="448"/>
    </row>
    <row r="25" ht="20.1" customHeight="1">
      <c r="A25" s="60"/>
      <c r="B25" s="289"/>
      <c r="C25" s="290" t="s">
        <v>190</v>
      </c>
      <c r="D25" s="440">
        <v>46.584276729559748427672955975</v>
      </c>
      <c r="E25" s="149">
        <v>39.046356626506024096385542169</v>
      </c>
      <c r="F25" s="443">
        <v>51.965675213675213675213675214</v>
      </c>
      <c r="G25" s="440">
        <v>0.2874213836477987421383647799</v>
      </c>
      <c r="H25" s="149"/>
      <c r="I25" s="443">
        <v>0.4251014069063993882932427798</v>
      </c>
      <c r="J25" s="440">
        <v>0.0830188679245283018867924528</v>
      </c>
      <c r="K25" s="149"/>
      <c r="L25" s="443">
        <v>0.4952801930471422848513059087</v>
      </c>
      <c r="M25" s="440">
        <v>46.954716981132075471698113208</v>
      </c>
      <c r="N25" s="149"/>
      <c r="O25" s="443">
        <v>52.886056813628755348358223903</v>
      </c>
      <c r="P25" s="96"/>
      <c r="Q25" s="449">
        <v>-43.896684277301217595485617980</v>
      </c>
      <c r="R25" s="150">
        <v>-30.480184199503820574152480820</v>
      </c>
      <c r="S25" s="499">
        <v>-27.877207496233363554037853290</v>
      </c>
      <c r="T25" s="449"/>
      <c r="U25" s="150"/>
      <c r="V25" s="499"/>
      <c r="W25" s="449"/>
      <c r="X25" s="150"/>
      <c r="Y25" s="499"/>
      <c r="Z25" s="449"/>
      <c r="AA25" s="150"/>
      <c r="AB25" s="499"/>
      <c r="AC25" s="96"/>
      <c r="AD25" s="449" t="s">
        <v>192</v>
      </c>
      <c r="AE25" s="150"/>
      <c r="AF25" s="150"/>
      <c r="AG25" s="450"/>
    </row>
    <row r="26" ht="20.1" customHeight="1">
      <c r="A26" s="60"/>
      <c r="B26" s="291"/>
      <c r="C26" s="292" t="s">
        <v>191</v>
      </c>
      <c r="D26" s="444">
        <v>55.513694461351186853317102861</v>
      </c>
      <c r="E26" s="445">
        <v>41.336872910998834045860862806</v>
      </c>
      <c r="F26" s="446">
        <v>60.771348221670802315963606286</v>
      </c>
      <c r="G26" s="444">
        <v>0.8441874619598295800365185636</v>
      </c>
      <c r="H26" s="445"/>
      <c r="I26" s="446">
        <v>0.7779214449160069807084154393</v>
      </c>
      <c r="J26" s="444">
        <v>4.235240413877054169202678028</v>
      </c>
      <c r="K26" s="445"/>
      <c r="L26" s="446">
        <v>2.1773501882963127184481077707</v>
      </c>
      <c r="M26" s="444">
        <v>60.593122337188070602556299452</v>
      </c>
      <c r="N26" s="445"/>
      <c r="O26" s="446">
        <v>63.726619854883122015120129495</v>
      </c>
      <c r="P26" s="454"/>
      <c r="Q26" s="451">
        <v>-37.032102174663444943044528820</v>
      </c>
      <c r="R26" s="452">
        <v>-38.671078560404877839229200610</v>
      </c>
      <c r="S26" s="453">
        <v>-27.813911593151491381200791970</v>
      </c>
      <c r="T26" s="451">
        <v>0</v>
      </c>
      <c r="U26" s="452"/>
      <c r="V26" s="453">
        <v>-42.689298881015790543415171710</v>
      </c>
      <c r="W26" s="451">
        <v>0</v>
      </c>
      <c r="X26" s="452"/>
      <c r="Y26" s="453">
        <v>185.00228523424261444751693616</v>
      </c>
      <c r="Z26" s="451">
        <v>-31.270624784259578874697963410</v>
      </c>
      <c r="AA26" s="452"/>
      <c r="AB26" s="453">
        <v>-26.164071735939286842329819140</v>
      </c>
      <c r="AC26" s="454"/>
      <c r="AD26" s="451" t="s">
        <v>193</v>
      </c>
      <c r="AE26" s="452"/>
      <c r="AF26" s="452"/>
      <c r="AG26" s="453"/>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7" t="s">
        <v>60</v>
      </c>
      <c r="C28" s="857"/>
      <c r="D28" s="857"/>
      <c r="E28" s="857"/>
      <c r="F28" s="857"/>
      <c r="G28" s="857"/>
      <c r="H28" s="857"/>
      <c r="I28" s="857"/>
      <c r="J28" s="857"/>
      <c r="K28" s="857"/>
      <c r="L28" s="857"/>
      <c r="M28" s="857"/>
      <c r="N28" s="857"/>
      <c r="O28" s="988"/>
      <c r="P28" s="502"/>
      <c r="Q28" s="846"/>
      <c r="R28" s="846"/>
      <c r="S28" s="846"/>
      <c r="T28" s="846"/>
      <c r="U28" s="846"/>
      <c r="V28" s="846"/>
      <c r="W28" s="846"/>
      <c r="X28" s="846"/>
      <c r="Y28" s="846"/>
      <c r="Z28" s="846"/>
      <c r="AA28" s="846"/>
      <c r="AB28" s="986"/>
      <c r="AC28" s="502"/>
      <c r="AD28" s="846"/>
      <c r="AE28" s="846"/>
      <c r="AF28" s="846"/>
      <c r="AG28" s="986"/>
      <c r="AH28" s="9"/>
    </row>
    <row r="29" ht="20.1" customHeight="1">
      <c r="A29" s="58"/>
      <c r="B29" s="285">
        <v>2018</v>
      </c>
      <c r="C29" s="286"/>
      <c r="D29" s="455">
        <v>92.85807702248643060222279659</v>
      </c>
      <c r="E29" s="456">
        <v>71.990222111632049032190471201</v>
      </c>
      <c r="F29" s="437">
        <v>96.21453817845998852617291897</v>
      </c>
      <c r="G29" s="455"/>
      <c r="H29" s="456"/>
      <c r="I29" s="437"/>
      <c r="J29" s="455"/>
      <c r="K29" s="456"/>
      <c r="L29" s="437"/>
      <c r="M29" s="455"/>
      <c r="N29" s="456"/>
      <c r="O29" s="437"/>
      <c r="P29" s="75"/>
      <c r="Q29" s="461">
        <v>-2.4863718432129553530618160800</v>
      </c>
      <c r="R29" s="462">
        <v>-7.3782661180615490612622949900</v>
      </c>
      <c r="S29" s="418">
        <v>-2.1861818752682578690124768900</v>
      </c>
      <c r="T29" s="461"/>
      <c r="U29" s="462"/>
      <c r="V29" s="418"/>
      <c r="W29" s="461"/>
      <c r="X29" s="462"/>
      <c r="Y29" s="418"/>
      <c r="Z29" s="461"/>
      <c r="AA29" s="462"/>
      <c r="AB29" s="418"/>
      <c r="AC29" s="75"/>
      <c r="AD29" s="461" t="s">
        <v>187</v>
      </c>
      <c r="AE29" s="462"/>
      <c r="AF29" s="462"/>
      <c r="AG29" s="463"/>
    </row>
    <row r="30" ht="20.1" customHeight="1">
      <c r="A30" s="58"/>
      <c r="B30" s="287">
        <v>2019</v>
      </c>
      <c r="C30" s="288"/>
      <c r="D30" s="438">
        <v>95.27425691393124838459550271</v>
      </c>
      <c r="E30" s="147">
        <v>74.136138887852111737324510656</v>
      </c>
      <c r="F30" s="439">
        <v>93.52842678367822564682989928</v>
      </c>
      <c r="G30" s="438"/>
      <c r="H30" s="147"/>
      <c r="I30" s="439"/>
      <c r="J30" s="438"/>
      <c r="K30" s="147"/>
      <c r="L30" s="439"/>
      <c r="M30" s="438"/>
      <c r="N30" s="147"/>
      <c r="O30" s="439"/>
      <c r="P30" s="75"/>
      <c r="Q30" s="447">
        <v>2.6020137062064270144925277100</v>
      </c>
      <c r="R30" s="148">
        <v>2.9808447776317242102610880500</v>
      </c>
      <c r="S30" s="448">
        <v>-2.7917936786221726708280504200</v>
      </c>
      <c r="T30" s="447"/>
      <c r="U30" s="148"/>
      <c r="V30" s="448"/>
      <c r="W30" s="447"/>
      <c r="X30" s="148"/>
      <c r="Y30" s="448"/>
      <c r="Z30" s="447"/>
      <c r="AA30" s="148"/>
      <c r="AB30" s="448"/>
      <c r="AC30" s="75"/>
      <c r="AD30" s="447" t="s">
        <v>187</v>
      </c>
      <c r="AE30" s="148"/>
      <c r="AF30" s="148"/>
      <c r="AG30" s="448"/>
    </row>
    <row r="31" ht="20.1" customHeight="1">
      <c r="A31" s="58"/>
      <c r="B31" s="426">
        <v>2020</v>
      </c>
      <c r="C31" s="427"/>
      <c r="D31" s="458">
        <v>50.982214661305289205072687906</v>
      </c>
      <c r="E31" s="459">
        <v>54.024917782039822234135005777</v>
      </c>
      <c r="F31" s="500">
        <v>68.206042852125043905865823674</v>
      </c>
      <c r="G31" s="458"/>
      <c r="H31" s="459"/>
      <c r="I31" s="500">
        <v>0.6644028159685504665909759182</v>
      </c>
      <c r="J31" s="458"/>
      <c r="K31" s="459"/>
      <c r="L31" s="500">
        <v>0.8017114398373273996627588514</v>
      </c>
      <c r="M31" s="458"/>
      <c r="N31" s="459"/>
      <c r="O31" s="500">
        <v>69.672157107930921772119558443</v>
      </c>
      <c r="P31" s="454"/>
      <c r="Q31" s="464">
        <v>-46.488992606511174109208406930</v>
      </c>
      <c r="R31" s="465">
        <v>-27.127419106942050450982558900</v>
      </c>
      <c r="S31" s="501">
        <v>-27.074532099338407536856696350</v>
      </c>
      <c r="T31" s="464"/>
      <c r="U31" s="465"/>
      <c r="V31" s="501"/>
      <c r="W31" s="464"/>
      <c r="X31" s="465"/>
      <c r="Y31" s="501"/>
      <c r="Z31" s="464"/>
      <c r="AA31" s="465"/>
      <c r="AB31" s="501"/>
      <c r="AC31" s="454"/>
      <c r="AD31" s="464" t="s">
        <v>198</v>
      </c>
      <c r="AE31" s="465"/>
      <c r="AF31" s="465"/>
      <c r="AG31" s="466"/>
    </row>
    <row r="32" ht="21" customHeight="1"/>
    <row r="33" ht="24.95" customHeight="1">
      <c r="A33" s="112"/>
      <c r="B33" s="852" t="s">
        <v>44</v>
      </c>
      <c r="C33" s="852"/>
      <c r="D33" s="852"/>
      <c r="E33" s="852"/>
      <c r="F33" s="852"/>
      <c r="G33" s="852"/>
      <c r="H33" s="852"/>
      <c r="I33" s="852"/>
      <c r="J33" s="852"/>
      <c r="K33" s="852"/>
      <c r="L33" s="852"/>
      <c r="M33" s="852"/>
      <c r="N33" s="852"/>
      <c r="O33" s="987"/>
      <c r="P33" s="502"/>
      <c r="Q33" s="846"/>
      <c r="R33" s="846"/>
      <c r="S33" s="846"/>
      <c r="T33" s="846"/>
      <c r="U33" s="846"/>
      <c r="V33" s="846"/>
      <c r="W33" s="846"/>
      <c r="X33" s="846"/>
      <c r="Y33" s="846"/>
      <c r="Z33" s="846"/>
      <c r="AA33" s="846"/>
      <c r="AB33" s="986"/>
      <c r="AC33" s="502"/>
      <c r="AD33" s="846"/>
      <c r="AE33" s="846"/>
      <c r="AF33" s="846"/>
      <c r="AG33" s="986"/>
      <c r="AH33" s="9"/>
    </row>
    <row r="34" ht="20.1" customHeight="1">
      <c r="A34" s="58"/>
      <c r="B34" s="285">
        <v>2018</v>
      </c>
      <c r="C34" s="286"/>
      <c r="D34" s="455">
        <v>70.142945036915504511894995898</v>
      </c>
      <c r="E34" s="456">
        <v>51.630209909385651342588743869</v>
      </c>
      <c r="F34" s="437">
        <v>78.184238575298663232224541458</v>
      </c>
      <c r="G34" s="455"/>
      <c r="H34" s="456"/>
      <c r="I34" s="437"/>
      <c r="J34" s="455"/>
      <c r="K34" s="456"/>
      <c r="L34" s="437"/>
      <c r="M34" s="455"/>
      <c r="N34" s="456"/>
      <c r="O34" s="437"/>
      <c r="P34" s="75"/>
      <c r="Q34" s="461">
        <v>-29.901764871052302571575553740</v>
      </c>
      <c r="R34" s="462">
        <v>-35.724764899156885061348052200</v>
      </c>
      <c r="S34" s="418">
        <v>-20.220752217497557702292661300</v>
      </c>
      <c r="T34" s="461"/>
      <c r="U34" s="462"/>
      <c r="V34" s="418"/>
      <c r="W34" s="461"/>
      <c r="X34" s="462"/>
      <c r="Y34" s="418"/>
      <c r="Z34" s="461"/>
      <c r="AA34" s="462"/>
      <c r="AB34" s="418"/>
      <c r="AC34" s="75"/>
      <c r="AD34" s="461" t="s">
        <v>187</v>
      </c>
      <c r="AE34" s="462"/>
      <c r="AF34" s="462"/>
      <c r="AG34" s="463"/>
    </row>
    <row r="35" ht="20.1" customHeight="1">
      <c r="A35" s="58"/>
      <c r="B35" s="287">
        <v>2019</v>
      </c>
      <c r="C35" s="288"/>
      <c r="D35" s="438">
        <v>84.09382690730106644790812141</v>
      </c>
      <c r="E35" s="147">
        <v>60.81083497140814867762687634</v>
      </c>
      <c r="F35" s="439">
        <v>76.309134552294300336818161935</v>
      </c>
      <c r="G35" s="438"/>
      <c r="H35" s="147"/>
      <c r="I35" s="439"/>
      <c r="J35" s="438"/>
      <c r="K35" s="147"/>
      <c r="L35" s="439"/>
      <c r="M35" s="438"/>
      <c r="N35" s="147"/>
      <c r="O35" s="439"/>
      <c r="P35" s="75"/>
      <c r="Q35" s="447">
        <v>19.889216033121160644061552490</v>
      </c>
      <c r="R35" s="148">
        <v>17.781498618996681381246663290</v>
      </c>
      <c r="S35" s="448">
        <v>-2.3983146183593820481844779800</v>
      </c>
      <c r="T35" s="447"/>
      <c r="U35" s="148"/>
      <c r="V35" s="448"/>
      <c r="W35" s="447"/>
      <c r="X35" s="148"/>
      <c r="Y35" s="448"/>
      <c r="Z35" s="447"/>
      <c r="AA35" s="148"/>
      <c r="AB35" s="448"/>
      <c r="AC35" s="75"/>
      <c r="AD35" s="447" t="s">
        <v>184</v>
      </c>
      <c r="AE35" s="148"/>
      <c r="AF35" s="148"/>
      <c r="AG35" s="448"/>
    </row>
    <row r="36" ht="20.1" customHeight="1">
      <c r="A36" s="58"/>
      <c r="B36" s="426">
        <v>2020</v>
      </c>
      <c r="C36" s="427"/>
      <c r="D36" s="458">
        <v>49.859823625922887612797374897</v>
      </c>
      <c r="E36" s="459">
        <v>43.923714510214772132006286014</v>
      </c>
      <c r="F36" s="500">
        <v>57.777614269788182831661092531</v>
      </c>
      <c r="G36" s="458">
        <v>0.5955701394585726004922067268</v>
      </c>
      <c r="H36" s="459"/>
      <c r="I36" s="500">
        <v>0.6385134079380768250745855191</v>
      </c>
      <c r="J36" s="458">
        <v>1.4541632485643970467596390484</v>
      </c>
      <c r="K36" s="459"/>
      <c r="L36" s="500">
        <v>1.0152055309010822568220502174</v>
      </c>
      <c r="M36" s="458">
        <v>51.909557013945857260049220673</v>
      </c>
      <c r="N36" s="459"/>
      <c r="O36" s="500">
        <v>59.431333208627341913557728266</v>
      </c>
      <c r="P36" s="454"/>
      <c r="Q36" s="464">
        <v>-40.709294059259855404879749980</v>
      </c>
      <c r="R36" s="465">
        <v>-27.769920391873110929008500080</v>
      </c>
      <c r="S36" s="501">
        <v>-24.284799442727988938706874700</v>
      </c>
      <c r="T36" s="464"/>
      <c r="U36" s="465"/>
      <c r="V36" s="501"/>
      <c r="W36" s="464"/>
      <c r="X36" s="465"/>
      <c r="Y36" s="501"/>
      <c r="Z36" s="464"/>
      <c r="AA36" s="465"/>
      <c r="AB36" s="501"/>
      <c r="AC36" s="454"/>
      <c r="AD36" s="464" t="s">
        <v>192</v>
      </c>
      <c r="AE36" s="465"/>
      <c r="AF36" s="465"/>
      <c r="AG36" s="466"/>
    </row>
    <row r="37" ht="21" customHeight="1"/>
    <row r="38" ht="24.95" customHeight="1">
      <c r="A38" s="112"/>
      <c r="B38" s="852" t="s">
        <v>45</v>
      </c>
      <c r="C38" s="852"/>
      <c r="D38" s="852"/>
      <c r="E38" s="852"/>
      <c r="F38" s="852"/>
      <c r="G38" s="852"/>
      <c r="H38" s="852"/>
      <c r="I38" s="852"/>
      <c r="J38" s="852"/>
      <c r="K38" s="852"/>
      <c r="L38" s="852"/>
      <c r="M38" s="852"/>
      <c r="N38" s="852"/>
      <c r="O38" s="987"/>
      <c r="P38" s="502"/>
      <c r="Q38" s="846"/>
      <c r="R38" s="846"/>
      <c r="S38" s="846"/>
      <c r="T38" s="846"/>
      <c r="U38" s="846"/>
      <c r="V38" s="846"/>
      <c r="W38" s="846"/>
      <c r="X38" s="846"/>
      <c r="Y38" s="846"/>
      <c r="Z38" s="846"/>
      <c r="AA38" s="846"/>
      <c r="AB38" s="986"/>
      <c r="AC38" s="502"/>
      <c r="AD38" s="846"/>
      <c r="AE38" s="846"/>
      <c r="AF38" s="846"/>
      <c r="AG38" s="986"/>
      <c r="AH38" s="9"/>
    </row>
    <row r="39" ht="20.1" customHeight="1">
      <c r="A39" s="58"/>
      <c r="B39" s="285">
        <v>2018</v>
      </c>
      <c r="C39" s="286"/>
      <c r="D39" s="455">
        <v>92.85807702248643060222279659</v>
      </c>
      <c r="E39" s="456">
        <v>71.990222111632049032190471201</v>
      </c>
      <c r="F39" s="437">
        <v>96.21453817845998852617291897</v>
      </c>
      <c r="G39" s="455"/>
      <c r="H39" s="456"/>
      <c r="I39" s="437"/>
      <c r="J39" s="455"/>
      <c r="K39" s="456"/>
      <c r="L39" s="437"/>
      <c r="M39" s="455"/>
      <c r="N39" s="456"/>
      <c r="O39" s="437"/>
      <c r="P39" s="75"/>
      <c r="Q39" s="461">
        <v>-2.4863718432129553530618160800</v>
      </c>
      <c r="R39" s="462">
        <v>-7.3782661180615490612622949900</v>
      </c>
      <c r="S39" s="418">
        <v>-2.1861818752682578690124768900</v>
      </c>
      <c r="T39" s="461"/>
      <c r="U39" s="462"/>
      <c r="V39" s="418"/>
      <c r="W39" s="461"/>
      <c r="X39" s="462"/>
      <c r="Y39" s="418"/>
      <c r="Z39" s="461"/>
      <c r="AA39" s="462"/>
      <c r="AB39" s="418"/>
      <c r="AC39" s="75"/>
      <c r="AD39" s="461" t="s">
        <v>187</v>
      </c>
      <c r="AE39" s="462"/>
      <c r="AF39" s="462"/>
      <c r="AG39" s="463"/>
    </row>
    <row r="40" ht="20.1" customHeight="1">
      <c r="A40" s="58"/>
      <c r="B40" s="287">
        <v>2019</v>
      </c>
      <c r="C40" s="288"/>
      <c r="D40" s="438">
        <v>95.27425691393124838459550271</v>
      </c>
      <c r="E40" s="147">
        <v>74.136138887852111737324510656</v>
      </c>
      <c r="F40" s="439">
        <v>93.52842678367822564682989928</v>
      </c>
      <c r="G40" s="438"/>
      <c r="H40" s="147"/>
      <c r="I40" s="439"/>
      <c r="J40" s="438"/>
      <c r="K40" s="147"/>
      <c r="L40" s="439"/>
      <c r="M40" s="438"/>
      <c r="N40" s="147"/>
      <c r="O40" s="439"/>
      <c r="P40" s="75"/>
      <c r="Q40" s="447">
        <v>2.6020137062064270144925277100</v>
      </c>
      <c r="R40" s="148">
        <v>2.9808447776317242102610880500</v>
      </c>
      <c r="S40" s="448">
        <v>-2.7917936786221726708280504200</v>
      </c>
      <c r="T40" s="447"/>
      <c r="U40" s="148"/>
      <c r="V40" s="448"/>
      <c r="W40" s="447"/>
      <c r="X40" s="148"/>
      <c r="Y40" s="448"/>
      <c r="Z40" s="447"/>
      <c r="AA40" s="148"/>
      <c r="AB40" s="448"/>
      <c r="AC40" s="75"/>
      <c r="AD40" s="447" t="s">
        <v>187</v>
      </c>
      <c r="AE40" s="148"/>
      <c r="AF40" s="148"/>
      <c r="AG40" s="448"/>
    </row>
    <row r="41" ht="20.1" customHeight="1">
      <c r="A41" s="58"/>
      <c r="B41" s="426">
        <v>2020</v>
      </c>
      <c r="C41" s="427"/>
      <c r="D41" s="458">
        <v>50.982214661305289205072687906</v>
      </c>
      <c r="E41" s="459">
        <v>54.024917782039822234135005777</v>
      </c>
      <c r="F41" s="500">
        <v>68.206042852125043905865823674</v>
      </c>
      <c r="G41" s="458"/>
      <c r="H41" s="459"/>
      <c r="I41" s="500">
        <v>0.6644028159685504665909759182</v>
      </c>
      <c r="J41" s="458"/>
      <c r="K41" s="459"/>
      <c r="L41" s="500">
        <v>0.8017114398373273996627588514</v>
      </c>
      <c r="M41" s="458"/>
      <c r="N41" s="459"/>
      <c r="O41" s="500">
        <v>69.672157107930921772119558443</v>
      </c>
      <c r="P41" s="454"/>
      <c r="Q41" s="464">
        <v>-46.488992606511174109208406930</v>
      </c>
      <c r="R41" s="465">
        <v>-27.127419106942050450982558900</v>
      </c>
      <c r="S41" s="501">
        <v>-27.074532099338407536856696350</v>
      </c>
      <c r="T41" s="464"/>
      <c r="U41" s="465"/>
      <c r="V41" s="501"/>
      <c r="W41" s="464"/>
      <c r="X41" s="465"/>
      <c r="Y41" s="501"/>
      <c r="Z41" s="464"/>
      <c r="AA41" s="465"/>
      <c r="AB41" s="501"/>
      <c r="AC41" s="454"/>
      <c r="AD41" s="464" t="s">
        <v>198</v>
      </c>
      <c r="AE41" s="465"/>
      <c r="AF41" s="465"/>
      <c r="AG41" s="466"/>
    </row>
    <row r="42" ht="12.75" customHeight="1"/>
    <row r="43" ht="20.1" customHeight="1">
      <c r="B43" s="167" t="s">
        <v>107</v>
      </c>
    </row>
    <row r="44" ht="14.1" customHeight="1">
      <c r="B44" s="167"/>
      <c r="AW44" s="236"/>
    </row>
    <row r="45" ht="24" customHeight="1">
      <c r="B45" s="826" t="s">
        <v>129</v>
      </c>
      <c r="C45" s="826"/>
      <c r="D45" s="826"/>
      <c r="E45" s="826"/>
      <c r="F45" s="826"/>
      <c r="G45" s="826"/>
      <c r="H45" s="826"/>
      <c r="I45" s="826"/>
      <c r="J45" s="826"/>
      <c r="K45" s="826"/>
      <c r="L45" s="826"/>
      <c r="M45" s="826"/>
      <c r="N45" s="826"/>
      <c r="O45" s="826"/>
      <c r="P45" s="826"/>
      <c r="Q45" s="826"/>
      <c r="R45" s="826"/>
      <c r="S45" s="826"/>
      <c r="T45" s="826"/>
      <c r="U45" s="826"/>
      <c r="V45" s="826"/>
      <c r="W45" s="826"/>
      <c r="X45" s="826"/>
      <c r="Y45" s="826"/>
      <c r="Z45" s="826"/>
      <c r="AA45" s="826"/>
      <c r="AB45" s="826"/>
      <c r="AC45" s="826"/>
      <c r="AD45" s="826"/>
      <c r="AE45" s="826"/>
      <c r="AF45" s="826"/>
      <c r="AG45" s="826"/>
      <c r="AW45" s="236"/>
    </row>
    <row r="46" ht="14.1" customHeight="1">
      <c r="A46"/>
      <c r="AW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4">
    <mergeCell ref="D6:O6"/>
    <mergeCell ref="D7:F7"/>
    <mergeCell ref="G7:I7"/>
    <mergeCell ref="J7:L7"/>
    <mergeCell ref="M7:O7"/>
    <mergeCell ref="B45:AG45"/>
    <mergeCell ref="AD38:AG38"/>
    <mergeCell ref="AD33:AG33"/>
    <mergeCell ref="AD28:AG28"/>
    <mergeCell ref="B28:O28"/>
    <mergeCell ref="B8:C8"/>
    <mergeCell ref="Q7:S7"/>
    <mergeCell ref="Q38:AB38"/>
    <mergeCell ref="Z7:AB7"/>
    <mergeCell ref="T7:V7"/>
    <mergeCell ref="W7:Y7"/>
    <mergeCell ref="B38:O38"/>
    <mergeCell ref="B33:O33"/>
    <mergeCell ref="U3:AG3"/>
    <mergeCell ref="Q6:AB6"/>
    <mergeCell ref="Q28:AB28"/>
    <mergeCell ref="Q33:AB33"/>
    <mergeCell ref="AD6:AG6"/>
    <mergeCell ref="AD7:AG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6" max="16383" man="1"/>
  </rowBreaks>
  <colBreaks count="1" manualBreakCount="1">
    <brk id="35"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136</v>
      </c>
      <c r="D1" s="65"/>
      <c r="E1" s="65"/>
      <c r="AS1" s="236"/>
    </row>
    <row r="2" ht="15" customHeight="1">
      <c r="B2" s="199"/>
      <c r="C2" s="4" t="s">
        <v>173</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174</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205</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1002" t="s">
        <v>207</v>
      </c>
      <c r="I6" s="1002"/>
      <c r="J6" s="1002"/>
      <c r="K6" s="1002"/>
      <c r="L6" s="1002"/>
      <c r="M6" s="1002"/>
      <c r="N6" s="1002"/>
      <c r="O6" s="1002"/>
      <c r="P6" s="1002"/>
      <c r="Q6" s="1002"/>
      <c r="R6" s="1002"/>
      <c r="S6" s="1002"/>
      <c r="T6" s="1002"/>
      <c r="U6" s="1002"/>
      <c r="Z6" s="1002" t="s">
        <v>208</v>
      </c>
      <c r="AA6" s="1002"/>
      <c r="AB6" s="1002"/>
      <c r="AC6" s="1002"/>
      <c r="AD6" s="1002"/>
      <c r="AE6" s="1002"/>
      <c r="AF6" s="1002"/>
      <c r="AG6" s="1002"/>
      <c r="AH6" s="1002"/>
      <c r="AI6" s="1002"/>
      <c r="AJ6" s="1002"/>
      <c r="AK6" s="1002"/>
      <c r="AL6" s="1002"/>
      <c r="AM6" s="1002"/>
    </row>
    <row r="7" ht="15" customHeight="1">
      <c r="D7" s="174" t="s">
        <v>210</v>
      </c>
      <c r="E7" s="71"/>
      <c r="F7" s="71"/>
      <c r="H7" s="919" t="s">
        <v>0</v>
      </c>
      <c r="I7" s="919"/>
      <c r="J7" s="919" t="s">
        <v>1</v>
      </c>
      <c r="K7" s="919"/>
      <c r="L7" s="919" t="s">
        <v>2</v>
      </c>
      <c r="M7" s="919"/>
      <c r="N7" s="919" t="s">
        <v>3</v>
      </c>
      <c r="O7" s="919"/>
      <c r="P7" s="919" t="s">
        <v>4</v>
      </c>
      <c r="Q7" s="919"/>
      <c r="R7" s="919" t="s">
        <v>5</v>
      </c>
      <c r="S7" s="919"/>
      <c r="T7" s="919" t="s">
        <v>6</v>
      </c>
      <c r="U7" s="919"/>
      <c r="Z7" s="919" t="s">
        <v>0</v>
      </c>
      <c r="AA7" s="919"/>
      <c r="AB7" s="919" t="s">
        <v>1</v>
      </c>
      <c r="AC7" s="919"/>
      <c r="AD7" s="919" t="s">
        <v>2</v>
      </c>
      <c r="AE7" s="919"/>
      <c r="AF7" s="919" t="s">
        <v>3</v>
      </c>
      <c r="AG7" s="919"/>
      <c r="AH7" s="919" t="s">
        <v>4</v>
      </c>
      <c r="AI7" s="919"/>
      <c r="AJ7" s="919" t="s">
        <v>5</v>
      </c>
      <c r="AK7" s="919"/>
      <c r="AL7" s="919" t="s">
        <v>6</v>
      </c>
      <c r="AM7" s="919"/>
    </row>
    <row r="8" ht="15" customHeight="1">
      <c r="D8" s="175" t="s">
        <v>212</v>
      </c>
      <c r="E8" s="71"/>
      <c r="F8" s="71"/>
      <c r="G8" s="71"/>
      <c r="H8" s="920"/>
      <c r="I8" s="920"/>
      <c r="J8" s="916"/>
      <c r="K8" s="916"/>
      <c r="L8" s="916">
        <v>1</v>
      </c>
      <c r="M8" s="916"/>
      <c r="N8" s="916">
        <v>2</v>
      </c>
      <c r="O8" s="916"/>
      <c r="P8" s="916">
        <v>3</v>
      </c>
      <c r="Q8" s="916"/>
      <c r="R8" s="916">
        <v>4</v>
      </c>
      <c r="S8" s="916"/>
      <c r="T8" s="916">
        <v>5</v>
      </c>
      <c r="U8" s="917"/>
      <c r="Z8" s="920">
        <v>1</v>
      </c>
      <c r="AA8" s="920"/>
      <c r="AB8" s="916">
        <v>2</v>
      </c>
      <c r="AC8" s="916"/>
      <c r="AD8" s="916">
        <v>3</v>
      </c>
      <c r="AE8" s="916"/>
      <c r="AF8" s="916">
        <v>4</v>
      </c>
      <c r="AG8" s="916"/>
      <c r="AH8" s="916">
        <v>5</v>
      </c>
      <c r="AI8" s="916"/>
      <c r="AJ8" s="916">
        <v>6</v>
      </c>
      <c r="AK8" s="916"/>
      <c r="AL8" s="916">
        <v>7</v>
      </c>
      <c r="AM8" s="917"/>
    </row>
    <row r="9" ht="15" customHeight="1">
      <c r="D9" s="175" t="s">
        <v>214</v>
      </c>
      <c r="H9" s="915">
        <v>6</v>
      </c>
      <c r="I9" s="915"/>
      <c r="J9" s="908">
        <v>7</v>
      </c>
      <c r="K9" s="908"/>
      <c r="L9" s="908">
        <v>8</v>
      </c>
      <c r="M9" s="908"/>
      <c r="N9" s="908">
        <v>9</v>
      </c>
      <c r="O9" s="908"/>
      <c r="P9" s="908">
        <v>10</v>
      </c>
      <c r="Q9" s="908"/>
      <c r="R9" s="908">
        <v>11</v>
      </c>
      <c r="S9" s="908"/>
      <c r="T9" s="908">
        <v>12</v>
      </c>
      <c r="U9" s="912"/>
      <c r="Z9" s="915">
        <v>8</v>
      </c>
      <c r="AA9" s="915"/>
      <c r="AB9" s="908">
        <v>9</v>
      </c>
      <c r="AC9" s="908"/>
      <c r="AD9" s="908">
        <v>10</v>
      </c>
      <c r="AE9" s="908"/>
      <c r="AF9" s="908">
        <v>11</v>
      </c>
      <c r="AG9" s="908"/>
      <c r="AH9" s="908">
        <v>12</v>
      </c>
      <c r="AI9" s="908"/>
      <c r="AJ9" s="908">
        <v>13</v>
      </c>
      <c r="AK9" s="908"/>
      <c r="AL9" s="908">
        <v>14</v>
      </c>
      <c r="AM9" s="912"/>
    </row>
    <row r="10" ht="15" customHeight="1">
      <c r="D10" t="s">
        <v>216</v>
      </c>
      <c r="H10" s="909">
        <v>13</v>
      </c>
      <c r="I10" s="909"/>
      <c r="J10" s="910">
        <v>14</v>
      </c>
      <c r="K10" s="910"/>
      <c r="L10" s="910">
        <v>15</v>
      </c>
      <c r="M10" s="910"/>
      <c r="N10" s="910">
        <v>16</v>
      </c>
      <c r="O10" s="910"/>
      <c r="P10" s="910">
        <v>17</v>
      </c>
      <c r="Q10" s="910"/>
      <c r="R10" s="910">
        <v>18</v>
      </c>
      <c r="S10" s="910"/>
      <c r="T10" s="910">
        <v>19</v>
      </c>
      <c r="U10" s="913"/>
      <c r="Z10" s="909">
        <v>15</v>
      </c>
      <c r="AA10" s="909"/>
      <c r="AB10" s="910">
        <v>16</v>
      </c>
      <c r="AC10" s="910"/>
      <c r="AD10" s="910">
        <v>17</v>
      </c>
      <c r="AE10" s="910"/>
      <c r="AF10" s="910">
        <v>18</v>
      </c>
      <c r="AG10" s="910"/>
      <c r="AH10" s="910">
        <v>19</v>
      </c>
      <c r="AI10" s="910"/>
      <c r="AJ10" s="910">
        <v>20</v>
      </c>
      <c r="AK10" s="910"/>
      <c r="AL10" s="910">
        <v>21</v>
      </c>
      <c r="AM10" s="913"/>
    </row>
    <row r="11" ht="15" customHeight="1">
      <c r="D11" t="s">
        <v>218</v>
      </c>
      <c r="H11" s="915">
        <v>20</v>
      </c>
      <c r="I11" s="915"/>
      <c r="J11" s="908">
        <v>21</v>
      </c>
      <c r="K11" s="908"/>
      <c r="L11" s="908">
        <v>22</v>
      </c>
      <c r="M11" s="908"/>
      <c r="N11" s="908">
        <v>23</v>
      </c>
      <c r="O11" s="908"/>
      <c r="P11" s="908">
        <v>24</v>
      </c>
      <c r="Q11" s="908"/>
      <c r="R11" s="908">
        <v>25</v>
      </c>
      <c r="S11" s="908"/>
      <c r="T11" s="908">
        <v>26</v>
      </c>
      <c r="U11" s="912"/>
      <c r="Z11" s="915">
        <v>22</v>
      </c>
      <c r="AA11" s="915"/>
      <c r="AB11" s="908">
        <v>23</v>
      </c>
      <c r="AC11" s="908"/>
      <c r="AD11" s="908">
        <v>24</v>
      </c>
      <c r="AE11" s="908"/>
      <c r="AF11" s="908">
        <v>25</v>
      </c>
      <c r="AG11" s="908"/>
      <c r="AH11" s="908">
        <v>26</v>
      </c>
      <c r="AI11" s="908"/>
      <c r="AJ11" s="908">
        <v>27</v>
      </c>
      <c r="AK11" s="908"/>
      <c r="AL11" s="908">
        <v>28</v>
      </c>
      <c r="AM11" s="912"/>
      <c r="AN11" t="s">
        <v>27</v>
      </c>
    </row>
    <row r="12" ht="15" customHeight="1">
      <c r="A12" s="68"/>
      <c r="H12" s="909">
        <v>27</v>
      </c>
      <c r="I12" s="909"/>
      <c r="J12" s="910">
        <v>28</v>
      </c>
      <c r="K12" s="910"/>
      <c r="L12" s="910">
        <v>29</v>
      </c>
      <c r="M12" s="910"/>
      <c r="N12" s="910">
        <v>30</v>
      </c>
      <c r="O12" s="910"/>
      <c r="P12" s="910">
        <v>31</v>
      </c>
      <c r="Q12" s="910"/>
      <c r="R12" s="910"/>
      <c r="S12" s="910"/>
      <c r="T12" s="910"/>
      <c r="U12" s="913"/>
      <c r="Z12" s="909">
        <v>29</v>
      </c>
      <c r="AA12" s="909"/>
      <c r="AB12" s="910">
        <v>30</v>
      </c>
      <c r="AC12" s="910"/>
      <c r="AD12" s="910">
        <v>31</v>
      </c>
      <c r="AE12" s="910"/>
      <c r="AF12" s="910"/>
      <c r="AG12" s="910"/>
      <c r="AH12" s="910"/>
      <c r="AI12" s="910"/>
      <c r="AJ12" s="910"/>
      <c r="AK12" s="910"/>
      <c r="AL12" s="910"/>
      <c r="AM12" s="913"/>
    </row>
    <row r="13" ht="15" customHeight="1">
      <c r="C13" s="72"/>
      <c r="D13" s="73"/>
      <c r="E13" s="73"/>
      <c r="F13" s="73"/>
      <c r="G13" s="73"/>
      <c r="H13" s="914" t="s">
        <v>27</v>
      </c>
      <c r="I13" s="914"/>
      <c r="J13" s="911" t="s">
        <v>27</v>
      </c>
      <c r="K13" s="911"/>
      <c r="L13" s="911" t="s">
        <v>27</v>
      </c>
      <c r="M13" s="911"/>
      <c r="N13" s="911" t="s">
        <v>27</v>
      </c>
      <c r="O13" s="911"/>
      <c r="P13" s="911" t="s">
        <v>27</v>
      </c>
      <c r="Q13" s="911"/>
      <c r="R13" s="911" t="s">
        <v>27</v>
      </c>
      <c r="S13" s="911"/>
      <c r="T13" s="911" t="s">
        <v>27</v>
      </c>
      <c r="U13" s="921"/>
      <c r="Z13" s="914" t="s">
        <v>27</v>
      </c>
      <c r="AA13" s="914"/>
      <c r="AB13" s="911" t="s">
        <v>27</v>
      </c>
      <c r="AC13" s="911"/>
      <c r="AD13" s="911" t="s">
        <v>27</v>
      </c>
      <c r="AE13" s="911"/>
      <c r="AF13" s="911" t="s">
        <v>27</v>
      </c>
      <c r="AG13" s="911"/>
      <c r="AH13" s="911" t="s">
        <v>27</v>
      </c>
      <c r="AI13" s="911"/>
      <c r="AJ13" s="911" t="s">
        <v>27</v>
      </c>
      <c r="AK13" s="911"/>
      <c r="AL13" s="911" t="s">
        <v>27</v>
      </c>
      <c r="AM13" s="921"/>
    </row>
    <row r="14" ht="15" customHeight="1">
      <c r="A14" s="68"/>
      <c r="C14" s="68" t="s">
        <v>8</v>
      </c>
      <c r="F14" s="64"/>
    </row>
    <row r="15" ht="15" customHeight="1">
      <c r="D15" s="70" t="s">
        <v>220</v>
      </c>
      <c r="F15" s="64"/>
      <c r="P15" s="234"/>
      <c r="Q15" s="234"/>
      <c r="R15" s="234"/>
      <c r="S15" s="234"/>
      <c r="T15" s="234"/>
      <c r="U15" s="234"/>
      <c r="V15" s="234"/>
      <c r="W15" s="47"/>
      <c r="X15" s="234"/>
      <c r="Y15" s="234"/>
      <c r="Z15" s="234"/>
      <c r="AA15" s="234"/>
      <c r="AB15" s="234"/>
      <c r="AC15" s="234"/>
      <c r="AD15" s="234"/>
      <c r="AE15" s="47"/>
      <c r="AF15" s="234"/>
      <c r="AG15" s="234"/>
      <c r="AH15" s="234"/>
      <c r="AI15" s="234"/>
      <c r="AJ15" s="234"/>
      <c r="AK15" s="234"/>
      <c r="AL15" s="234"/>
      <c r="AM15" s="47"/>
      <c r="AN15" s="47"/>
    </row>
    <row r="16" ht="15" customHeight="1">
      <c r="C16" s="70"/>
      <c r="D16" s="73" t="s">
        <v>212</v>
      </c>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t="s">
        <v>214</v>
      </c>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t="s">
        <v>216</v>
      </c>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t="s">
        <v>218</v>
      </c>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1008">
        <v>2019</v>
      </c>
      <c r="S21" s="1008"/>
      <c r="T21" s="1008"/>
      <c r="U21" s="1008"/>
      <c r="V21" s="1008"/>
      <c r="W21" s="1008"/>
      <c r="X21" s="1008"/>
      <c r="Y21" s="1008"/>
      <c r="Z21" s="1008"/>
      <c r="AA21" s="1008"/>
      <c r="AB21" s="1008"/>
      <c r="AC21" s="1008"/>
      <c r="AD21" s="1010">
        <v>2020</v>
      </c>
      <c r="AE21" s="1010"/>
      <c r="AF21" s="1010"/>
      <c r="AG21" s="1010"/>
      <c r="AH21" s="1010"/>
      <c r="AI21" s="1010"/>
      <c r="AJ21" s="1010"/>
      <c r="AK21" s="1010"/>
      <c r="AL21" s="1010"/>
      <c r="AM21" s="1010"/>
      <c r="AN21" s="1010"/>
      <c r="AO21" s="1010"/>
    </row>
    <row r="22" s="5" customFormat="1" ht="30" customHeight="1">
      <c r="B22" s="76"/>
      <c r="C22" s="77" t="s">
        <v>73</v>
      </c>
      <c r="D22" s="77" t="s">
        <v>21</v>
      </c>
      <c r="E22" s="177" t="s">
        <v>206</v>
      </c>
      <c r="F22" s="158" t="s">
        <v>62</v>
      </c>
      <c r="G22" s="158" t="s">
        <v>63</v>
      </c>
      <c r="H22" s="924" t="s">
        <v>34</v>
      </c>
      <c r="I22" s="924"/>
      <c r="J22" s="924"/>
      <c r="K22" s="924"/>
      <c r="L22" s="924" t="s">
        <v>64</v>
      </c>
      <c r="M22" s="924"/>
      <c r="N22" s="924"/>
      <c r="O22" s="924"/>
      <c r="R22" s="618" t="s">
        <v>194</v>
      </c>
      <c r="S22" s="619" t="s">
        <v>195</v>
      </c>
      <c r="T22" s="619" t="s">
        <v>197</v>
      </c>
      <c r="U22" s="619" t="s">
        <v>199</v>
      </c>
      <c r="V22" s="619" t="s">
        <v>200</v>
      </c>
      <c r="W22" s="619" t="s">
        <v>202</v>
      </c>
      <c r="X22" s="619" t="s">
        <v>183</v>
      </c>
      <c r="Y22" s="619" t="s">
        <v>186</v>
      </c>
      <c r="Z22" s="619" t="s">
        <v>188</v>
      </c>
      <c r="AA22" s="619" t="s">
        <v>189</v>
      </c>
      <c r="AB22" s="619" t="s">
        <v>190</v>
      </c>
      <c r="AC22" s="1030" t="s">
        <v>191</v>
      </c>
      <c r="AD22" s="619" t="s">
        <v>194</v>
      </c>
      <c r="AE22" s="619" t="s">
        <v>195</v>
      </c>
      <c r="AF22" s="619" t="s">
        <v>197</v>
      </c>
      <c r="AG22" s="619" t="s">
        <v>199</v>
      </c>
      <c r="AH22" s="619" t="s">
        <v>200</v>
      </c>
      <c r="AI22" s="619" t="s">
        <v>202</v>
      </c>
      <c r="AJ22" s="619" t="s">
        <v>183</v>
      </c>
      <c r="AK22" s="619" t="s">
        <v>186</v>
      </c>
      <c r="AL22" s="619" t="s">
        <v>188</v>
      </c>
      <c r="AM22" s="619" t="s">
        <v>189</v>
      </c>
      <c r="AN22" s="619" t="s">
        <v>190</v>
      </c>
      <c r="AO22" s="1030" t="s">
        <v>191</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33"/>
      <c r="C23" s="1031">
        <v>54260</v>
      </c>
      <c r="D23" s="1031" t="s">
        <v>179</v>
      </c>
      <c r="E23" s="1031" t="s">
        <v>225</v>
      </c>
      <c r="F23" s="1031" t="s">
        <v>226</v>
      </c>
      <c r="G23" s="1031" t="s">
        <v>227</v>
      </c>
      <c r="H23" s="1032" t="s">
        <v>228</v>
      </c>
      <c r="I23" s="1032"/>
      <c r="J23" s="1032"/>
      <c r="K23" s="1032"/>
      <c r="L23" s="1032" t="s">
        <v>229</v>
      </c>
      <c r="M23" s="1032"/>
      <c r="N23" s="1032"/>
      <c r="O23" s="1032"/>
      <c r="P23" s="80"/>
      <c r="Q23" s="90"/>
      <c r="R23" s="1033" t="s">
        <v>230</v>
      </c>
      <c r="S23" s="1034" t="s">
        <v>230</v>
      </c>
      <c r="T23" s="1034" t="s">
        <v>230</v>
      </c>
      <c r="U23" s="1034" t="s">
        <v>230</v>
      </c>
      <c r="V23" s="1034" t="s">
        <v>230</v>
      </c>
      <c r="W23" s="1034" t="s">
        <v>230</v>
      </c>
      <c r="X23" s="1034" t="s">
        <v>230</v>
      </c>
      <c r="Y23" s="1034" t="s">
        <v>230</v>
      </c>
      <c r="Z23" s="1034" t="s">
        <v>230</v>
      </c>
      <c r="AA23" s="1034" t="s">
        <v>230</v>
      </c>
      <c r="AB23" s="1034" t="s">
        <v>230</v>
      </c>
      <c r="AC23" s="1034" t="s">
        <v>230</v>
      </c>
      <c r="AD23" s="1034" t="s">
        <v>230</v>
      </c>
      <c r="AE23" s="1034" t="s">
        <v>230</v>
      </c>
      <c r="AF23" s="1034" t="s">
        <v>230</v>
      </c>
      <c r="AG23" s="1034" t="s">
        <v>230</v>
      </c>
      <c r="AH23" s="1034" t="s">
        <v>230</v>
      </c>
      <c r="AI23" s="1034" t="s">
        <v>230</v>
      </c>
      <c r="AJ23" s="1034" t="s">
        <v>230</v>
      </c>
      <c r="AK23" s="1034" t="s">
        <v>230</v>
      </c>
      <c r="AL23" s="1034" t="s">
        <v>230</v>
      </c>
      <c r="AM23" s="1034" t="s">
        <v>230</v>
      </c>
      <c r="AN23" s="1034" t="s">
        <v>230</v>
      </c>
      <c r="AO23" s="1035" t="s">
        <v>230</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33"/>
      <c r="C24" s="1036">
        <v>19037</v>
      </c>
      <c r="D24" s="1036" t="s">
        <v>231</v>
      </c>
      <c r="E24" s="1036" t="s">
        <v>225</v>
      </c>
      <c r="F24" s="1036" t="s">
        <v>232</v>
      </c>
      <c r="G24" s="1036" t="s">
        <v>233</v>
      </c>
      <c r="H24" s="1037" t="s">
        <v>234</v>
      </c>
      <c r="I24" s="1037"/>
      <c r="J24" s="1037"/>
      <c r="K24" s="1037"/>
      <c r="L24" s="1037" t="s">
        <v>235</v>
      </c>
      <c r="M24" s="1037"/>
      <c r="N24" s="1037"/>
      <c r="O24" s="1037"/>
      <c r="P24" s="80"/>
      <c r="Q24" s="90"/>
      <c r="R24" s="1038" t="s">
        <v>230</v>
      </c>
      <c r="S24" s="1039" t="s">
        <v>230</v>
      </c>
      <c r="T24" s="1039" t="s">
        <v>230</v>
      </c>
      <c r="U24" s="1039" t="s">
        <v>230</v>
      </c>
      <c r="V24" s="1039" t="s">
        <v>230</v>
      </c>
      <c r="W24" s="1039" t="s">
        <v>230</v>
      </c>
      <c r="X24" s="1039" t="s">
        <v>230</v>
      </c>
      <c r="Y24" s="1039" t="s">
        <v>230</v>
      </c>
      <c r="Z24" s="1039" t="s">
        <v>230</v>
      </c>
      <c r="AA24" s="1039" t="s">
        <v>230</v>
      </c>
      <c r="AB24" s="1039" t="s">
        <v>230</v>
      </c>
      <c r="AC24" s="1039" t="s">
        <v>230</v>
      </c>
      <c r="AD24" s="1039" t="s">
        <v>230</v>
      </c>
      <c r="AE24" s="1039" t="s">
        <v>230</v>
      </c>
      <c r="AF24" s="1039" t="s">
        <v>230</v>
      </c>
      <c r="AG24" s="1039" t="s">
        <v>230</v>
      </c>
      <c r="AH24" s="1039" t="s">
        <v>230</v>
      </c>
      <c r="AI24" s="1039" t="s">
        <v>230</v>
      </c>
      <c r="AJ24" s="1039" t="s">
        <v>230</v>
      </c>
      <c r="AK24" s="1039" t="s">
        <v>230</v>
      </c>
      <c r="AL24" s="1039" t="s">
        <v>230</v>
      </c>
      <c r="AM24" s="1039" t="s">
        <v>230</v>
      </c>
      <c r="AN24" s="1039" t="s">
        <v>230</v>
      </c>
      <c r="AO24" s="1040" t="s">
        <v>230</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33"/>
      <c r="C25" s="1031">
        <v>30140</v>
      </c>
      <c r="D25" s="1031" t="s">
        <v>236</v>
      </c>
      <c r="E25" s="1031" t="s">
        <v>225</v>
      </c>
      <c r="F25" s="1031" t="s">
        <v>237</v>
      </c>
      <c r="G25" s="1031" t="s">
        <v>238</v>
      </c>
      <c r="H25" s="1032" t="s">
        <v>239</v>
      </c>
      <c r="I25" s="1032"/>
      <c r="J25" s="1032"/>
      <c r="K25" s="1032"/>
      <c r="L25" s="1032" t="s">
        <v>240</v>
      </c>
      <c r="M25" s="1032"/>
      <c r="N25" s="1032"/>
      <c r="O25" s="1032"/>
      <c r="P25" s="80"/>
      <c r="Q25" s="90"/>
      <c r="R25" s="1033" t="s">
        <v>230</v>
      </c>
      <c r="S25" s="1034" t="s">
        <v>230</v>
      </c>
      <c r="T25" s="1034" t="s">
        <v>230</v>
      </c>
      <c r="U25" s="1034" t="s">
        <v>230</v>
      </c>
      <c r="V25" s="1034" t="s">
        <v>230</v>
      </c>
      <c r="W25" s="1034" t="s">
        <v>230</v>
      </c>
      <c r="X25" s="1034" t="s">
        <v>230</v>
      </c>
      <c r="Y25" s="1034" t="s">
        <v>230</v>
      </c>
      <c r="Z25" s="1034" t="s">
        <v>230</v>
      </c>
      <c r="AA25" s="1034" t="s">
        <v>230</v>
      </c>
      <c r="AB25" s="1034" t="s">
        <v>230</v>
      </c>
      <c r="AC25" s="1034" t="s">
        <v>230</v>
      </c>
      <c r="AD25" s="1034" t="s">
        <v>230</v>
      </c>
      <c r="AE25" s="1034" t="s">
        <v>230</v>
      </c>
      <c r="AF25" s="1034" t="s">
        <v>230</v>
      </c>
      <c r="AG25" s="1034" t="s">
        <v>241</v>
      </c>
      <c r="AH25" s="1034" t="s">
        <v>230</v>
      </c>
      <c r="AI25" s="1034" t="s">
        <v>230</v>
      </c>
      <c r="AJ25" s="1034" t="s">
        <v>230</v>
      </c>
      <c r="AK25" s="1034" t="s">
        <v>230</v>
      </c>
      <c r="AL25" s="1034" t="s">
        <v>230</v>
      </c>
      <c r="AM25" s="1034" t="s">
        <v>230</v>
      </c>
      <c r="AN25" s="1034" t="s">
        <v>230</v>
      </c>
      <c r="AO25" s="1035" t="s">
        <v>230</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33"/>
      <c r="C26" s="1036">
        <v>34361</v>
      </c>
      <c r="D26" s="1036" t="s">
        <v>242</v>
      </c>
      <c r="E26" s="1036" t="s">
        <v>225</v>
      </c>
      <c r="F26" s="1036" t="s">
        <v>243</v>
      </c>
      <c r="G26" s="1036" t="s">
        <v>244</v>
      </c>
      <c r="H26" s="1037" t="s">
        <v>228</v>
      </c>
      <c r="I26" s="1037"/>
      <c r="J26" s="1037"/>
      <c r="K26" s="1037"/>
      <c r="L26" s="1037" t="s">
        <v>245</v>
      </c>
      <c r="M26" s="1037"/>
      <c r="N26" s="1037"/>
      <c r="O26" s="1037"/>
      <c r="P26" s="80"/>
      <c r="Q26" s="90"/>
      <c r="R26" s="1038" t="s">
        <v>230</v>
      </c>
      <c r="S26" s="1039" t="s">
        <v>230</v>
      </c>
      <c r="T26" s="1039" t="s">
        <v>230</v>
      </c>
      <c r="U26" s="1039" t="s">
        <v>230</v>
      </c>
      <c r="V26" s="1039" t="s">
        <v>230</v>
      </c>
      <c r="W26" s="1039" t="s">
        <v>230</v>
      </c>
      <c r="X26" s="1039" t="s">
        <v>230</v>
      </c>
      <c r="Y26" s="1039" t="s">
        <v>230</v>
      </c>
      <c r="Z26" s="1039" t="s">
        <v>230</v>
      </c>
      <c r="AA26" s="1039" t="s">
        <v>230</v>
      </c>
      <c r="AB26" s="1039" t="s">
        <v>230</v>
      </c>
      <c r="AC26" s="1039" t="s">
        <v>230</v>
      </c>
      <c r="AD26" s="1039" t="s">
        <v>230</v>
      </c>
      <c r="AE26" s="1039" t="s">
        <v>230</v>
      </c>
      <c r="AF26" s="1039" t="s">
        <v>230</v>
      </c>
      <c r="AG26" s="1039" t="s">
        <v>230</v>
      </c>
      <c r="AH26" s="1039" t="s">
        <v>230</v>
      </c>
      <c r="AI26" s="1039" t="s">
        <v>230</v>
      </c>
      <c r="AJ26" s="1039" t="s">
        <v>230</v>
      </c>
      <c r="AK26" s="1039" t="s">
        <v>230</v>
      </c>
      <c r="AL26" s="1039" t="s">
        <v>230</v>
      </c>
      <c r="AM26" s="1039" t="s">
        <v>230</v>
      </c>
      <c r="AN26" s="1039" t="s">
        <v>230</v>
      </c>
      <c r="AO26" s="1040" t="s">
        <v>230</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33"/>
      <c r="C27" s="1031">
        <v>54608</v>
      </c>
      <c r="D27" s="1031" t="s">
        <v>246</v>
      </c>
      <c r="E27" s="1031" t="s">
        <v>225</v>
      </c>
      <c r="F27" s="1031" t="s">
        <v>226</v>
      </c>
      <c r="G27" s="1031" t="s">
        <v>247</v>
      </c>
      <c r="H27" s="1032" t="s">
        <v>248</v>
      </c>
      <c r="I27" s="1032"/>
      <c r="J27" s="1032"/>
      <c r="K27" s="1032"/>
      <c r="L27" s="1032" t="s">
        <v>249</v>
      </c>
      <c r="M27" s="1032"/>
      <c r="N27" s="1032"/>
      <c r="O27" s="1032"/>
      <c r="P27" s="80"/>
      <c r="Q27" s="90"/>
      <c r="R27" s="1033" t="s">
        <v>230</v>
      </c>
      <c r="S27" s="1034" t="s">
        <v>230</v>
      </c>
      <c r="T27" s="1034" t="s">
        <v>230</v>
      </c>
      <c r="U27" s="1034" t="s">
        <v>230</v>
      </c>
      <c r="V27" s="1034" t="s">
        <v>230</v>
      </c>
      <c r="W27" s="1034" t="s">
        <v>230</v>
      </c>
      <c r="X27" s="1034" t="s">
        <v>230</v>
      </c>
      <c r="Y27" s="1034" t="s">
        <v>230</v>
      </c>
      <c r="Z27" s="1034" t="s">
        <v>230</v>
      </c>
      <c r="AA27" s="1034" t="s">
        <v>230</v>
      </c>
      <c r="AB27" s="1034" t="s">
        <v>230</v>
      </c>
      <c r="AC27" s="1034" t="s">
        <v>230</v>
      </c>
      <c r="AD27" s="1034" t="s">
        <v>230</v>
      </c>
      <c r="AE27" s="1034" t="s">
        <v>230</v>
      </c>
      <c r="AF27" s="1034" t="s">
        <v>230</v>
      </c>
      <c r="AG27" s="1034" t="s">
        <v>230</v>
      </c>
      <c r="AH27" s="1034" t="s">
        <v>230</v>
      </c>
      <c r="AI27" s="1034" t="s">
        <v>230</v>
      </c>
      <c r="AJ27" s="1034" t="s">
        <v>230</v>
      </c>
      <c r="AK27" s="1034" t="s">
        <v>230</v>
      </c>
      <c r="AL27" s="1034" t="s">
        <v>230</v>
      </c>
      <c r="AM27" s="1034" t="s">
        <v>230</v>
      </c>
      <c r="AN27" s="1034" t="s">
        <v>230</v>
      </c>
      <c r="AO27" s="1035" t="s">
        <v>230</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33"/>
      <c r="C28" s="1036">
        <v>58900</v>
      </c>
      <c r="D28" s="1036" t="s">
        <v>250</v>
      </c>
      <c r="E28" s="1036" t="s">
        <v>225</v>
      </c>
      <c r="F28" s="1036" t="s">
        <v>251</v>
      </c>
      <c r="G28" s="1036" t="s">
        <v>252</v>
      </c>
      <c r="H28" s="1037" t="s">
        <v>253</v>
      </c>
      <c r="I28" s="1037"/>
      <c r="J28" s="1037"/>
      <c r="K28" s="1037"/>
      <c r="L28" s="1037" t="s">
        <v>254</v>
      </c>
      <c r="M28" s="1037"/>
      <c r="N28" s="1037"/>
      <c r="O28" s="1037"/>
      <c r="P28" s="80"/>
      <c r="Q28" s="90"/>
      <c r="R28" s="1038" t="s">
        <v>230</v>
      </c>
      <c r="S28" s="1039" t="s">
        <v>230</v>
      </c>
      <c r="T28" s="1039" t="s">
        <v>230</v>
      </c>
      <c r="U28" s="1039" t="s">
        <v>230</v>
      </c>
      <c r="V28" s="1039" t="s">
        <v>230</v>
      </c>
      <c r="W28" s="1039" t="s">
        <v>230</v>
      </c>
      <c r="X28" s="1039" t="s">
        <v>230</v>
      </c>
      <c r="Y28" s="1039" t="s">
        <v>230</v>
      </c>
      <c r="Z28" s="1039" t="s">
        <v>230</v>
      </c>
      <c r="AA28" s="1039" t="s">
        <v>230</v>
      </c>
      <c r="AB28" s="1039" t="s">
        <v>230</v>
      </c>
      <c r="AC28" s="1039" t="s">
        <v>252</v>
      </c>
      <c r="AD28" s="1039" t="s">
        <v>252</v>
      </c>
      <c r="AE28" s="1039" t="s">
        <v>252</v>
      </c>
      <c r="AF28" s="1039" t="s">
        <v>252</v>
      </c>
      <c r="AG28" s="1039" t="s">
        <v>252</v>
      </c>
      <c r="AH28" s="1039" t="s">
        <v>252</v>
      </c>
      <c r="AI28" s="1039" t="s">
        <v>252</v>
      </c>
      <c r="AJ28" s="1039" t="s">
        <v>252</v>
      </c>
      <c r="AK28" s="1039" t="s">
        <v>252</v>
      </c>
      <c r="AL28" s="1039" t="s">
        <v>252</v>
      </c>
      <c r="AM28" s="1039" t="s">
        <v>252</v>
      </c>
      <c r="AN28" s="1039" t="s">
        <v>252</v>
      </c>
      <c r="AO28" s="1040" t="s">
        <v>252</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33"/>
      <c r="C29" s="181"/>
      <c r="D29" s="183"/>
      <c r="E29" s="183"/>
      <c r="F29" s="201"/>
      <c r="G29" s="181"/>
      <c r="H29" s="1032">
        <v>521</v>
      </c>
      <c r="I29" s="1032"/>
      <c r="J29" s="1032"/>
      <c r="K29" s="1032"/>
      <c r="L29" s="905"/>
      <c r="M29" s="905"/>
      <c r="N29" s="905"/>
      <c r="O29" s="905"/>
      <c r="P29" s="80"/>
      <c r="Q29" s="90"/>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33"/>
      <c r="C30" s="181"/>
      <c r="D30" s="183"/>
      <c r="E30" s="183"/>
      <c r="F30" s="201"/>
      <c r="G30" s="181"/>
      <c r="H30" s="181"/>
      <c r="I30" s="181"/>
      <c r="J30" s="181"/>
      <c r="K30" s="181"/>
      <c r="L30" s="905"/>
      <c r="M30" s="905"/>
      <c r="N30" s="905"/>
      <c r="O30" s="905"/>
      <c r="P30" s="80"/>
      <c r="Q30" s="90"/>
      <c r="R30" s="182"/>
      <c r="S30" s="182"/>
      <c r="T30" s="182"/>
      <c r="U30" s="182"/>
      <c r="V30" s="182"/>
      <c r="W30" s="182"/>
      <c r="X30" s="1041" t="s">
        <v>255</v>
      </c>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33"/>
      <c r="C31" s="181"/>
      <c r="D31" s="183"/>
      <c r="E31" s="183"/>
      <c r="F31" s="201"/>
      <c r="G31" s="181"/>
      <c r="H31" s="181"/>
      <c r="I31" s="181"/>
      <c r="J31" s="181"/>
      <c r="K31" s="181"/>
      <c r="L31" s="905"/>
      <c r="M31" s="905"/>
      <c r="N31" s="905"/>
      <c r="O31" s="905"/>
      <c r="P31" s="80"/>
      <c r="Q31" s="90"/>
      <c r="R31" s="182"/>
      <c r="S31" s="182"/>
      <c r="T31" s="182"/>
      <c r="U31" s="182"/>
      <c r="V31" s="182"/>
      <c r="W31" s="182"/>
      <c r="X31" s="182"/>
      <c r="Y31" s="182"/>
      <c r="Z31" s="182"/>
      <c r="AA31" s="1042" t="s">
        <v>241</v>
      </c>
      <c r="AB31" s="1041" t="s">
        <v>256</v>
      </c>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33"/>
      <c r="C32" s="181"/>
      <c r="D32" s="183"/>
      <c r="E32" s="183"/>
      <c r="F32" s="201"/>
      <c r="G32" s="181"/>
      <c r="H32" s="181"/>
      <c r="I32" s="181"/>
      <c r="J32" s="181"/>
      <c r="K32" s="181"/>
      <c r="L32" s="905"/>
      <c r="M32" s="905"/>
      <c r="N32" s="905"/>
      <c r="O32" s="905"/>
      <c r="P32" s="80"/>
      <c r="Q32" s="90"/>
      <c r="R32" s="182"/>
      <c r="S32" s="182"/>
      <c r="T32" s="182"/>
      <c r="U32" s="182"/>
      <c r="V32" s="182"/>
      <c r="W32" s="182"/>
      <c r="X32" s="182"/>
      <c r="Y32" s="182"/>
      <c r="Z32" s="182"/>
      <c r="AA32" s="1042" t="s">
        <v>230</v>
      </c>
      <c r="AB32" s="1041" t="s">
        <v>257</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33"/>
      <c r="C33" s="181"/>
      <c r="D33" s="183"/>
      <c r="E33" s="183"/>
      <c r="F33" s="201"/>
      <c r="G33" s="181"/>
      <c r="H33" s="181"/>
      <c r="I33" s="181"/>
      <c r="J33" s="181"/>
      <c r="K33" s="181"/>
      <c r="L33" s="905"/>
      <c r="M33" s="905"/>
      <c r="N33" s="905"/>
      <c r="O33" s="905"/>
      <c r="P33" s="80"/>
      <c r="Q33" s="90"/>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33"/>
      <c r="C34" s="181"/>
      <c r="D34" s="183"/>
      <c r="E34" s="183"/>
      <c r="F34" s="201"/>
      <c r="G34" s="181"/>
      <c r="H34" s="181"/>
      <c r="I34" s="181"/>
      <c r="J34" s="181"/>
      <c r="K34" s="181"/>
      <c r="L34" s="905"/>
      <c r="M34" s="905"/>
      <c r="N34" s="905"/>
      <c r="O34" s="905"/>
      <c r="P34" s="80"/>
      <c r="Q34" s="90"/>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33"/>
      <c r="C35" s="181"/>
      <c r="D35" s="183"/>
      <c r="E35" s="183"/>
      <c r="F35" s="201"/>
      <c r="G35" s="181"/>
      <c r="H35" s="181"/>
      <c r="I35" s="181"/>
      <c r="J35" s="181"/>
      <c r="K35" s="181"/>
      <c r="L35" s="905"/>
      <c r="M35" s="905"/>
      <c r="N35" s="905"/>
      <c r="O35" s="905"/>
      <c r="P35" s="80"/>
      <c r="Q35" s="90"/>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33"/>
      <c r="C36" s="181"/>
      <c r="D36" s="183"/>
      <c r="E36" s="183"/>
      <c r="F36" s="201"/>
      <c r="G36" s="181"/>
      <c r="H36" s="181"/>
      <c r="I36" s="181"/>
      <c r="J36" s="181"/>
      <c r="K36" s="181"/>
      <c r="L36" s="905"/>
      <c r="M36" s="905"/>
      <c r="N36" s="905"/>
      <c r="O36" s="905"/>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33"/>
      <c r="C37" s="181"/>
      <c r="D37" s="183"/>
      <c r="E37" s="183"/>
      <c r="F37" s="201"/>
      <c r="G37" s="181"/>
      <c r="H37" s="181"/>
      <c r="I37" s="181"/>
      <c r="J37" s="181"/>
      <c r="K37" s="181"/>
      <c r="L37" s="905"/>
      <c r="M37" s="905"/>
      <c r="N37" s="905"/>
      <c r="O37" s="905"/>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33"/>
      <c r="C38" s="181"/>
      <c r="D38" s="183"/>
      <c r="E38" s="183"/>
      <c r="F38" s="201"/>
      <c r="G38" s="181"/>
      <c r="H38" s="181"/>
      <c r="I38" s="181"/>
      <c r="J38" s="181"/>
      <c r="K38" s="181"/>
      <c r="L38" s="905"/>
      <c r="M38" s="905"/>
      <c r="N38" s="905"/>
      <c r="O38" s="905"/>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3"/>
      <c r="E39" s="183"/>
      <c r="F39" s="201"/>
      <c r="G39" s="181"/>
      <c r="H39" s="181"/>
      <c r="I39" s="181"/>
      <c r="J39" s="181"/>
      <c r="K39" s="181"/>
      <c r="L39" s="905"/>
      <c r="M39" s="905"/>
      <c r="N39" s="905"/>
      <c r="O39" s="905"/>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905"/>
      <c r="M40" s="905"/>
      <c r="N40" s="905"/>
      <c r="O40" s="905"/>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905"/>
      <c r="M41" s="905"/>
      <c r="N41" s="905"/>
      <c r="O41" s="905"/>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905"/>
      <c r="M42" s="905"/>
      <c r="N42" s="905"/>
      <c r="O42" s="905"/>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905"/>
      <c r="M43" s="905"/>
      <c r="N43" s="905"/>
      <c r="O43" s="905"/>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905"/>
      <c r="M44" s="905"/>
      <c r="N44" s="905"/>
      <c r="O44" s="905"/>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905"/>
      <c r="M45" s="905"/>
      <c r="N45" s="905"/>
      <c r="O45" s="905"/>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905"/>
      <c r="M46" s="905"/>
      <c r="N46" s="905"/>
      <c r="O46" s="905"/>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905"/>
      <c r="M47" s="905"/>
      <c r="N47" s="905"/>
      <c r="O47" s="905"/>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905"/>
      <c r="M48" s="905"/>
      <c r="N48" s="905"/>
      <c r="O48" s="905"/>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905"/>
      <c r="M49" s="905"/>
      <c r="N49" s="905"/>
      <c r="O49" s="905"/>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905"/>
      <c r="M50" s="905"/>
      <c r="N50" s="905"/>
      <c r="O50" s="905"/>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905"/>
      <c r="M51" s="905"/>
      <c r="N51" s="905"/>
      <c r="O51" s="905"/>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905"/>
      <c r="M52" s="905"/>
      <c r="N52" s="905"/>
      <c r="O52" s="905"/>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33"/>
      <c r="C53" s="181"/>
      <c r="D53" s="183"/>
      <c r="E53" s="183"/>
      <c r="F53" s="201"/>
      <c r="G53" s="181"/>
      <c r="H53" s="181"/>
      <c r="I53" s="181"/>
      <c r="J53" s="181"/>
      <c r="K53" s="181"/>
      <c r="L53" s="905"/>
      <c r="M53" s="905"/>
      <c r="N53" s="905"/>
      <c r="O53" s="905"/>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33"/>
      <c r="C54" s="181"/>
      <c r="D54" s="183"/>
      <c r="E54" s="183"/>
      <c r="F54" s="201"/>
      <c r="G54" s="181"/>
      <c r="H54" s="181"/>
      <c r="I54" s="181"/>
      <c r="J54" s="181"/>
      <c r="K54" s="181"/>
      <c r="L54" s="905"/>
      <c r="M54" s="905"/>
      <c r="N54" s="905"/>
      <c r="O54" s="905"/>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33"/>
      <c r="C55" s="181"/>
      <c r="D55" s="183"/>
      <c r="E55" s="183"/>
      <c r="F55" s="201"/>
      <c r="G55" s="181"/>
      <c r="H55" s="181"/>
      <c r="I55" s="181"/>
      <c r="J55" s="181"/>
      <c r="K55" s="181"/>
      <c r="L55" s="905"/>
      <c r="M55" s="905"/>
      <c r="N55" s="905"/>
      <c r="O55" s="905"/>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33"/>
      <c r="C56" s="181"/>
      <c r="D56" s="183"/>
      <c r="E56" s="183"/>
      <c r="F56" s="201"/>
      <c r="G56" s="181"/>
      <c r="H56" s="181"/>
      <c r="I56" s="181"/>
      <c r="J56" s="181"/>
      <c r="K56" s="181"/>
      <c r="L56" s="905"/>
      <c r="M56" s="905"/>
      <c r="N56" s="905"/>
      <c r="O56" s="905"/>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33"/>
      <c r="C57" s="181"/>
      <c r="D57" s="183"/>
      <c r="E57" s="183"/>
      <c r="F57" s="201"/>
      <c r="G57" s="181"/>
      <c r="H57" s="181"/>
      <c r="I57" s="181"/>
      <c r="J57" s="181"/>
      <c r="K57" s="181"/>
      <c r="L57" s="905"/>
      <c r="M57" s="905"/>
      <c r="N57" s="905"/>
      <c r="O57" s="905"/>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33"/>
      <c r="C58" s="181"/>
      <c r="D58" s="183"/>
      <c r="E58" s="183"/>
      <c r="F58" s="201"/>
      <c r="G58" s="181"/>
      <c r="H58" s="181"/>
      <c r="I58" s="181"/>
      <c r="J58" s="181"/>
      <c r="K58" s="181"/>
      <c r="L58" s="905"/>
      <c r="M58" s="905"/>
      <c r="N58" s="905"/>
      <c r="O58" s="905"/>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3"/>
      <c r="E59" s="183"/>
      <c r="F59" s="201"/>
      <c r="G59" s="181"/>
      <c r="H59" s="181"/>
      <c r="I59" s="181"/>
      <c r="J59" s="181"/>
      <c r="K59" s="181"/>
      <c r="L59" s="905"/>
      <c r="M59" s="905"/>
      <c r="N59" s="905"/>
      <c r="O59" s="905"/>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905"/>
      <c r="M60" s="905"/>
      <c r="N60" s="905"/>
      <c r="O60" s="905"/>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905"/>
      <c r="M61" s="905"/>
      <c r="N61" s="905"/>
      <c r="O61" s="905"/>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905"/>
      <c r="M62" s="905"/>
      <c r="N62" s="905"/>
      <c r="O62" s="905"/>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905"/>
      <c r="M63" s="905"/>
      <c r="N63" s="905"/>
      <c r="O63" s="905"/>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905"/>
      <c r="M64" s="905"/>
      <c r="N64" s="905"/>
      <c r="O64" s="905"/>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905"/>
      <c r="M65" s="905"/>
      <c r="N65" s="905"/>
      <c r="O65" s="905"/>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905"/>
      <c r="M66" s="905"/>
      <c r="N66" s="905"/>
      <c r="O66" s="905"/>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905"/>
      <c r="M67" s="905"/>
      <c r="N67" s="905"/>
      <c r="O67" s="905"/>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905"/>
      <c r="M68" s="905"/>
      <c r="N68" s="905"/>
      <c r="O68" s="905"/>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905"/>
      <c r="M69" s="905"/>
      <c r="N69" s="905"/>
      <c r="O69" s="905"/>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905"/>
      <c r="M70" s="905"/>
      <c r="N70" s="905"/>
      <c r="O70" s="905"/>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905"/>
      <c r="M71" s="905"/>
      <c r="N71" s="905"/>
      <c r="O71" s="905"/>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905"/>
      <c r="M72" s="905"/>
      <c r="N72" s="905"/>
      <c r="O72" s="905"/>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905"/>
      <c r="M73" s="905"/>
      <c r="N73" s="905"/>
      <c r="O73" s="905"/>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905"/>
      <c r="M74" s="905"/>
      <c r="N74" s="905"/>
      <c r="O74" s="905"/>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905"/>
      <c r="M75" s="905"/>
      <c r="N75" s="905"/>
      <c r="O75" s="905"/>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905"/>
      <c r="M76" s="905"/>
      <c r="N76" s="905"/>
      <c r="O76" s="905"/>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905"/>
      <c r="M77" s="905"/>
      <c r="N77" s="905"/>
      <c r="O77" s="905"/>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905"/>
      <c r="M78" s="905"/>
      <c r="N78" s="905"/>
      <c r="O78" s="905"/>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905"/>
      <c r="M79" s="905"/>
      <c r="N79" s="905"/>
      <c r="O79" s="905"/>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905"/>
      <c r="M80" s="905"/>
      <c r="N80" s="905"/>
      <c r="O80" s="905"/>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905"/>
      <c r="M81" s="905"/>
      <c r="N81" s="905"/>
      <c r="O81" s="905"/>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905"/>
      <c r="M82" s="905"/>
      <c r="N82" s="905"/>
      <c r="O82" s="905"/>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905"/>
      <c r="M83" s="905"/>
      <c r="N83" s="905"/>
      <c r="O83" s="905"/>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905"/>
      <c r="M84" s="905"/>
      <c r="N84" s="905"/>
      <c r="O84" s="905"/>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905"/>
      <c r="M85" s="905"/>
      <c r="N85" s="905"/>
      <c r="O85" s="905"/>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905"/>
      <c r="M86" s="905"/>
      <c r="N86" s="905"/>
      <c r="O86" s="905"/>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905"/>
      <c r="M87" s="905"/>
      <c r="N87" s="905"/>
      <c r="O87" s="905"/>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905"/>
      <c r="M88" s="905"/>
      <c r="N88" s="905"/>
      <c r="O88" s="905"/>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905"/>
      <c r="M89" s="905"/>
      <c r="N89" s="905"/>
      <c r="O89" s="905"/>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905"/>
      <c r="M90" s="905"/>
      <c r="N90" s="905"/>
      <c r="O90" s="905"/>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905"/>
      <c r="M91" s="905"/>
      <c r="N91" s="905"/>
      <c r="O91" s="905"/>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905"/>
      <c r="M92" s="905"/>
      <c r="N92" s="905"/>
      <c r="O92" s="905"/>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905"/>
      <c r="M93" s="905"/>
      <c r="N93" s="905"/>
      <c r="O93" s="905"/>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905"/>
      <c r="M94" s="905"/>
      <c r="N94" s="905"/>
      <c r="O94" s="905"/>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905"/>
      <c r="M95" s="905"/>
      <c r="N95" s="905"/>
      <c r="O95" s="905"/>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905"/>
      <c r="M96" s="905"/>
      <c r="N96" s="905"/>
      <c r="O96" s="905"/>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905"/>
      <c r="M97" s="905"/>
      <c r="N97" s="905"/>
      <c r="O97" s="905"/>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905"/>
      <c r="M98" s="905"/>
      <c r="N98" s="905"/>
      <c r="O98" s="905"/>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905"/>
      <c r="M99" s="905"/>
      <c r="N99" s="905"/>
      <c r="O99" s="905"/>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905"/>
      <c r="M100" s="905"/>
      <c r="N100" s="905"/>
      <c r="O100" s="905"/>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905"/>
      <c r="M101" s="905"/>
      <c r="N101" s="905"/>
      <c r="O101" s="905"/>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905"/>
      <c r="M102" s="905"/>
      <c r="N102" s="905"/>
      <c r="O102" s="905"/>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905"/>
      <c r="M103" s="905"/>
      <c r="N103" s="905"/>
      <c r="O103" s="905"/>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39.95" customHeight="1">
      <c r="B105" s="34"/>
      <c r="C105" s="1003" t="s">
        <v>129</v>
      </c>
      <c r="D105" s="1003"/>
      <c r="E105" s="1003"/>
      <c r="F105" s="1003"/>
      <c r="G105" s="1003"/>
      <c r="H105" s="1003"/>
      <c r="I105" s="1003"/>
      <c r="J105" s="1003"/>
      <c r="K105" s="1003"/>
      <c r="L105" s="1003"/>
      <c r="M105" s="1003"/>
      <c r="N105" s="1003"/>
      <c r="O105" s="1003"/>
      <c r="P105" s="1003"/>
      <c r="Q105" s="1003"/>
      <c r="R105" s="1003"/>
      <c r="S105" s="1003"/>
      <c r="T105" s="1003"/>
      <c r="U105" s="1003"/>
      <c r="V105" s="1003"/>
      <c r="W105" s="1003"/>
      <c r="X105" s="1003"/>
      <c r="Y105" s="1003"/>
      <c r="Z105" s="1003"/>
      <c r="AA105" s="1003"/>
      <c r="AB105" s="1003"/>
      <c r="AC105" s="1003"/>
      <c r="AD105" s="1003"/>
      <c r="AE105" s="1003"/>
      <c r="AF105" s="1003"/>
      <c r="AG105" s="1003"/>
      <c r="AH105" s="1003"/>
      <c r="AI105" s="1003"/>
      <c r="AJ105" s="1003"/>
      <c r="AK105" s="1003"/>
      <c r="AL105" s="1003"/>
      <c r="AM105" s="1003"/>
      <c r="AN105" s="1003"/>
      <c r="AO105" s="1003"/>
      <c r="AP105" s="233"/>
    </row>
    <row r="106" s="84" customFormat="1" ht="12" customHeight="1">
      <c r="B106" s="85"/>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s="236"/>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AL13:AM13"/>
    <mergeCell ref="AJ12:AK12"/>
    <mergeCell ref="AH13:AI13"/>
    <mergeCell ref="AJ13:AK13"/>
    <mergeCell ref="Z13:AA13"/>
    <mergeCell ref="AF13:AG13"/>
    <mergeCell ref="H56:K56"/>
    <mergeCell ref="H57:K57"/>
    <mergeCell ref="H58:K58"/>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T7:U7"/>
    <mergeCell ref="J7:K7"/>
    <mergeCell ref="H7:I7"/>
    <mergeCell ref="R9:S9"/>
    <mergeCell ref="T9:U9"/>
    <mergeCell ref="L9:M9"/>
    <mergeCell ref="L7:M7"/>
    <mergeCell ref="J9:K9"/>
    <mergeCell ref="N9:O9"/>
    <mergeCell ref="L8:M8"/>
    <mergeCell ref="J8:K8"/>
    <mergeCell ref="R7:S7"/>
    <mergeCell ref="H8:I8"/>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L30:O30"/>
    <mergeCell ref="H33:K33"/>
    <mergeCell ref="L33:O33"/>
    <mergeCell ref="H32:K32"/>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30:K30"/>
    <mergeCell ref="H48:K48"/>
    <mergeCell ref="L48:O48"/>
    <mergeCell ref="H45:K45"/>
    <mergeCell ref="L45:O45"/>
    <mergeCell ref="H46:K46"/>
    <mergeCell ref="L46:O46"/>
    <mergeCell ref="H47:K47"/>
    <mergeCell ref="L47:O47"/>
    <mergeCell ref="H49:K49"/>
    <mergeCell ref="L49:O49"/>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81:K81"/>
    <mergeCell ref="L81:O81"/>
    <mergeCell ref="H82:K82"/>
    <mergeCell ref="L82:O82"/>
    <mergeCell ref="L78:O78"/>
    <mergeCell ref="H79:K79"/>
    <mergeCell ref="L79:O79"/>
    <mergeCell ref="H80:K80"/>
    <mergeCell ref="L80:O80"/>
    <mergeCell ref="H78:K78"/>
    <mergeCell ref="H85:K85"/>
    <mergeCell ref="L85:O85"/>
    <mergeCell ref="H86:K86"/>
    <mergeCell ref="L86:O86"/>
    <mergeCell ref="H83:K83"/>
    <mergeCell ref="L83:O83"/>
    <mergeCell ref="H84:K84"/>
    <mergeCell ref="L84:O84"/>
    <mergeCell ref="H89:K89"/>
    <mergeCell ref="L89:O8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heetViews>
  <sheetFormatPr defaultColWidth="8.85546875" defaultRowHeight="15"/>
  <cols>
    <col min="1" max="1" width="4.28515625" style="641" customWidth="1"/>
    <col min="2" max="2" width="3.42578125" style="641" customWidth="1"/>
    <col min="3" max="3" width="6.85546875" style="641" customWidth="1"/>
    <col min="4" max="4" width="8.85546875" style="641" customWidth="1"/>
    <col min="5" max="5" width="39" style="641" customWidth="1"/>
    <col min="6" max="6" width="30" style="641" customWidth="1"/>
    <col min="7" max="9" width="8.85546875" style="641" customWidth="1"/>
    <col min="10" max="10" width="12" style="641" customWidth="1"/>
    <col min="11" max="11" width="8.85546875" style="641" customWidth="1"/>
    <col min="12" max="12" width="18.28515625" style="641" customWidth="1"/>
    <col min="13" max="16384" width="8.85546875" style="641" customWidth="1"/>
  </cols>
  <sheetData>
    <row r="1">
      <c r="M1" s="641"/>
    </row>
    <row r="2" ht="84" customHeight="1">
      <c r="B2" s="642"/>
      <c r="C2" s="643"/>
      <c r="K2" s="644"/>
      <c r="M2" s="644"/>
    </row>
    <row r="3" ht="15" customHeight="1">
      <c r="B3" s="642"/>
    </row>
    <row r="4">
      <c r="A4" s="645" t="s">
        <v>117</v>
      </c>
      <c r="B4" s="646"/>
      <c r="C4" s="646"/>
      <c r="D4" s="646"/>
      <c r="E4" s="646"/>
      <c r="F4" s="646"/>
      <c r="G4" s="646"/>
      <c r="H4" s="646"/>
      <c r="I4" s="646"/>
      <c r="J4" s="646"/>
      <c r="K4" s="646"/>
    </row>
    <row r="5">
      <c r="A5" s="692" t="s">
        <v>124</v>
      </c>
      <c r="B5" s="692"/>
      <c r="C5" s="692"/>
      <c r="D5" s="692"/>
      <c r="E5" s="692"/>
      <c r="F5" s="692"/>
      <c r="G5" s="646"/>
      <c r="H5" s="646"/>
      <c r="I5" s="646"/>
      <c r="J5" s="646"/>
      <c r="K5" s="646"/>
    </row>
    <row r="6">
      <c r="A6" s="646"/>
      <c r="B6" s="646"/>
      <c r="C6" s="646"/>
      <c r="D6" s="646"/>
      <c r="E6" s="646"/>
      <c r="F6" s="646"/>
      <c r="G6" s="646"/>
      <c r="H6" s="646"/>
      <c r="I6" s="646"/>
      <c r="J6" s="646"/>
      <c r="K6" s="646"/>
    </row>
    <row r="7">
      <c r="A7" s="646"/>
      <c r="B7" s="646"/>
      <c r="C7" s="646"/>
      <c r="D7" s="646"/>
      <c r="E7" s="646"/>
      <c r="F7" s="646"/>
      <c r="G7" s="646"/>
      <c r="H7" s="646"/>
      <c r="I7" s="646"/>
      <c r="J7" s="646"/>
      <c r="K7" s="646"/>
    </row>
    <row r="8">
      <c r="A8" s="645" t="s">
        <v>118</v>
      </c>
      <c r="B8" s="646"/>
      <c r="C8" s="646"/>
      <c r="D8" s="646"/>
      <c r="E8" s="646"/>
      <c r="F8" s="646"/>
      <c r="G8" s="646"/>
      <c r="H8" s="646"/>
      <c r="I8" s="646"/>
      <c r="J8" s="646"/>
      <c r="K8" s="646"/>
    </row>
    <row r="9">
      <c r="A9" s="692" t="s">
        <v>125</v>
      </c>
      <c r="B9" s="692"/>
      <c r="C9" s="692"/>
      <c r="D9" s="692"/>
      <c r="E9" s="692"/>
      <c r="F9" s="692"/>
      <c r="G9" s="646"/>
      <c r="H9" s="646"/>
      <c r="I9" s="646"/>
      <c r="J9" s="646"/>
      <c r="K9" s="646"/>
    </row>
    <row r="10">
      <c r="A10" s="691"/>
      <c r="B10" s="691"/>
      <c r="C10" s="691"/>
      <c r="D10" s="691"/>
      <c r="E10" s="691"/>
      <c r="F10" s="691"/>
      <c r="G10" s="646"/>
      <c r="H10" s="646"/>
      <c r="I10" s="646"/>
      <c r="J10" s="646"/>
      <c r="K10" s="646"/>
    </row>
    <row r="11">
      <c r="A11" s="646"/>
      <c r="B11" s="646"/>
      <c r="C11" s="646"/>
      <c r="D11" s="646"/>
      <c r="E11" s="646"/>
      <c r="F11" s="646"/>
      <c r="G11" s="646"/>
      <c r="H11" s="646"/>
      <c r="I11" s="646"/>
      <c r="J11" s="646"/>
      <c r="K11" s="646"/>
    </row>
    <row r="12">
      <c r="A12" s="691" t="s">
        <v>126</v>
      </c>
      <c r="B12" s="691"/>
      <c r="C12" s="691"/>
      <c r="D12" s="691"/>
      <c r="E12" s="691"/>
      <c r="F12" s="646"/>
      <c r="G12" s="646"/>
      <c r="H12" s="646"/>
      <c r="I12" s="646"/>
      <c r="J12" s="646"/>
      <c r="K12" s="646"/>
    </row>
    <row r="13">
      <c r="A13" s="646"/>
      <c r="B13" s="646"/>
      <c r="C13" s="646"/>
      <c r="D13" s="646"/>
      <c r="E13" s="646"/>
      <c r="F13" s="646"/>
      <c r="G13" s="646"/>
      <c r="H13" s="646"/>
      <c r="I13" s="646"/>
      <c r="J13" s="646"/>
      <c r="K13" s="646"/>
    </row>
    <row r="14" ht="16.5" customHeight="1">
      <c r="A14" s="1005" t="s">
        <v>119</v>
      </c>
      <c r="B14" s="1005"/>
      <c r="C14" s="1005"/>
      <c r="D14" s="1005"/>
      <c r="E14" s="1005"/>
      <c r="F14" s="1005"/>
      <c r="G14" s="1005"/>
      <c r="H14" s="1005"/>
      <c r="I14" s="1005"/>
      <c r="J14" s="647"/>
      <c r="K14" s="646"/>
    </row>
    <row r="15" ht="15" customHeight="1">
      <c r="A15" s="1005" t="s">
        <v>120</v>
      </c>
      <c r="B15" s="1005"/>
      <c r="C15" s="1005"/>
      <c r="D15" s="1005"/>
      <c r="E15" s="1005"/>
      <c r="F15" s="1005"/>
      <c r="G15" s="1005"/>
      <c r="H15" s="1005"/>
      <c r="I15" s="1005"/>
      <c r="J15" s="647"/>
      <c r="K15" s="647"/>
      <c r="L15" s="647"/>
    </row>
    <row r="16">
      <c r="C16" s="648"/>
      <c r="D16" s="648"/>
      <c r="E16" s="648"/>
      <c r="F16" s="648"/>
      <c r="G16" s="648"/>
      <c r="H16" s="648"/>
      <c r="I16" s="648"/>
      <c r="J16" s="648"/>
      <c r="K16" s="648"/>
      <c r="L16" s="648"/>
    </row>
    <row r="43">
      <c r="A43" s="641"/>
    </row>
  </sheetData>
  <mergeCells count="2">
    <mergeCell ref="A15:I15"/>
    <mergeCell ref="A14:I14"/>
  </mergeCells>
  <hyperlinks>
    <hyperlink ref="A5:F5" r:id="rId83" display="For all STR definitions, please click here or visit www.str.com/data-insights/resources/glossary"/>
    <hyperlink ref="A14:I14" r:id="rId84" display="For the latest in industry news, visit HotelNewsNow.com."/>
    <hyperlink ref="A15:I15" r:id="rId85" display="To learn more about the Hotel Data Conference, visit HotelDataConference.com."/>
    <hyperlink ref="A9:F9" r:id="rId86" display="For all STR FAQs, please click here or visit www.str.com/data-insights/resources/FAQ"/>
    <hyperlink ref="A12:E12" r:id="rId87" display="For additional support, please contact your regional office."/>
  </hyperlinks>
  <printOptions horizontalCentered="1" verticalCentered="1"/>
  <pageMargins left="0.25" right="0.25" top="0.25" bottom="0.25" header="0" footer="0"/>
  <pageSetup scale="93" fitToWidth="1" fitToHeight="1" orientation="landscape" r:id="rId6"/>
  <headerFooter>
    <oddHeader/>
    <oddFooter/>
  </headerFooter>
  <rowBreaks count="1" manualBreakCount="1">
    <brk id="43" max="16383" man="1"/>
  </rowBreaks>
  <colBreaks count="1" manualBreakCount="1">
    <brk id="13" max="1048575" man="1"/>
  </colBreaks>
  <drawing r:id="rId7"/>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topLeftCell="A34"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6" customWidth="1"/>
    <col min="38" max="48" width="9.140625" style="236" customWidth="1"/>
  </cols>
  <sheetData>
    <row r="1" ht="39.95" customHeight="1">
      <c r="A1" s="7"/>
      <c r="B1" s="657" t="s">
        <v>134</v>
      </c>
      <c r="AA1" s="1013"/>
      <c r="AB1" s="1013"/>
      <c r="AC1" s="1013"/>
      <c r="AD1" s="1013"/>
      <c r="AE1" s="1013"/>
      <c r="AF1" s="1013"/>
      <c r="AH1" s="236"/>
    </row>
    <row r="2" ht="20.1" customHeight="1">
      <c r="A2" s="6"/>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c r="AC2" s="1014"/>
      <c r="AD2" s="1014"/>
      <c r="AE2" s="1014"/>
      <c r="AF2" s="26"/>
    </row>
    <row r="3" ht="20.1" customHeight="1">
      <c r="A3" s="6"/>
      <c r="B3" s="1014" t="s">
        <v>174</v>
      </c>
      <c r="C3" s="1014"/>
      <c r="D3" s="1014"/>
      <c r="E3" s="1014"/>
      <c r="F3" s="1014"/>
      <c r="G3" s="1014"/>
      <c r="H3" s="1014"/>
      <c r="I3" s="1014"/>
      <c r="J3" s="1014"/>
      <c r="K3" s="1014"/>
      <c r="L3" s="1014"/>
      <c r="M3" s="1014"/>
      <c r="N3" s="1014"/>
      <c r="O3" s="1014"/>
      <c r="P3" s="1014"/>
      <c r="Q3" s="1014"/>
      <c r="R3" s="1014"/>
      <c r="S3" s="1014"/>
      <c r="T3" s="1014"/>
      <c r="U3" s="1015"/>
      <c r="V3" s="1015"/>
      <c r="W3" s="1015"/>
      <c r="X3" s="1015"/>
      <c r="Y3" s="1015"/>
      <c r="Z3" s="1015"/>
      <c r="AA3" s="1015"/>
      <c r="AB3" s="1015"/>
      <c r="AC3" s="1015"/>
      <c r="AD3" s="1015"/>
      <c r="AE3" s="1015"/>
      <c r="AF3" s="1015"/>
    </row>
    <row r="4" ht="20.1" customHeight="1">
      <c r="A4" s="6"/>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c r="AC4" s="1014"/>
      <c r="AD4" s="1014"/>
      <c r="AE4" s="1014"/>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1016"/>
      <c r="Y18" s="1016"/>
      <c r="Z18" s="1016"/>
      <c r="AA18" s="1016"/>
      <c r="AB18" s="1016"/>
      <c r="AC18" s="1016"/>
      <c r="AD18" s="1016"/>
      <c r="AE18" s="1016"/>
      <c r="AF18" s="1016"/>
      <c r="AG18" s="1016"/>
    </row>
    <row r="19" s="117" customFormat="1" ht="15.95" customHeight="1">
      <c r="B19" s="979" t="s">
        <v>22</v>
      </c>
      <c r="C19" s="1017">
        <v>2019</v>
      </c>
      <c r="D19" s="1017"/>
      <c r="E19" s="1017"/>
      <c r="F19" s="1017"/>
      <c r="G19" s="1017"/>
      <c r="H19" s="1017"/>
      <c r="I19" s="1017">
        <v>2020</v>
      </c>
      <c r="J19" s="1017"/>
      <c r="K19" s="1017"/>
      <c r="L19" s="1017"/>
      <c r="M19" s="1017"/>
      <c r="N19" s="1017"/>
      <c r="O19" s="1017"/>
      <c r="P19" s="1017"/>
      <c r="Q19" s="1017"/>
      <c r="R19" s="1017"/>
      <c r="S19" s="1017"/>
      <c r="T19" s="1017"/>
      <c r="U19" s="119"/>
      <c r="V19" s="1018" t="s">
        <v>60</v>
      </c>
      <c r="W19" s="1018"/>
      <c r="X19" s="1018"/>
      <c r="Y19" s="119"/>
      <c r="Z19" s="1018" t="s">
        <v>44</v>
      </c>
      <c r="AA19" s="1018"/>
      <c r="AB19" s="1018"/>
      <c r="AC19" s="119"/>
      <c r="AD19" s="1019" t="s">
        <v>45</v>
      </c>
      <c r="AE19" s="1019"/>
      <c r="AF19" s="1019"/>
      <c r="AG19" s="119"/>
      <c r="AH19" s="236"/>
      <c r="AI19" s="236"/>
      <c r="AJ19" s="236"/>
      <c r="AK19" s="236"/>
      <c r="AL19" s="236"/>
      <c r="AM19" s="236"/>
      <c r="AN19" s="236"/>
      <c r="AO19" s="236"/>
      <c r="AP19" s="236"/>
      <c r="AQ19" s="236"/>
      <c r="AR19" s="236"/>
      <c r="AS19" s="236"/>
      <c r="AT19" s="236"/>
      <c r="AU19" s="236"/>
      <c r="AV19" s="236"/>
    </row>
    <row r="20" s="118" customFormat="1" ht="15.95" customHeight="1">
      <c r="B20" s="979"/>
      <c r="C20" s="270" t="s">
        <v>183</v>
      </c>
      <c r="D20" s="270" t="s">
        <v>186</v>
      </c>
      <c r="E20" s="270" t="s">
        <v>188</v>
      </c>
      <c r="F20" s="270" t="s">
        <v>189</v>
      </c>
      <c r="G20" s="270" t="s">
        <v>190</v>
      </c>
      <c r="H20" s="1020" t="s">
        <v>191</v>
      </c>
      <c r="I20" s="270" t="s">
        <v>194</v>
      </c>
      <c r="J20" s="270" t="s">
        <v>195</v>
      </c>
      <c r="K20" s="270" t="s">
        <v>197</v>
      </c>
      <c r="L20" s="270" t="s">
        <v>199</v>
      </c>
      <c r="M20" s="270" t="s">
        <v>200</v>
      </c>
      <c r="N20" s="270" t="s">
        <v>202</v>
      </c>
      <c r="O20" s="270" t="s">
        <v>183</v>
      </c>
      <c r="P20" s="270" t="s">
        <v>186</v>
      </c>
      <c r="Q20" s="270" t="s">
        <v>188</v>
      </c>
      <c r="R20" s="270" t="s">
        <v>189</v>
      </c>
      <c r="S20" s="270" t="s">
        <v>190</v>
      </c>
      <c r="T20" s="1020" t="s">
        <v>191</v>
      </c>
      <c r="U20" s="144"/>
      <c r="V20" s="269">
        <v>2018</v>
      </c>
      <c r="W20" s="270">
        <v>2019</v>
      </c>
      <c r="X20" s="271">
        <v>2020</v>
      </c>
      <c r="Y20" s="144"/>
      <c r="Z20" s="269">
        <v>2018</v>
      </c>
      <c r="AA20" s="270">
        <v>2019</v>
      </c>
      <c r="AB20" s="271">
        <v>2020</v>
      </c>
      <c r="AC20" s="144"/>
      <c r="AD20" s="269">
        <v>2018</v>
      </c>
      <c r="AE20" s="270">
        <v>2019</v>
      </c>
      <c r="AF20" s="271">
        <v>2020</v>
      </c>
      <c r="AG20" s="144"/>
      <c r="AH20" s="236"/>
      <c r="AI20" s="236"/>
      <c r="AJ20" s="236"/>
      <c r="AK20" s="236"/>
      <c r="AL20" s="236"/>
      <c r="AM20" s="236"/>
      <c r="AN20" s="236"/>
      <c r="AO20" s="236"/>
      <c r="AP20" s="236"/>
      <c r="AQ20" s="236"/>
      <c r="AR20" s="236"/>
      <c r="AS20" s="236"/>
      <c r="AT20" s="236"/>
      <c r="AU20" s="236"/>
      <c r="AV20" s="236"/>
    </row>
    <row r="21" ht="21.95" customHeight="1">
      <c r="B21" s="264" t="s">
        <v>19</v>
      </c>
      <c r="C21" s="574">
        <v>81.89287888009738283627510651</v>
      </c>
      <c r="D21" s="575">
        <v>61.290322580645161290322580650</v>
      </c>
      <c r="E21" s="575">
        <v>64.308176100628930817610062890</v>
      </c>
      <c r="F21" s="575">
        <v>84.54047474132684114424832623</v>
      </c>
      <c r="G21" s="575">
        <v>85.78616352201257861635220126</v>
      </c>
      <c r="H21" s="1021">
        <v>81.43639683505782105903834449</v>
      </c>
      <c r="I21" s="575">
        <v>92.17894096165550821667681071</v>
      </c>
      <c r="J21" s="575">
        <v>93.78659726740403383214053351</v>
      </c>
      <c r="K21" s="575">
        <v>47.169811320754716981132075470</v>
      </c>
      <c r="L21" s="575">
        <v>2.7672955974842767295597484300</v>
      </c>
      <c r="M21" s="575">
        <v>10.194765672550213024954351800</v>
      </c>
      <c r="N21" s="575">
        <v>10.660377358490566037735849060</v>
      </c>
      <c r="O21" s="575">
        <v>10.042604990870359099208764460</v>
      </c>
      <c r="P21" s="575">
        <v>9.038344491783323189287888010</v>
      </c>
      <c r="Q21" s="575">
        <v>8.459119496855345911949685530</v>
      </c>
      <c r="R21" s="575">
        <v>52.708460133901399878271454660</v>
      </c>
      <c r="S21" s="575">
        <v>62.106918238993710691823899370</v>
      </c>
      <c r="T21" s="1021">
        <v>65.885575167376749847839318320</v>
      </c>
      <c r="U21" s="113"/>
      <c r="V21" s="574">
        <v>76.575342465753424657534246580</v>
      </c>
      <c r="W21" s="575">
        <v>81.68002067717756526234169036</v>
      </c>
      <c r="X21" s="576">
        <v>38.643159088565831529023610680</v>
      </c>
      <c r="Y21" s="113"/>
      <c r="Z21" s="574">
        <v>73.513125512715340442986054140</v>
      </c>
      <c r="AA21" s="575">
        <v>83.90073831009023789991796555</v>
      </c>
      <c r="AB21" s="576">
        <v>60.213289581624282198523379820</v>
      </c>
      <c r="AC21" s="113"/>
      <c r="AD21" s="574">
        <v>76.575342465753424657534246580</v>
      </c>
      <c r="AE21" s="575">
        <v>81.68002067717756526234169036</v>
      </c>
      <c r="AF21" s="576">
        <v>38.643159088565831529023610680</v>
      </c>
      <c r="AG21" s="113"/>
    </row>
    <row r="22" ht="21.95" customHeight="1">
      <c r="B22" s="38" t="s">
        <v>35</v>
      </c>
      <c r="C22" s="272">
        <v>60.266452846481218775057052980</v>
      </c>
      <c r="D22" s="92">
        <v>53.352248195892185283414543880</v>
      </c>
      <c r="E22" s="92">
        <v>51.848311026131293817718291910</v>
      </c>
      <c r="F22" s="92">
        <v>67.840621723308456177141799790</v>
      </c>
      <c r="G22" s="92">
        <v>64.359464627151051625239005740</v>
      </c>
      <c r="H22" s="1022">
        <v>71.558492032646715895841430240</v>
      </c>
      <c r="I22" s="92">
        <v>82.69724057520404197434900894</v>
      </c>
      <c r="J22" s="92">
        <v>88.61653510594097375215146299</v>
      </c>
      <c r="K22" s="92">
        <v>49.436455499417022930431403030</v>
      </c>
      <c r="L22" s="92">
        <v>12.048192771084337349397590360</v>
      </c>
      <c r="M22" s="92">
        <v>22.603964244073066459385930820</v>
      </c>
      <c r="N22" s="92">
        <v>36.835341365461847389558232930</v>
      </c>
      <c r="O22" s="92">
        <v>47.788573649436455499417022930</v>
      </c>
      <c r="P22" s="92">
        <v>35.281772250291488534784298480</v>
      </c>
      <c r="Q22" s="92">
        <v>48.875502008032128514056224900</v>
      </c>
      <c r="R22" s="92">
        <v>60.886125145744267392149242130</v>
      </c>
      <c r="S22" s="92">
        <v>51.542168674698795180722891570</v>
      </c>
      <c r="T22" s="1022">
        <v>50.641274776525456665371162070</v>
      </c>
      <c r="U22" s="113"/>
      <c r="V22" s="272">
        <v>66.718353021294428874512166370</v>
      </c>
      <c r="W22" s="92">
        <v>68.158381632337494068153582840</v>
      </c>
      <c r="X22" s="273">
        <v>48.738895117550976167684436370</v>
      </c>
      <c r="Y22" s="113"/>
      <c r="Z22" s="272">
        <v>57.606617341424889849530301770</v>
      </c>
      <c r="AA22" s="92">
        <v>67.688974267333809864188706220</v>
      </c>
      <c r="AB22" s="273">
        <v>54.387113672079622839182818230</v>
      </c>
      <c r="AC22" s="113"/>
      <c r="AD22" s="272">
        <v>66.718353021294428874512166370</v>
      </c>
      <c r="AE22" s="92">
        <v>68.158381632337494068153582840</v>
      </c>
      <c r="AF22" s="273">
        <v>48.738895117550976167684436370</v>
      </c>
      <c r="AG22" s="113"/>
    </row>
    <row r="23" ht="21.95" customHeight="1">
      <c r="B23" s="40" t="s">
        <v>100</v>
      </c>
      <c r="C23" s="577">
        <v>135.88468378702475365106215350</v>
      </c>
      <c r="D23" s="113">
        <v>114.87861271676300578034682083</v>
      </c>
      <c r="E23" s="113">
        <v>124.03138082592107246813790862</v>
      </c>
      <c r="F23" s="113">
        <v>124.61630302583253709170816558</v>
      </c>
      <c r="G23" s="113">
        <v>133.29222674394705471287047313</v>
      </c>
      <c r="H23" s="1023">
        <v>113.80395886193991613344865325</v>
      </c>
      <c r="I23" s="113">
        <v>111.46555836748736847519007141</v>
      </c>
      <c r="J23" s="113">
        <v>105.83419579120562121750618886</v>
      </c>
      <c r="K23" s="113">
        <v>95.41503500652664056010442625</v>
      </c>
      <c r="L23" s="113">
        <v>22.968553459119496855345911970</v>
      </c>
      <c r="M23" s="113">
        <v>45.101671381485038021333471770</v>
      </c>
      <c r="N23" s="113">
        <v>28.940623225732129779723358220</v>
      </c>
      <c r="O23" s="113">
        <v>21.014657320681062103337793560</v>
      </c>
      <c r="P23" s="113">
        <v>25.617603411939293419296911050</v>
      </c>
      <c r="Q23" s="113">
        <v>17.307483604905350304646439580</v>
      </c>
      <c r="R23" s="113">
        <v>86.56891862921505290871470244</v>
      </c>
      <c r="S23" s="113">
        <v>120.49729345106306655963963645</v>
      </c>
      <c r="T23" s="1023">
        <v>130.10252103274012076630127861</v>
      </c>
      <c r="U23" s="113"/>
      <c r="V23" s="577">
        <v>114.77402993043450950833058528</v>
      </c>
      <c r="W23" s="113">
        <v>119.83855649299158119250246032</v>
      </c>
      <c r="X23" s="578">
        <v>79.28607941432457837298028527</v>
      </c>
      <c r="Y23" s="113"/>
      <c r="Z23" s="577">
        <v>127.61229335340974531909650700</v>
      </c>
      <c r="AA23" s="113">
        <v>123.95037628835824077825718515</v>
      </c>
      <c r="AB23" s="578">
        <v>110.71241975566651068334325266</v>
      </c>
      <c r="AC23" s="113"/>
      <c r="AD23" s="577">
        <v>114.77402993043450950833058528</v>
      </c>
      <c r="AE23" s="113">
        <v>119.83855649299158119250246032</v>
      </c>
      <c r="AF23" s="578">
        <v>79.28607941432457837298028527</v>
      </c>
      <c r="AG23" s="113"/>
    </row>
    <row r="24" ht="21.95" customHeight="1">
      <c r="A24" s="23"/>
      <c r="B24" s="39" t="s">
        <v>23</v>
      </c>
      <c r="C24" s="274" t="s">
        <v>184</v>
      </c>
      <c r="D24" s="275" t="s">
        <v>187</v>
      </c>
      <c r="E24" s="275" t="s">
        <v>187</v>
      </c>
      <c r="F24" s="275" t="s">
        <v>184</v>
      </c>
      <c r="G24" s="275" t="s">
        <v>184</v>
      </c>
      <c r="H24" s="1024" t="s">
        <v>192</v>
      </c>
      <c r="I24" s="275" t="s">
        <v>192</v>
      </c>
      <c r="J24" s="275" t="s">
        <v>196</v>
      </c>
      <c r="K24" s="275" t="s">
        <v>198</v>
      </c>
      <c r="L24" s="275" t="s">
        <v>198</v>
      </c>
      <c r="M24" s="275" t="s">
        <v>201</v>
      </c>
      <c r="N24" s="275" t="s">
        <v>201</v>
      </c>
      <c r="O24" s="275" t="s">
        <v>201</v>
      </c>
      <c r="P24" s="275" t="s">
        <v>201</v>
      </c>
      <c r="Q24" s="275" t="s">
        <v>201</v>
      </c>
      <c r="R24" s="275" t="s">
        <v>201</v>
      </c>
      <c r="S24" s="275" t="s">
        <v>193</v>
      </c>
      <c r="T24" s="1024" t="s">
        <v>192</v>
      </c>
      <c r="U24" s="113"/>
      <c r="V24" s="274" t="s">
        <v>184</v>
      </c>
      <c r="W24" s="275" t="s">
        <v>184</v>
      </c>
      <c r="X24" s="276" t="s">
        <v>201</v>
      </c>
      <c r="Y24" s="113"/>
      <c r="Z24" s="274" t="s">
        <v>184</v>
      </c>
      <c r="AA24" s="275" t="s">
        <v>184</v>
      </c>
      <c r="AB24" s="276" t="s">
        <v>192</v>
      </c>
      <c r="AC24" s="113"/>
      <c r="AD24" s="274" t="s">
        <v>184</v>
      </c>
      <c r="AE24" s="275" t="s">
        <v>184</v>
      </c>
      <c r="AF24" s="276" t="s">
        <v>201</v>
      </c>
      <c r="AG24" s="113"/>
    </row>
    <row r="25" ht="21.95" customHeight="1">
      <c r="B25" s="25" t="s">
        <v>70</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4">
        <v>34.887218045112781954887218050</v>
      </c>
      <c r="D26" s="575">
        <v>-8.827523766410140334993209580</v>
      </c>
      <c r="E26" s="575">
        <v>-1.3982642237222757955641272900</v>
      </c>
      <c r="F26" s="575">
        <v>21.895568231680561649846423860</v>
      </c>
      <c r="G26" s="575">
        <v>14.381551362683438155136268350</v>
      </c>
      <c r="H26" s="1021">
        <v>6.8263473053892215568862275400</v>
      </c>
      <c r="I26" s="575">
        <v>2.2274721565980425244684441400</v>
      </c>
      <c r="J26" s="575">
        <v>-1.6052949135188503309320949200</v>
      </c>
      <c r="K26" s="575">
        <v>-49.658980188372848327379019160</v>
      </c>
      <c r="L26" s="575">
        <v>-96.88053881602268699042892591</v>
      </c>
      <c r="M26" s="575">
        <v>-85.73253833049403747870528108</v>
      </c>
      <c r="N26" s="575">
        <v>-87.11026615969581749049429657</v>
      </c>
      <c r="O26" s="575">
        <v>-87.73690078037904124860646599</v>
      </c>
      <c r="P26" s="575">
        <v>-85.25322740814299900695134062</v>
      </c>
      <c r="Q26" s="575">
        <v>-86.84596577017114914425427874</v>
      </c>
      <c r="R26" s="575">
        <v>-37.652987760979121670266378680</v>
      </c>
      <c r="S26" s="575">
        <v>-27.602639296187683284457478010</v>
      </c>
      <c r="T26" s="1021">
        <v>-19.095665171898355754857997010</v>
      </c>
      <c r="U26" s="113"/>
      <c r="V26" s="574">
        <v>-6.053399289700659563673262300</v>
      </c>
      <c r="W26" s="575">
        <v>6.6662166267256218989435312300</v>
      </c>
      <c r="X26" s="576">
        <v>-52.689582142376684328272783460</v>
      </c>
      <c r="Y26" s="113"/>
      <c r="Z26" s="574">
        <v>-17.264858626658972879399884600</v>
      </c>
      <c r="AA26" s="575">
        <v>14.130283163621146603431440940</v>
      </c>
      <c r="AB26" s="576">
        <v>-28.232705939868002933268149600</v>
      </c>
      <c r="AC26" s="113"/>
      <c r="AD26" s="574">
        <v>-6.053399289700659563673262300</v>
      </c>
      <c r="AE26" s="575">
        <v>6.6662166267256218989435312300</v>
      </c>
      <c r="AF26" s="576">
        <v>-52.689582142376684328272783460</v>
      </c>
      <c r="AG26" s="113"/>
    </row>
    <row r="27" ht="21.95" customHeight="1">
      <c r="B27" s="38" t="s">
        <v>35</v>
      </c>
      <c r="C27" s="272">
        <v>-3.3913387383824401819260431100</v>
      </c>
      <c r="D27" s="92">
        <v>6.3568179023730480757408090400</v>
      </c>
      <c r="E27" s="92">
        <v>13.696715583508036338225017470</v>
      </c>
      <c r="F27" s="92">
        <v>26.280137772675086107921928820</v>
      </c>
      <c r="G27" s="92">
        <v>7.2202166064981949458483754600</v>
      </c>
      <c r="H27" s="1022">
        <v>20.977876050604922296066434680</v>
      </c>
      <c r="I27" s="92">
        <v>8.617171212393319226354543250</v>
      </c>
      <c r="J27" s="92">
        <v>3.2872126783985688973659681600</v>
      </c>
      <c r="K27" s="92">
        <v>-45.638005085997816551065902250</v>
      </c>
      <c r="L27" s="92">
        <v>-84.74776951925824971663319407</v>
      </c>
      <c r="M27" s="92">
        <v>-62.485610370646266096220278800</v>
      </c>
      <c r="N27" s="92">
        <v>-36.870944180874234238976660330</v>
      </c>
      <c r="O27" s="92">
        <v>-20.704519027907762459108771590</v>
      </c>
      <c r="P27" s="92">
        <v>-33.870130231910300160178285400</v>
      </c>
      <c r="Q27" s="92">
        <v>-5.7336660717856058530372257400</v>
      </c>
      <c r="R27" s="92">
        <v>-10.251227658155122535783647360</v>
      </c>
      <c r="S27" s="92">
        <v>-19.915168696175074630071086480</v>
      </c>
      <c r="T27" s="1022">
        <v>-29.230936345861394742559200520</v>
      </c>
      <c r="U27" s="113"/>
      <c r="V27" s="272">
        <v>-11.288030758943497158141089940</v>
      </c>
      <c r="W27" s="92">
        <v>2.1583695427605245688680940700</v>
      </c>
      <c r="X27" s="273">
        <v>-28.491707182162631896355967840</v>
      </c>
      <c r="Y27" s="113"/>
      <c r="Z27" s="272">
        <v>-29.189658696096464336807684450</v>
      </c>
      <c r="AA27" s="92">
        <v>17.502081169169261686460198730</v>
      </c>
      <c r="AB27" s="273">
        <v>-19.651443590678792355062653650</v>
      </c>
      <c r="AC27" s="113"/>
      <c r="AD27" s="272">
        <v>-11.288030758943497158141089940</v>
      </c>
      <c r="AE27" s="92">
        <v>2.1583695427605245688680940700</v>
      </c>
      <c r="AF27" s="273">
        <v>-28.491707182162631896355967840</v>
      </c>
      <c r="AG27" s="113"/>
    </row>
    <row r="28" ht="21.95" customHeight="1">
      <c r="B28" s="40" t="s">
        <v>100</v>
      </c>
      <c r="C28" s="577">
        <v>39.622282602422543925056731480</v>
      </c>
      <c r="D28" s="113">
        <v>-14.276791999099846398208066300</v>
      </c>
      <c r="E28" s="113">
        <v>-13.276531102732991188354189400</v>
      </c>
      <c r="F28" s="113">
        <v>-3.4720975272354130402616281600</v>
      </c>
      <c r="G28" s="113">
        <v>6.6790899914589642052954421800</v>
      </c>
      <c r="H28" s="1023">
        <v>-11.697617124056741319429291350</v>
      </c>
      <c r="I28" s="113">
        <v>-5.8827706378954252837119234100</v>
      </c>
      <c r="J28" s="113">
        <v>-4.736798936719332718602630200</v>
      </c>
      <c r="K28" s="113">
        <v>-7.3966658301190066475563233600</v>
      </c>
      <c r="L28" s="113">
        <v>-79.54750822893671225256989765</v>
      </c>
      <c r="M28" s="113">
        <v>-61.968029306967161620301636900</v>
      </c>
      <c r="N28" s="113">
        <v>-79.58193153207422031266171436</v>
      </c>
      <c r="O28" s="113">
        <v>-84.53493305130854443070155985</v>
      </c>
      <c r="P28" s="113">
        <v>-77.700284843184574008562113260</v>
      </c>
      <c r="Q28" s="113">
        <v>-86.04588331625806297016958649</v>
      </c>
      <c r="R28" s="113">
        <v>-30.531626659419025134694603130</v>
      </c>
      <c r="S28" s="113">
        <v>-9.599159384937666681170867940</v>
      </c>
      <c r="T28" s="1023">
        <v>14.321612651957595843557525640</v>
      </c>
      <c r="U28" s="113"/>
      <c r="V28" s="577">
        <v>5.9007048474133235012213774800</v>
      </c>
      <c r="W28" s="113">
        <v>4.4126067243841862095964751900</v>
      </c>
      <c r="X28" s="578">
        <v>-33.839256968218404457500466850</v>
      </c>
      <c r="Y28" s="113"/>
      <c r="Z28" s="577">
        <v>16.840478170072197330571142130</v>
      </c>
      <c r="AA28" s="113">
        <v>-2.8695644979204189654139031900</v>
      </c>
      <c r="AB28" s="578">
        <v>-10.680045457784604782907703320</v>
      </c>
      <c r="AC28" s="113"/>
      <c r="AD28" s="577">
        <v>5.9007048474133235012213774800</v>
      </c>
      <c r="AE28" s="113">
        <v>4.4126067243841862095964751900</v>
      </c>
      <c r="AF28" s="578">
        <v>-33.839256968218404457500466850</v>
      </c>
      <c r="AG28" s="113"/>
    </row>
    <row r="29" ht="21.95" customHeight="1">
      <c r="A29" s="23"/>
      <c r="B29" s="39" t="s">
        <v>23</v>
      </c>
      <c r="C29" s="274" t="s">
        <v>184</v>
      </c>
      <c r="D29" s="275" t="s">
        <v>203</v>
      </c>
      <c r="E29" s="275" t="s">
        <v>203</v>
      </c>
      <c r="F29" s="275" t="s">
        <v>185</v>
      </c>
      <c r="G29" s="275" t="s">
        <v>185</v>
      </c>
      <c r="H29" s="1024" t="s">
        <v>201</v>
      </c>
      <c r="I29" s="275" t="s">
        <v>198</v>
      </c>
      <c r="J29" s="275" t="s">
        <v>201</v>
      </c>
      <c r="K29" s="275" t="s">
        <v>198</v>
      </c>
      <c r="L29" s="275" t="s">
        <v>198</v>
      </c>
      <c r="M29" s="275" t="s">
        <v>201</v>
      </c>
      <c r="N29" s="275" t="s">
        <v>201</v>
      </c>
      <c r="O29" s="275" t="s">
        <v>201</v>
      </c>
      <c r="P29" s="275" t="s">
        <v>201</v>
      </c>
      <c r="Q29" s="275" t="s">
        <v>201</v>
      </c>
      <c r="R29" s="275" t="s">
        <v>201</v>
      </c>
      <c r="S29" s="275" t="s">
        <v>198</v>
      </c>
      <c r="T29" s="1024" t="s">
        <v>192</v>
      </c>
      <c r="U29" s="113"/>
      <c r="V29" s="274" t="s">
        <v>184</v>
      </c>
      <c r="W29" s="275" t="s">
        <v>187</v>
      </c>
      <c r="X29" s="276" t="s">
        <v>201</v>
      </c>
      <c r="Y29" s="113"/>
      <c r="Z29" s="274" t="s">
        <v>187</v>
      </c>
      <c r="AA29" s="275" t="s">
        <v>185</v>
      </c>
      <c r="AB29" s="276" t="s">
        <v>198</v>
      </c>
      <c r="AC29" s="113"/>
      <c r="AD29" s="274" t="s">
        <v>184</v>
      </c>
      <c r="AE29" s="275" t="s">
        <v>187</v>
      </c>
      <c r="AF29" s="276" t="s">
        <v>201</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79" t="s">
        <v>9</v>
      </c>
      <c r="C31" s="1017">
        <v>2019</v>
      </c>
      <c r="D31" s="1017"/>
      <c r="E31" s="1017"/>
      <c r="F31" s="1017"/>
      <c r="G31" s="1017"/>
      <c r="H31" s="1017"/>
      <c r="I31" s="1017">
        <v>2020</v>
      </c>
      <c r="J31" s="1017"/>
      <c r="K31" s="1017"/>
      <c r="L31" s="1017"/>
      <c r="M31" s="1017"/>
      <c r="N31" s="1017"/>
      <c r="O31" s="1017"/>
      <c r="P31" s="1017"/>
      <c r="Q31" s="1017"/>
      <c r="R31" s="1017"/>
      <c r="S31" s="1017"/>
      <c r="T31" s="1017"/>
      <c r="U31" s="119"/>
      <c r="V31" s="1018" t="s">
        <v>60</v>
      </c>
      <c r="W31" s="1018"/>
      <c r="X31" s="1018"/>
      <c r="Y31" s="119"/>
      <c r="Z31" s="1018" t="s">
        <v>44</v>
      </c>
      <c r="AA31" s="1018"/>
      <c r="AB31" s="1018"/>
      <c r="AC31" s="119"/>
      <c r="AD31" s="1019" t="s">
        <v>45</v>
      </c>
      <c r="AE31" s="1019"/>
      <c r="AF31" s="1019"/>
      <c r="AG31" s="119"/>
      <c r="AH31" s="236"/>
      <c r="AI31" s="236"/>
      <c r="AJ31" s="236"/>
      <c r="AK31" s="236"/>
      <c r="AL31" s="236"/>
      <c r="AM31" s="236"/>
      <c r="AN31" s="236"/>
      <c r="AO31" s="236"/>
      <c r="AP31" s="236"/>
      <c r="AQ31" s="236"/>
      <c r="AR31" s="236"/>
      <c r="AS31" s="236"/>
      <c r="AT31" s="236"/>
      <c r="AU31" s="236"/>
      <c r="AV31" s="236"/>
    </row>
    <row r="32" s="118" customFormat="1" ht="15.95" customHeight="1">
      <c r="B32" s="979"/>
      <c r="C32" s="270" t="s">
        <v>183</v>
      </c>
      <c r="D32" s="270" t="s">
        <v>186</v>
      </c>
      <c r="E32" s="270" t="s">
        <v>188</v>
      </c>
      <c r="F32" s="270" t="s">
        <v>189</v>
      </c>
      <c r="G32" s="270" t="s">
        <v>190</v>
      </c>
      <c r="H32" s="1020" t="s">
        <v>191</v>
      </c>
      <c r="I32" s="270" t="s">
        <v>194</v>
      </c>
      <c r="J32" s="270" t="s">
        <v>195</v>
      </c>
      <c r="K32" s="270" t="s">
        <v>197</v>
      </c>
      <c r="L32" s="270" t="s">
        <v>199</v>
      </c>
      <c r="M32" s="270" t="s">
        <v>200</v>
      </c>
      <c r="N32" s="270" t="s">
        <v>202</v>
      </c>
      <c r="O32" s="270" t="s">
        <v>183</v>
      </c>
      <c r="P32" s="270" t="s">
        <v>186</v>
      </c>
      <c r="Q32" s="270" t="s">
        <v>188</v>
      </c>
      <c r="R32" s="270" t="s">
        <v>189</v>
      </c>
      <c r="S32" s="270" t="s">
        <v>190</v>
      </c>
      <c r="T32" s="1020" t="s">
        <v>191</v>
      </c>
      <c r="U32" s="144"/>
      <c r="V32" s="269">
        <v>2018</v>
      </c>
      <c r="W32" s="270">
        <v>2019</v>
      </c>
      <c r="X32" s="271">
        <v>2020</v>
      </c>
      <c r="Y32" s="144"/>
      <c r="Z32" s="269">
        <v>2018</v>
      </c>
      <c r="AA32" s="270">
        <v>2019</v>
      </c>
      <c r="AB32" s="271">
        <v>2020</v>
      </c>
      <c r="AC32" s="144"/>
      <c r="AD32" s="269">
        <v>2018</v>
      </c>
      <c r="AE32" s="270">
        <v>2019</v>
      </c>
      <c r="AF32" s="271">
        <v>2020</v>
      </c>
      <c r="AG32" s="144"/>
      <c r="AH32" s="236"/>
      <c r="AI32" s="236"/>
      <c r="AJ32" s="236"/>
      <c r="AK32" s="236"/>
      <c r="AL32" s="236"/>
      <c r="AM32" s="236"/>
      <c r="AN32" s="236"/>
      <c r="AO32" s="236"/>
      <c r="AP32" s="236"/>
      <c r="AQ32" s="236"/>
      <c r="AR32" s="236"/>
      <c r="AS32" s="236"/>
      <c r="AT32" s="236"/>
      <c r="AU32" s="236"/>
      <c r="AV32" s="236"/>
    </row>
    <row r="33" ht="21.95" customHeight="1">
      <c r="B33" s="264" t="s">
        <v>19</v>
      </c>
      <c r="C33" s="579">
        <v>87.34485321441843180973615756</v>
      </c>
      <c r="D33" s="580">
        <v>86.04865938430983118172790467</v>
      </c>
      <c r="E33" s="580">
        <v>87.11735941320293398533007335</v>
      </c>
      <c r="F33" s="580">
        <v>95.87401007919366450683945284</v>
      </c>
      <c r="G33" s="580">
        <v>96.79068914956011730205278592</v>
      </c>
      <c r="H33" s="1025">
        <v>108.25859491778774289985052317</v>
      </c>
      <c r="I33" s="580">
        <v>155.82172334103664575767580059</v>
      </c>
      <c r="J33" s="580">
        <v>197.09746791536593825875823795</v>
      </c>
      <c r="K33" s="580">
        <v>207.40580645161290322580645161</v>
      </c>
      <c r="L33" s="580">
        <v>88.79545454545454545454545455</v>
      </c>
      <c r="M33" s="580">
        <v>76.361194029850746268656716418</v>
      </c>
      <c r="N33" s="580">
        <v>78.244837758112094395280235988</v>
      </c>
      <c r="O33" s="580">
        <v>74.787878787878787878787878788</v>
      </c>
      <c r="P33" s="580">
        <v>76.622895622895622895622895623</v>
      </c>
      <c r="Q33" s="580">
        <v>84.09293680297397769516728625</v>
      </c>
      <c r="R33" s="580">
        <v>89.88279445727482678983833718</v>
      </c>
      <c r="S33" s="580">
        <v>75.006582278481012658227848101</v>
      </c>
      <c r="T33" s="1025">
        <v>84.25773672055427251732101617</v>
      </c>
      <c r="U33" s="113"/>
      <c r="V33" s="579">
        <v>121.26367840145812940898504742</v>
      </c>
      <c r="W33" s="580">
        <v>116.6432820707550155053477628</v>
      </c>
      <c r="X33" s="581">
        <v>131.93076307363927427961579509</v>
      </c>
      <c r="Y33" s="113"/>
      <c r="Z33" s="579">
        <v>95.41553912679592690751848235</v>
      </c>
      <c r="AA33" s="580">
        <v>100.23013933023710584209239795</v>
      </c>
      <c r="AB33" s="581">
        <v>82.805347411444141689373297</v>
      </c>
      <c r="AC33" s="113"/>
      <c r="AD33" s="579">
        <v>121.26367840145812940898504742</v>
      </c>
      <c r="AE33" s="580">
        <v>116.6432820707550155053477628</v>
      </c>
      <c r="AF33" s="581">
        <v>131.93076307363927427961579509</v>
      </c>
      <c r="AG33" s="113"/>
    </row>
    <row r="34" ht="21.95" customHeight="1">
      <c r="B34" s="38" t="s">
        <v>35</v>
      </c>
      <c r="C34" s="277">
        <v>84.13681711186163135810050148</v>
      </c>
      <c r="D34" s="94">
        <v>81.21743468208092485549132949</v>
      </c>
      <c r="E34" s="94">
        <v>84.121204671173939766441303</v>
      </c>
      <c r="F34" s="94">
        <v>88.55463223929448131648331667</v>
      </c>
      <c r="G34" s="94">
        <v>87.26889582095464448405624875</v>
      </c>
      <c r="H34" s="1026">
        <v>94.19136975885292200738648707</v>
      </c>
      <c r="I34" s="94">
        <v>134.88769621205000469968982047</v>
      </c>
      <c r="J34" s="94">
        <v>186.45520487576183778715424287</v>
      </c>
      <c r="K34" s="94">
        <v>175.3336415094339622641509434</v>
      </c>
      <c r="L34" s="94">
        <v>81.89326</v>
      </c>
      <c r="M34" s="94">
        <v>75.377403713892709766162310867</v>
      </c>
      <c r="N34" s="94">
        <v>77.238421282163105102485826432</v>
      </c>
      <c r="O34" s="94">
        <v>82.12475113858165256994144437</v>
      </c>
      <c r="P34" s="94">
        <v>76.867772637144745538664904172</v>
      </c>
      <c r="Q34" s="94">
        <v>79.90008545603944124897288414</v>
      </c>
      <c r="R34" s="94">
        <v>84.14163283543980594918932721</v>
      </c>
      <c r="S34" s="94">
        <v>75.756138382421692379616643285</v>
      </c>
      <c r="T34" s="1026">
        <v>81.62684113584036838066001535</v>
      </c>
      <c r="U34" s="113"/>
      <c r="V34" s="277">
        <v>107.90167750192365069644006847</v>
      </c>
      <c r="W34" s="94">
        <v>108.77039200807328540472036862</v>
      </c>
      <c r="X34" s="278">
        <v>110.84559395886949118689718108</v>
      </c>
      <c r="Y34" s="113"/>
      <c r="Z34" s="277">
        <v>89.62548452269283498087885129</v>
      </c>
      <c r="AA34" s="94">
        <v>89.83861201861201861201861202</v>
      </c>
      <c r="AB34" s="278">
        <v>80.76125307006982903924873585</v>
      </c>
      <c r="AC34" s="113"/>
      <c r="AD34" s="277">
        <v>107.90167750192365069644006847</v>
      </c>
      <c r="AE34" s="94">
        <v>108.77039200807328540472036862</v>
      </c>
      <c r="AF34" s="278">
        <v>110.84559395886949118689718108</v>
      </c>
      <c r="AG34" s="113"/>
    </row>
    <row r="35" ht="21.95" customHeight="1">
      <c r="B35" s="40" t="s">
        <v>101</v>
      </c>
      <c r="C35" s="577">
        <v>103.81288027367573267689788464</v>
      </c>
      <c r="D35" s="113">
        <v>105.94850689527481929539095592</v>
      </c>
      <c r="E35" s="113">
        <v>103.56171164421721050649254110</v>
      </c>
      <c r="F35" s="113">
        <v>108.26538110408564777108865778</v>
      </c>
      <c r="G35" s="113">
        <v>110.91086719848143121163135582</v>
      </c>
      <c r="H35" s="1023">
        <v>114.93472830361155358793392035</v>
      </c>
      <c r="I35" s="113">
        <v>115.51959720334858003573015749</v>
      </c>
      <c r="J35" s="113">
        <v>105.70767817755219809734916943</v>
      </c>
      <c r="K35" s="113">
        <v>118.29207713138911411233700682</v>
      </c>
      <c r="L35" s="113">
        <v>108.42828157708527594889427353</v>
      </c>
      <c r="M35" s="113">
        <v>101.30515282761949972568286769</v>
      </c>
      <c r="N35" s="113">
        <v>101.30299980144908010683758025</v>
      </c>
      <c r="O35" s="113">
        <v>91.06618619967293673847628165</v>
      </c>
      <c r="P35" s="113">
        <v>99.68143084436039591862064147</v>
      </c>
      <c r="Q35" s="113">
        <v>105.24761810078591052874395940</v>
      </c>
      <c r="R35" s="113">
        <v>106.82321156408185116991900820</v>
      </c>
      <c r="S35" s="113">
        <v>99.01056716994090439547318862</v>
      </c>
      <c r="T35" s="1023">
        <v>103.22307656171046122199289749</v>
      </c>
      <c r="U35" s="113"/>
      <c r="V35" s="577">
        <v>112.38349691022761299330842295</v>
      </c>
      <c r="W35" s="113">
        <v>107.23808190568751383239826718</v>
      </c>
      <c r="X35" s="578">
        <v>119.02210846792311211986983194</v>
      </c>
      <c r="Y35" s="113"/>
      <c r="Z35" s="577">
        <v>106.46027704613086015423834084</v>
      </c>
      <c r="AA35" s="113">
        <v>111.56688318990531240391175795</v>
      </c>
      <c r="AB35" s="578">
        <v>102.53103346427874494317004944</v>
      </c>
      <c r="AC35" s="113"/>
      <c r="AD35" s="577">
        <v>112.38349691022761299330842295</v>
      </c>
      <c r="AE35" s="113">
        <v>107.23808190568751383239826718</v>
      </c>
      <c r="AF35" s="578">
        <v>119.02210846792311211986983194</v>
      </c>
      <c r="AG35" s="113"/>
    </row>
    <row r="36" ht="21.95" customHeight="1">
      <c r="A36" s="23"/>
      <c r="B36" s="39" t="s">
        <v>23</v>
      </c>
      <c r="C36" s="274" t="s">
        <v>185</v>
      </c>
      <c r="D36" s="275" t="s">
        <v>187</v>
      </c>
      <c r="E36" s="275" t="s">
        <v>185</v>
      </c>
      <c r="F36" s="275" t="s">
        <v>185</v>
      </c>
      <c r="G36" s="275" t="s">
        <v>185</v>
      </c>
      <c r="H36" s="1024" t="s">
        <v>193</v>
      </c>
      <c r="I36" s="275" t="s">
        <v>192</v>
      </c>
      <c r="J36" s="275" t="s">
        <v>192</v>
      </c>
      <c r="K36" s="275" t="s">
        <v>193</v>
      </c>
      <c r="L36" s="275" t="s">
        <v>192</v>
      </c>
      <c r="M36" s="275" t="s">
        <v>196</v>
      </c>
      <c r="N36" s="275" t="s">
        <v>196</v>
      </c>
      <c r="O36" s="275" t="s">
        <v>196</v>
      </c>
      <c r="P36" s="275" t="s">
        <v>196</v>
      </c>
      <c r="Q36" s="275" t="s">
        <v>196</v>
      </c>
      <c r="R36" s="275" t="s">
        <v>196</v>
      </c>
      <c r="S36" s="275" t="s">
        <v>196</v>
      </c>
      <c r="T36" s="1024" t="s">
        <v>196</v>
      </c>
      <c r="U36" s="113"/>
      <c r="V36" s="274" t="s">
        <v>187</v>
      </c>
      <c r="W36" s="275" t="s">
        <v>185</v>
      </c>
      <c r="X36" s="276" t="s">
        <v>193</v>
      </c>
      <c r="Y36" s="113"/>
      <c r="Z36" s="274" t="s">
        <v>185</v>
      </c>
      <c r="AA36" s="275" t="s">
        <v>187</v>
      </c>
      <c r="AB36" s="276" t="s">
        <v>196</v>
      </c>
      <c r="AC36" s="113"/>
      <c r="AD36" s="274" t="s">
        <v>187</v>
      </c>
      <c r="AE36" s="275" t="s">
        <v>185</v>
      </c>
      <c r="AF36" s="276" t="s">
        <v>193</v>
      </c>
      <c r="AG36" s="113"/>
    </row>
    <row r="37" ht="21.95" customHeight="1">
      <c r="B37" s="25" t="s">
        <v>70</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4">
        <v>-7.3930283355132908205482269100</v>
      </c>
      <c r="D38" s="575">
        <v>2.2927917619324064989624108200</v>
      </c>
      <c r="E38" s="575">
        <v>10.641815167500220501506140200</v>
      </c>
      <c r="F38" s="575">
        <v>0.1718620636535339906506968700</v>
      </c>
      <c r="G38" s="575">
        <v>2.682101639429969292842099500</v>
      </c>
      <c r="H38" s="1021">
        <v>12.481244097396180759583552010</v>
      </c>
      <c r="I38" s="575">
        <v>17.929769877061685545995289230</v>
      </c>
      <c r="J38" s="575">
        <v>8.279329169706466856073951290</v>
      </c>
      <c r="K38" s="575">
        <v>10.069905678164175027406725250</v>
      </c>
      <c r="L38" s="575">
        <v>-26.484380065116301406886703870</v>
      </c>
      <c r="M38" s="575">
        <v>-18.342548158869089160769878470</v>
      </c>
      <c r="N38" s="575">
        <v>-11.542148299338101205929021580</v>
      </c>
      <c r="O38" s="575">
        <v>-14.376318654648336198677622660</v>
      </c>
      <c r="P38" s="575">
        <v>-10.953992576824396422554551140</v>
      </c>
      <c r="Q38" s="575">
        <v>-3.4716646953036488526187306700</v>
      </c>
      <c r="R38" s="575">
        <v>-6.2490508292810380711085535300</v>
      </c>
      <c r="S38" s="575">
        <v>-22.506407447330491949612539670</v>
      </c>
      <c r="T38" s="1021">
        <v>-22.169933219122114858007925690</v>
      </c>
      <c r="U38" s="113"/>
      <c r="V38" s="574">
        <v>3.7968669643378080799892857200</v>
      </c>
      <c r="W38" s="575">
        <v>-3.8102063137213526625412910900</v>
      </c>
      <c r="X38" s="576">
        <v>13.106182140529085565834437410</v>
      </c>
      <c r="Y38" s="113"/>
      <c r="Z38" s="574">
        <v>-15.273928387176482324271470660</v>
      </c>
      <c r="AA38" s="575">
        <v>5.0459288366469812585281434800</v>
      </c>
      <c r="AB38" s="576">
        <v>-17.384782696332448386022839640</v>
      </c>
      <c r="AC38" s="113"/>
      <c r="AD38" s="574">
        <v>3.7968669643378080799892857200</v>
      </c>
      <c r="AE38" s="575">
        <v>-3.8102063137213526625412910900</v>
      </c>
      <c r="AF38" s="576">
        <v>13.106182140529085565834437410</v>
      </c>
      <c r="AG38" s="113"/>
    </row>
    <row r="39" ht="21.95" customHeight="1">
      <c r="B39" s="38" t="s">
        <v>35</v>
      </c>
      <c r="C39" s="272">
        <v>0.9777287622278614470019525400</v>
      </c>
      <c r="D39" s="92">
        <v>5.229928879120606595190043500</v>
      </c>
      <c r="E39" s="92">
        <v>5.0714595228351348456265198200</v>
      </c>
      <c r="F39" s="92">
        <v>-0.2411720396460384271900472300</v>
      </c>
      <c r="G39" s="92">
        <v>-3.0868950135324456932925534200</v>
      </c>
      <c r="H39" s="1022">
        <v>4.6709123582687794084562133900</v>
      </c>
      <c r="I39" s="92">
        <v>16.627910352379914515338456470</v>
      </c>
      <c r="J39" s="92">
        <v>17.167052071850016672747741560</v>
      </c>
      <c r="K39" s="92">
        <v>-0.6764612187439648989418066600</v>
      </c>
      <c r="L39" s="92">
        <v>-21.719666655995190632345420730</v>
      </c>
      <c r="M39" s="92">
        <v>-14.806301749216735409729203770</v>
      </c>
      <c r="N39" s="92">
        <v>-9.570634880926182778256489500</v>
      </c>
      <c r="O39" s="92">
        <v>-2.3914215468893904474178796600</v>
      </c>
      <c r="P39" s="92">
        <v>-5.3555767452672931298982572700</v>
      </c>
      <c r="Q39" s="92">
        <v>-5.0179015286748049087139152100</v>
      </c>
      <c r="R39" s="92">
        <v>-4.9833637069710379831783034900</v>
      </c>
      <c r="S39" s="92">
        <v>-13.192280399826666131962326640</v>
      </c>
      <c r="T39" s="1022">
        <v>-13.339362889806186552255413780</v>
      </c>
      <c r="U39" s="113"/>
      <c r="V39" s="272">
        <v>4.4072571878750296349986246500</v>
      </c>
      <c r="W39" s="92">
        <v>0.8050982396767162682764892800</v>
      </c>
      <c r="X39" s="273">
        <v>1.9078739282673337012387899200</v>
      </c>
      <c r="Y39" s="113"/>
      <c r="Z39" s="272">
        <v>-9.229027967840288218536985200</v>
      </c>
      <c r="AA39" s="92">
        <v>0.2377978730650215366111361300</v>
      </c>
      <c r="AB39" s="273">
        <v>-10.104073008899133062943604400</v>
      </c>
      <c r="AC39" s="113"/>
      <c r="AD39" s="272">
        <v>4.4072571878750296349986246500</v>
      </c>
      <c r="AE39" s="92">
        <v>0.8050982396767162682764892800</v>
      </c>
      <c r="AF39" s="273">
        <v>1.9078739282673337012387899200</v>
      </c>
      <c r="AG39" s="113"/>
    </row>
    <row r="40" ht="21.95" customHeight="1">
      <c r="B40" s="40" t="s">
        <v>101</v>
      </c>
      <c r="C40" s="577">
        <v>-8.289706255378118189531064600</v>
      </c>
      <c r="D40" s="113">
        <v>-2.7911613630017169552338420900</v>
      </c>
      <c r="E40" s="113">
        <v>5.301492593670960355589191900</v>
      </c>
      <c r="F40" s="113">
        <v>0.4140326342483894809950732500</v>
      </c>
      <c r="G40" s="113">
        <v>5.9527518530832005618947026400</v>
      </c>
      <c r="H40" s="1023">
        <v>7.4617977078427574810000010200</v>
      </c>
      <c r="I40" s="113">
        <v>1.1162504075982573970372754400</v>
      </c>
      <c r="J40" s="113">
        <v>-7.5855137984468166765655006500</v>
      </c>
      <c r="K40" s="113">
        <v>10.819557004080641852255879500</v>
      </c>
      <c r="L40" s="113">
        <v>-6.0867311182522217866344765900</v>
      </c>
      <c r="M40" s="113">
        <v>-4.1508309678525333437646501300</v>
      </c>
      <c r="N40" s="113">
        <v>-2.1801694790358280267490239600</v>
      </c>
      <c r="O40" s="113">
        <v>-12.278528483555646610622003680</v>
      </c>
      <c r="P40" s="113">
        <v>-5.9152094112181657469930927900</v>
      </c>
      <c r="Q40" s="113">
        <v>1.6279244807777754299873734800</v>
      </c>
      <c r="R40" s="113">
        <v>-1.3320689635935461139287728200</v>
      </c>
      <c r="S40" s="113">
        <v>-10.729606871835425769016543410</v>
      </c>
      <c r="T40" s="1023">
        <v>-10.189828535517651063053168310</v>
      </c>
      <c r="U40" s="113"/>
      <c r="V40" s="577">
        <v>-0.5846243259114243653100085400</v>
      </c>
      <c r="W40" s="113">
        <v>-4.5784435846931131308753456300</v>
      </c>
      <c r="X40" s="578">
        <v>10.988658462391443442469898070</v>
      </c>
      <c r="Y40" s="113"/>
      <c r="Z40" s="577">
        <v>-6.659508303155016814601515800</v>
      </c>
      <c r="AA40" s="113">
        <v>4.7967244548515330271230695600</v>
      </c>
      <c r="AB40" s="578">
        <v>-8.099042894517412259497829060</v>
      </c>
      <c r="AC40" s="113"/>
      <c r="AD40" s="577">
        <v>-0.5846243259114243653100085400</v>
      </c>
      <c r="AE40" s="113">
        <v>-4.5784435846931131308753456300</v>
      </c>
      <c r="AF40" s="578">
        <v>10.988658462391443442469898070</v>
      </c>
      <c r="AG40" s="113"/>
    </row>
    <row r="41" ht="21.95" customHeight="1">
      <c r="A41" s="23"/>
      <c r="B41" s="39" t="s">
        <v>23</v>
      </c>
      <c r="C41" s="274" t="s">
        <v>203</v>
      </c>
      <c r="D41" s="275" t="s">
        <v>185</v>
      </c>
      <c r="E41" s="275" t="s">
        <v>184</v>
      </c>
      <c r="F41" s="275" t="s">
        <v>187</v>
      </c>
      <c r="G41" s="275" t="s">
        <v>187</v>
      </c>
      <c r="H41" s="1024" t="s">
        <v>193</v>
      </c>
      <c r="I41" s="275" t="s">
        <v>196</v>
      </c>
      <c r="J41" s="275" t="s">
        <v>198</v>
      </c>
      <c r="K41" s="275" t="s">
        <v>193</v>
      </c>
      <c r="L41" s="275" t="s">
        <v>198</v>
      </c>
      <c r="M41" s="275" t="s">
        <v>198</v>
      </c>
      <c r="N41" s="275" t="s">
        <v>198</v>
      </c>
      <c r="O41" s="275" t="s">
        <v>201</v>
      </c>
      <c r="P41" s="275" t="s">
        <v>198</v>
      </c>
      <c r="Q41" s="275" t="s">
        <v>196</v>
      </c>
      <c r="R41" s="275" t="s">
        <v>196</v>
      </c>
      <c r="S41" s="275" t="s">
        <v>201</v>
      </c>
      <c r="T41" s="1024" t="s">
        <v>201</v>
      </c>
      <c r="U41" s="113"/>
      <c r="V41" s="274" t="s">
        <v>204</v>
      </c>
      <c r="W41" s="275" t="s">
        <v>203</v>
      </c>
      <c r="X41" s="276" t="s">
        <v>193</v>
      </c>
      <c r="Y41" s="113"/>
      <c r="Z41" s="274" t="s">
        <v>203</v>
      </c>
      <c r="AA41" s="275" t="s">
        <v>187</v>
      </c>
      <c r="AB41" s="276" t="s">
        <v>201</v>
      </c>
      <c r="AC41" s="113"/>
      <c r="AD41" s="274" t="s">
        <v>204</v>
      </c>
      <c r="AE41" s="275" t="s">
        <v>203</v>
      </c>
      <c r="AF41" s="276" t="s">
        <v>193</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79" t="s">
        <v>10</v>
      </c>
      <c r="C43" s="1017">
        <v>2019</v>
      </c>
      <c r="D43" s="1017"/>
      <c r="E43" s="1017"/>
      <c r="F43" s="1017"/>
      <c r="G43" s="1017"/>
      <c r="H43" s="1017"/>
      <c r="I43" s="1017">
        <v>2020</v>
      </c>
      <c r="J43" s="1017"/>
      <c r="K43" s="1017"/>
      <c r="L43" s="1017"/>
      <c r="M43" s="1017"/>
      <c r="N43" s="1017"/>
      <c r="O43" s="1017"/>
      <c r="P43" s="1017"/>
      <c r="Q43" s="1017"/>
      <c r="R43" s="1017"/>
      <c r="S43" s="1017"/>
      <c r="T43" s="1017"/>
      <c r="U43" s="119"/>
      <c r="V43" s="1018" t="s">
        <v>60</v>
      </c>
      <c r="W43" s="1018"/>
      <c r="X43" s="1018"/>
      <c r="Y43" s="119"/>
      <c r="Z43" s="1018" t="s">
        <v>44</v>
      </c>
      <c r="AA43" s="1018"/>
      <c r="AB43" s="1018"/>
      <c r="AC43" s="119"/>
      <c r="AD43" s="1019" t="s">
        <v>45</v>
      </c>
      <c r="AE43" s="1019"/>
      <c r="AF43" s="1019"/>
      <c r="AG43" s="119"/>
      <c r="AH43" s="236"/>
      <c r="AI43" s="236"/>
      <c r="AJ43" s="236"/>
      <c r="AK43" s="236"/>
      <c r="AL43" s="236"/>
      <c r="AM43" s="236"/>
      <c r="AN43" s="236"/>
      <c r="AO43" s="236"/>
      <c r="AP43" s="236"/>
      <c r="AQ43" s="236"/>
      <c r="AR43" s="236"/>
      <c r="AS43" s="236"/>
      <c r="AT43" s="236"/>
      <c r="AU43" s="236"/>
      <c r="AV43" s="236"/>
    </row>
    <row r="44" s="118" customFormat="1" ht="15.95" customHeight="1">
      <c r="B44" s="979"/>
      <c r="C44" s="270" t="s">
        <v>183</v>
      </c>
      <c r="D44" s="270" t="s">
        <v>186</v>
      </c>
      <c r="E44" s="270" t="s">
        <v>188</v>
      </c>
      <c r="F44" s="270" t="s">
        <v>189</v>
      </c>
      <c r="G44" s="270" t="s">
        <v>190</v>
      </c>
      <c r="H44" s="1020" t="s">
        <v>191</v>
      </c>
      <c r="I44" s="270" t="s">
        <v>194</v>
      </c>
      <c r="J44" s="270" t="s">
        <v>195</v>
      </c>
      <c r="K44" s="270" t="s">
        <v>197</v>
      </c>
      <c r="L44" s="270" t="s">
        <v>199</v>
      </c>
      <c r="M44" s="270" t="s">
        <v>200</v>
      </c>
      <c r="N44" s="270" t="s">
        <v>202</v>
      </c>
      <c r="O44" s="270" t="s">
        <v>183</v>
      </c>
      <c r="P44" s="270" t="s">
        <v>186</v>
      </c>
      <c r="Q44" s="270" t="s">
        <v>188</v>
      </c>
      <c r="R44" s="270" t="s">
        <v>189</v>
      </c>
      <c r="S44" s="270" t="s">
        <v>190</v>
      </c>
      <c r="T44" s="1020" t="s">
        <v>191</v>
      </c>
      <c r="U44" s="144"/>
      <c r="V44" s="269">
        <v>2018</v>
      </c>
      <c r="W44" s="270">
        <v>2019</v>
      </c>
      <c r="X44" s="271">
        <v>2020</v>
      </c>
      <c r="Y44" s="144"/>
      <c r="Z44" s="269">
        <v>2018</v>
      </c>
      <c r="AA44" s="270">
        <v>2019</v>
      </c>
      <c r="AB44" s="271">
        <v>2020</v>
      </c>
      <c r="AC44" s="144"/>
      <c r="AD44" s="269">
        <v>2018</v>
      </c>
      <c r="AE44" s="270">
        <v>2019</v>
      </c>
      <c r="AF44" s="271">
        <v>2020</v>
      </c>
      <c r="AG44" s="144"/>
      <c r="AH44" s="236"/>
      <c r="AI44" s="236"/>
      <c r="AJ44" s="236"/>
      <c r="AK44" s="236"/>
      <c r="AL44" s="236"/>
      <c r="AM44" s="236"/>
      <c r="AN44" s="236"/>
      <c r="AO44" s="236"/>
      <c r="AP44" s="236"/>
      <c r="AQ44" s="236"/>
      <c r="AR44" s="236"/>
      <c r="AS44" s="236"/>
      <c r="AT44" s="236"/>
      <c r="AU44" s="236"/>
      <c r="AV44" s="236"/>
    </row>
    <row r="45" ht="21.95" customHeight="1">
      <c r="B45" s="264" t="s">
        <v>19</v>
      </c>
      <c r="C45" s="579">
        <v>71.529214850882531953743152769</v>
      </c>
      <c r="D45" s="580">
        <v>52.739500912964090079123554474</v>
      </c>
      <c r="E45" s="580">
        <v>56.023584905660377358490566038</v>
      </c>
      <c r="F45" s="580">
        <v>81.05234327449786975045648205</v>
      </c>
      <c r="G45" s="580">
        <v>83.03301886792452830188679245</v>
      </c>
      <c r="H45" s="1025">
        <v>88.16189896530736457699330493</v>
      </c>
      <c r="I45" s="580">
        <v>143.63481436396835057821059038</v>
      </c>
      <c r="J45" s="580">
        <v>184.85100845803513337670787248</v>
      </c>
      <c r="K45" s="580">
        <v>97.8329275715155203895313451</v>
      </c>
      <c r="L45" s="580">
        <v>2.4572327044025157232704402516</v>
      </c>
      <c r="M45" s="580">
        <v>7.7848447961046865489957395009</v>
      </c>
      <c r="N45" s="580">
        <v>8.341194968553459119496855346</v>
      </c>
      <c r="O45" s="580">
        <v>7.5106512477175897748021911138</v>
      </c>
      <c r="P45" s="580">
        <v>6.9254412659768715763846622033</v>
      </c>
      <c r="Q45" s="580">
        <v>7.1135220125786163522012578616</v>
      </c>
      <c r="R45" s="580">
        <v>47.37583688374923919659160073</v>
      </c>
      <c r="S45" s="580">
        <v>46.584276729559748427672955975</v>
      </c>
      <c r="T45" s="1025">
        <v>55.513694461351186853317102861</v>
      </c>
      <c r="U45" s="113"/>
      <c r="V45" s="579">
        <v>92.85807702248643060222279659</v>
      </c>
      <c r="W45" s="580">
        <v>95.27425691393124838459550271</v>
      </c>
      <c r="X45" s="581">
        <v>50.982214661305289205072687906</v>
      </c>
      <c r="Y45" s="113"/>
      <c r="Z45" s="579">
        <v>70.142945036915504511894995898</v>
      </c>
      <c r="AA45" s="580">
        <v>84.09382690730106644790812141</v>
      </c>
      <c r="AB45" s="581">
        <v>49.859823625922887612797374897</v>
      </c>
      <c r="AC45" s="113"/>
      <c r="AD45" s="579">
        <v>92.85807702248643060222279659</v>
      </c>
      <c r="AE45" s="580">
        <v>95.27425691393124838459550271</v>
      </c>
      <c r="AF45" s="581">
        <v>50.982214661305289205072687906</v>
      </c>
      <c r="AG45" s="113"/>
    </row>
    <row r="46" ht="21.95" customHeight="1">
      <c r="B46" s="38" t="s">
        <v>35</v>
      </c>
      <c r="C46" s="277">
        <v>50.706275211250231295873681614</v>
      </c>
      <c r="D46" s="94">
        <v>43.331327329920434219453524949</v>
      </c>
      <c r="E46" s="94">
        <v>43.615423836838750796685787126</v>
      </c>
      <c r="F46" s="94">
        <v>60.076013075926725467217664837</v>
      </c>
      <c r="G46" s="94">
        <v>56.165794136392606755895474825</v>
      </c>
      <c r="H46" s="1026">
        <v>67.401923824329576369996113486</v>
      </c>
      <c r="I46" s="94">
        <v>111.54840264282938204430625729</v>
      </c>
      <c r="J46" s="94">
        <v>165.23014208558365515624784854</v>
      </c>
      <c r="K46" s="94">
        <v>86.67873766031869413136416634</v>
      </c>
      <c r="L46" s="94">
        <v>9.866657831325301204819277108</v>
      </c>
      <c r="M46" s="94">
        <v>17.038281383598911776136805286</v>
      </c>
      <c r="N46" s="94">
        <v>28.451036144578313253012048193</v>
      </c>
      <c r="O46" s="94">
        <v>39.246247182277497085114652157</v>
      </c>
      <c r="P46" s="94">
        <v>27.120312475709288767975126312</v>
      </c>
      <c r="Q46" s="94">
        <v>39.051567871485943775100401606</v>
      </c>
      <c r="R46" s="94">
        <v>51.230579867858530897784687136</v>
      </c>
      <c r="S46" s="94">
        <v>39.046356626506024096385542169</v>
      </c>
      <c r="T46" s="1026">
        <v>41.336872910998834045860862806</v>
      </c>
      <c r="U46" s="113"/>
      <c r="V46" s="277">
        <v>71.990222111632049032190471201</v>
      </c>
      <c r="W46" s="94">
        <v>74.136138887852111737324510656</v>
      </c>
      <c r="X46" s="278">
        <v>54.024917782039822234135005777</v>
      </c>
      <c r="Y46" s="113"/>
      <c r="Z46" s="277">
        <v>51.630209909385651342588743869</v>
      </c>
      <c r="AA46" s="94">
        <v>60.81083497140814867762687634</v>
      </c>
      <c r="AB46" s="278">
        <v>43.923714510214772132006286014</v>
      </c>
      <c r="AC46" s="113"/>
      <c r="AD46" s="277">
        <v>71.990222111632049032190471201</v>
      </c>
      <c r="AE46" s="94">
        <v>74.136138887852111737324510656</v>
      </c>
      <c r="AF46" s="278">
        <v>54.024917782039822234135005777</v>
      </c>
      <c r="AG46" s="113"/>
    </row>
    <row r="47" ht="21.95" customHeight="1">
      <c r="B47" s="40" t="s">
        <v>102</v>
      </c>
      <c r="C47" s="577">
        <v>141.06580409008686702789863782</v>
      </c>
      <c r="D47" s="113">
        <v>121.71217491541570859402311319</v>
      </c>
      <c r="E47" s="113">
        <v>128.44902095928129586698693037</v>
      </c>
      <c r="F47" s="113">
        <v>134.91631538873981093712471663</v>
      </c>
      <c r="G47" s="113">
        <v>147.83556458987786773824796905</v>
      </c>
      <c r="H47" s="1023">
        <v>130.80027091672450567671630879</v>
      </c>
      <c r="I47" s="113">
        <v>128.76456404658481725762818050</v>
      </c>
      <c r="J47" s="113">
        <v>111.87487108876813136043890349</v>
      </c>
      <c r="K47" s="113">
        <v>112.86842680486241790192354877</v>
      </c>
      <c r="L47" s="113">
        <v>24.904407818837448287129678420</v>
      </c>
      <c r="M47" s="113">
        <v>45.690317120824144680137618670</v>
      </c>
      <c r="N47" s="113">
        <v>29.317719488901545793247794720</v>
      </c>
      <c r="O47" s="113">
        <v>19.137246964874615899532179160</v>
      </c>
      <c r="P47" s="113">
        <v>25.535993629054776006163744750</v>
      </c>
      <c r="Q47" s="113">
        <v>18.215714247346917291013057020</v>
      </c>
      <c r="R47" s="113">
        <v>92.47569909602426235389508913</v>
      </c>
      <c r="S47" s="113">
        <v>119.30505367032559999109045874</v>
      </c>
      <c r="T47" s="1023">
        <v>134.29582489434079069553580065</v>
      </c>
      <c r="U47" s="113"/>
      <c r="V47" s="577">
        <v>128.98706838061358274793372674</v>
      </c>
      <c r="W47" s="113">
        <v>128.51256936654791407640609299</v>
      </c>
      <c r="X47" s="578">
        <v>94.36796344048105741497226900</v>
      </c>
      <c r="Y47" s="113"/>
      <c r="Z47" s="577">
        <v>135.85640104896125239818251408</v>
      </c>
      <c r="AA47" s="113">
        <v>138.28757152708073042616736387</v>
      </c>
      <c r="AB47" s="578">
        <v>113.51458814879518237650992466</v>
      </c>
      <c r="AC47" s="113"/>
      <c r="AD47" s="577">
        <v>128.98706838061358274793372674</v>
      </c>
      <c r="AE47" s="113">
        <v>128.51256936654791407640609299</v>
      </c>
      <c r="AF47" s="578">
        <v>94.36796344048105741497226900</v>
      </c>
      <c r="AG47" s="113"/>
    </row>
    <row r="48" ht="21.95" customHeight="1">
      <c r="A48" s="23"/>
      <c r="B48" s="39" t="s">
        <v>23</v>
      </c>
      <c r="C48" s="274" t="s">
        <v>184</v>
      </c>
      <c r="D48" s="275" t="s">
        <v>187</v>
      </c>
      <c r="E48" s="275" t="s">
        <v>187</v>
      </c>
      <c r="F48" s="275" t="s">
        <v>184</v>
      </c>
      <c r="G48" s="275" t="s">
        <v>184</v>
      </c>
      <c r="H48" s="1024" t="s">
        <v>192</v>
      </c>
      <c r="I48" s="275" t="s">
        <v>192</v>
      </c>
      <c r="J48" s="275" t="s">
        <v>192</v>
      </c>
      <c r="K48" s="275" t="s">
        <v>192</v>
      </c>
      <c r="L48" s="275" t="s">
        <v>198</v>
      </c>
      <c r="M48" s="275" t="s">
        <v>201</v>
      </c>
      <c r="N48" s="275" t="s">
        <v>201</v>
      </c>
      <c r="O48" s="275" t="s">
        <v>201</v>
      </c>
      <c r="P48" s="275" t="s">
        <v>201</v>
      </c>
      <c r="Q48" s="275" t="s">
        <v>201</v>
      </c>
      <c r="R48" s="275" t="s">
        <v>196</v>
      </c>
      <c r="S48" s="275" t="s">
        <v>192</v>
      </c>
      <c r="T48" s="1024" t="s">
        <v>193</v>
      </c>
      <c r="U48" s="113"/>
      <c r="V48" s="274" t="s">
        <v>187</v>
      </c>
      <c r="W48" s="275" t="s">
        <v>187</v>
      </c>
      <c r="X48" s="276" t="s">
        <v>198</v>
      </c>
      <c r="Y48" s="113"/>
      <c r="Z48" s="274" t="s">
        <v>187</v>
      </c>
      <c r="AA48" s="275" t="s">
        <v>184</v>
      </c>
      <c r="AB48" s="276" t="s">
        <v>192</v>
      </c>
      <c r="AC48" s="113"/>
      <c r="AD48" s="274" t="s">
        <v>187</v>
      </c>
      <c r="AE48" s="275" t="s">
        <v>187</v>
      </c>
      <c r="AF48" s="276" t="s">
        <v>198</v>
      </c>
      <c r="AG48" s="113"/>
    </row>
    <row r="49" ht="21.95" customHeight="1">
      <c r="B49" s="25" t="s">
        <v>70</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4">
        <v>24.914967794051997193937203710</v>
      </c>
      <c r="D50" s="575">
        <v>-6.7371287421766108243955204200</v>
      </c>
      <c r="E50" s="575">
        <v>9.094750249536138344059815190</v>
      </c>
      <c r="F50" s="575">
        <v>22.105060470745729454158681850</v>
      </c>
      <c r="G50" s="575">
        <v>17.449380826987403031812682370</v>
      </c>
      <c r="H50" s="1021">
        <v>20.159604472907057769519195670</v>
      </c>
      <c r="I50" s="575">
        <v>20.556622665413380195349217370</v>
      </c>
      <c r="J50" s="575">
        <v>6.5411266061528361488732907300</v>
      </c>
      <c r="K50" s="575">
        <v>-44.589686975916053493835523180</v>
      </c>
      <c r="L50" s="575">
        <v>-97.70670877197101542850266925</v>
      </c>
      <c r="M50" s="575">
        <v>-88.34955435827135641774186937</v>
      </c>
      <c r="N50" s="575">
        <v>-88.59801835493369441399617426</v>
      </c>
      <c r="O50" s="575">
        <v>-89.49988300112744368099725584</v>
      </c>
      <c r="P50" s="575">
        <v>-86.86858778317618954195566122</v>
      </c>
      <c r="Q50" s="575">
        <v>-87.30262973253627459234935870</v>
      </c>
      <c r="R50" s="575">
        <v>-41.549084246333606169604036980</v>
      </c>
      <c r="S50" s="575">
        <v>-43.896684277301217595485617980</v>
      </c>
      <c r="T50" s="1021">
        <v>-37.032102174663444943044528820</v>
      </c>
      <c r="U50" s="113"/>
      <c r="V50" s="574">
        <v>-2.4863718432129553530618160800</v>
      </c>
      <c r="W50" s="575">
        <v>2.6020137062064270144925277100</v>
      </c>
      <c r="X50" s="576">
        <v>-46.488992606511174109208406930</v>
      </c>
      <c r="Y50" s="113"/>
      <c r="Z50" s="574">
        <v>-29.901764871052302571575553740</v>
      </c>
      <c r="AA50" s="575">
        <v>19.889216033121160644061552490</v>
      </c>
      <c r="AB50" s="576">
        <v>-40.709294059259855404879749980</v>
      </c>
      <c r="AC50" s="113"/>
      <c r="AD50" s="574">
        <v>-2.4863718432129553530618160800</v>
      </c>
      <c r="AE50" s="575">
        <v>2.6020137062064270144925277100</v>
      </c>
      <c r="AF50" s="576">
        <v>-46.488992606511174109208406930</v>
      </c>
      <c r="AG50" s="113"/>
    </row>
    <row r="51" ht="21.95" customHeight="1">
      <c r="B51" s="38" t="s">
        <v>35</v>
      </c>
      <c r="C51" s="272">
        <v>-2.446768070424319339662242600</v>
      </c>
      <c r="D51" s="92">
        <v>11.919203836762971480191058170</v>
      </c>
      <c r="E51" s="92">
        <v>19.462798493118633398905903400</v>
      </c>
      <c r="F51" s="92">
        <v>25.975585388740898201990432880</v>
      </c>
      <c r="G51" s="92">
        <v>3.9104410865735149064697171100</v>
      </c>
      <c r="H51" s="1022">
        <v>26.628646613823713564961406090</v>
      </c>
      <c r="I51" s="92">
        <v>26.677937068881084260535862210</v>
      </c>
      <c r="J51" s="92">
        <v>21.018582262461723517478401440</v>
      </c>
      <c r="K51" s="92">
        <v>-46.005742899326607934295862670</v>
      </c>
      <c r="L51" s="92">
        <v>-88.06050313727945061856105705</v>
      </c>
      <c r="M51" s="92">
        <v>-68.040104098545249582683011380</v>
      </c>
      <c r="N51" s="92">
        <v>-42.912795617098844931040926600</v>
      </c>
      <c r="O51" s="92">
        <v>-22.600808245583952907654995780</v>
      </c>
      <c r="P51" s="92">
        <v>-37.411766158885658154240847760</v>
      </c>
      <c r="Q51" s="92">
        <v>-10.463857882995172208665854990</v>
      </c>
      <c r="R51" s="92">
        <v>-14.723735406490681079031115770</v>
      </c>
      <c r="S51" s="92">
        <v>-30.480184199503820574152480820</v>
      </c>
      <c r="T51" s="1022">
        <v>-38.671078560404877839229200610</v>
      </c>
      <c r="U51" s="113"/>
      <c r="V51" s="272">
        <v>-7.3782661180615490612622949900</v>
      </c>
      <c r="W51" s="92">
        <v>2.9808447776317242102610880500</v>
      </c>
      <c r="X51" s="273">
        <v>-27.127419106942050450982558900</v>
      </c>
      <c r="Y51" s="113"/>
      <c r="Z51" s="272">
        <v>-35.724764899156885061348052200</v>
      </c>
      <c r="AA51" s="92">
        <v>17.781498618996681381246663290</v>
      </c>
      <c r="AB51" s="273">
        <v>-27.769920391873110929008500080</v>
      </c>
      <c r="AC51" s="113"/>
      <c r="AD51" s="272">
        <v>-7.3782661180615490612622949900</v>
      </c>
      <c r="AE51" s="92">
        <v>2.9808447776317242102610880500</v>
      </c>
      <c r="AF51" s="273">
        <v>-27.127419106942050450982558900</v>
      </c>
      <c r="AG51" s="113"/>
    </row>
    <row r="52" ht="21.95" customHeight="1">
      <c r="B52" s="40" t="s">
        <v>102</v>
      </c>
      <c r="C52" s="577">
        <v>28.048005507627808272612954400</v>
      </c>
      <c r="D52" s="113">
        <v>-16.669465059946568006855324430</v>
      </c>
      <c r="E52" s="113">
        <v>-8.678892822169841841479744480</v>
      </c>
      <c r="F52" s="113">
        <v>-3.072440509842709532285472400</v>
      </c>
      <c r="G52" s="113">
        <v>13.029431497777832841057822680</v>
      </c>
      <c r="H52" s="1023">
        <v>-5.1086719426490716509931120900</v>
      </c>
      <c r="I52" s="113">
        <v>-4.8321866815207461781304095200</v>
      </c>
      <c r="J52" s="113">
        <v>-11.963002198216622315680360530</v>
      </c>
      <c r="K52" s="113">
        <v>2.6226046980705546710980646600</v>
      </c>
      <c r="L52" s="113">
        <v>-80.79239641002399634752285208</v>
      </c>
      <c r="M52" s="113">
        <v>-63.546672124178168418694122250</v>
      </c>
      <c r="N52" s="113">
        <v>-80.02708002902057645681016777</v>
      </c>
      <c r="O52" s="113">
        <v>-86.43381570160457491889598644</v>
      </c>
      <c r="P52" s="113">
        <v>-79.019359692815363834856585500</v>
      </c>
      <c r="Q52" s="113">
        <v>-85.81872083468713210619687860</v>
      </c>
      <c r="R52" s="113">
        <v>-31.456993300202197415130717380</v>
      </c>
      <c r="S52" s="113">
        <v>-19.298814191768385375786685030</v>
      </c>
      <c r="T52" s="1023">
        <v>2.6724363436844634629983430700</v>
      </c>
      <c r="U52" s="113"/>
      <c r="V52" s="577">
        <v>5.2815835655636862517279332900</v>
      </c>
      <c r="W52" s="113">
        <v>-0.3678655697992316149233483100</v>
      </c>
      <c r="X52" s="578">
        <v>-26.569078880275478919473708010</v>
      </c>
      <c r="Y52" s="113"/>
      <c r="Z52" s="577">
        <v>9.059476824890214500822787200</v>
      </c>
      <c r="AA52" s="113">
        <v>1.789514854911627714301513200</v>
      </c>
      <c r="AB52" s="578">
        <v>-17.914106889522083374390943320</v>
      </c>
      <c r="AC52" s="113"/>
      <c r="AD52" s="577">
        <v>5.2815835655636862517279332900</v>
      </c>
      <c r="AE52" s="113">
        <v>-0.3678655697992316149233483100</v>
      </c>
      <c r="AF52" s="578">
        <v>-26.569078880275478919473708010</v>
      </c>
      <c r="AG52" s="113"/>
    </row>
    <row r="53" ht="21.95" customHeight="1">
      <c r="A53" s="23"/>
      <c r="B53" s="39" t="s">
        <v>23</v>
      </c>
      <c r="C53" s="274" t="s">
        <v>184</v>
      </c>
      <c r="D53" s="275" t="s">
        <v>203</v>
      </c>
      <c r="E53" s="275" t="s">
        <v>203</v>
      </c>
      <c r="F53" s="275" t="s">
        <v>185</v>
      </c>
      <c r="G53" s="275" t="s">
        <v>187</v>
      </c>
      <c r="H53" s="1024" t="s">
        <v>196</v>
      </c>
      <c r="I53" s="275" t="s">
        <v>196</v>
      </c>
      <c r="J53" s="275" t="s">
        <v>201</v>
      </c>
      <c r="K53" s="275" t="s">
        <v>192</v>
      </c>
      <c r="L53" s="275" t="s">
        <v>198</v>
      </c>
      <c r="M53" s="275" t="s">
        <v>201</v>
      </c>
      <c r="N53" s="275" t="s">
        <v>201</v>
      </c>
      <c r="O53" s="275" t="s">
        <v>201</v>
      </c>
      <c r="P53" s="275" t="s">
        <v>201</v>
      </c>
      <c r="Q53" s="275" t="s">
        <v>201</v>
      </c>
      <c r="R53" s="275" t="s">
        <v>201</v>
      </c>
      <c r="S53" s="275" t="s">
        <v>198</v>
      </c>
      <c r="T53" s="1024" t="s">
        <v>196</v>
      </c>
      <c r="U53" s="113"/>
      <c r="V53" s="274" t="s">
        <v>185</v>
      </c>
      <c r="W53" s="275" t="s">
        <v>185</v>
      </c>
      <c r="X53" s="276" t="s">
        <v>201</v>
      </c>
      <c r="Y53" s="113"/>
      <c r="Z53" s="274" t="s">
        <v>187</v>
      </c>
      <c r="AA53" s="275" t="s">
        <v>187</v>
      </c>
      <c r="AB53" s="276" t="s">
        <v>201</v>
      </c>
      <c r="AC53" s="113"/>
      <c r="AD53" s="274" t="s">
        <v>185</v>
      </c>
      <c r="AE53" s="275" t="s">
        <v>185</v>
      </c>
      <c r="AF53" s="276" t="s">
        <v>201</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27" t="s">
        <v>103</v>
      </c>
      <c r="C55" s="1027"/>
      <c r="D55" s="1027"/>
      <c r="E55" s="1027"/>
      <c r="F55" s="1027"/>
      <c r="G55" s="1027"/>
      <c r="H55" s="1027"/>
      <c r="I55" s="1027"/>
      <c r="J55" s="1027"/>
      <c r="K55" s="1027"/>
      <c r="L55" s="1027"/>
      <c r="M55" s="1027"/>
      <c r="N55" s="1027"/>
      <c r="O55" s="1027"/>
      <c r="P55" s="1027"/>
      <c r="Q55" s="1027"/>
      <c r="R55" s="1027"/>
      <c r="S55" s="1027"/>
      <c r="T55" s="1027"/>
      <c r="AD55" s="232"/>
      <c r="AE55" s="233"/>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28" t="s">
        <v>129</v>
      </c>
      <c r="C57" s="1028"/>
      <c r="D57" s="1028"/>
      <c r="E57" s="1028"/>
      <c r="F57" s="1028"/>
      <c r="G57" s="1028"/>
      <c r="H57" s="1028"/>
      <c r="I57" s="1028"/>
      <c r="J57" s="1028"/>
      <c r="K57" s="1028"/>
      <c r="L57" s="1028"/>
      <c r="M57" s="1028"/>
      <c r="N57" s="1028"/>
      <c r="O57" s="1028"/>
      <c r="P57" s="1028"/>
      <c r="Q57" s="1028"/>
      <c r="R57" s="1028"/>
      <c r="S57" s="1028"/>
      <c r="T57" s="1028"/>
      <c r="U57" s="1028"/>
      <c r="V57" s="1028"/>
      <c r="W57" s="1028"/>
      <c r="X57" s="1028"/>
      <c r="Y57" s="1028"/>
      <c r="Z57" s="1028"/>
      <c r="AA57" s="1028"/>
      <c r="AB57" s="1028"/>
      <c r="AC57" s="1028"/>
      <c r="AD57" s="1028"/>
      <c r="AE57" s="1028"/>
      <c r="AF57" s="1028"/>
    </row>
    <row r="58">
      <c r="A58"/>
    </row>
    <row r="59" s="282" customFormat="1">
      <c r="A59" s="1029"/>
      <c r="B59" s="1029" t="s">
        <v>112</v>
      </c>
      <c r="C59" s="1029"/>
      <c r="D59" s="1029"/>
      <c r="E59" s="1029"/>
      <c r="F59" s="1029"/>
      <c r="G59" s="1029"/>
      <c r="H59" s="1029"/>
      <c r="I59" s="1029"/>
      <c r="J59" s="1029"/>
      <c r="K59" s="1029"/>
      <c r="L59" s="1029"/>
      <c r="M59" s="1029"/>
      <c r="N59" s="1029"/>
      <c r="O59" s="1029"/>
      <c r="P59" s="1029"/>
      <c r="Q59" s="1029"/>
      <c r="R59" s="1029"/>
      <c r="S59" s="1029"/>
      <c r="T59" s="1029"/>
      <c r="U59" s="1029"/>
      <c r="V59" s="1029"/>
      <c r="W59" s="1029"/>
      <c r="X59" s="1029"/>
      <c r="Y59" s="1029"/>
      <c r="Z59" s="1029"/>
      <c r="AA59" s="1029"/>
      <c r="AB59" s="1029"/>
      <c r="AC59" s="1029"/>
      <c r="AD59" s="1029"/>
      <c r="AE59" s="1029"/>
      <c r="AF59" s="1029"/>
      <c r="AG59" s="1029"/>
    </row>
    <row r="60" s="282" customFormat="1">
      <c r="A60" s="1029"/>
      <c r="B60" s="1029" t="s">
        <v>113</v>
      </c>
      <c r="C60" s="1029">
        <v>100</v>
      </c>
      <c r="D60" s="1029">
        <v>100</v>
      </c>
      <c r="E60" s="1029">
        <v>100</v>
      </c>
      <c r="F60" s="1029">
        <v>100</v>
      </c>
      <c r="G60" s="1029">
        <v>100</v>
      </c>
      <c r="H60" s="1029">
        <v>100</v>
      </c>
      <c r="I60" s="1029">
        <v>100</v>
      </c>
      <c r="J60" s="1029">
        <v>100</v>
      </c>
      <c r="K60" s="1029">
        <v>100</v>
      </c>
      <c r="L60" s="1029">
        <v>100</v>
      </c>
      <c r="M60" s="1029">
        <v>100</v>
      </c>
      <c r="N60" s="1029">
        <v>100</v>
      </c>
      <c r="O60" s="1029">
        <v>100</v>
      </c>
      <c r="P60" s="1029">
        <v>100</v>
      </c>
      <c r="Q60" s="1029">
        <v>100</v>
      </c>
      <c r="R60" s="1029">
        <v>100</v>
      </c>
      <c r="S60" s="1029">
        <v>100</v>
      </c>
      <c r="T60" s="1029">
        <v>100</v>
      </c>
      <c r="U60" s="1029"/>
      <c r="V60" s="1029"/>
      <c r="W60" s="1029"/>
      <c r="X60" s="1029"/>
      <c r="Y60" s="1029"/>
      <c r="Z60" s="1029"/>
      <c r="AA60" s="1029"/>
      <c r="AB60" s="1029"/>
      <c r="AC60" s="1029"/>
      <c r="AD60" s="1029"/>
      <c r="AE60" s="1029"/>
      <c r="AF60" s="1029"/>
      <c r="AG60" s="1029"/>
    </row>
    <row r="61" s="282" customFormat="1">
      <c r="A61" s="1029"/>
      <c r="B61" s="1029" t="s">
        <v>114</v>
      </c>
      <c r="C61" s="1029"/>
      <c r="D61" s="1029"/>
      <c r="E61" s="1029"/>
      <c r="F61" s="1029"/>
      <c r="G61" s="1029"/>
      <c r="H61" s="1029"/>
      <c r="I61" s="1029"/>
      <c r="J61" s="1029"/>
      <c r="K61" s="1029"/>
      <c r="L61" s="1029"/>
      <c r="M61" s="1029"/>
      <c r="N61" s="1029"/>
      <c r="O61" s="1029"/>
      <c r="P61" s="1029"/>
      <c r="Q61" s="1029"/>
      <c r="R61" s="1029"/>
      <c r="S61" s="1029"/>
      <c r="T61" s="1029"/>
      <c r="U61" s="1029"/>
      <c r="V61" s="1029"/>
      <c r="W61" s="1029"/>
      <c r="X61" s="1029"/>
      <c r="Y61" s="1029"/>
      <c r="Z61" s="1029"/>
      <c r="AA61" s="1029"/>
      <c r="AB61" s="1029"/>
      <c r="AC61" s="1029"/>
      <c r="AD61" s="1029"/>
      <c r="AE61" s="1029"/>
      <c r="AF61" s="1029"/>
      <c r="AG61" s="1029"/>
    </row>
    <row r="62" s="282" customFormat="1">
      <c r="A62" s="1029"/>
      <c r="B62" s="1029"/>
      <c r="C62" s="1029"/>
      <c r="D62" s="1029"/>
      <c r="E62" s="1029"/>
      <c r="F62" s="1029"/>
      <c r="G62" s="1029"/>
      <c r="H62" s="1029"/>
      <c r="I62" s="1029"/>
      <c r="J62" s="1029"/>
      <c r="K62" s="1029"/>
      <c r="L62" s="1029"/>
      <c r="M62" s="1029"/>
      <c r="N62" s="1029"/>
      <c r="O62" s="1029"/>
      <c r="P62" s="1029"/>
      <c r="Q62" s="1029"/>
      <c r="R62" s="1029"/>
      <c r="S62" s="1029"/>
      <c r="T62" s="1029"/>
      <c r="U62" s="1029"/>
      <c r="V62" s="1029"/>
      <c r="W62" s="1029"/>
      <c r="X62" s="1029"/>
      <c r="Y62" s="1029"/>
      <c r="Z62" s="1029"/>
      <c r="AA62" s="1029"/>
      <c r="AB62" s="1029"/>
      <c r="AC62" s="1029"/>
      <c r="AD62" s="1029"/>
      <c r="AE62" s="1029"/>
      <c r="AF62" s="1029"/>
      <c r="AG62" s="1029"/>
    </row>
    <row r="63" s="282" customFormat="1">
      <c r="A63" s="1029"/>
      <c r="B63" s="1029"/>
      <c r="C63" s="1029"/>
      <c r="D63" s="1029"/>
      <c r="E63" s="1029"/>
      <c r="F63" s="1029"/>
      <c r="G63" s="1029"/>
      <c r="H63" s="1029"/>
      <c r="I63" s="1029"/>
      <c r="J63" s="1029"/>
      <c r="K63" s="1029"/>
      <c r="L63" s="1029"/>
      <c r="M63" s="1029"/>
      <c r="N63" s="1029"/>
      <c r="O63" s="1029"/>
      <c r="P63" s="1029"/>
      <c r="Q63" s="1029"/>
      <c r="R63" s="1029"/>
      <c r="S63" s="1029"/>
      <c r="T63" s="1029"/>
      <c r="U63" s="1029"/>
      <c r="V63" s="1029"/>
      <c r="W63" s="1029"/>
      <c r="X63" s="1029"/>
      <c r="Y63" s="1029"/>
      <c r="Z63" s="1029"/>
      <c r="AA63" s="1029"/>
      <c r="AB63" s="1029"/>
      <c r="AC63" s="1029"/>
      <c r="AD63" s="1029"/>
      <c r="AE63" s="1029"/>
      <c r="AF63" s="1029"/>
      <c r="AG63" s="1029"/>
    </row>
    <row r="64" s="282" customFormat="1">
      <c r="A64" s="1029"/>
      <c r="B64" s="1029"/>
      <c r="C64" s="1029"/>
      <c r="D64" s="1029"/>
      <c r="E64" s="1029"/>
      <c r="F64" s="1029"/>
      <c r="G64" s="1029"/>
      <c r="H64" s="1029"/>
      <c r="I64" s="1029"/>
      <c r="J64" s="1029"/>
      <c r="K64" s="1029"/>
      <c r="L64" s="1029"/>
      <c r="M64" s="1029"/>
      <c r="N64" s="1029"/>
      <c r="O64" s="1029"/>
      <c r="P64" s="1029"/>
      <c r="Q64" s="1029"/>
      <c r="R64" s="1029"/>
      <c r="S64" s="1029"/>
      <c r="T64" s="1029"/>
      <c r="U64" s="1029"/>
      <c r="V64" s="1029"/>
      <c r="W64" s="1029"/>
      <c r="X64" s="1029"/>
      <c r="Y64" s="1029"/>
      <c r="Z64" s="1029"/>
      <c r="AA64" s="1029"/>
      <c r="AB64" s="1029"/>
      <c r="AC64" s="1029"/>
      <c r="AD64" s="1029"/>
      <c r="AE64" s="1029"/>
      <c r="AF64" s="1029"/>
      <c r="AG64" s="1029"/>
    </row>
    <row r="65" s="282" customFormat="1">
      <c r="A65" s="1029"/>
      <c r="B65" s="1029"/>
      <c r="C65" s="1029"/>
      <c r="D65" s="1029"/>
      <c r="E65" s="1029"/>
      <c r="F65" s="1029"/>
      <c r="G65" s="1029"/>
      <c r="H65" s="1029"/>
      <c r="I65" s="1029"/>
      <c r="J65" s="1029"/>
      <c r="K65" s="1029"/>
      <c r="L65" s="1029"/>
      <c r="M65" s="1029"/>
      <c r="N65" s="1029"/>
      <c r="O65" s="1029"/>
      <c r="P65" s="1029"/>
      <c r="Q65" s="1029"/>
      <c r="R65" s="1029"/>
      <c r="S65" s="1029"/>
      <c r="T65" s="1029"/>
      <c r="U65" s="1029"/>
      <c r="V65" s="1029"/>
      <c r="W65" s="1029"/>
      <c r="X65" s="1029"/>
      <c r="Y65" s="1029"/>
      <c r="Z65" s="1029"/>
      <c r="AA65" s="1029"/>
      <c r="AB65" s="1029"/>
      <c r="AC65" s="1029"/>
      <c r="AD65" s="1029"/>
      <c r="AE65" s="1029"/>
      <c r="AF65" s="1029"/>
      <c r="AG65" s="1029"/>
    </row>
    <row r="66" s="282" customFormat="1" ht="10.5" customHeight="1">
      <c r="A66" s="1029"/>
      <c r="B66" s="1029"/>
      <c r="C66" s="1029"/>
      <c r="D66" s="1029"/>
      <c r="E66" s="1029"/>
      <c r="F66" s="1029"/>
      <c r="G66" s="1029"/>
      <c r="H66" s="1029"/>
      <c r="I66" s="1029"/>
      <c r="J66" s="1029"/>
      <c r="K66" s="1029"/>
      <c r="L66" s="1029"/>
      <c r="M66" s="1029"/>
      <c r="N66" s="1029"/>
      <c r="O66" s="1029"/>
      <c r="P66" s="1029"/>
      <c r="Q66" s="1029"/>
      <c r="R66" s="1029"/>
      <c r="S66" s="1029"/>
      <c r="T66" s="1029"/>
      <c r="U66" s="1029"/>
      <c r="V66" s="1029"/>
      <c r="W66" s="1029"/>
      <c r="X66" s="1029"/>
      <c r="Y66" s="1029"/>
      <c r="Z66" s="1029"/>
      <c r="AA66" s="1029"/>
      <c r="AB66" s="1029"/>
      <c r="AC66" s="1029"/>
      <c r="AD66" s="1029"/>
      <c r="AE66" s="1029"/>
      <c r="AF66" s="1029"/>
      <c r="AG66" s="1029"/>
    </row>
    <row r="67" s="282" customFormat="1">
      <c r="A67" s="1029"/>
      <c r="B67" s="1029" t="s">
        <v>37</v>
      </c>
      <c r="C67" s="1029"/>
      <c r="D67" s="1029"/>
      <c r="E67" s="1029"/>
      <c r="F67" s="1029"/>
      <c r="G67" s="1029"/>
      <c r="H67" s="1029"/>
      <c r="I67" s="1029"/>
      <c r="J67" s="1029"/>
      <c r="K67" s="1029"/>
      <c r="L67" s="1029"/>
      <c r="M67" s="1029"/>
      <c r="N67" s="1029"/>
      <c r="O67" s="1029"/>
      <c r="P67" s="1029"/>
      <c r="Q67" s="1029"/>
      <c r="R67" s="1029"/>
      <c r="S67" s="1029"/>
      <c r="T67" s="1029"/>
      <c r="U67" s="1029"/>
      <c r="V67" s="1029"/>
      <c r="W67" s="1029"/>
      <c r="X67" s="1029"/>
      <c r="Y67" s="1029"/>
      <c r="Z67" s="1029"/>
      <c r="AA67" s="1029"/>
      <c r="AB67" s="1029"/>
      <c r="AC67" s="1029"/>
      <c r="AD67" s="1029"/>
      <c r="AE67" s="1029"/>
      <c r="AF67" s="1029"/>
      <c r="AG67" s="1029"/>
    </row>
    <row r="68" s="282" customFormat="1">
      <c r="A68" s="1029"/>
      <c r="B68" s="1029" t="s">
        <v>44</v>
      </c>
      <c r="C68" s="1029"/>
      <c r="D68" s="1029"/>
      <c r="E68" s="1029"/>
      <c r="F68" s="1029"/>
      <c r="G68" s="1029"/>
      <c r="H68" s="1029"/>
      <c r="I68" s="1029"/>
      <c r="J68" s="1029"/>
      <c r="K68" s="1029"/>
      <c r="L68" s="1029"/>
      <c r="M68" s="1029"/>
      <c r="N68" s="1029"/>
      <c r="O68" s="1029"/>
      <c r="P68" s="1029"/>
      <c r="Q68" s="1029"/>
      <c r="R68" s="1029"/>
      <c r="S68" s="1029"/>
      <c r="T68" s="1029"/>
      <c r="U68" s="1029"/>
      <c r="V68" s="1029"/>
      <c r="W68" s="1029"/>
      <c r="X68" s="1029"/>
      <c r="Y68" s="1029"/>
      <c r="Z68" s="1029"/>
      <c r="AA68" s="1029"/>
      <c r="AB68" s="1029"/>
      <c r="AC68" s="1029"/>
      <c r="AD68" s="1029"/>
      <c r="AE68" s="1029"/>
      <c r="AF68" s="1029"/>
      <c r="AG68" s="1029"/>
    </row>
    <row r="69" s="282" customFormat="1">
      <c r="A69" s="1029"/>
      <c r="B69" s="1029" t="s">
        <v>45</v>
      </c>
      <c r="C69" s="1029"/>
      <c r="D69" s="1029"/>
      <c r="E69" s="1029"/>
      <c r="F69" s="1029"/>
      <c r="G69" s="1029"/>
      <c r="H69" s="1029"/>
      <c r="I69" s="1029"/>
      <c r="J69" s="1029"/>
      <c r="K69" s="1029"/>
      <c r="L69" s="1029"/>
      <c r="M69" s="1029"/>
      <c r="N69" s="1029"/>
      <c r="O69" s="1029"/>
      <c r="P69" s="1029"/>
      <c r="Q69" s="1029"/>
      <c r="R69" s="1029"/>
      <c r="S69" s="1029"/>
      <c r="T69" s="1029"/>
      <c r="U69" s="1029"/>
      <c r="V69" s="1029"/>
      <c r="W69" s="1029"/>
      <c r="X69" s="1029"/>
      <c r="Y69" s="1029"/>
      <c r="Z69" s="1029"/>
      <c r="AA69" s="1029"/>
      <c r="AB69" s="1029"/>
      <c r="AC69" s="1029"/>
      <c r="AD69" s="1029"/>
      <c r="AE69" s="1029"/>
      <c r="AF69" s="1029"/>
      <c r="AG69" s="1029"/>
    </row>
    <row r="70" s="282" customFormat="1">
      <c r="A70" s="1029"/>
      <c r="B70" s="1029"/>
      <c r="C70" s="1029"/>
      <c r="D70" s="1029"/>
      <c r="E70" s="1029"/>
      <c r="F70" s="1029"/>
      <c r="G70" s="1029"/>
      <c r="H70" s="1029"/>
      <c r="I70" s="1029"/>
      <c r="J70" s="1029"/>
      <c r="K70" s="1029"/>
      <c r="L70" s="1029"/>
      <c r="M70" s="1029"/>
      <c r="N70" s="1029"/>
      <c r="O70" s="1029"/>
      <c r="P70" s="1029"/>
      <c r="Q70" s="1029"/>
      <c r="R70" s="1029"/>
      <c r="S70" s="1029"/>
      <c r="T70" s="1029"/>
      <c r="U70" s="1029"/>
      <c r="V70" s="1029"/>
      <c r="W70" s="1029"/>
      <c r="X70" s="1029"/>
      <c r="Y70" s="1029"/>
      <c r="Z70" s="1029"/>
      <c r="AA70" s="1029"/>
      <c r="AB70" s="1029"/>
      <c r="AC70" s="1029"/>
      <c r="AD70" s="1029"/>
      <c r="AE70" s="1029"/>
      <c r="AF70" s="1029"/>
      <c r="AG70" s="1029"/>
    </row>
    <row r="71" s="282" customFormat="1">
      <c r="A71" s="1029"/>
      <c r="B71" s="1029"/>
      <c r="C71" s="1029"/>
      <c r="D71" s="1029"/>
      <c r="E71" s="1029"/>
      <c r="F71" s="1029"/>
      <c r="G71" s="1029"/>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row>
    <row r="72" s="282" customFormat="1">
      <c r="A72" s="1029"/>
      <c r="B72" s="1029"/>
      <c r="C72" s="1029"/>
      <c r="D72" s="1029"/>
      <c r="E72" s="1029"/>
      <c r="F72" s="1029"/>
      <c r="G72" s="1029"/>
      <c r="H72" s="1029"/>
      <c r="I72" s="1029"/>
      <c r="J72" s="1029"/>
      <c r="K72" s="1029"/>
      <c r="L72" s="1029"/>
      <c r="M72" s="1029"/>
      <c r="N72" s="1029"/>
      <c r="O72" s="1029"/>
      <c r="P72" s="1029"/>
      <c r="Q72" s="1029"/>
      <c r="R72" s="1029"/>
      <c r="S72" s="1029"/>
      <c r="T72" s="1029"/>
      <c r="U72" s="1029"/>
      <c r="V72" s="1029"/>
      <c r="W72" s="1029"/>
      <c r="X72" s="1029"/>
      <c r="Y72" s="1029"/>
      <c r="Z72" s="1029"/>
      <c r="AA72" s="1029"/>
      <c r="AB72" s="1029"/>
      <c r="AC72" s="1029"/>
      <c r="AD72" s="1029"/>
      <c r="AE72" s="1029"/>
      <c r="AF72" s="1029"/>
      <c r="AG72" s="1029"/>
    </row>
    <row r="73" s="282" customFormat="1">
      <c r="A73" s="1029"/>
      <c r="B73" s="1029"/>
      <c r="C73" s="1029"/>
      <c r="D73" s="1029"/>
      <c r="E73" s="1029"/>
      <c r="F73" s="1029"/>
      <c r="G73" s="1029"/>
      <c r="H73" s="1029"/>
      <c r="I73" s="1029"/>
      <c r="J73" s="1029"/>
      <c r="K73" s="1029"/>
      <c r="L73" s="1029"/>
      <c r="M73" s="1029"/>
      <c r="N73" s="1029"/>
      <c r="O73" s="1029"/>
      <c r="P73" s="1029"/>
      <c r="Q73" s="1029"/>
      <c r="R73" s="1029"/>
      <c r="S73" s="1029"/>
      <c r="T73" s="1029"/>
      <c r="U73" s="1029"/>
      <c r="V73" s="1029"/>
      <c r="W73" s="1029"/>
      <c r="X73" s="1029"/>
      <c r="Y73" s="1029"/>
      <c r="Z73" s="1029"/>
      <c r="AA73" s="1029"/>
      <c r="AB73" s="1029"/>
      <c r="AC73" s="1029"/>
      <c r="AD73" s="1029"/>
      <c r="AE73" s="1029"/>
      <c r="AF73" s="1029"/>
      <c r="AG73" s="1029"/>
    </row>
    <row r="74" s="282" customFormat="1"/>
    <row r="75" s="282" customFormat="1"/>
    <row r="76" s="282" customFormat="1"/>
    <row r="77" s="282" customFormat="1"/>
    <row r="78" s="282" customFormat="1"/>
    <row r="79" s="282" customFormat="1"/>
    <row r="80" s="282" customFormat="1"/>
    <row r="81" s="282" customFormat="1"/>
    <row r="82" s="282" customFormat="1"/>
    <row r="83" s="282" customFormat="1"/>
    <row r="84" s="282" customFormat="1"/>
    <row r="85" s="282" customFormat="1"/>
    <row r="86" s="282" customFormat="1"/>
    <row r="87" s="282" customFormat="1"/>
    <row r="88" s="282" customFormat="1"/>
    <row r="89" s="282" customFormat="1"/>
    <row r="90" s="282" customFormat="1"/>
    <row r="91" s="282" customFormat="1"/>
    <row r="92" s="282" customFormat="1"/>
    <row r="93" s="282" customFormat="1"/>
    <row r="94" s="282" customFormat="1"/>
  </sheetData>
  <mergeCells count="25">
    <mergeCell ref="AA1:AF1"/>
    <mergeCell ref="AD43:AF43"/>
    <mergeCell ref="AD31:AF31"/>
    <mergeCell ref="B43:B44"/>
    <mergeCell ref="Z31:AB31"/>
    <mergeCell ref="Z43:AB43"/>
    <mergeCell ref="V31:X31"/>
    <mergeCell ref="B31:B32"/>
    <mergeCell ref="V43:X43"/>
    <mergeCell ref="B3:T3"/>
    <mergeCell ref="U3:AF3"/>
    <mergeCell ref="B4:AE4"/>
    <mergeCell ref="B19:B20"/>
    <mergeCell ref="Z19:AB19"/>
    <mergeCell ref="X18:AG18"/>
    <mergeCell ref="V19:X19"/>
    <mergeCell ref="AD19:AF19"/>
    <mergeCell ref="B2:AE2"/>
    <mergeCell ref="B57:AF57"/>
    <mergeCell ref="C19:H19"/>
    <mergeCell ref="C31:H31"/>
    <mergeCell ref="C43:H43"/>
    <mergeCell ref="I19:T19"/>
    <mergeCell ref="I31:T31"/>
    <mergeCell ref="I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6" customWidth="1"/>
    <col min="24" max="24" width="5.7109375" style="236" customWidth="1"/>
    <col min="25" max="35" width="9.140625" style="236" customWidth="1"/>
  </cols>
  <sheetData>
    <row r="1" ht="30.75" customHeight="1">
      <c r="B1" s="20" t="s">
        <v>132</v>
      </c>
      <c r="E1" s="12"/>
      <c r="F1" s="12"/>
      <c r="G1" s="12"/>
      <c r="H1" s="12"/>
      <c r="I1" s="12"/>
      <c r="J1" s="12"/>
      <c r="K1" s="12"/>
      <c r="L1" s="12"/>
      <c r="M1" s="12"/>
      <c r="N1" s="12"/>
      <c r="O1" s="12"/>
      <c r="Q1" s="231"/>
      <c r="R1" s="2"/>
      <c r="S1" s="2"/>
      <c r="T1" s="2"/>
      <c r="U1" s="2"/>
      <c r="V1" s="236"/>
    </row>
    <row r="2" ht="18" customHeight="1">
      <c r="B2" s="963" t="s">
        <v>173</v>
      </c>
      <c r="C2" s="963"/>
      <c r="D2" s="963"/>
      <c r="E2" s="963"/>
      <c r="F2" s="963"/>
      <c r="G2" s="963"/>
      <c r="H2" s="963"/>
      <c r="I2" s="963"/>
      <c r="J2" s="963"/>
      <c r="K2" s="963"/>
      <c r="L2" s="963"/>
      <c r="M2" s="963"/>
      <c r="N2" s="963"/>
      <c r="O2" s="963"/>
      <c r="P2" s="963"/>
      <c r="Q2" s="963"/>
      <c r="R2" s="963"/>
      <c r="S2" s="963"/>
      <c r="T2" s="963"/>
      <c r="U2" s="2"/>
    </row>
    <row r="3" ht="18" customHeight="1">
      <c r="B3" s="962" t="s">
        <v>174</v>
      </c>
      <c r="C3" s="962"/>
      <c r="D3" s="962"/>
      <c r="E3" s="962"/>
      <c r="F3" s="962"/>
      <c r="G3" s="962"/>
      <c r="H3" s="962"/>
      <c r="I3" s="962"/>
      <c r="J3" s="962"/>
      <c r="K3" s="962"/>
      <c r="L3" s="962"/>
      <c r="M3" s="962"/>
      <c r="N3" s="962"/>
      <c r="O3" s="962"/>
      <c r="P3" s="962"/>
      <c r="Q3" s="962"/>
      <c r="R3" s="962"/>
      <c r="S3" s="962"/>
      <c r="T3" s="962"/>
      <c r="U3" s="2"/>
    </row>
    <row r="4" ht="18" customHeight="1">
      <c r="B4" s="962" t="s">
        <v>175</v>
      </c>
      <c r="C4" s="962"/>
      <c r="D4" s="962"/>
      <c r="E4" s="962"/>
      <c r="F4" s="962"/>
      <c r="G4" s="962"/>
      <c r="H4" s="962"/>
      <c r="I4" s="962"/>
      <c r="J4" s="962"/>
      <c r="K4" s="962"/>
      <c r="L4" s="962"/>
      <c r="M4" s="962"/>
      <c r="N4" s="962"/>
      <c r="O4" s="962"/>
      <c r="P4" s="962"/>
      <c r="Q4" s="962"/>
      <c r="R4" s="962"/>
      <c r="S4" s="962"/>
      <c r="T4" s="962"/>
      <c r="U4" s="2"/>
    </row>
    <row r="5" s="122" customFormat="1" ht="21" customHeight="1">
      <c r="B5" s="163"/>
      <c r="C5" s="163"/>
      <c r="D5" s="237"/>
      <c r="E5" s="718" t="s">
        <v>22</v>
      </c>
      <c r="F5" s="718"/>
      <c r="G5" s="718"/>
      <c r="H5" s="718"/>
      <c r="I5" s="718"/>
      <c r="J5" s="718"/>
      <c r="K5" s="718"/>
      <c r="L5" s="966"/>
      <c r="M5" s="538"/>
      <c r="N5" s="713" t="s">
        <v>28</v>
      </c>
      <c r="O5" s="713"/>
      <c r="P5" s="713"/>
      <c r="Q5" s="713"/>
      <c r="R5" s="713"/>
      <c r="S5" s="713"/>
      <c r="T5" s="714"/>
      <c r="V5" s="236"/>
      <c r="W5" s="236"/>
      <c r="X5" s="236"/>
      <c r="Y5" s="236"/>
      <c r="Z5" s="236"/>
      <c r="AA5" s="236"/>
      <c r="AB5" s="236"/>
      <c r="AC5" s="236"/>
      <c r="AD5" s="236"/>
      <c r="AE5" s="236"/>
      <c r="AF5" s="236"/>
      <c r="AG5" s="236"/>
      <c r="AH5" s="236"/>
      <c r="AI5" s="236"/>
    </row>
    <row r="6" s="122" customFormat="1" ht="15.75" customHeight="1">
      <c r="B6" s="722"/>
      <c r="C6" s="722"/>
      <c r="D6" s="237"/>
      <c r="E6" s="751" t="s">
        <v>42</v>
      </c>
      <c r="F6" s="710" t="s">
        <v>24</v>
      </c>
      <c r="G6" s="753" t="s">
        <v>37</v>
      </c>
      <c r="H6" s="723" t="s">
        <v>24</v>
      </c>
      <c r="I6" s="753" t="s">
        <v>44</v>
      </c>
      <c r="J6" s="710" t="s">
        <v>24</v>
      </c>
      <c r="K6" s="753" t="s">
        <v>45</v>
      </c>
      <c r="L6" s="710" t="s">
        <v>24</v>
      </c>
      <c r="M6" s="539"/>
      <c r="N6" s="710" t="s">
        <v>65</v>
      </c>
      <c r="O6" s="709" t="s">
        <v>66</v>
      </c>
      <c r="P6" s="756"/>
      <c r="Q6" s="709" t="s">
        <v>67</v>
      </c>
      <c r="R6" s="756"/>
      <c r="S6" s="709" t="s">
        <v>68</v>
      </c>
      <c r="T6" s="756"/>
      <c r="V6" s="236"/>
      <c r="W6" s="236"/>
      <c r="X6" s="236"/>
      <c r="Y6" s="236"/>
      <c r="Z6" s="236"/>
      <c r="AA6" s="236"/>
      <c r="AB6" s="236"/>
      <c r="AC6" s="236"/>
      <c r="AD6" s="236"/>
      <c r="AE6" s="236"/>
      <c r="AF6" s="236"/>
      <c r="AG6" s="236"/>
      <c r="AH6" s="236"/>
      <c r="AI6" s="236"/>
    </row>
    <row r="7" s="122" customFormat="1" ht="24" customHeight="1">
      <c r="B7" s="786"/>
      <c r="C7" s="786"/>
      <c r="D7" s="237"/>
      <c r="E7" s="950"/>
      <c r="F7" s="949"/>
      <c r="G7" s="953"/>
      <c r="H7" s="967"/>
      <c r="I7" s="953"/>
      <c r="J7" s="949"/>
      <c r="K7" s="953"/>
      <c r="L7" s="949"/>
      <c r="M7" s="540"/>
      <c r="N7" s="949"/>
      <c r="O7" s="855"/>
      <c r="P7" s="958"/>
      <c r="Q7" s="855"/>
      <c r="R7" s="958"/>
      <c r="S7" s="855"/>
      <c r="T7" s="958"/>
      <c r="V7" s="236"/>
      <c r="W7" s="236"/>
      <c r="X7" s="236"/>
      <c r="Y7" s="236"/>
      <c r="Z7" s="236"/>
      <c r="AA7" s="236"/>
      <c r="AB7" s="236"/>
      <c r="AC7" s="236"/>
      <c r="AD7" s="236"/>
      <c r="AE7" s="236"/>
      <c r="AF7" s="236"/>
      <c r="AG7" s="236"/>
      <c r="AH7" s="236"/>
      <c r="AI7" s="236"/>
    </row>
    <row r="8" ht="20.1" customHeight="1">
      <c r="B8" s="716" t="s">
        <v>179</v>
      </c>
      <c r="C8" s="348"/>
      <c r="D8" s="346"/>
      <c r="E8" s="238">
        <v>65.885575167376749847839318320</v>
      </c>
      <c r="F8" s="239">
        <v>-19.095665171898355754857997010</v>
      </c>
      <c r="G8" s="238">
        <v>38.643159088565831529023610680</v>
      </c>
      <c r="H8" s="239">
        <v>-52.689582142376684328272783460</v>
      </c>
      <c r="I8" s="238">
        <v>60.213289581624282198523379820</v>
      </c>
      <c r="J8" s="239">
        <v>-28.232705939868002933268149600</v>
      </c>
      <c r="K8" s="238">
        <v>38.643159088565831529023610680</v>
      </c>
      <c r="L8" s="239">
        <v>-52.689582142376684328272783460</v>
      </c>
      <c r="M8" s="541"/>
      <c r="N8" s="537">
        <v>0</v>
      </c>
      <c r="O8" s="178"/>
      <c r="P8" s="178">
        <v>0.2739726027397260273972602700</v>
      </c>
      <c r="Q8" s="178"/>
      <c r="R8" s="178">
        <v>0</v>
      </c>
      <c r="S8" s="178"/>
      <c r="T8" s="249">
        <v>0.2739726027397260273972602700</v>
      </c>
    </row>
    <row r="9" ht="20.1" customHeight="1">
      <c r="B9" s="707" t="s">
        <v>178</v>
      </c>
      <c r="C9" s="965"/>
      <c r="D9" s="346"/>
      <c r="E9" s="240">
        <v>52.370139594655826086511311190</v>
      </c>
      <c r="F9" s="241">
        <v>-22.859001189844095089919591960</v>
      </c>
      <c r="G9" s="240">
        <v>49.910530044427009312466632010</v>
      </c>
      <c r="H9" s="241">
        <v>-27.46766219243525365618833500</v>
      </c>
      <c r="I9" s="240">
        <v>50.075476924443809542060202100</v>
      </c>
      <c r="J9" s="241">
        <v>-24.144749233320032228852119370</v>
      </c>
      <c r="K9" s="240">
        <v>49.910530044427009312466632010</v>
      </c>
      <c r="L9" s="241">
        <v>-27.46766219243525365618833500</v>
      </c>
      <c r="M9" s="541"/>
      <c r="N9" s="121">
        <v>3.9686468646864686468646864700</v>
      </c>
      <c r="O9" s="179"/>
      <c r="P9" s="179">
        <v>-0.3153801520304523099670323500</v>
      </c>
      <c r="Q9" s="179"/>
      <c r="R9" s="179">
        <v>3.0118433295916343866619648700</v>
      </c>
      <c r="S9" s="179"/>
      <c r="T9" s="248">
        <v>-0.3153801520304523099670323500</v>
      </c>
    </row>
    <row r="10" ht="20.1" customHeight="1">
      <c r="B10" s="705" t="s">
        <v>180</v>
      </c>
      <c r="C10" s="964"/>
      <c r="D10" s="346"/>
      <c r="E10" s="242">
        <v>57.808782947949376724712151490</v>
      </c>
      <c r="F10" s="243">
        <v>-18.198037466547725245316681540</v>
      </c>
      <c r="G10" s="242">
        <v>51.569897049286640726329442280</v>
      </c>
      <c r="H10" s="243">
        <v>-28.842370732232373280842893570</v>
      </c>
      <c r="I10" s="242">
        <v>56.049602411183788636655123770</v>
      </c>
      <c r="J10" s="243">
        <v>-18.147650581792836211240746520</v>
      </c>
      <c r="K10" s="242">
        <v>51.569897049286640726329442280</v>
      </c>
      <c r="L10" s="243">
        <v>-28.842370732232373280842893570</v>
      </c>
      <c r="M10" s="541"/>
      <c r="N10" s="537">
        <v>0</v>
      </c>
      <c r="O10" s="178"/>
      <c r="P10" s="178">
        <v>-0.8710745395519269711677541700</v>
      </c>
      <c r="Q10" s="178"/>
      <c r="R10" s="178">
        <v>-1.3786997217303313938780672900</v>
      </c>
      <c r="S10" s="178"/>
      <c r="T10" s="249">
        <v>-0.8710745395519269711677541700</v>
      </c>
    </row>
    <row r="11" ht="20.1" customHeight="1">
      <c r="B11" s="707" t="s">
        <v>181</v>
      </c>
      <c r="C11" s="965"/>
      <c r="D11" s="346"/>
      <c r="E11" s="240">
        <v>55.493708119058750194795075580</v>
      </c>
      <c r="F11" s="241">
        <v>-20.639713676382446550116022590</v>
      </c>
      <c r="G11" s="240">
        <v>52.084861552516699055198953090</v>
      </c>
      <c r="H11" s="241">
        <v>-25.328057622788180368444767170</v>
      </c>
      <c r="I11" s="240">
        <v>54.312947310738778831304694380</v>
      </c>
      <c r="J11" s="241">
        <v>-20.129615318186019873396964290</v>
      </c>
      <c r="K11" s="240">
        <v>52.084861552516699055198953090</v>
      </c>
      <c r="L11" s="241">
        <v>-25.328057622788180368444767170</v>
      </c>
      <c r="M11" s="541"/>
      <c r="N11" s="121">
        <v>5.7640108574165735270637074900</v>
      </c>
      <c r="O11" s="179"/>
      <c r="P11" s="179">
        <v>1.0683052991555928500955854400</v>
      </c>
      <c r="Q11" s="179"/>
      <c r="R11" s="179">
        <v>3.8859102545524803168622904900</v>
      </c>
      <c r="S11" s="179"/>
      <c r="T11" s="248">
        <v>1.0683052991555928500955854400</v>
      </c>
    </row>
    <row r="12" ht="20.1" customHeight="1">
      <c r="B12" s="705" t="s">
        <v>182</v>
      </c>
      <c r="C12" s="964"/>
      <c r="D12" s="346"/>
      <c r="E12" s="242">
        <v>59.319231910474333432241108900</v>
      </c>
      <c r="F12" s="243">
        <v>-19.273763158631442946956580010</v>
      </c>
      <c r="G12" s="242">
        <v>52.238823319720088963972690850</v>
      </c>
      <c r="H12" s="243">
        <v>-30.336226798221439500081373480</v>
      </c>
      <c r="I12" s="242">
        <v>57.313984269363347235711973190</v>
      </c>
      <c r="J12" s="243">
        <v>-19.255685583067523752853189210</v>
      </c>
      <c r="K12" s="242">
        <v>52.238823319720088963972690850</v>
      </c>
      <c r="L12" s="243">
        <v>-30.336226798221439500081373480</v>
      </c>
      <c r="M12" s="541"/>
      <c r="N12" s="537">
        <v>11.911764705882352941176470590</v>
      </c>
      <c r="O12" s="178"/>
      <c r="P12" s="178">
        <v>3.1953744775228183911967926300</v>
      </c>
      <c r="Q12" s="178"/>
      <c r="R12" s="178">
        <v>9.869852695011717442249748910</v>
      </c>
      <c r="S12" s="178"/>
      <c r="T12" s="249">
        <v>3.1953744775228183911967926300</v>
      </c>
    </row>
    <row r="13" ht="20.1" customHeight="1">
      <c r="B13" s="733" t="s">
        <v>77</v>
      </c>
      <c r="C13" s="961"/>
      <c r="D13" s="346"/>
      <c r="E13" s="244">
        <v>50.641274776525456665371162070</v>
      </c>
      <c r="F13" s="245">
        <v>-29.230936345861394742559200520</v>
      </c>
      <c r="G13" s="244">
        <v>48.738895117550976167684436370</v>
      </c>
      <c r="H13" s="245">
        <v>-28.491707182162631896355967840</v>
      </c>
      <c r="I13" s="244">
        <v>54.387113672079622839182818230</v>
      </c>
      <c r="J13" s="245">
        <v>-19.651443590678792355062653650</v>
      </c>
      <c r="K13" s="244">
        <v>48.738895117550976167684436370</v>
      </c>
      <c r="L13" s="245">
        <v>-28.491707182162631896355967840</v>
      </c>
      <c r="M13" s="541"/>
      <c r="N13" s="334">
        <v>0</v>
      </c>
      <c r="O13" s="250"/>
      <c r="P13" s="250">
        <v>-19.233578782918415117277269160</v>
      </c>
      <c r="Q13" s="250"/>
      <c r="R13" s="250">
        <v>-14.715868477483917083631165120</v>
      </c>
      <c r="S13" s="250"/>
      <c r="T13" s="251">
        <v>-19.233578782918415117277269160</v>
      </c>
    </row>
    <row r="14" ht="9.95" customHeight="1">
      <c r="B14" s="54"/>
      <c r="C14" s="54"/>
      <c r="D14" s="54"/>
      <c r="E14" s="536"/>
      <c r="F14" s="536"/>
      <c r="G14" s="536"/>
      <c r="H14" s="536"/>
      <c r="I14" s="536"/>
      <c r="J14" s="536"/>
      <c r="K14" s="536"/>
      <c r="L14" s="536"/>
      <c r="M14" s="156"/>
      <c r="N14" s="156"/>
      <c r="O14" s="156"/>
      <c r="P14" s="156"/>
      <c r="Q14" s="156"/>
      <c r="R14" s="156"/>
      <c r="S14" s="156"/>
      <c r="T14" s="156"/>
    </row>
    <row r="15" ht="21" customHeight="1">
      <c r="B15" s="4"/>
      <c r="C15" s="4"/>
      <c r="D15" s="54"/>
      <c r="E15" s="718" t="s">
        <v>93</v>
      </c>
      <c r="F15" s="718"/>
      <c r="G15" s="718"/>
      <c r="H15" s="718"/>
      <c r="I15" s="718"/>
      <c r="J15" s="718"/>
      <c r="K15" s="718"/>
      <c r="L15" s="952"/>
      <c r="M15" s="538"/>
      <c r="N15" s="718" t="s">
        <v>29</v>
      </c>
      <c r="O15" s="718"/>
      <c r="P15" s="718"/>
      <c r="Q15" s="718"/>
      <c r="R15" s="718"/>
      <c r="S15" s="718"/>
      <c r="T15" s="952"/>
    </row>
    <row r="16" ht="22.5" customHeight="1">
      <c r="B16" s="4"/>
      <c r="C16" s="4"/>
      <c r="D16" s="54"/>
      <c r="E16" s="751" t="s">
        <v>42</v>
      </c>
      <c r="F16" s="710" t="s">
        <v>24</v>
      </c>
      <c r="G16" s="751" t="s">
        <v>37</v>
      </c>
      <c r="H16" s="710" t="s">
        <v>24</v>
      </c>
      <c r="I16" s="751" t="s">
        <v>44</v>
      </c>
      <c r="J16" s="710" t="s">
        <v>24</v>
      </c>
      <c r="K16" s="751" t="s">
        <v>45</v>
      </c>
      <c r="L16" s="710" t="s">
        <v>24</v>
      </c>
      <c r="M16" s="539"/>
      <c r="N16" s="756" t="s">
        <v>65</v>
      </c>
      <c r="O16" s="709" t="s">
        <v>66</v>
      </c>
      <c r="P16" s="756"/>
      <c r="Q16" s="709" t="s">
        <v>67</v>
      </c>
      <c r="R16" s="756"/>
      <c r="S16" s="709" t="s">
        <v>68</v>
      </c>
      <c r="T16" s="756"/>
    </row>
    <row r="17" ht="18.75" customHeight="1">
      <c r="B17" s="4"/>
      <c r="C17" s="4"/>
      <c r="D17" s="54"/>
      <c r="E17" s="950"/>
      <c r="F17" s="949"/>
      <c r="G17" s="950"/>
      <c r="H17" s="949"/>
      <c r="I17" s="950"/>
      <c r="J17" s="949"/>
      <c r="K17" s="950"/>
      <c r="L17" s="949"/>
      <c r="M17" s="540"/>
      <c r="N17" s="958"/>
      <c r="O17" s="855"/>
      <c r="P17" s="958"/>
      <c r="Q17" s="855"/>
      <c r="R17" s="958"/>
      <c r="S17" s="855"/>
      <c r="T17" s="958"/>
    </row>
    <row r="18" ht="20.1" customHeight="1">
      <c r="B18" s="735" t="s">
        <v>179</v>
      </c>
      <c r="C18" s="349"/>
      <c r="D18" s="346"/>
      <c r="E18" s="253">
        <v>84.25773672055427251732101617</v>
      </c>
      <c r="F18" s="239">
        <v>-22.169933219122114858007925690</v>
      </c>
      <c r="G18" s="253">
        <v>131.93076307363927427961579509</v>
      </c>
      <c r="H18" s="239">
        <v>13.106182140529085565834437410</v>
      </c>
      <c r="I18" s="253">
        <v>82.805347411444141689373297</v>
      </c>
      <c r="J18" s="239">
        <v>-17.384782696332448386022839640</v>
      </c>
      <c r="K18" s="253">
        <v>131.93076307363927427961579509</v>
      </c>
      <c r="L18" s="239">
        <v>13.106182140529085565834437410</v>
      </c>
      <c r="M18" s="541"/>
      <c r="N18" s="238">
        <v>-19.095665171898355754857997010</v>
      </c>
      <c r="O18" s="246"/>
      <c r="P18" s="246">
        <v>-52.559964559205113600405037660</v>
      </c>
      <c r="Q18" s="246"/>
      <c r="R18" s="246">
        <v>-28.232705939868002933268149600</v>
      </c>
      <c r="S18" s="246"/>
      <c r="T18" s="247">
        <v>-52.559964559205113600405037660</v>
      </c>
    </row>
    <row r="19" ht="20.1" customHeight="1">
      <c r="B19" s="729" t="s">
        <v>178</v>
      </c>
      <c r="C19" s="951"/>
      <c r="D19" s="346"/>
      <c r="E19" s="254">
        <v>147.204830525873278129185527</v>
      </c>
      <c r="F19" s="241">
        <v>-5.9431070164620876617114630600</v>
      </c>
      <c r="G19" s="254">
        <v>154.77981241951143097063521989</v>
      </c>
      <c r="H19" s="241">
        <v>-1.6723655770285483299607834600</v>
      </c>
      <c r="I19" s="254">
        <v>128.10138584720717085041651954</v>
      </c>
      <c r="J19" s="241">
        <v>-4.2147703576224359055135005900</v>
      </c>
      <c r="K19" s="254">
        <v>154.77981241951143097063521989</v>
      </c>
      <c r="L19" s="241">
        <v>-1.6723655770285483299607834600</v>
      </c>
      <c r="M19" s="541"/>
      <c r="N19" s="240">
        <v>-19.797547359177016685484882700</v>
      </c>
      <c r="O19" s="179"/>
      <c r="P19" s="179">
        <v>-27.696414789683992593041357280</v>
      </c>
      <c r="Q19" s="179"/>
      <c r="R19" s="179">
        <v>-21.860107922958774517133109510</v>
      </c>
      <c r="S19" s="179"/>
      <c r="T19" s="248">
        <v>-27.696414789683992593041357280</v>
      </c>
    </row>
    <row r="20" ht="20.1" customHeight="1">
      <c r="B20" s="533" t="s">
        <v>180</v>
      </c>
      <c r="C20" s="346"/>
      <c r="D20" s="346"/>
      <c r="E20" s="255">
        <v>121.51165613876257690170984136</v>
      </c>
      <c r="F20" s="243">
        <v>-15.451355400196973533957234750</v>
      </c>
      <c r="G20" s="255">
        <v>143.36005721774771924791671988</v>
      </c>
      <c r="H20" s="243">
        <v>-3.2876696501930149988156216900</v>
      </c>
      <c r="I20" s="255">
        <v>111.50732234028860317778127369</v>
      </c>
      <c r="J20" s="243">
        <v>-12.847865770745413846407339410</v>
      </c>
      <c r="K20" s="255">
        <v>143.36005721774771924791671988</v>
      </c>
      <c r="L20" s="243">
        <v>-3.2876696501930149988156216900</v>
      </c>
      <c r="M20" s="541"/>
      <c r="N20" s="242">
        <v>-18.198037466547725245316681530</v>
      </c>
      <c r="O20" s="178"/>
      <c r="P20" s="178">
        <v>-29.462206723732647358850401380</v>
      </c>
      <c r="Q20" s="178"/>
      <c r="R20" s="178">
        <v>-19.276148695451396906026321870</v>
      </c>
      <c r="S20" s="178"/>
      <c r="T20" s="249">
        <v>-29.462206723732647358850401380</v>
      </c>
    </row>
    <row r="21" ht="20.1" customHeight="1">
      <c r="B21" s="729" t="s">
        <v>181</v>
      </c>
      <c r="C21" s="951"/>
      <c r="D21" s="346"/>
      <c r="E21" s="254">
        <v>82.7730467824453941537300466</v>
      </c>
      <c r="F21" s="241">
        <v>-9.860236494380731158434207050</v>
      </c>
      <c r="G21" s="254">
        <v>101.14655787685796066358135984</v>
      </c>
      <c r="H21" s="241">
        <v>-2.0142300474318149285118438300</v>
      </c>
      <c r="I21" s="254">
        <v>80.13580246913580246913580247</v>
      </c>
      <c r="J21" s="241">
        <v>-7.47296166623902089466729800</v>
      </c>
      <c r="K21" s="254">
        <v>101.14655787685796066358135984</v>
      </c>
      <c r="L21" s="241">
        <v>-2.0142300474318149285118438300</v>
      </c>
      <c r="M21" s="541"/>
      <c r="N21" s="240">
        <v>-16.065378156212250670280781360</v>
      </c>
      <c r="O21" s="179"/>
      <c r="P21" s="179">
        <v>-24.530333305390015727500103220</v>
      </c>
      <c r="Q21" s="179"/>
      <c r="R21" s="179">
        <v>-17.025923849484896992082558540</v>
      </c>
      <c r="S21" s="179"/>
      <c r="T21" s="248">
        <v>-24.530333305390015727500103220</v>
      </c>
    </row>
    <row r="22" ht="20.1" customHeight="1">
      <c r="B22" s="533" t="s">
        <v>182</v>
      </c>
      <c r="C22" s="346"/>
      <c r="D22" s="346"/>
      <c r="E22" s="255">
        <v>102.81808870468295936353675385</v>
      </c>
      <c r="F22" s="243">
        <v>-13.061435589153922112608973030</v>
      </c>
      <c r="G22" s="255">
        <v>128.07436884514299418726836227</v>
      </c>
      <c r="H22" s="243">
        <v>-0.5315576722730560891040500900</v>
      </c>
      <c r="I22" s="255">
        <v>99.15504236584150191061638146</v>
      </c>
      <c r="J22" s="243">
        <v>-11.332226073802874900598744220</v>
      </c>
      <c r="K22" s="255">
        <v>128.07436884514299418726836227</v>
      </c>
      <c r="L22" s="243">
        <v>-0.5315576722730560891040500900</v>
      </c>
      <c r="M22" s="541"/>
      <c r="N22" s="242">
        <v>-9.657843770174306003873466750</v>
      </c>
      <c r="O22" s="178"/>
      <c r="P22" s="178">
        <v>-28.110208369252426649508449060</v>
      </c>
      <c r="Q22" s="178"/>
      <c r="R22" s="178">
        <v>-11.286340690519179041232175100</v>
      </c>
      <c r="S22" s="178"/>
      <c r="T22" s="249">
        <v>-28.110208369252426649508449060</v>
      </c>
    </row>
    <row r="23" ht="20.1" customHeight="1">
      <c r="B23" s="725" t="s">
        <v>77</v>
      </c>
      <c r="C23" s="350"/>
      <c r="D23" s="346"/>
      <c r="E23" s="256">
        <v>81.62684113584036838066001535</v>
      </c>
      <c r="F23" s="245">
        <v>-13.339362889806186552255413780</v>
      </c>
      <c r="G23" s="256">
        <v>110.84559395886949118689718108</v>
      </c>
      <c r="H23" s="245">
        <v>1.9078739282673337012387899200</v>
      </c>
      <c r="I23" s="256">
        <v>80.76125307006982903924873585</v>
      </c>
      <c r="J23" s="245">
        <v>-10.104073008899133062943604400</v>
      </c>
      <c r="K23" s="256">
        <v>110.84559395886949118689718108</v>
      </c>
      <c r="L23" s="245">
        <v>1.9078739282673337012387899200</v>
      </c>
      <c r="M23" s="541"/>
      <c r="N23" s="244">
        <v>-29.230936345861394742559200520</v>
      </c>
      <c r="O23" s="250"/>
      <c r="P23" s="250">
        <v>-42.245311017601372810551596270</v>
      </c>
      <c r="Q23" s="250"/>
      <c r="R23" s="250">
        <v>-31.475431475431475431475431480</v>
      </c>
      <c r="S23" s="250"/>
      <c r="T23" s="251">
        <v>-42.245311017601372810551596270</v>
      </c>
    </row>
    <row r="24" ht="9.95" customHeight="1">
      <c r="B24" s="54"/>
      <c r="C24" s="54"/>
      <c r="D24" s="54"/>
      <c r="E24" s="536"/>
      <c r="F24" s="536"/>
      <c r="G24" s="536"/>
      <c r="H24" s="536"/>
      <c r="I24" s="536"/>
      <c r="J24" s="536"/>
      <c r="K24" s="536"/>
      <c r="L24" s="536"/>
      <c r="M24" s="156"/>
      <c r="N24" s="156"/>
      <c r="O24" s="156"/>
      <c r="P24" s="156"/>
      <c r="Q24" s="156"/>
      <c r="R24" s="156"/>
      <c r="S24" s="156"/>
      <c r="T24" s="156"/>
    </row>
    <row r="25" s="122" customFormat="1" ht="21" customHeight="1">
      <c r="B25" s="163"/>
      <c r="C25" s="163"/>
      <c r="D25" s="237"/>
      <c r="E25" s="718" t="s">
        <v>10</v>
      </c>
      <c r="F25" s="718"/>
      <c r="G25" s="718"/>
      <c r="H25" s="718"/>
      <c r="I25" s="718"/>
      <c r="J25" s="718"/>
      <c r="K25" s="718"/>
      <c r="L25" s="952"/>
      <c r="M25" s="538"/>
      <c r="N25" s="718" t="s">
        <v>38</v>
      </c>
      <c r="O25" s="718"/>
      <c r="P25" s="718"/>
      <c r="Q25" s="718"/>
      <c r="R25" s="718"/>
      <c r="S25" s="718"/>
      <c r="T25" s="952"/>
      <c r="V25" s="236"/>
      <c r="W25" s="236"/>
      <c r="X25" s="236"/>
      <c r="Y25" s="236"/>
      <c r="Z25" s="236"/>
      <c r="AA25" s="236"/>
      <c r="AB25" s="236"/>
      <c r="AC25" s="236"/>
      <c r="AD25" s="236"/>
      <c r="AE25" s="236"/>
      <c r="AF25" s="236"/>
      <c r="AG25" s="236"/>
      <c r="AH25" s="236"/>
      <c r="AI25" s="236"/>
    </row>
    <row r="26" s="122" customFormat="1" ht="19.5" customHeight="1">
      <c r="B26" s="163"/>
      <c r="C26" s="163"/>
      <c r="D26" s="237"/>
      <c r="E26" s="751" t="s">
        <v>42</v>
      </c>
      <c r="F26" s="710" t="s">
        <v>24</v>
      </c>
      <c r="G26" s="751" t="s">
        <v>37</v>
      </c>
      <c r="H26" s="710" t="s">
        <v>24</v>
      </c>
      <c r="I26" s="751" t="s">
        <v>44</v>
      </c>
      <c r="J26" s="710" t="s">
        <v>24</v>
      </c>
      <c r="K26" s="751" t="s">
        <v>45</v>
      </c>
      <c r="L26" s="710" t="s">
        <v>24</v>
      </c>
      <c r="M26" s="539"/>
      <c r="N26" s="756" t="s">
        <v>65</v>
      </c>
      <c r="O26" s="709" t="s">
        <v>66</v>
      </c>
      <c r="P26" s="756"/>
      <c r="Q26" s="709" t="s">
        <v>67</v>
      </c>
      <c r="R26" s="756"/>
      <c r="S26" s="709" t="s">
        <v>68</v>
      </c>
      <c r="T26" s="756"/>
      <c r="V26" s="236"/>
      <c r="W26" s="236"/>
      <c r="X26" s="236"/>
      <c r="Y26" s="236"/>
      <c r="Z26" s="236"/>
      <c r="AA26" s="236"/>
      <c r="AB26" s="236"/>
      <c r="AC26" s="236"/>
      <c r="AD26" s="236"/>
      <c r="AE26" s="236"/>
      <c r="AF26" s="236"/>
      <c r="AG26" s="236"/>
      <c r="AH26" s="236"/>
      <c r="AI26" s="236"/>
    </row>
    <row r="27" s="122" customFormat="1" ht="25.5" customHeight="1">
      <c r="B27" s="163"/>
      <c r="C27" s="163"/>
      <c r="D27" s="237"/>
      <c r="E27" s="950"/>
      <c r="F27" s="949"/>
      <c r="G27" s="950"/>
      <c r="H27" s="949"/>
      <c r="I27" s="950"/>
      <c r="J27" s="949"/>
      <c r="K27" s="950"/>
      <c r="L27" s="949"/>
      <c r="M27" s="540"/>
      <c r="N27" s="958"/>
      <c r="O27" s="855"/>
      <c r="P27" s="958"/>
      <c r="Q27" s="855"/>
      <c r="R27" s="958"/>
      <c r="S27" s="855"/>
      <c r="T27" s="958"/>
      <c r="V27" s="236"/>
      <c r="W27" s="236"/>
      <c r="X27" s="236"/>
      <c r="Y27" s="236"/>
      <c r="Z27" s="236"/>
      <c r="AA27" s="236"/>
      <c r="AB27" s="236"/>
      <c r="AC27" s="236"/>
      <c r="AD27" s="236"/>
      <c r="AE27" s="236"/>
      <c r="AF27" s="236"/>
      <c r="AG27" s="236"/>
      <c r="AH27" s="236"/>
      <c r="AI27" s="236"/>
    </row>
    <row r="28" ht="20.1" customHeight="1">
      <c r="B28" s="735" t="s">
        <v>179</v>
      </c>
      <c r="C28" s="349"/>
      <c r="D28" s="346"/>
      <c r="E28" s="253">
        <v>55.513694461351186853317102861</v>
      </c>
      <c r="F28" s="239">
        <v>-37.032102174663444943044528820</v>
      </c>
      <c r="G28" s="253">
        <v>50.982214661305289205072687906</v>
      </c>
      <c r="H28" s="239">
        <v>-46.488992606511174109208406930</v>
      </c>
      <c r="I28" s="253">
        <v>49.859823625922887612797374897</v>
      </c>
      <c r="J28" s="239">
        <v>-40.709294059259855404879749980</v>
      </c>
      <c r="K28" s="253">
        <v>50.982214661305289205072687906</v>
      </c>
      <c r="L28" s="239">
        <v>-46.488992606511174109208406930</v>
      </c>
      <c r="M28" s="541"/>
      <c r="N28" s="238">
        <v>-37.032102174663444943044528820</v>
      </c>
      <c r="O28" s="246"/>
      <c r="P28" s="246">
        <v>-46.342387106802985545124046400</v>
      </c>
      <c r="Q28" s="246"/>
      <c r="R28" s="246">
        <v>-40.709294059259855404879749980</v>
      </c>
      <c r="S28" s="246"/>
      <c r="T28" s="247">
        <v>-46.342387106802985545124046400</v>
      </c>
    </row>
    <row r="29" ht="20.1" customHeight="1">
      <c r="B29" s="729" t="s">
        <v>178</v>
      </c>
      <c r="C29" s="951"/>
      <c r="D29" s="346"/>
      <c r="E29" s="254">
        <v>77.091375236476367722991774846</v>
      </c>
      <c r="F29" s="241">
        <v>-27.443573302699406232791586150</v>
      </c>
      <c r="G29" s="254">
        <v>77.251424780348020285462910709</v>
      </c>
      <c r="H29" s="241">
        <v>-28.680668042143029747155181020</v>
      </c>
      <c r="I29" s="254">
        <v>64.14737990981095491157484149</v>
      </c>
      <c r="J29" s="241">
        <v>-27.341873857334225060516734910</v>
      </c>
      <c r="K29" s="254">
        <v>77.251424780348020285462910709</v>
      </c>
      <c r="L29" s="241">
        <v>-28.680668042143029747155181020</v>
      </c>
      <c r="M29" s="541"/>
      <c r="N29" s="240">
        <v>-24.564064949448450325033562470</v>
      </c>
      <c r="O29" s="179"/>
      <c r="P29" s="179">
        <v>-28.905595059698822019915421160</v>
      </c>
      <c r="Q29" s="179"/>
      <c r="R29" s="179">
        <v>-25.153524931700070436271516990</v>
      </c>
      <c r="S29" s="179"/>
      <c r="T29" s="248">
        <v>-28.905595059698822019915421160</v>
      </c>
    </row>
    <row r="30" ht="20.1" customHeight="1">
      <c r="B30" s="533" t="s">
        <v>180</v>
      </c>
      <c r="C30" s="346"/>
      <c r="D30" s="346"/>
      <c r="E30" s="255">
        <v>70.24440955371586259396707584</v>
      </c>
      <c r="F30" s="243">
        <v>-30.837549421927408323495793280</v>
      </c>
      <c r="G30" s="255">
        <v>73.930633916990920881971465629</v>
      </c>
      <c r="H30" s="243">
        <v>-31.181798513465631674302318650</v>
      </c>
      <c r="I30" s="255">
        <v>62.499410831088880338591766064</v>
      </c>
      <c r="J30" s="243">
        <v>-28.663930565245607301517615290</v>
      </c>
      <c r="K30" s="255">
        <v>73.930633916990920881971465629</v>
      </c>
      <c r="L30" s="243">
        <v>-31.181798513465631674302318650</v>
      </c>
      <c r="M30" s="541"/>
      <c r="N30" s="242">
        <v>-30.837549421927408323495793280</v>
      </c>
      <c r="O30" s="178"/>
      <c r="P30" s="178">
        <v>-31.781256345192378285348703260</v>
      </c>
      <c r="Q30" s="178"/>
      <c r="R30" s="178">
        <v>-29.647440756035922100927503970</v>
      </c>
      <c r="S30" s="178"/>
      <c r="T30" s="249">
        <v>-31.781256345192378285348703260</v>
      </c>
    </row>
    <row r="31" ht="20.1" customHeight="1">
      <c r="B31" s="729" t="s">
        <v>181</v>
      </c>
      <c r="C31" s="951"/>
      <c r="D31" s="346"/>
      <c r="E31" s="254">
        <v>45.93383298270219728845254792</v>
      </c>
      <c r="F31" s="241">
        <v>-28.464825590508824833828051230</v>
      </c>
      <c r="G31" s="254">
        <v>52.682044635297642768232959106</v>
      </c>
      <c r="H31" s="241">
        <v>-26.832122323150951514893559810</v>
      </c>
      <c r="I31" s="254">
        <v>43.524116172099433752345527308</v>
      </c>
      <c r="J31" s="241">
        <v>-26.098298548135621589727551720</v>
      </c>
      <c r="K31" s="254">
        <v>52.682044635297642768232959106</v>
      </c>
      <c r="L31" s="241">
        <v>-26.832122323150951514893559810</v>
      </c>
      <c r="M31" s="541"/>
      <c r="N31" s="240">
        <v>-24.341530370673871259664220230</v>
      </c>
      <c r="O31" s="179"/>
      <c r="P31" s="179">
        <v>-26.050466008649491047464227420</v>
      </c>
      <c r="Q31" s="179"/>
      <c r="R31" s="179">
        <v>-23.226544753128864480561528220</v>
      </c>
      <c r="S31" s="179"/>
      <c r="T31" s="248">
        <v>-26.050466008649491047464227420</v>
      </c>
    </row>
    <row r="32" ht="20.1" customHeight="1">
      <c r="B32" s="533" t="s">
        <v>182</v>
      </c>
      <c r="C32" s="346"/>
      <c r="D32" s="346"/>
      <c r="E32" s="255">
        <v>60.990900484648100264225057578</v>
      </c>
      <c r="F32" s="243">
        <v>-29.817768587214640661714520470</v>
      </c>
      <c r="G32" s="255">
        <v>66.90454325886087884212511269</v>
      </c>
      <c r="H32" s="243">
        <v>-30.706529929470394653496944330</v>
      </c>
      <c r="I32" s="255">
        <v>56.829705383838960940029328306</v>
      </c>
      <c r="J32" s="243">
        <v>-28.405813834536519587050976140</v>
      </c>
      <c r="K32" s="255">
        <v>66.90454325886087884212511269</v>
      </c>
      <c r="L32" s="243">
        <v>-30.706529929470394653496944330</v>
      </c>
      <c r="M32" s="541"/>
      <c r="N32" s="242">
        <v>-21.457826315985796387595220700</v>
      </c>
      <c r="O32" s="178"/>
      <c r="P32" s="178">
        <v>-28.492344072246778740098784380</v>
      </c>
      <c r="Q32" s="178"/>
      <c r="R32" s="178">
        <v>-21.339573121812816098854613870</v>
      </c>
      <c r="S32" s="178"/>
      <c r="T32" s="249">
        <v>-28.492344072246778740098784380</v>
      </c>
    </row>
    <row r="33" ht="20.1" customHeight="1">
      <c r="B33" s="725" t="s">
        <v>77</v>
      </c>
      <c r="C33" s="350"/>
      <c r="D33" s="346"/>
      <c r="E33" s="256">
        <v>41.336872910998834045860862806</v>
      </c>
      <c r="F33" s="245">
        <v>-38.671078560404877839229200610</v>
      </c>
      <c r="G33" s="256">
        <v>54.024917782039822234135005777</v>
      </c>
      <c r="H33" s="245">
        <v>-27.127419106942050450982558900</v>
      </c>
      <c r="I33" s="256">
        <v>43.923714510214772132006286014</v>
      </c>
      <c r="J33" s="245">
        <v>-27.769920391873110929008500080</v>
      </c>
      <c r="K33" s="256">
        <v>54.024917782039822234135005777</v>
      </c>
      <c r="L33" s="245">
        <v>-27.127419106942050450982558900</v>
      </c>
      <c r="M33" s="541"/>
      <c r="N33" s="244">
        <v>-38.671078560404877839229200610</v>
      </c>
      <c r="O33" s="250"/>
      <c r="P33" s="250">
        <v>-41.143424364154303145678593150</v>
      </c>
      <c r="Q33" s="250"/>
      <c r="R33" s="250">
        <v>-38.399203908186994622711412900</v>
      </c>
      <c r="S33" s="250"/>
      <c r="T33" s="251">
        <v>-41.143424364154303145678593150</v>
      </c>
    </row>
    <row r="34" ht="9.95" customHeight="1">
      <c r="B34" s="54"/>
      <c r="C34" s="54"/>
      <c r="D34" s="54"/>
      <c r="E34" s="536"/>
      <c r="F34" s="536"/>
      <c r="G34" s="536"/>
      <c r="H34" s="536"/>
      <c r="I34" s="536"/>
      <c r="J34" s="536"/>
      <c r="K34" s="536"/>
      <c r="L34" s="536"/>
      <c r="M34" s="156"/>
      <c r="N34" s="156"/>
      <c r="O34" s="156"/>
      <c r="P34" s="156"/>
      <c r="Q34" s="156"/>
      <c r="R34" s="156"/>
      <c r="S34" s="156"/>
      <c r="T34" s="156"/>
    </row>
    <row r="35" ht="21" customHeight="1">
      <c r="B35" s="9"/>
      <c r="C35" s="155"/>
      <c r="D35" s="252"/>
      <c r="E35" s="718" t="s">
        <v>30</v>
      </c>
      <c r="F35" s="718"/>
      <c r="G35" s="718"/>
      <c r="H35" s="718"/>
      <c r="I35" s="718"/>
      <c r="J35" s="718"/>
      <c r="K35" s="718"/>
      <c r="L35" s="952"/>
      <c r="M35" s="124"/>
      <c r="N35" s="718" t="s">
        <v>56</v>
      </c>
      <c r="O35" s="718"/>
      <c r="P35" s="718"/>
      <c r="Q35" s="718"/>
      <c r="R35" s="718"/>
      <c r="S35" s="718"/>
      <c r="T35" s="952"/>
      <c r="U35" s="125"/>
    </row>
    <row r="36" ht="24.95" customHeight="1">
      <c r="B36" s="9"/>
      <c r="C36" s="155"/>
      <c r="D36" s="252"/>
      <c r="E36" s="747" t="s">
        <v>31</v>
      </c>
      <c r="F36" s="749"/>
      <c r="G36" s="748"/>
      <c r="H36" s="747" t="s">
        <v>32</v>
      </c>
      <c r="I36" s="749"/>
      <c r="J36" s="748"/>
      <c r="K36" s="747" t="s">
        <v>36</v>
      </c>
      <c r="L36" s="748"/>
      <c r="M36" s="124"/>
      <c r="N36" s="741" t="s">
        <v>178</v>
      </c>
      <c r="O36" s="741"/>
      <c r="P36" s="741"/>
      <c r="Q36" s="741"/>
      <c r="R36" s="741"/>
      <c r="S36" s="741"/>
      <c r="T36" s="957"/>
      <c r="U36" s="123"/>
    </row>
    <row r="37" ht="24.95" customHeight="1">
      <c r="B37" s="9"/>
      <c r="C37" s="155"/>
      <c r="D37" s="252"/>
      <c r="E37" s="747" t="s">
        <v>33</v>
      </c>
      <c r="F37" s="748"/>
      <c r="G37" s="257" t="s">
        <v>34</v>
      </c>
      <c r="H37" s="747" t="s">
        <v>33</v>
      </c>
      <c r="I37" s="748"/>
      <c r="J37" s="257" t="s">
        <v>34</v>
      </c>
      <c r="K37" s="747" t="s">
        <v>34</v>
      </c>
      <c r="L37" s="748"/>
      <c r="M37" s="124"/>
      <c r="N37" s="741" t="s">
        <v>57</v>
      </c>
      <c r="O37" s="741"/>
      <c r="P37" s="957"/>
      <c r="Q37" s="741" t="s">
        <v>58</v>
      </c>
      <c r="R37" s="741"/>
      <c r="S37" s="741"/>
      <c r="T37" s="957"/>
      <c r="U37" s="123"/>
    </row>
    <row r="38" ht="18.95" customHeight="1">
      <c r="B38" s="745" t="s">
        <v>178</v>
      </c>
      <c r="C38" s="960"/>
      <c r="D38" s="54"/>
      <c r="E38" s="779">
        <v>141</v>
      </c>
      <c r="F38" s="779"/>
      <c r="G38" s="258">
        <v>12601</v>
      </c>
      <c r="H38" s="760">
        <v>86</v>
      </c>
      <c r="I38" s="760"/>
      <c r="J38" s="259">
        <v>10269</v>
      </c>
      <c r="K38" s="763">
        <v>81.49353225934449646853424331</v>
      </c>
      <c r="L38" s="764"/>
      <c r="N38" s="261" t="s">
        <v>33</v>
      </c>
      <c r="O38" s="741" t="s">
        <v>34</v>
      </c>
      <c r="P38" s="957"/>
      <c r="Q38" s="743" t="s">
        <v>33</v>
      </c>
      <c r="R38" s="261"/>
      <c r="S38" s="741" t="s">
        <v>34</v>
      </c>
      <c r="T38" s="957"/>
      <c r="U38" s="123"/>
    </row>
    <row r="39" ht="18.95" customHeight="1">
      <c r="B39" s="533" t="s">
        <v>180</v>
      </c>
      <c r="C39" s="346"/>
      <c r="D39" s="54"/>
      <c r="E39" s="782">
        <v>30</v>
      </c>
      <c r="F39" s="782"/>
      <c r="G39" s="90">
        <v>2712</v>
      </c>
      <c r="H39" s="775">
        <v>17</v>
      </c>
      <c r="I39" s="775"/>
      <c r="J39" s="54">
        <v>2078</v>
      </c>
      <c r="K39" s="776">
        <v>76.622418879056047197640117990</v>
      </c>
      <c r="L39" s="777"/>
      <c r="N39" s="262">
        <v>6</v>
      </c>
      <c r="O39" s="739">
        <v>797</v>
      </c>
      <c r="P39" s="959"/>
      <c r="Q39" s="739">
        <v>22</v>
      </c>
      <c r="R39" s="959"/>
      <c r="S39" s="739">
        <v>2261</v>
      </c>
      <c r="T39" s="959"/>
      <c r="U39" s="123"/>
    </row>
    <row r="40" ht="18.95" customHeight="1">
      <c r="B40" s="729" t="s">
        <v>181</v>
      </c>
      <c r="C40" s="951"/>
      <c r="D40" s="54"/>
      <c r="E40" s="780">
        <v>68</v>
      </c>
      <c r="F40" s="780"/>
      <c r="G40" s="126">
        <v>6624</v>
      </c>
      <c r="H40" s="781">
        <v>56</v>
      </c>
      <c r="I40" s="781"/>
      <c r="J40" s="120">
        <v>6225</v>
      </c>
      <c r="K40" s="761">
        <v>93.97644927536231884057971014</v>
      </c>
      <c r="L40" s="762"/>
      <c r="N40" s="765" t="s">
        <v>74</v>
      </c>
      <c r="O40" s="765"/>
      <c r="P40" s="765"/>
      <c r="Q40" s="765"/>
      <c r="R40" s="765"/>
      <c r="S40" s="765"/>
      <c r="T40" s="955"/>
      <c r="U40" s="123"/>
    </row>
    <row r="41" ht="18.95" customHeight="1">
      <c r="B41" s="533" t="s">
        <v>182</v>
      </c>
      <c r="C41" s="346"/>
      <c r="D41" s="54"/>
      <c r="E41" s="782">
        <v>17</v>
      </c>
      <c r="F41" s="782"/>
      <c r="G41" s="90">
        <v>2283</v>
      </c>
      <c r="H41" s="775">
        <v>17</v>
      </c>
      <c r="I41" s="775"/>
      <c r="J41" s="54">
        <v>2283</v>
      </c>
      <c r="K41" s="776">
        <v>100</v>
      </c>
      <c r="L41" s="777"/>
      <c r="N41" s="765"/>
      <c r="O41" s="765"/>
      <c r="P41" s="765"/>
      <c r="Q41" s="765"/>
      <c r="R41" s="765"/>
      <c r="S41" s="765"/>
      <c r="T41" s="955"/>
      <c r="U41" s="123"/>
    </row>
    <row r="42" ht="18.95" customHeight="1">
      <c r="B42" s="725" t="s">
        <v>77</v>
      </c>
      <c r="C42" s="350"/>
      <c r="D42" s="54"/>
      <c r="E42" s="778">
        <v>4</v>
      </c>
      <c r="F42" s="778"/>
      <c r="G42" s="260">
        <v>415</v>
      </c>
      <c r="H42" s="774">
        <v>4</v>
      </c>
      <c r="I42" s="774"/>
      <c r="J42" s="260">
        <v>415</v>
      </c>
      <c r="K42" s="784">
        <v>100</v>
      </c>
      <c r="L42" s="785"/>
      <c r="N42" s="954"/>
      <c r="O42" s="954"/>
      <c r="P42" s="954"/>
      <c r="Q42" s="954"/>
      <c r="R42" s="954"/>
      <c r="S42" s="954"/>
      <c r="T42" s="956"/>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39.95" customHeight="1">
      <c r="B44" s="943" t="s">
        <v>129</v>
      </c>
      <c r="C44" s="943"/>
      <c r="D44" s="943"/>
      <c r="E44" s="943"/>
      <c r="F44" s="943"/>
      <c r="G44" s="943"/>
      <c r="H44" s="943"/>
      <c r="I44" s="943"/>
      <c r="J44" s="943"/>
      <c r="K44" s="943"/>
      <c r="L44" s="943"/>
      <c r="M44" s="943"/>
      <c r="N44" s="943"/>
      <c r="O44" s="943"/>
      <c r="P44" s="943"/>
      <c r="Q44" s="943"/>
      <c r="R44" s="943"/>
      <c r="S44" s="943"/>
      <c r="T44" s="943"/>
      <c r="U44" s="2"/>
    </row>
    <row r="45" ht="12" customHeight="1">
      <c r="B45" s="2"/>
      <c r="C45" s="2"/>
      <c r="D45" s="2"/>
      <c r="E45" s="2"/>
      <c r="F45" s="2"/>
      <c r="G45" s="2"/>
      <c r="H45" s="2"/>
      <c r="I45" s="2"/>
      <c r="J45" s="2"/>
      <c r="K45" s="2"/>
      <c r="L45" s="2"/>
      <c r="M45" s="2"/>
      <c r="N45" s="2"/>
      <c r="O45" s="2"/>
      <c r="R45" s="2"/>
      <c r="S45" s="2"/>
      <c r="T45" s="2"/>
      <c r="U45" s="2"/>
    </row>
    <row r="46" s="236" customFormat="1" ht="18" customHeight="1">
      <c r="A46" s="23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106">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S39:T39"/>
    <mergeCell ref="Q39:R39"/>
    <mergeCell ref="O39:P39"/>
    <mergeCell ref="O38:P38"/>
    <mergeCell ref="Q38:R38"/>
    <mergeCell ref="S38:T38"/>
    <mergeCell ref="B38:C38"/>
    <mergeCell ref="B33:C33"/>
    <mergeCell ref="B32:C32"/>
    <mergeCell ref="K37:L3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
    <pageSetUpPr fitToPage="1"/>
  </sheetPr>
  <dimension ref="A1:AO79"/>
  <sheetViews>
    <sheetView showGridLines="0" workbookViewId="0"/>
  </sheetViews>
  <sheetFormatPr defaultRowHeight="12.75"/>
  <cols>
    <col min="1" max="1" width="2.7109375" customWidth="1"/>
    <col min="2" max="2" width="19.5703125" customWidth="1"/>
    <col min="3" max="3" width="4.42578125" customWidth="1"/>
    <col min="4" max="4" width="12.28515625" customWidth="1"/>
    <col min="5" max="5" width="9.42578125" customWidth="1"/>
    <col min="6" max="6" width="7.7109375" customWidth="1"/>
    <col min="7" max="7" width="2.7109375" customWidth="1"/>
    <col min="8" max="8" width="12.28515625" customWidth="1"/>
    <col min="9" max="9" width="9.42578125" customWidth="1"/>
    <col min="10" max="10" width="7.7109375" customWidth="1"/>
    <col min="11" max="11" width="2.7109375" customWidth="1"/>
    <col min="12" max="12" width="12.28515625" customWidth="1"/>
    <col min="13" max="13" width="8.7109375" customWidth="1"/>
    <col min="14" max="14" width="7.7109375" customWidth="1"/>
    <col min="15" max="15" width="2.7109375" customWidth="1"/>
    <col min="16" max="16" width="12.28515625" customWidth="1"/>
    <col min="17" max="17" width="9.42578125" customWidth="1"/>
    <col min="18" max="18" width="7.7109375" customWidth="1"/>
    <col min="19" max="20" width="2.7109375" customWidth="1"/>
    <col min="21" max="41" width="9.140625" style="236" customWidth="1"/>
  </cols>
  <sheetData>
    <row r="1" ht="26.25" customHeight="1">
      <c r="B1" s="20" t="s">
        <v>142</v>
      </c>
      <c r="C1" s="12"/>
      <c r="D1" s="12"/>
      <c r="E1" s="12"/>
      <c r="F1" s="12"/>
      <c r="G1" s="12"/>
      <c r="H1" s="2"/>
      <c r="I1" s="2"/>
      <c r="J1" s="2"/>
      <c r="K1" s="2"/>
      <c r="L1" s="2"/>
      <c r="M1" s="2"/>
      <c r="N1" s="2"/>
      <c r="O1" s="2"/>
      <c r="P1" s="131"/>
      <c r="Q1" s="2"/>
      <c r="R1" s="2"/>
      <c r="S1" s="222"/>
      <c r="T1" s="2"/>
      <c r="U1" s="236"/>
    </row>
    <row r="2" ht="14.25" customHeight="1">
      <c r="B2" s="1014" t="s">
        <v>173</v>
      </c>
      <c r="C2" s="1014"/>
      <c r="D2" s="1014"/>
      <c r="E2" s="1014"/>
      <c r="F2" s="1014"/>
      <c r="G2" s="1014"/>
      <c r="H2" s="1014"/>
      <c r="I2" s="1014"/>
      <c r="J2" s="1014"/>
      <c r="K2" s="1014"/>
      <c r="L2" s="1014"/>
      <c r="M2" s="1014"/>
      <c r="N2" s="1014"/>
      <c r="O2" s="1014"/>
      <c r="P2" s="1014"/>
      <c r="Q2" s="1014"/>
      <c r="R2" s="1014"/>
      <c r="S2" s="1014"/>
      <c r="T2" s="2"/>
    </row>
    <row r="3" ht="14.25" customHeight="1">
      <c r="B3" s="1043" t="s">
        <v>174</v>
      </c>
      <c r="C3" s="1043"/>
      <c r="D3" s="1043"/>
      <c r="E3" s="1043"/>
      <c r="F3" s="1043"/>
      <c r="G3" s="1043"/>
      <c r="H3" s="1043"/>
      <c r="I3" s="1043"/>
      <c r="J3" s="1043"/>
      <c r="K3" s="1043"/>
      <c r="L3" s="1043"/>
      <c r="M3" s="1043"/>
      <c r="N3" s="1043"/>
      <c r="O3" s="1043"/>
      <c r="P3" s="1043"/>
      <c r="Q3" s="1043"/>
      <c r="R3" s="1043"/>
      <c r="S3" s="1043"/>
      <c r="T3" s="2"/>
    </row>
    <row r="4" ht="14.25" customHeight="1">
      <c r="B4" s="1043" t="s">
        <v>175</v>
      </c>
      <c r="C4" s="1043"/>
      <c r="D4" s="1043"/>
      <c r="E4" s="1043"/>
      <c r="F4" s="1043"/>
      <c r="G4" s="1043"/>
      <c r="H4" s="1043"/>
      <c r="I4" s="1043"/>
      <c r="J4" s="1043"/>
      <c r="K4" s="1043"/>
      <c r="L4" s="1043"/>
      <c r="M4" s="1043"/>
      <c r="N4" s="1043"/>
      <c r="O4" s="1043"/>
      <c r="P4" s="1043"/>
      <c r="Q4" s="1043"/>
      <c r="R4" s="1043"/>
      <c r="S4" s="1043"/>
      <c r="T4" s="2"/>
    </row>
    <row r="5" ht="15" customHeight="1">
      <c r="A5" s="14"/>
      <c r="B5" s="13"/>
      <c r="C5" s="2"/>
      <c r="D5" s="2"/>
      <c r="E5" s="2"/>
      <c r="F5" s="2"/>
      <c r="G5" s="2"/>
      <c r="H5" s="2"/>
      <c r="I5" s="2"/>
      <c r="J5" s="2"/>
      <c r="K5" s="2"/>
      <c r="L5" s="2"/>
      <c r="M5" s="2"/>
      <c r="N5" s="2"/>
      <c r="O5" s="2"/>
      <c r="P5" s="2"/>
      <c r="Q5" s="2"/>
      <c r="R5" s="2"/>
      <c r="S5" s="2"/>
      <c r="T5" s="2"/>
    </row>
    <row r="6" s="0" customFormat="1" ht="18" customHeight="1">
      <c r="A6" s="14"/>
      <c r="B6" s="1044" t="s">
        <v>176</v>
      </c>
      <c r="C6" s="1044"/>
      <c r="D6" s="1044"/>
      <c r="E6" s="1044"/>
      <c r="F6" s="1044"/>
      <c r="G6" s="1044"/>
      <c r="H6" s="1044"/>
      <c r="I6" s="1044"/>
      <c r="J6" s="1044"/>
      <c r="K6" s="1044"/>
      <c r="L6" s="1044"/>
      <c r="M6" s="1044"/>
      <c r="N6" s="1044"/>
      <c r="O6" s="1044"/>
      <c r="P6" s="1044"/>
      <c r="Q6" s="1044"/>
      <c r="R6" s="1044"/>
      <c r="S6" s="1044"/>
      <c r="T6" s="2"/>
      <c r="U6" s="236"/>
      <c r="V6" s="236"/>
      <c r="W6" s="236"/>
      <c r="X6" s="236"/>
      <c r="Y6" s="236"/>
      <c r="Z6" s="236"/>
      <c r="AA6" s="236"/>
      <c r="AB6" s="236"/>
      <c r="AC6" s="236"/>
      <c r="AD6" s="236"/>
      <c r="AE6" s="236"/>
      <c r="AF6" s="236"/>
      <c r="AG6" s="236"/>
      <c r="AH6" s="236"/>
      <c r="AI6" s="236"/>
      <c r="AJ6" s="236"/>
      <c r="AK6" s="236"/>
      <c r="AL6" s="236"/>
      <c r="AM6" s="236"/>
      <c r="AN6" s="236"/>
      <c r="AO6" s="236"/>
    </row>
    <row r="7" ht="15" customHeight="1">
      <c r="A7" s="14"/>
      <c r="B7" s="13"/>
      <c r="C7" s="2"/>
      <c r="D7" s="2"/>
      <c r="E7" s="2"/>
      <c r="F7" s="2"/>
      <c r="G7" s="2"/>
      <c r="H7" s="2"/>
      <c r="I7" s="2"/>
      <c r="J7" s="2"/>
      <c r="K7" s="2"/>
      <c r="L7" s="2"/>
      <c r="M7" s="2"/>
      <c r="N7" s="2"/>
      <c r="O7" s="2"/>
      <c r="P7" s="2"/>
      <c r="Q7" s="2"/>
      <c r="R7" s="2"/>
      <c r="S7" s="2"/>
      <c r="T7" s="2"/>
    </row>
    <row r="8" ht="15" customHeight="1">
      <c r="A8" s="2"/>
      <c r="B8" s="2"/>
      <c r="C8" s="15"/>
      <c r="D8" s="1045" t="s">
        <v>11</v>
      </c>
      <c r="E8" s="1045"/>
      <c r="F8" s="1045"/>
      <c r="G8" s="2"/>
      <c r="H8" s="1045" t="s">
        <v>13</v>
      </c>
      <c r="I8" s="1045"/>
      <c r="J8" s="1045"/>
      <c r="K8" s="2"/>
      <c r="L8" s="1045" t="s">
        <v>14</v>
      </c>
      <c r="M8" s="1045"/>
      <c r="N8" s="1045"/>
      <c r="O8" s="2"/>
      <c r="P8" s="1045" t="s">
        <v>12</v>
      </c>
      <c r="Q8" s="1045"/>
      <c r="R8" s="1045"/>
      <c r="S8" s="3"/>
      <c r="T8" s="2"/>
    </row>
    <row r="9" ht="15" customHeight="1">
      <c r="A9" s="2"/>
      <c r="B9" s="2"/>
      <c r="C9" s="2"/>
      <c r="D9" s="3"/>
      <c r="E9" s="3"/>
      <c r="F9" s="171" t="s">
        <v>24</v>
      </c>
      <c r="G9" s="50"/>
      <c r="H9" s="2"/>
      <c r="I9" s="2"/>
      <c r="J9" s="171" t="s">
        <v>24</v>
      </c>
      <c r="K9" s="2"/>
      <c r="L9" s="2"/>
      <c r="M9" s="2"/>
      <c r="N9" s="171" t="s">
        <v>24</v>
      </c>
      <c r="O9" s="2"/>
      <c r="P9" s="2"/>
      <c r="Q9" s="2"/>
      <c r="R9" s="171" t="s">
        <v>24</v>
      </c>
      <c r="S9" s="2"/>
      <c r="T9" s="2"/>
    </row>
    <row r="10" ht="15" customHeight="1">
      <c r="A10" s="2"/>
      <c r="B10" s="173" t="s">
        <v>22</v>
      </c>
      <c r="C10" s="45"/>
      <c r="D10" s="18" t="s">
        <v>19</v>
      </c>
      <c r="E10" s="113">
        <v>51.978088861838101034692635420</v>
      </c>
      <c r="F10" s="113">
        <v>-19.962511715089034676663542650</v>
      </c>
      <c r="G10" s="660"/>
      <c r="H10" s="18" t="s">
        <v>19</v>
      </c>
      <c r="I10" s="668">
        <v>8.581862446743761412051125990</v>
      </c>
      <c r="J10" s="113">
        <v>-47.970479704797047970479704790</v>
      </c>
      <c r="K10" s="9"/>
      <c r="L10" s="18" t="s">
        <v>19</v>
      </c>
      <c r="M10" s="668">
        <v>5.3256238587948874010955569100</v>
      </c>
      <c r="N10" s="113">
        <v>0</v>
      </c>
      <c r="O10" s="9"/>
      <c r="P10" s="18" t="s">
        <v>19</v>
      </c>
      <c r="Q10" s="668">
        <v>65.885575167376749847839318320</v>
      </c>
      <c r="R10" s="113">
        <v>-19.095665171898355754857997010</v>
      </c>
      <c r="S10" s="675"/>
      <c r="T10" s="9"/>
    </row>
    <row r="11" ht="15" customHeight="1">
      <c r="A11" s="2"/>
      <c r="B11" s="44"/>
      <c r="C11" s="45"/>
      <c r="D11" s="133" t="s">
        <v>16</v>
      </c>
      <c r="E11" s="92"/>
      <c r="F11" s="92"/>
      <c r="G11" s="662"/>
      <c r="H11" s="133" t="s">
        <v>16</v>
      </c>
      <c r="I11" s="669"/>
      <c r="J11" s="92"/>
      <c r="K11" s="120"/>
      <c r="L11" s="133" t="s">
        <v>16</v>
      </c>
      <c r="M11" s="669"/>
      <c r="N11" s="92"/>
      <c r="O11" s="120"/>
      <c r="P11" s="133" t="s">
        <v>16</v>
      </c>
      <c r="Q11" s="669">
        <v>50.641274776525456665371162070</v>
      </c>
      <c r="R11" s="92">
        <v>-29.230936345861394742559200520</v>
      </c>
      <c r="S11" s="675"/>
      <c r="T11" s="9"/>
    </row>
    <row r="12" ht="15" customHeight="1">
      <c r="A12" s="2"/>
      <c r="B12" s="44"/>
      <c r="C12" s="45"/>
      <c r="D12" s="19" t="s">
        <v>100</v>
      </c>
      <c r="E12" s="113"/>
      <c r="F12" s="113"/>
      <c r="G12" s="113"/>
      <c r="H12" s="19" t="s">
        <v>100</v>
      </c>
      <c r="I12" s="668"/>
      <c r="J12" s="113"/>
      <c r="K12" s="9"/>
      <c r="L12" s="19" t="s">
        <v>100</v>
      </c>
      <c r="M12" s="668"/>
      <c r="N12" s="113"/>
      <c r="O12" s="9"/>
      <c r="P12" s="19" t="s">
        <v>100</v>
      </c>
      <c r="Q12" s="668">
        <v>130.10252103274012076630127861</v>
      </c>
      <c r="R12" s="113">
        <v>14.321612651957595843557525640</v>
      </c>
      <c r="S12" s="668"/>
      <c r="T12" s="9"/>
    </row>
    <row r="13" ht="15" customHeight="1">
      <c r="A13" s="2"/>
      <c r="B13" s="17"/>
      <c r="C13" s="2"/>
      <c r="D13" s="2"/>
      <c r="E13" s="663"/>
      <c r="F13" s="660"/>
      <c r="G13" s="663"/>
      <c r="H13" s="2"/>
      <c r="I13" s="9"/>
      <c r="J13" s="660"/>
      <c r="K13" s="9"/>
      <c r="L13" s="2"/>
      <c r="M13" s="9"/>
      <c r="N13" s="660"/>
      <c r="O13" s="9"/>
      <c r="P13" s="2"/>
      <c r="Q13" s="675"/>
      <c r="R13" s="660"/>
      <c r="S13" s="675"/>
      <c r="T13" s="9"/>
    </row>
    <row r="14" ht="15" customHeight="1">
      <c r="A14" s="2"/>
      <c r="B14" s="173" t="s">
        <v>9</v>
      </c>
      <c r="C14" s="45"/>
      <c r="D14" s="18" t="s">
        <v>19</v>
      </c>
      <c r="E14" s="664">
        <v>81.58665105386416861826697892</v>
      </c>
      <c r="F14" s="113">
        <v>-27.356287014721791192350458330</v>
      </c>
      <c r="G14" s="665"/>
      <c r="H14" s="53" t="s">
        <v>19</v>
      </c>
      <c r="I14" s="671">
        <v>93.12411347517730496453900709</v>
      </c>
      <c r="J14" s="113">
        <v>0.8880239531993429626419513500</v>
      </c>
      <c r="K14" s="672"/>
      <c r="L14" s="53" t="s">
        <v>19</v>
      </c>
      <c r="M14" s="671">
        <v>96.04</v>
      </c>
      <c r="N14" s="113">
        <v>0</v>
      </c>
      <c r="O14" s="672"/>
      <c r="P14" s="53" t="s">
        <v>19</v>
      </c>
      <c r="Q14" s="671">
        <v>84.25773672055427251732101617</v>
      </c>
      <c r="R14" s="113">
        <v>-22.169933219122114858007925690</v>
      </c>
      <c r="S14" s="676"/>
      <c r="T14" s="9"/>
    </row>
    <row r="15" ht="15" customHeight="1">
      <c r="A15" s="2"/>
      <c r="B15" s="44"/>
      <c r="C15" s="45"/>
      <c r="D15" s="133" t="s">
        <v>16</v>
      </c>
      <c r="E15" s="666"/>
      <c r="F15" s="92"/>
      <c r="G15" s="667"/>
      <c r="H15" s="143" t="s">
        <v>16</v>
      </c>
      <c r="I15" s="673"/>
      <c r="J15" s="92"/>
      <c r="K15" s="674"/>
      <c r="L15" s="143" t="s">
        <v>16</v>
      </c>
      <c r="M15" s="673"/>
      <c r="N15" s="92"/>
      <c r="O15" s="674"/>
      <c r="P15" s="143" t="s">
        <v>16</v>
      </c>
      <c r="Q15" s="673">
        <v>81.62684113584036838066001535</v>
      </c>
      <c r="R15" s="92">
        <v>-13.339362889806186552255413780</v>
      </c>
      <c r="S15" s="676"/>
      <c r="T15" s="9"/>
    </row>
    <row r="16" ht="15" customHeight="1">
      <c r="A16" s="2"/>
      <c r="B16" s="44"/>
      <c r="C16" s="45"/>
      <c r="D16" s="19" t="s">
        <v>101</v>
      </c>
      <c r="E16" s="113"/>
      <c r="F16" s="113"/>
      <c r="G16" s="113"/>
      <c r="H16" s="19" t="s">
        <v>101</v>
      </c>
      <c r="I16" s="668"/>
      <c r="J16" s="113"/>
      <c r="K16" s="9"/>
      <c r="L16" s="19" t="s">
        <v>101</v>
      </c>
      <c r="M16" s="668"/>
      <c r="N16" s="113"/>
      <c r="O16" s="9"/>
      <c r="P16" s="19" t="s">
        <v>101</v>
      </c>
      <c r="Q16" s="668">
        <v>103.22307656171046122199289749</v>
      </c>
      <c r="R16" s="113">
        <v>-10.189828535517651063053168310</v>
      </c>
      <c r="S16" s="668"/>
      <c r="T16" s="9"/>
    </row>
    <row r="17" ht="15" customHeight="1">
      <c r="A17" s="2"/>
      <c r="B17" s="17"/>
      <c r="C17" s="2"/>
      <c r="D17" s="2"/>
      <c r="E17" s="663"/>
      <c r="F17" s="113"/>
      <c r="G17" s="663"/>
      <c r="H17" s="2"/>
      <c r="I17" s="9"/>
      <c r="J17" s="113"/>
      <c r="K17" s="9"/>
      <c r="L17" s="2"/>
      <c r="M17" s="9"/>
      <c r="N17" s="113"/>
      <c r="O17" s="9"/>
      <c r="P17" s="2"/>
      <c r="Q17" s="676"/>
      <c r="R17" s="113"/>
      <c r="S17" s="676"/>
      <c r="T17" s="9"/>
    </row>
    <row r="18" ht="15" customHeight="1">
      <c r="A18" s="2"/>
      <c r="B18" s="173" t="s">
        <v>10</v>
      </c>
      <c r="C18" s="45"/>
      <c r="D18" s="18" t="s">
        <v>19</v>
      </c>
      <c r="E18" s="664">
        <v>42.407181984175289105295191722</v>
      </c>
      <c r="F18" s="113">
        <v>-41.857796729683607945892494290</v>
      </c>
      <c r="G18" s="665"/>
      <c r="H18" s="53" t="s">
        <v>19</v>
      </c>
      <c r="I18" s="671">
        <v>7.991783323189287888009738284</v>
      </c>
      <c r="J18" s="113">
        <v>-47.508445101840932259289612020</v>
      </c>
      <c r="K18" s="672"/>
      <c r="L18" s="53" t="s">
        <v>19</v>
      </c>
      <c r="M18" s="671">
        <v>5.1147291539866098600121728545</v>
      </c>
      <c r="N18" s="113">
        <v>0</v>
      </c>
      <c r="O18" s="672"/>
      <c r="P18" s="53" t="s">
        <v>19</v>
      </c>
      <c r="Q18" s="671">
        <v>55.513694461351186853317102861</v>
      </c>
      <c r="R18" s="113">
        <v>-37.032102174663444943044528820</v>
      </c>
      <c r="S18" s="676"/>
      <c r="T18" s="9"/>
    </row>
    <row r="19" ht="15" customHeight="1">
      <c r="A19" s="2"/>
      <c r="B19" s="44"/>
      <c r="C19" s="45"/>
      <c r="D19" s="133" t="s">
        <v>16</v>
      </c>
      <c r="E19" s="666"/>
      <c r="F19" s="92"/>
      <c r="G19" s="667"/>
      <c r="H19" s="143" t="s">
        <v>16</v>
      </c>
      <c r="I19" s="673"/>
      <c r="J19" s="92"/>
      <c r="K19" s="674"/>
      <c r="L19" s="143" t="s">
        <v>16</v>
      </c>
      <c r="M19" s="673"/>
      <c r="N19" s="92"/>
      <c r="O19" s="674"/>
      <c r="P19" s="143" t="s">
        <v>16</v>
      </c>
      <c r="Q19" s="673">
        <v>41.336872910998834045860862806</v>
      </c>
      <c r="R19" s="92">
        <v>-38.671078560404877839229200610</v>
      </c>
      <c r="S19" s="676"/>
      <c r="T19" s="9"/>
    </row>
    <row r="20" ht="15" customHeight="1">
      <c r="A20" s="2"/>
      <c r="B20" s="44"/>
      <c r="C20" s="45"/>
      <c r="D20" s="19" t="s">
        <v>102</v>
      </c>
      <c r="E20" s="113"/>
      <c r="F20" s="113"/>
      <c r="G20" s="113"/>
      <c r="H20" s="19" t="s">
        <v>102</v>
      </c>
      <c r="I20" s="668"/>
      <c r="J20" s="113"/>
      <c r="K20" s="9"/>
      <c r="L20" s="19" t="s">
        <v>102</v>
      </c>
      <c r="M20" s="668"/>
      <c r="N20" s="113"/>
      <c r="O20" s="9"/>
      <c r="P20" s="19" t="s">
        <v>102</v>
      </c>
      <c r="Q20" s="668">
        <v>134.29582489434079069553580065</v>
      </c>
      <c r="R20" s="113">
        <v>2.6724363436844634629983430700</v>
      </c>
      <c r="S20" s="668"/>
      <c r="T20" s="9"/>
    </row>
    <row r="21" ht="15" customHeight="1">
      <c r="A21" s="2"/>
      <c r="B21" s="17"/>
      <c r="C21" s="2"/>
      <c r="D21" s="2"/>
      <c r="E21" s="9"/>
      <c r="F21" s="9"/>
      <c r="G21" s="9"/>
      <c r="H21" s="2"/>
      <c r="I21" s="9"/>
      <c r="J21" s="9"/>
      <c r="K21" s="9"/>
      <c r="L21" s="2"/>
      <c r="M21" s="9"/>
      <c r="N21" s="9"/>
      <c r="O21" s="9"/>
      <c r="P21" s="2"/>
      <c r="Q21" s="9"/>
      <c r="R21" s="9"/>
      <c r="S21" s="9"/>
      <c r="T21" s="9"/>
    </row>
    <row r="22" ht="15" customHeight="1">
      <c r="A22" s="2"/>
      <c r="E22" s="4"/>
      <c r="F22" s="4"/>
      <c r="G22" s="4"/>
      <c r="I22" s="4"/>
      <c r="J22" s="4"/>
      <c r="K22" s="4"/>
      <c r="M22" s="4"/>
      <c r="N22" s="4"/>
      <c r="O22" s="4"/>
      <c r="Q22" s="4"/>
      <c r="R22" s="4"/>
      <c r="S22" s="4"/>
      <c r="T22" s="9"/>
    </row>
    <row r="23" s="0" customFormat="1" ht="18" customHeight="1">
      <c r="A23" s="2"/>
      <c r="B23" s="1046" t="s">
        <v>60</v>
      </c>
      <c r="C23" s="1046"/>
      <c r="D23" s="1046"/>
      <c r="E23" s="1046"/>
      <c r="F23" s="1046"/>
      <c r="G23" s="1046"/>
      <c r="H23" s="1046"/>
      <c r="I23" s="1046"/>
      <c r="J23" s="1046"/>
      <c r="K23" s="1046"/>
      <c r="L23" s="1046"/>
      <c r="M23" s="1046"/>
      <c r="N23" s="1046"/>
      <c r="O23" s="1046"/>
      <c r="P23" s="1046"/>
      <c r="Q23" s="1046"/>
      <c r="R23" s="1046"/>
      <c r="S23" s="1046"/>
      <c r="T23" s="2"/>
      <c r="U23" s="236"/>
      <c r="V23" s="236"/>
      <c r="W23" s="236"/>
      <c r="X23" s="236"/>
      <c r="Y23" s="236"/>
      <c r="Z23" s="236"/>
      <c r="AA23" s="236"/>
      <c r="AB23" s="236"/>
      <c r="AC23" s="236"/>
      <c r="AD23" s="236"/>
      <c r="AE23" s="236"/>
      <c r="AF23" s="236"/>
      <c r="AG23" s="236"/>
      <c r="AH23" s="236"/>
      <c r="AI23" s="236"/>
      <c r="AJ23" s="236"/>
      <c r="AK23" s="236"/>
      <c r="AL23" s="236"/>
      <c r="AM23" s="236"/>
      <c r="AN23" s="236"/>
      <c r="AO23" s="236"/>
    </row>
    <row r="24" ht="15" customHeight="1">
      <c r="A24" s="2"/>
      <c r="B24" s="17"/>
      <c r="C24" s="2"/>
      <c r="D24" s="2"/>
      <c r="E24" s="2"/>
      <c r="F24" s="2"/>
      <c r="G24" s="2"/>
      <c r="H24" s="2"/>
      <c r="I24" s="2"/>
      <c r="J24" s="2"/>
      <c r="K24" s="2"/>
      <c r="L24" s="2"/>
      <c r="M24" s="2"/>
      <c r="N24" s="2"/>
      <c r="O24" s="2"/>
      <c r="P24" s="2"/>
      <c r="Q24" s="2"/>
      <c r="R24" s="2"/>
      <c r="S24" s="2"/>
      <c r="T24" s="2"/>
    </row>
    <row r="25" ht="15" customHeight="1">
      <c r="A25" s="2"/>
      <c r="B25" s="2"/>
      <c r="C25" s="15"/>
      <c r="D25" s="1045" t="s">
        <v>11</v>
      </c>
      <c r="E25" s="1045"/>
      <c r="F25" s="1045"/>
      <c r="G25" s="2"/>
      <c r="H25" s="1045" t="s">
        <v>13</v>
      </c>
      <c r="I25" s="1045"/>
      <c r="J25" s="1045"/>
      <c r="K25" s="2"/>
      <c r="L25" s="1045" t="s">
        <v>14</v>
      </c>
      <c r="M25" s="1045"/>
      <c r="N25" s="1045"/>
      <c r="O25" s="2"/>
      <c r="P25" s="1045" t="s">
        <v>12</v>
      </c>
      <c r="Q25" s="1045"/>
      <c r="R25" s="1045"/>
      <c r="S25" s="3"/>
      <c r="T25" s="2"/>
    </row>
    <row r="26" ht="15" customHeight="1">
      <c r="A26" s="2"/>
      <c r="B26" s="17"/>
      <c r="C26" s="2"/>
      <c r="D26" s="2"/>
      <c r="E26" s="2"/>
      <c r="F26" s="171" t="s">
        <v>24</v>
      </c>
      <c r="G26" s="2"/>
      <c r="H26" s="2"/>
      <c r="I26" s="2"/>
      <c r="J26" s="171" t="s">
        <v>24</v>
      </c>
      <c r="K26" s="2"/>
      <c r="L26" s="2"/>
      <c r="M26" s="2"/>
      <c r="N26" s="171" t="s">
        <v>24</v>
      </c>
      <c r="O26" s="2"/>
      <c r="P26" s="2"/>
      <c r="Q26" s="2"/>
      <c r="R26" s="171" t="s">
        <v>24</v>
      </c>
      <c r="S26" s="2"/>
      <c r="T26" s="2"/>
    </row>
    <row r="27" ht="15" customHeight="1">
      <c r="A27" s="2"/>
      <c r="B27" s="173" t="s">
        <v>22</v>
      </c>
      <c r="C27" s="45"/>
      <c r="D27" s="18" t="s">
        <v>19</v>
      </c>
      <c r="E27" s="668"/>
      <c r="F27" s="113"/>
      <c r="G27" s="9"/>
      <c r="H27" s="18" t="s">
        <v>19</v>
      </c>
      <c r="I27" s="668"/>
      <c r="J27" s="113"/>
      <c r="K27" s="9"/>
      <c r="L27" s="18" t="s">
        <v>19</v>
      </c>
      <c r="M27" s="668"/>
      <c r="N27" s="113"/>
      <c r="O27" s="9"/>
      <c r="P27" s="18" t="s">
        <v>19</v>
      </c>
      <c r="Q27" s="668">
        <v>38.643159088565831529023610680</v>
      </c>
      <c r="R27" s="113">
        <v>-52.689582142376684328272783460</v>
      </c>
      <c r="S27" s="675"/>
      <c r="T27" s="9"/>
    </row>
    <row r="28" ht="15" customHeight="1">
      <c r="A28" s="2"/>
      <c r="B28" s="44"/>
      <c r="C28" s="45"/>
      <c r="D28" s="133" t="s">
        <v>16</v>
      </c>
      <c r="E28" s="669"/>
      <c r="F28" s="92"/>
      <c r="G28" s="120"/>
      <c r="H28" s="133" t="s">
        <v>16</v>
      </c>
      <c r="I28" s="669"/>
      <c r="J28" s="92"/>
      <c r="K28" s="120"/>
      <c r="L28" s="133" t="s">
        <v>16</v>
      </c>
      <c r="M28" s="669"/>
      <c r="N28" s="92"/>
      <c r="O28" s="120"/>
      <c r="P28" s="133" t="s">
        <v>16</v>
      </c>
      <c r="Q28" s="669">
        <v>48.738895117550976167684436370</v>
      </c>
      <c r="R28" s="92">
        <v>-28.491707182162631896355967840</v>
      </c>
      <c r="S28" s="675"/>
      <c r="T28" s="9"/>
    </row>
    <row r="29" ht="15" customHeight="1">
      <c r="A29" s="2"/>
      <c r="B29" s="44"/>
      <c r="C29" s="45"/>
      <c r="D29" s="19" t="s">
        <v>100</v>
      </c>
      <c r="E29" s="668"/>
      <c r="F29" s="113"/>
      <c r="G29" s="677"/>
      <c r="H29" s="19" t="s">
        <v>100</v>
      </c>
      <c r="I29" s="668"/>
      <c r="J29" s="113"/>
      <c r="K29" s="677"/>
      <c r="L29" s="19" t="s">
        <v>100</v>
      </c>
      <c r="M29" s="668"/>
      <c r="N29" s="113"/>
      <c r="O29" s="677"/>
      <c r="P29" s="19" t="s">
        <v>100</v>
      </c>
      <c r="Q29" s="668">
        <v>79.28607941432457837298028527</v>
      </c>
      <c r="R29" s="113">
        <v>-33.839256968218404457500466850</v>
      </c>
      <c r="S29" s="668"/>
      <c r="T29" s="9"/>
    </row>
    <row r="30" ht="15" customHeight="1">
      <c r="A30" s="2"/>
      <c r="B30" s="17"/>
      <c r="C30" s="2"/>
      <c r="D30" s="2"/>
      <c r="E30" s="9"/>
      <c r="F30" s="660"/>
      <c r="G30" s="9"/>
      <c r="H30" s="2"/>
      <c r="I30" s="9"/>
      <c r="J30" s="660"/>
      <c r="K30" s="9"/>
      <c r="L30" s="2"/>
      <c r="M30" s="9"/>
      <c r="N30" s="660"/>
      <c r="O30" s="9"/>
      <c r="P30" s="2"/>
      <c r="Q30" s="675"/>
      <c r="R30" s="660"/>
      <c r="S30" s="675"/>
      <c r="T30" s="9"/>
    </row>
    <row r="31" ht="15" customHeight="1">
      <c r="A31" s="2"/>
      <c r="B31" s="173" t="s">
        <v>9</v>
      </c>
      <c r="C31" s="45"/>
      <c r="D31" s="18" t="s">
        <v>19</v>
      </c>
      <c r="E31" s="671"/>
      <c r="F31" s="113"/>
      <c r="G31" s="672"/>
      <c r="H31" s="53" t="s">
        <v>19</v>
      </c>
      <c r="I31" s="671"/>
      <c r="J31" s="113"/>
      <c r="K31" s="672"/>
      <c r="L31" s="53" t="s">
        <v>19</v>
      </c>
      <c r="M31" s="671"/>
      <c r="N31" s="113"/>
      <c r="O31" s="672"/>
      <c r="P31" s="53" t="s">
        <v>19</v>
      </c>
      <c r="Q31" s="671">
        <v>131.93076307363927427961579509</v>
      </c>
      <c r="R31" s="113">
        <v>13.106182140529085565834437410</v>
      </c>
      <c r="S31" s="676"/>
      <c r="T31" s="9"/>
    </row>
    <row r="32" ht="15" customHeight="1">
      <c r="A32" s="2"/>
      <c r="B32" s="44"/>
      <c r="C32" s="45"/>
      <c r="D32" s="133" t="s">
        <v>16</v>
      </c>
      <c r="E32" s="673"/>
      <c r="F32" s="92"/>
      <c r="G32" s="674"/>
      <c r="H32" s="143" t="s">
        <v>16</v>
      </c>
      <c r="I32" s="673"/>
      <c r="J32" s="92"/>
      <c r="K32" s="674"/>
      <c r="L32" s="143" t="s">
        <v>16</v>
      </c>
      <c r="M32" s="673"/>
      <c r="N32" s="92"/>
      <c r="O32" s="674"/>
      <c r="P32" s="143" t="s">
        <v>16</v>
      </c>
      <c r="Q32" s="673">
        <v>110.84559395886949118689718108</v>
      </c>
      <c r="R32" s="92">
        <v>1.9078739282673337012387899200</v>
      </c>
      <c r="S32" s="676"/>
      <c r="T32" s="9"/>
    </row>
    <row r="33" ht="15" customHeight="1">
      <c r="A33" s="2"/>
      <c r="B33" s="44"/>
      <c r="C33" s="45"/>
      <c r="D33" s="19" t="s">
        <v>101</v>
      </c>
      <c r="E33" s="668"/>
      <c r="F33" s="113"/>
      <c r="G33" s="677"/>
      <c r="H33" s="19" t="s">
        <v>101</v>
      </c>
      <c r="I33" s="668"/>
      <c r="J33" s="113"/>
      <c r="K33" s="677"/>
      <c r="L33" s="19" t="s">
        <v>101</v>
      </c>
      <c r="M33" s="668"/>
      <c r="N33" s="113"/>
      <c r="O33" s="677"/>
      <c r="P33" s="19" t="s">
        <v>101</v>
      </c>
      <c r="Q33" s="668">
        <v>119.02210846792311211986983194</v>
      </c>
      <c r="R33" s="113">
        <v>10.988658462391443442469898070</v>
      </c>
      <c r="S33" s="668"/>
      <c r="T33" s="9"/>
    </row>
    <row r="34" ht="15" customHeight="1">
      <c r="A34" s="2"/>
      <c r="B34" s="17"/>
      <c r="C34" s="2"/>
      <c r="D34" s="2"/>
      <c r="E34" s="9"/>
      <c r="F34" s="113"/>
      <c r="G34" s="9"/>
      <c r="H34" s="2"/>
      <c r="I34" s="9"/>
      <c r="J34" s="113"/>
      <c r="K34" s="9"/>
      <c r="L34" s="2"/>
      <c r="M34" s="9"/>
      <c r="N34" s="113"/>
      <c r="O34" s="9"/>
      <c r="P34" s="2"/>
      <c r="Q34" s="676"/>
      <c r="R34" s="113"/>
      <c r="S34" s="676"/>
      <c r="T34" s="9"/>
    </row>
    <row r="35" ht="15" customHeight="1">
      <c r="A35" s="2"/>
      <c r="B35" s="173" t="s">
        <v>10</v>
      </c>
      <c r="C35" s="45"/>
      <c r="D35" s="18" t="s">
        <v>19</v>
      </c>
      <c r="E35" s="671"/>
      <c r="F35" s="113"/>
      <c r="G35" s="672"/>
      <c r="H35" s="53" t="s">
        <v>19</v>
      </c>
      <c r="I35" s="671"/>
      <c r="J35" s="113"/>
      <c r="K35" s="672"/>
      <c r="L35" s="53" t="s">
        <v>19</v>
      </c>
      <c r="M35" s="671"/>
      <c r="N35" s="113"/>
      <c r="O35" s="672"/>
      <c r="P35" s="53" t="s">
        <v>19</v>
      </c>
      <c r="Q35" s="671">
        <v>50.982214661305289205072687906</v>
      </c>
      <c r="R35" s="113">
        <v>-46.488992606511174109208406930</v>
      </c>
      <c r="S35" s="676"/>
      <c r="T35" s="9"/>
    </row>
    <row r="36" ht="15" customHeight="1">
      <c r="A36" s="2"/>
      <c r="B36" s="44"/>
      <c r="C36" s="45"/>
      <c r="D36" s="133" t="s">
        <v>16</v>
      </c>
      <c r="E36" s="673"/>
      <c r="F36" s="92"/>
      <c r="G36" s="674"/>
      <c r="H36" s="143" t="s">
        <v>16</v>
      </c>
      <c r="I36" s="673"/>
      <c r="J36" s="92"/>
      <c r="K36" s="674"/>
      <c r="L36" s="143" t="s">
        <v>16</v>
      </c>
      <c r="M36" s="673"/>
      <c r="N36" s="92"/>
      <c r="O36" s="674"/>
      <c r="P36" s="143" t="s">
        <v>16</v>
      </c>
      <c r="Q36" s="673">
        <v>54.024917782039822234135005777</v>
      </c>
      <c r="R36" s="92">
        <v>-27.127419106942050450982558900</v>
      </c>
      <c r="S36" s="676"/>
      <c r="T36" s="9"/>
    </row>
    <row r="37" ht="15" customHeight="1">
      <c r="A37" s="2"/>
      <c r="B37" s="44"/>
      <c r="C37" s="45"/>
      <c r="D37" s="19" t="s">
        <v>102</v>
      </c>
      <c r="E37" s="668"/>
      <c r="F37" s="113"/>
      <c r="G37" s="677"/>
      <c r="H37" s="19" t="s">
        <v>102</v>
      </c>
      <c r="I37" s="668"/>
      <c r="J37" s="113"/>
      <c r="K37" s="677"/>
      <c r="L37" s="19" t="s">
        <v>102</v>
      </c>
      <c r="M37" s="668"/>
      <c r="N37" s="113"/>
      <c r="O37" s="677"/>
      <c r="P37" s="19" t="s">
        <v>102</v>
      </c>
      <c r="Q37" s="668">
        <v>94.36796344048105741497226900</v>
      </c>
      <c r="R37" s="113">
        <v>-26.569078880275478919473708010</v>
      </c>
      <c r="S37" s="668"/>
      <c r="T37" s="9"/>
    </row>
    <row r="38" ht="9.95" customHeight="1">
      <c r="A38" s="2"/>
      <c r="B38" s="44"/>
      <c r="C38" s="45"/>
      <c r="D38" s="19"/>
      <c r="E38" s="172"/>
      <c r="F38" s="113"/>
      <c r="G38" s="51"/>
      <c r="H38" s="52"/>
      <c r="I38" s="172"/>
      <c r="J38" s="113"/>
      <c r="K38" s="51"/>
      <c r="L38" s="52"/>
      <c r="M38" s="172"/>
      <c r="N38" s="113"/>
      <c r="O38" s="51"/>
      <c r="P38" s="52"/>
      <c r="Q38" s="172"/>
      <c r="R38" s="113"/>
      <c r="S38" s="172"/>
      <c r="T38" s="2"/>
    </row>
    <row r="39" s="681" customFormat="1" ht="9.75" customHeight="1">
      <c r="A39" s="679"/>
      <c r="B39" s="679"/>
      <c r="C39" s="679"/>
      <c r="D39" s="679"/>
      <c r="E39" s="679"/>
      <c r="F39" s="679"/>
      <c r="G39" s="679"/>
      <c r="H39" s="679"/>
      <c r="I39" s="679"/>
      <c r="J39" s="679"/>
      <c r="K39" s="679"/>
      <c r="L39" s="679"/>
      <c r="M39" s="679"/>
      <c r="N39" s="679"/>
      <c r="O39" s="679"/>
      <c r="P39" s="679"/>
      <c r="Q39" s="679"/>
      <c r="R39" s="679"/>
      <c r="S39" s="679"/>
      <c r="T39" s="679"/>
      <c r="U39" s="680"/>
      <c r="V39" s="680"/>
      <c r="W39" s="680"/>
      <c r="X39" s="680"/>
      <c r="Y39" s="680"/>
      <c r="Z39" s="680"/>
      <c r="AA39" s="680"/>
      <c r="AB39" s="680"/>
      <c r="AC39" s="680"/>
      <c r="AD39" s="680"/>
      <c r="AE39" s="680"/>
      <c r="AF39" s="680"/>
      <c r="AG39" s="680"/>
      <c r="AH39" s="680"/>
      <c r="AI39" s="680"/>
      <c r="AJ39" s="680"/>
      <c r="AK39" s="680"/>
      <c r="AL39" s="680"/>
      <c r="AM39" s="680"/>
      <c r="AN39" s="680"/>
      <c r="AO39" s="680"/>
    </row>
    <row r="40" ht="35.1" customHeight="1">
      <c r="A40" s="2"/>
      <c r="B40" s="1047" t="s">
        <v>129</v>
      </c>
      <c r="C40" s="1047"/>
      <c r="D40" s="1047"/>
      <c r="E40" s="1047"/>
      <c r="F40" s="1047"/>
      <c r="G40" s="1047"/>
      <c r="H40" s="1047"/>
      <c r="I40" s="1047"/>
      <c r="J40" s="1047"/>
      <c r="K40" s="1047"/>
      <c r="L40" s="1047"/>
      <c r="M40" s="1047"/>
      <c r="N40" s="1047"/>
      <c r="O40" s="1047"/>
      <c r="P40" s="1047"/>
      <c r="Q40" s="1047"/>
      <c r="R40" s="1047"/>
      <c r="S40" s="1047"/>
      <c r="T40" s="2"/>
    </row>
    <row r="41" s="684" customFormat="1" ht="15" customHeight="1">
      <c r="A41" s="682"/>
      <c r="B41" s="682"/>
      <c r="C41" s="682"/>
      <c r="D41" s="682"/>
      <c r="E41" s="682"/>
      <c r="F41" s="682"/>
      <c r="G41" s="682"/>
      <c r="H41" s="682"/>
      <c r="I41" s="682"/>
      <c r="J41" s="682"/>
      <c r="K41" s="682"/>
      <c r="L41" s="682"/>
      <c r="M41" s="682"/>
      <c r="N41" s="682"/>
      <c r="O41" s="682"/>
      <c r="P41" s="682"/>
      <c r="Q41" s="682"/>
      <c r="R41" s="682"/>
      <c r="S41" s="682"/>
      <c r="T41" s="682"/>
      <c r="U41" s="683"/>
      <c r="V41" s="683"/>
      <c r="W41" s="683"/>
      <c r="X41" s="683"/>
      <c r="Y41" s="683"/>
      <c r="Z41" s="683"/>
      <c r="AA41" s="683"/>
      <c r="AB41" s="683"/>
      <c r="AC41" s="683"/>
      <c r="AD41" s="683"/>
      <c r="AE41" s="683"/>
      <c r="AF41" s="683"/>
      <c r="AG41" s="683"/>
      <c r="AH41" s="683"/>
      <c r="AI41" s="683"/>
      <c r="AJ41" s="683"/>
      <c r="AK41" s="683"/>
      <c r="AL41" s="683"/>
      <c r="AM41" s="683"/>
      <c r="AN41" s="683"/>
      <c r="AO41" s="683"/>
    </row>
    <row r="42" ht="18" customHeight="1">
      <c r="A42" s="236"/>
      <c r="B42" s="236"/>
      <c r="C42" s="236"/>
      <c r="D42" s="236"/>
      <c r="E42" s="236"/>
      <c r="F42" s="236"/>
      <c r="G42" s="236"/>
      <c r="H42" s="236"/>
      <c r="I42" s="236"/>
      <c r="J42" s="236"/>
      <c r="K42" s="236"/>
      <c r="L42" s="236"/>
      <c r="M42" s="236"/>
      <c r="N42" s="236"/>
      <c r="O42" s="236"/>
      <c r="P42" s="236"/>
      <c r="Q42" s="236"/>
      <c r="R42" s="236"/>
      <c r="S42" s="236"/>
      <c r="T42" s="236"/>
    </row>
    <row r="43">
      <c r="A43" s="236"/>
      <c r="B43" s="236"/>
      <c r="C43" s="236"/>
      <c r="D43" s="236"/>
      <c r="E43" s="236"/>
      <c r="F43" s="236"/>
      <c r="G43" s="236"/>
      <c r="H43" s="236"/>
      <c r="I43" s="236"/>
      <c r="J43" s="236"/>
      <c r="K43" s="236"/>
      <c r="L43" s="236"/>
      <c r="M43" s="236"/>
      <c r="N43" s="236"/>
      <c r="O43" s="236"/>
      <c r="P43" s="236"/>
      <c r="Q43" s="236"/>
      <c r="R43" s="236"/>
      <c r="S43" s="236"/>
      <c r="T43" s="236"/>
    </row>
    <row r="44">
      <c r="A44" s="236"/>
      <c r="B44" s="236"/>
      <c r="C44" s="236"/>
      <c r="D44" s="236"/>
      <c r="E44" s="236"/>
      <c r="F44" s="236"/>
      <c r="G44" s="236"/>
      <c r="H44" s="236"/>
      <c r="I44" s="236"/>
      <c r="J44" s="236"/>
      <c r="K44" s="236"/>
      <c r="L44" s="236"/>
      <c r="M44" s="236"/>
      <c r="N44" s="236"/>
      <c r="O44" s="236"/>
      <c r="P44" s="236"/>
      <c r="Q44" s="236"/>
      <c r="R44" s="236"/>
      <c r="S44" s="236"/>
      <c r="T44" s="236"/>
    </row>
    <row r="45">
      <c r="A45" s="236"/>
      <c r="B45" s="236"/>
      <c r="C45" s="236"/>
      <c r="D45" s="236"/>
      <c r="E45" s="236"/>
      <c r="F45" s="236"/>
      <c r="G45" s="236"/>
      <c r="H45" s="236"/>
      <c r="I45" s="236"/>
      <c r="J45" s="236"/>
      <c r="K45" s="236"/>
      <c r="L45" s="236"/>
      <c r="M45" s="236"/>
      <c r="N45" s="236"/>
      <c r="O45" s="236"/>
      <c r="P45" s="236"/>
      <c r="Q45" s="236"/>
      <c r="R45" s="236"/>
      <c r="S45" s="236"/>
      <c r="T45" s="236"/>
    </row>
    <row r="46">
      <c r="A46" s="236"/>
      <c r="B46" s="236"/>
      <c r="C46" s="236"/>
      <c r="D46" s="236"/>
      <c r="E46" s="236"/>
      <c r="F46" s="236"/>
      <c r="G46" s="236"/>
      <c r="H46" s="236"/>
      <c r="I46" s="236"/>
      <c r="J46" s="236"/>
      <c r="K46" s="236"/>
      <c r="L46" s="236"/>
      <c r="M46" s="236"/>
      <c r="N46" s="236"/>
      <c r="O46" s="236"/>
      <c r="P46" s="236"/>
      <c r="Q46" s="236"/>
      <c r="R46" s="236"/>
      <c r="S46" s="236"/>
      <c r="T46" s="236"/>
    </row>
    <row r="47">
      <c r="A47" s="236"/>
      <c r="B47" s="236"/>
      <c r="C47" s="236"/>
      <c r="D47" s="236"/>
      <c r="E47" s="236"/>
      <c r="F47" s="236"/>
      <c r="G47" s="236"/>
      <c r="H47" s="236"/>
      <c r="I47" s="236"/>
      <c r="J47" s="236"/>
      <c r="K47" s="236"/>
      <c r="L47" s="236"/>
      <c r="M47" s="236"/>
      <c r="N47" s="236"/>
      <c r="O47" s="236"/>
      <c r="P47" s="236"/>
      <c r="Q47" s="236"/>
      <c r="R47" s="236"/>
      <c r="S47" s="236"/>
      <c r="T47" s="236"/>
    </row>
    <row r="48">
      <c r="A48" s="236"/>
      <c r="B48" s="236"/>
      <c r="C48" s="236"/>
      <c r="D48" s="236"/>
      <c r="E48" s="236"/>
      <c r="F48" s="236"/>
      <c r="G48" s="236"/>
      <c r="H48" s="236"/>
      <c r="I48" s="236"/>
      <c r="J48" s="236"/>
      <c r="K48" s="236"/>
      <c r="L48" s="236"/>
      <c r="M48" s="236"/>
      <c r="N48" s="236"/>
      <c r="O48" s="236"/>
      <c r="P48" s="236"/>
      <c r="Q48" s="236"/>
      <c r="R48" s="236"/>
      <c r="S48" s="236"/>
      <c r="T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sheetData>
  <mergeCells count="14">
    <mergeCell ref="B40:S40"/>
    <mergeCell ref="D25:F25"/>
    <mergeCell ref="H25:J25"/>
    <mergeCell ref="L25:N25"/>
    <mergeCell ref="P25:R25"/>
    <mergeCell ref="B2:S2"/>
    <mergeCell ref="B6:S6"/>
    <mergeCell ref="B23:S23"/>
    <mergeCell ref="D8:F8"/>
    <mergeCell ref="H8:J8"/>
    <mergeCell ref="L8:N8"/>
    <mergeCell ref="P8:R8"/>
    <mergeCell ref="B4:S4"/>
    <mergeCell ref="B3:S3"/>
  </mergeCells>
  <phoneticPr fontId="0" type="noConversion"/>
  <printOptions horizontalCentered="1" verticalCentered="1"/>
  <pageMargins left="0.25" right="0.25" top="0.25" bottom="0.25" header="0" footer="0"/>
  <pageSetup scale="88" fitToWidth="1" fitToHeight="1" orientation="landscape" r:id="rId1"/>
  <headerFooter alignWithMargins="0">
    <oddHeader/>
    <oddFooter/>
  </headerFooter>
  <rowBreaks count="1" manualBreakCount="1">
    <brk id="42" max="16383" man="1"/>
  </rowBreaks>
  <colBreaks count="1" manualBreakCount="1">
    <brk id="21" max="1048575" man="1"/>
  </colBreaks>
  <drawing r:id="rId35"/>
</worksheet>
</file>

<file path=xl/worksheets/sheet3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6">
    <pageSetUpPr fitToPage="1"/>
  </sheetPr>
  <dimension ref="A1:AD86"/>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7" t="s">
        <v>144</v>
      </c>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48" t="s">
        <v>267</v>
      </c>
      <c r="S3" s="1048"/>
      <c r="T3" s="1048"/>
      <c r="U3" s="1048"/>
      <c r="V3" s="1048"/>
      <c r="W3" s="1048"/>
      <c r="X3" s="1048"/>
      <c r="Y3" s="1048"/>
      <c r="Z3" s="1048"/>
      <c r="AA3" s="1048"/>
      <c r="AB3" s="1048"/>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2.75" customHeight="1"/>
    <row r="6" ht="15.75">
      <c r="D6" s="975" t="s">
        <v>22</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18" customHeight="1">
      <c r="A9" s="57"/>
      <c r="B9" s="285">
        <v>2019</v>
      </c>
      <c r="C9" s="286" t="s">
        <v>183</v>
      </c>
      <c r="D9" s="416"/>
      <c r="E9" s="417"/>
      <c r="F9" s="418">
        <v>37.518137140955961396024890360</v>
      </c>
      <c r="G9" s="416"/>
      <c r="H9" s="417"/>
      <c r="I9" s="418">
        <v>15.030969098585252504022613360</v>
      </c>
      <c r="J9" s="416"/>
      <c r="K9" s="417"/>
      <c r="L9" s="418">
        <v>15.907844566086648632490635930</v>
      </c>
      <c r="M9" s="416">
        <v>81.89287888009738283627510651</v>
      </c>
      <c r="N9" s="417">
        <v>60.266452846481218775057052980</v>
      </c>
      <c r="O9" s="418">
        <v>68.456950805627862532538139640</v>
      </c>
      <c r="P9" s="5"/>
      <c r="Q9" s="416"/>
      <c r="R9" s="417"/>
      <c r="S9" s="418">
        <v>-40.471796885151744120188280190</v>
      </c>
      <c r="T9" s="416"/>
      <c r="U9" s="417"/>
      <c r="V9" s="418">
        <v>98.70023257157978907384542745</v>
      </c>
      <c r="W9" s="416"/>
      <c r="X9" s="417"/>
      <c r="Y9" s="418">
        <v>0</v>
      </c>
      <c r="Z9" s="416">
        <v>34.887218045112781954887218050</v>
      </c>
      <c r="AA9" s="417">
        <v>-3.3913387383824401819260431100</v>
      </c>
      <c r="AB9" s="418">
        <v>-3.0223819637314164352230027900</v>
      </c>
    </row>
    <row r="10" ht="18" customHeight="1">
      <c r="A10" s="58"/>
      <c r="B10" s="287"/>
      <c r="C10" s="288" t="s">
        <v>186</v>
      </c>
      <c r="D10" s="272"/>
      <c r="E10" s="92"/>
      <c r="F10" s="273">
        <v>36.387100664022119011241069790</v>
      </c>
      <c r="G10" s="272"/>
      <c r="H10" s="92"/>
      <c r="I10" s="273">
        <v>9.550868398103853768186729910</v>
      </c>
      <c r="J10" s="272"/>
      <c r="K10" s="92"/>
      <c r="L10" s="273">
        <v>13.861365347574511585790164640</v>
      </c>
      <c r="M10" s="272">
        <v>61.290322580645161290322580650</v>
      </c>
      <c r="N10" s="92">
        <v>53.352248195892185283414543880</v>
      </c>
      <c r="O10" s="273">
        <v>59.799334409700484365217964350</v>
      </c>
      <c r="P10" s="5"/>
      <c r="Q10" s="272"/>
      <c r="R10" s="92"/>
      <c r="S10" s="273">
        <v>-36.121386872515040751134222940</v>
      </c>
      <c r="T10" s="272"/>
      <c r="U10" s="92"/>
      <c r="V10" s="273">
        <v>50.199074604049568118321657220</v>
      </c>
      <c r="W10" s="272"/>
      <c r="X10" s="92"/>
      <c r="Y10" s="273">
        <v>0</v>
      </c>
      <c r="Z10" s="272">
        <v>-8.827523766410140334993209580</v>
      </c>
      <c r="AA10" s="92">
        <v>6.3568179023730480757408090400</v>
      </c>
      <c r="AB10" s="273">
        <v>-5.5626382203720567191362039700</v>
      </c>
    </row>
    <row r="11" ht="18" customHeight="1">
      <c r="A11" s="58"/>
      <c r="B11" s="289"/>
      <c r="C11" s="290" t="s">
        <v>188</v>
      </c>
      <c r="D11" s="421"/>
      <c r="E11" s="91"/>
      <c r="F11" s="422">
        <v>41.283656789403165617736942670</v>
      </c>
      <c r="G11" s="421"/>
      <c r="H11" s="91"/>
      <c r="I11" s="422">
        <v>5.7716903722741583020272369300</v>
      </c>
      <c r="J11" s="421"/>
      <c r="K11" s="91"/>
      <c r="L11" s="422">
        <v>10.639579634373067636245353940</v>
      </c>
      <c r="M11" s="421">
        <v>64.308176100628930817610062890</v>
      </c>
      <c r="N11" s="91">
        <v>51.848311026131293817718291910</v>
      </c>
      <c r="O11" s="422">
        <v>57.694926796050391556009533540</v>
      </c>
      <c r="P11" s="5"/>
      <c r="Q11" s="421"/>
      <c r="R11" s="91"/>
      <c r="S11" s="422">
        <v>-22.729463704522035678364050420</v>
      </c>
      <c r="T11" s="421"/>
      <c r="U11" s="91"/>
      <c r="V11" s="422">
        <v>5.0038099864312119740776752700</v>
      </c>
      <c r="W11" s="421"/>
      <c r="X11" s="91"/>
      <c r="Y11" s="422">
        <v>0</v>
      </c>
      <c r="Z11" s="421">
        <v>-1.3982642237222757955641272900</v>
      </c>
      <c r="AA11" s="91">
        <v>13.696715583508036338225017470</v>
      </c>
      <c r="AB11" s="422">
        <v>-2.0859817404368427135097653900</v>
      </c>
    </row>
    <row r="12" ht="18" customHeight="1">
      <c r="A12" s="58"/>
      <c r="B12" s="287"/>
      <c r="C12" s="288" t="s">
        <v>189</v>
      </c>
      <c r="D12" s="272"/>
      <c r="E12" s="92"/>
      <c r="F12" s="273">
        <v>42.287552062087656875742552270</v>
      </c>
      <c r="G12" s="272"/>
      <c r="H12" s="92"/>
      <c r="I12" s="273">
        <v>15.927358268990360254121103890</v>
      </c>
      <c r="J12" s="272"/>
      <c r="K12" s="92"/>
      <c r="L12" s="273">
        <v>11.594638583218994303791488980</v>
      </c>
      <c r="M12" s="272">
        <v>84.54047474132684114424832623</v>
      </c>
      <c r="N12" s="92">
        <v>67.840621723308456177141799790</v>
      </c>
      <c r="O12" s="273">
        <v>69.809548914297011433655145140</v>
      </c>
      <c r="P12" s="5"/>
      <c r="Q12" s="272"/>
      <c r="R12" s="92"/>
      <c r="S12" s="273">
        <v>-19.130007921429481512805789380</v>
      </c>
      <c r="T12" s="272"/>
      <c r="U12" s="92"/>
      <c r="V12" s="273">
        <v>-14.222499911720234986998435870</v>
      </c>
      <c r="W12" s="272"/>
      <c r="X12" s="92"/>
      <c r="Y12" s="273">
        <v>0</v>
      </c>
      <c r="Z12" s="272">
        <v>21.895568231680561649846423860</v>
      </c>
      <c r="AA12" s="92">
        <v>26.280137772675086107921928820</v>
      </c>
      <c r="AB12" s="273">
        <v>-1.4810509183910718437572657600</v>
      </c>
    </row>
    <row r="13" ht="18" customHeight="1">
      <c r="A13" s="58"/>
      <c r="B13" s="289"/>
      <c r="C13" s="290" t="s">
        <v>190</v>
      </c>
      <c r="D13" s="421"/>
      <c r="E13" s="91"/>
      <c r="F13" s="422">
        <v>37.192335678189677491109555380</v>
      </c>
      <c r="G13" s="421"/>
      <c r="H13" s="91"/>
      <c r="I13" s="422">
        <v>21.128444265014296449853557780</v>
      </c>
      <c r="J13" s="421"/>
      <c r="K13" s="91"/>
      <c r="L13" s="422">
        <v>9.967201916206456898039154410</v>
      </c>
      <c r="M13" s="421">
        <v>85.78616352201257861635220126</v>
      </c>
      <c r="N13" s="91">
        <v>64.359464627151051625239005740</v>
      </c>
      <c r="O13" s="422">
        <v>68.287981859410430839002267570</v>
      </c>
      <c r="P13" s="5"/>
      <c r="Q13" s="421"/>
      <c r="R13" s="91"/>
      <c r="S13" s="422">
        <v>-32.914791823442507682885382930</v>
      </c>
      <c r="T13" s="421"/>
      <c r="U13" s="91"/>
      <c r="V13" s="422">
        <v>11.305214335412147405666282410</v>
      </c>
      <c r="W13" s="421"/>
      <c r="X13" s="91"/>
      <c r="Y13" s="422">
        <v>0</v>
      </c>
      <c r="Z13" s="421">
        <v>14.381551362683438155136268350</v>
      </c>
      <c r="AA13" s="91">
        <v>7.2202166064981949458483754600</v>
      </c>
      <c r="AB13" s="422">
        <v>-8.243296403564628340127340170</v>
      </c>
    </row>
    <row r="14" ht="18" customHeight="1">
      <c r="A14" s="58"/>
      <c r="B14" s="287"/>
      <c r="C14" s="288" t="s">
        <v>191</v>
      </c>
      <c r="D14" s="272">
        <v>64.942178940961655508216676810</v>
      </c>
      <c r="E14" s="92"/>
      <c r="F14" s="273">
        <v>44.966958323522486461031316220</v>
      </c>
      <c r="G14" s="272">
        <v>16.494217894096165550821667680</v>
      </c>
      <c r="H14" s="92"/>
      <c r="I14" s="273">
        <v>12.227013892159171179656227930</v>
      </c>
      <c r="J14" s="272">
        <v>0</v>
      </c>
      <c r="K14" s="92"/>
      <c r="L14" s="273">
        <v>15.967318106898987520602778430</v>
      </c>
      <c r="M14" s="272">
        <v>81.43639683505782105903834449</v>
      </c>
      <c r="N14" s="92">
        <v>71.558492032646715895841430240</v>
      </c>
      <c r="O14" s="273">
        <v>73.161290322580645161290322580</v>
      </c>
      <c r="P14" s="5"/>
      <c r="Q14" s="272"/>
      <c r="R14" s="92"/>
      <c r="S14" s="273"/>
      <c r="T14" s="272"/>
      <c r="U14" s="92"/>
      <c r="V14" s="273"/>
      <c r="W14" s="272"/>
      <c r="X14" s="92"/>
      <c r="Y14" s="273"/>
      <c r="Z14" s="272">
        <v>6.8263473053892215568862275400</v>
      </c>
      <c r="AA14" s="92">
        <v>20.977876050604922296066434680</v>
      </c>
      <c r="AB14" s="273">
        <v>-2.6344800368348352298888377300</v>
      </c>
    </row>
    <row r="15" ht="18" customHeight="1">
      <c r="A15" s="58"/>
      <c r="B15" s="289">
        <v>2020</v>
      </c>
      <c r="C15" s="290" t="s">
        <v>194</v>
      </c>
      <c r="D15" s="421">
        <v>57.486305538648813146682897140</v>
      </c>
      <c r="E15" s="91"/>
      <c r="F15" s="422">
        <v>47.731435124844652998969572380</v>
      </c>
      <c r="G15" s="421">
        <v>18.259281801582471089470480830</v>
      </c>
      <c r="H15" s="91"/>
      <c r="I15" s="422">
        <v>20.394930611192591730695107350</v>
      </c>
      <c r="J15" s="421">
        <v>16.433353621424223980523432740</v>
      </c>
      <c r="K15" s="91"/>
      <c r="L15" s="422">
        <v>18.613088358255559240558645330</v>
      </c>
      <c r="M15" s="421">
        <v>92.17894096165550821667681071</v>
      </c>
      <c r="N15" s="91">
        <v>82.69724057520404197434900894</v>
      </c>
      <c r="O15" s="422">
        <v>86.73945409429280397022332506</v>
      </c>
      <c r="P15" s="5"/>
      <c r="Q15" s="421"/>
      <c r="R15" s="91"/>
      <c r="S15" s="422">
        <v>-3.0736562186177948750814914200</v>
      </c>
      <c r="T15" s="421"/>
      <c r="U15" s="91"/>
      <c r="V15" s="422">
        <v>-25.210055841275973862099065060</v>
      </c>
      <c r="W15" s="421"/>
      <c r="X15" s="91"/>
      <c r="Y15" s="422">
        <v>83.96917222718388865687509468</v>
      </c>
      <c r="Z15" s="421">
        <v>2.2274721565980425244684441400</v>
      </c>
      <c r="AA15" s="91">
        <v>8.617171212393319226354543250</v>
      </c>
      <c r="AB15" s="422">
        <v>0.1238282484288874065231892700</v>
      </c>
    </row>
    <row r="16" ht="18" customHeight="1">
      <c r="A16" s="58"/>
      <c r="B16" s="287"/>
      <c r="C16" s="288" t="s">
        <v>195</v>
      </c>
      <c r="D16" s="272">
        <v>61.906310995445673389720234220</v>
      </c>
      <c r="E16" s="92"/>
      <c r="F16" s="273">
        <v>57.795925490374947695322028250</v>
      </c>
      <c r="G16" s="272">
        <v>16.232921275211450878334417700</v>
      </c>
      <c r="H16" s="92"/>
      <c r="I16" s="273">
        <v>14.217797670632237133049218950</v>
      </c>
      <c r="J16" s="272">
        <v>15.647364996746909564085881590</v>
      </c>
      <c r="K16" s="92"/>
      <c r="L16" s="273">
        <v>21.396533249249225428039009210</v>
      </c>
      <c r="M16" s="272">
        <v>93.78659726740403383214053351</v>
      </c>
      <c r="N16" s="92">
        <v>88.61653510594097375215146299</v>
      </c>
      <c r="O16" s="273">
        <v>93.41025641025641025641025641</v>
      </c>
      <c r="P16" s="5"/>
      <c r="Q16" s="272"/>
      <c r="R16" s="92"/>
      <c r="S16" s="273">
        <v>-5.6363438839408508901783552100</v>
      </c>
      <c r="T16" s="272"/>
      <c r="U16" s="92"/>
      <c r="V16" s="273">
        <v>-37.857445037871627428253090990</v>
      </c>
      <c r="W16" s="272"/>
      <c r="X16" s="92"/>
      <c r="Y16" s="273">
        <v>175.94582179247040187001125310</v>
      </c>
      <c r="Z16" s="272">
        <v>-1.6052949135188503309320949200</v>
      </c>
      <c r="AA16" s="92">
        <v>3.2872126783985688973659681600</v>
      </c>
      <c r="AB16" s="273">
        <v>1.6640640310463429991748733900</v>
      </c>
    </row>
    <row r="17" ht="18" customHeight="1">
      <c r="A17" s="58"/>
      <c r="B17" s="289"/>
      <c r="C17" s="290" t="s">
        <v>197</v>
      </c>
      <c r="D17" s="421">
        <v>32.37979306147291539866098600</v>
      </c>
      <c r="E17" s="91"/>
      <c r="F17" s="422">
        <v>38.811707402694282329193909340</v>
      </c>
      <c r="G17" s="421">
        <v>4.1692026780279975654290931200</v>
      </c>
      <c r="H17" s="91"/>
      <c r="I17" s="422">
        <v>8.910404142349379086401333980</v>
      </c>
      <c r="J17" s="421">
        <v>10.620815581253804017041996350</v>
      </c>
      <c r="K17" s="91"/>
      <c r="L17" s="422">
        <v>11.354811531879415507481679760</v>
      </c>
      <c r="M17" s="421">
        <v>47.169811320754716981132075470</v>
      </c>
      <c r="N17" s="91">
        <v>49.436455499417022930431403030</v>
      </c>
      <c r="O17" s="422">
        <v>59.076923076923076923076923080</v>
      </c>
      <c r="P17" s="5"/>
      <c r="Q17" s="421"/>
      <c r="R17" s="91"/>
      <c r="S17" s="422">
        <v>-27.393510336043687869663694120</v>
      </c>
      <c r="T17" s="421"/>
      <c r="U17" s="91"/>
      <c r="V17" s="422">
        <v>-74.659248944858757863147508050</v>
      </c>
      <c r="W17" s="421"/>
      <c r="X17" s="91"/>
      <c r="Y17" s="422">
        <v>115.70869893597301109417756954</v>
      </c>
      <c r="Z17" s="421">
        <v>-49.658980188372848327379019160</v>
      </c>
      <c r="AA17" s="91">
        <v>-45.638005085997816551065902250</v>
      </c>
      <c r="AB17" s="422">
        <v>-37.072668171362541712113521740</v>
      </c>
    </row>
    <row r="18" ht="18" customHeight="1">
      <c r="A18" s="58"/>
      <c r="B18" s="287"/>
      <c r="C18" s="288" t="s">
        <v>199</v>
      </c>
      <c r="D18" s="272"/>
      <c r="E18" s="92"/>
      <c r="F18" s="273">
        <v>13.181502699777665368734339520</v>
      </c>
      <c r="G18" s="272"/>
      <c r="H18" s="92"/>
      <c r="I18" s="273">
        <v>0.797557848177208935734704200</v>
      </c>
      <c r="J18" s="272"/>
      <c r="K18" s="92"/>
      <c r="L18" s="273">
        <v>2.7901702212758949263001870400</v>
      </c>
      <c r="M18" s="272">
        <v>2.7672955974842767295597484300</v>
      </c>
      <c r="N18" s="92">
        <v>12.048192771084337349397590360</v>
      </c>
      <c r="O18" s="273">
        <v>16.769230769230769230769230770</v>
      </c>
      <c r="P18" s="5"/>
      <c r="Q18" s="272"/>
      <c r="R18" s="92"/>
      <c r="S18" s="273">
        <v>-73.076624855108742230012781740</v>
      </c>
      <c r="T18" s="272"/>
      <c r="U18" s="92"/>
      <c r="V18" s="273">
        <v>-97.54999289502094928170262808</v>
      </c>
      <c r="W18" s="272"/>
      <c r="X18" s="92"/>
      <c r="Y18" s="273">
        <v>-36.040925123154121568736049700</v>
      </c>
      <c r="Z18" s="272">
        <v>-96.88053881602268699042892591</v>
      </c>
      <c r="AA18" s="92">
        <v>-84.74776951925824971663319407</v>
      </c>
      <c r="AB18" s="273">
        <v>-80.47252115487549541828629115</v>
      </c>
    </row>
    <row r="19" ht="18" customHeight="1">
      <c r="A19" s="58"/>
      <c r="B19" s="289"/>
      <c r="C19" s="290" t="s">
        <v>200</v>
      </c>
      <c r="D19" s="421"/>
      <c r="E19" s="91"/>
      <c r="F19" s="422">
        <v>26.586908420960311021131715560</v>
      </c>
      <c r="G19" s="421"/>
      <c r="H19" s="91"/>
      <c r="I19" s="422">
        <v>0.5699945600630795795935529600</v>
      </c>
      <c r="J19" s="421"/>
      <c r="K19" s="91"/>
      <c r="L19" s="422">
        <v>2.9655122381660221370745660500</v>
      </c>
      <c r="M19" s="421">
        <v>10.194765672550213024954351800</v>
      </c>
      <c r="N19" s="91">
        <v>22.603964244073066459385930820</v>
      </c>
      <c r="O19" s="422">
        <v>30.122415219189412737799834570</v>
      </c>
      <c r="P19" s="5"/>
      <c r="Q19" s="421"/>
      <c r="R19" s="91"/>
      <c r="S19" s="422">
        <v>-40.492043942607486536492718890</v>
      </c>
      <c r="T19" s="421"/>
      <c r="U19" s="91"/>
      <c r="V19" s="422">
        <v>-95.63633563312212885473972258</v>
      </c>
      <c r="W19" s="421"/>
      <c r="X19" s="91"/>
      <c r="Y19" s="422">
        <v>-79.074204543756130524373845390</v>
      </c>
      <c r="Z19" s="421">
        <v>-85.73253833049403747870528108</v>
      </c>
      <c r="AA19" s="91">
        <v>-62.485610370646266096220278800</v>
      </c>
      <c r="AB19" s="422">
        <v>-58.111976013783615332333516030</v>
      </c>
    </row>
    <row r="20" ht="18" customHeight="1">
      <c r="A20" s="58"/>
      <c r="B20" s="287"/>
      <c r="C20" s="288" t="s">
        <v>202</v>
      </c>
      <c r="D20" s="272"/>
      <c r="E20" s="92"/>
      <c r="F20" s="273">
        <v>34.875953355294215837395574960</v>
      </c>
      <c r="G20" s="272"/>
      <c r="H20" s="92"/>
      <c r="I20" s="273">
        <v>3.8663442955173196247349436200</v>
      </c>
      <c r="J20" s="272"/>
      <c r="K20" s="92"/>
      <c r="L20" s="273">
        <v>1.6337707252568406062455497900</v>
      </c>
      <c r="M20" s="272">
        <v>10.660377358490566037735849060</v>
      </c>
      <c r="N20" s="92">
        <v>36.835341365461847389558232930</v>
      </c>
      <c r="O20" s="273">
        <v>40.376068376068376068376068380</v>
      </c>
      <c r="P20" s="5"/>
      <c r="Q20" s="272"/>
      <c r="R20" s="92"/>
      <c r="S20" s="273">
        <v>-10.851593885851105036380567310</v>
      </c>
      <c r="T20" s="272"/>
      <c r="U20" s="92"/>
      <c r="V20" s="273">
        <v>-81.09919808897090290548424103</v>
      </c>
      <c r="W20" s="272"/>
      <c r="X20" s="92"/>
      <c r="Y20" s="273">
        <v>-81.98583619887230719122842032</v>
      </c>
      <c r="Z20" s="272">
        <v>-87.11026615969581749049429657</v>
      </c>
      <c r="AA20" s="92">
        <v>-36.870944180874234238976660330</v>
      </c>
      <c r="AB20" s="273">
        <v>-41.182693341014894470738529950</v>
      </c>
    </row>
    <row r="21" ht="18" customHeight="1">
      <c r="A21" s="58"/>
      <c r="B21" s="289"/>
      <c r="C21" s="290" t="s">
        <v>183</v>
      </c>
      <c r="D21" s="421"/>
      <c r="E21" s="91"/>
      <c r="F21" s="422">
        <v>37.073557209001820661835056910</v>
      </c>
      <c r="G21" s="421"/>
      <c r="H21" s="91"/>
      <c r="I21" s="422">
        <v>11.936148869342614026249438140</v>
      </c>
      <c r="J21" s="421"/>
      <c r="K21" s="91"/>
      <c r="L21" s="422">
        <v>3.5626677843520086535201368700</v>
      </c>
      <c r="M21" s="421">
        <v>10.042604990870359099208764460</v>
      </c>
      <c r="N21" s="91">
        <v>47.788573649436455499417022930</v>
      </c>
      <c r="O21" s="422">
        <v>52.572373862696443341604631930</v>
      </c>
      <c r="P21" s="5"/>
      <c r="Q21" s="421"/>
      <c r="R21" s="91"/>
      <c r="S21" s="422">
        <v>-1.1849733644393114083931734800</v>
      </c>
      <c r="T21" s="421"/>
      <c r="U21" s="91"/>
      <c r="V21" s="422">
        <v>-20.589625385723996248178234840</v>
      </c>
      <c r="W21" s="421"/>
      <c r="X21" s="91"/>
      <c r="Y21" s="422">
        <v>-77.604333701203432320894708530</v>
      </c>
      <c r="Z21" s="421">
        <v>-87.73690078037904124860646599</v>
      </c>
      <c r="AA21" s="91">
        <v>-20.704519027907762459108771590</v>
      </c>
      <c r="AB21" s="422">
        <v>-23.203745939594996198769783670</v>
      </c>
    </row>
    <row r="22" ht="18" customHeight="1">
      <c r="A22" s="58"/>
      <c r="B22" s="287"/>
      <c r="C22" s="288" t="s">
        <v>186</v>
      </c>
      <c r="D22" s="272"/>
      <c r="E22" s="92"/>
      <c r="F22" s="273">
        <v>34.741096116657455397393665260</v>
      </c>
      <c r="G22" s="272"/>
      <c r="H22" s="92"/>
      <c r="I22" s="273">
        <v>4.7651913782519604706858837500</v>
      </c>
      <c r="J22" s="272"/>
      <c r="K22" s="92"/>
      <c r="L22" s="273">
        <v>5.1868473272576643635168116200</v>
      </c>
      <c r="M22" s="272">
        <v>9.038344491783323189287888010</v>
      </c>
      <c r="N22" s="92">
        <v>35.281772250291488534784298480</v>
      </c>
      <c r="O22" s="273">
        <v>44.693134822167080231596360630</v>
      </c>
      <c r="P22" s="5"/>
      <c r="Q22" s="272"/>
      <c r="R22" s="92"/>
      <c r="S22" s="273">
        <v>-4.5235935738956985003170249600</v>
      </c>
      <c r="T22" s="272"/>
      <c r="U22" s="92"/>
      <c r="V22" s="273">
        <v>-50.107244916095796418290539440</v>
      </c>
      <c r="W22" s="272"/>
      <c r="X22" s="92"/>
      <c r="Y22" s="273">
        <v>-62.580545298409085639140182040</v>
      </c>
      <c r="Z22" s="272">
        <v>-85.25322740814299900695134062</v>
      </c>
      <c r="AA22" s="92">
        <v>-33.870130231910300160178285400</v>
      </c>
      <c r="AB22" s="273">
        <v>-25.261484490842289007426622110</v>
      </c>
    </row>
    <row r="23" ht="18" customHeight="1">
      <c r="A23" s="58"/>
      <c r="B23" s="289"/>
      <c r="C23" s="290" t="s">
        <v>188</v>
      </c>
      <c r="D23" s="421"/>
      <c r="E23" s="91"/>
      <c r="F23" s="422">
        <v>41.353142027666742495639834040</v>
      </c>
      <c r="G23" s="421"/>
      <c r="H23" s="91"/>
      <c r="I23" s="422">
        <v>7.972822173836115534467879210</v>
      </c>
      <c r="J23" s="421"/>
      <c r="K23" s="91"/>
      <c r="L23" s="422">
        <v>2.0022409267022701750204918800</v>
      </c>
      <c r="M23" s="421">
        <v>8.459119496855345911949685530</v>
      </c>
      <c r="N23" s="91">
        <v>48.875502008032128514056224900</v>
      </c>
      <c r="O23" s="422">
        <v>51.328205128205128205128205130</v>
      </c>
      <c r="P23" s="5"/>
      <c r="Q23" s="421"/>
      <c r="R23" s="91"/>
      <c r="S23" s="422">
        <v>0.1683117331830270266034505900</v>
      </c>
      <c r="T23" s="421"/>
      <c r="U23" s="91"/>
      <c r="V23" s="422">
        <v>38.136692365475393249354022060</v>
      </c>
      <c r="W23" s="421"/>
      <c r="X23" s="91"/>
      <c r="Y23" s="422">
        <v>-81.18120268366926598161638697</v>
      </c>
      <c r="Z23" s="421">
        <v>-86.84596577017114914425427874</v>
      </c>
      <c r="AA23" s="91">
        <v>-5.7336660717856058530372257400</v>
      </c>
      <c r="AB23" s="422">
        <v>-11.035149919422566221031845110</v>
      </c>
    </row>
    <row r="24" ht="18" customHeight="1">
      <c r="A24" s="59"/>
      <c r="B24" s="287"/>
      <c r="C24" s="288" t="s">
        <v>189</v>
      </c>
      <c r="D24" s="272">
        <v>36.792452830188679245283018870</v>
      </c>
      <c r="E24" s="92"/>
      <c r="F24" s="273">
        <v>44.94557107388009921209130600</v>
      </c>
      <c r="G24" s="272">
        <v>15.916007303712720632988435790</v>
      </c>
      <c r="H24" s="92"/>
      <c r="I24" s="273">
        <v>12.092460348597814644747030730</v>
      </c>
      <c r="J24" s="272">
        <v>0</v>
      </c>
      <c r="K24" s="92"/>
      <c r="L24" s="273">
        <v>6.2820678331052126940301496200</v>
      </c>
      <c r="M24" s="272">
        <v>52.708460133901399878271454660</v>
      </c>
      <c r="N24" s="92">
        <v>60.886125145744267392149242130</v>
      </c>
      <c r="O24" s="273">
        <v>63.320099255583126550868486350</v>
      </c>
      <c r="P24" s="93"/>
      <c r="Q24" s="272"/>
      <c r="R24" s="92"/>
      <c r="S24" s="273">
        <v>6.285582593879805061355317700</v>
      </c>
      <c r="T24" s="272"/>
      <c r="U24" s="92"/>
      <c r="V24" s="273">
        <v>-24.077426121938053656187313700</v>
      </c>
      <c r="W24" s="272"/>
      <c r="X24" s="92"/>
      <c r="Y24" s="273">
        <v>-45.819200934841594188147706580</v>
      </c>
      <c r="Z24" s="272">
        <v>-37.652987760979121670266378680</v>
      </c>
      <c r="AA24" s="92">
        <v>-10.251227658155122535783647360</v>
      </c>
      <c r="AB24" s="273">
        <v>-9.295934094461458584839039370</v>
      </c>
    </row>
    <row r="25" ht="18" customHeight="1">
      <c r="A25" s="60"/>
      <c r="B25" s="289"/>
      <c r="C25" s="290" t="s">
        <v>190</v>
      </c>
      <c r="D25" s="421">
        <v>54.088050314465408805031446540</v>
      </c>
      <c r="E25" s="91"/>
      <c r="F25" s="422">
        <v>47.218692872615839805568764200</v>
      </c>
      <c r="G25" s="421">
        <v>8.018867924528301886792452830</v>
      </c>
      <c r="H25" s="91"/>
      <c r="I25" s="422">
        <v>5.1571796091054293622053964400</v>
      </c>
      <c r="J25" s="421">
        <v>0</v>
      </c>
      <c r="K25" s="91"/>
      <c r="L25" s="422">
        <v>5.9335292276804402339352410700</v>
      </c>
      <c r="M25" s="421">
        <v>62.106918238993710691823899370</v>
      </c>
      <c r="N25" s="91">
        <v>51.542168674698795180722891570</v>
      </c>
      <c r="O25" s="422">
        <v>58.309401709401709401709401710</v>
      </c>
      <c r="P25" s="93"/>
      <c r="Q25" s="421"/>
      <c r="R25" s="91"/>
      <c r="S25" s="422">
        <v>26.958127290472420689804789330</v>
      </c>
      <c r="T25" s="421"/>
      <c r="U25" s="91"/>
      <c r="V25" s="422">
        <v>-75.591295107113085006164404610</v>
      </c>
      <c r="W25" s="421"/>
      <c r="X25" s="91"/>
      <c r="Y25" s="422">
        <v>-40.469458955851503736010333650</v>
      </c>
      <c r="Z25" s="421">
        <v>-27.602639296187683284457478010</v>
      </c>
      <c r="AA25" s="91">
        <v>-19.915168696175074630071086480</v>
      </c>
      <c r="AB25" s="422">
        <v>-14.612498243911161062082529780</v>
      </c>
    </row>
    <row r="26" ht="18" customHeight="1">
      <c r="A26" s="60"/>
      <c r="B26" s="291"/>
      <c r="C26" s="292" t="s">
        <v>191</v>
      </c>
      <c r="D26" s="274">
        <v>51.978088861838101034692635420</v>
      </c>
      <c r="E26" s="275"/>
      <c r="F26" s="276">
        <v>50.514648700647327963731532710</v>
      </c>
      <c r="G26" s="274">
        <v>8.581862446743761412051125990</v>
      </c>
      <c r="H26" s="275"/>
      <c r="I26" s="276">
        <v>4.5583519089009823395547486100</v>
      </c>
      <c r="J26" s="274">
        <v>5.3256238587948874010955569100</v>
      </c>
      <c r="K26" s="275"/>
      <c r="L26" s="276">
        <v>8.041970440906611119377076820</v>
      </c>
      <c r="M26" s="274">
        <v>65.885575167376749847839318320</v>
      </c>
      <c r="N26" s="275">
        <v>50.641274776525456665371162070</v>
      </c>
      <c r="O26" s="276">
        <v>63.114971050454921422663358150</v>
      </c>
      <c r="P26" s="184"/>
      <c r="Q26" s="274">
        <v>-19.962511715089034676663542650</v>
      </c>
      <c r="R26" s="275"/>
      <c r="S26" s="276">
        <v>12.337259587831208246278762790</v>
      </c>
      <c r="T26" s="274">
        <v>-47.970479704797047970479704790</v>
      </c>
      <c r="U26" s="275"/>
      <c r="V26" s="276">
        <v>-62.719009325538421111408026610</v>
      </c>
      <c r="W26" s="274">
        <v>0</v>
      </c>
      <c r="X26" s="275"/>
      <c r="Y26" s="276">
        <v>-49.634807880279388933136254800</v>
      </c>
      <c r="Z26" s="274">
        <v>-19.095665171898355754857997010</v>
      </c>
      <c r="AA26" s="275">
        <v>-29.230936345861394742559200520</v>
      </c>
      <c r="AB26" s="276">
        <v>-13.731741509519287297065074840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88" t="s">
        <v>61</v>
      </c>
      <c r="C28" s="988"/>
      <c r="D28" s="988"/>
      <c r="E28" s="988"/>
      <c r="F28" s="988"/>
      <c r="G28" s="988"/>
      <c r="H28" s="988"/>
      <c r="I28" s="988"/>
      <c r="J28" s="988"/>
      <c r="K28" s="988"/>
      <c r="L28" s="988"/>
      <c r="M28" s="988"/>
      <c r="N28" s="988"/>
      <c r="O28" s="988"/>
      <c r="P28" s="412"/>
      <c r="Q28" s="986"/>
      <c r="R28" s="986"/>
      <c r="S28" s="986"/>
      <c r="T28" s="986"/>
      <c r="U28" s="986"/>
      <c r="V28" s="986"/>
      <c r="W28" s="986"/>
      <c r="X28" s="986"/>
      <c r="Y28" s="986"/>
      <c r="Z28" s="986"/>
      <c r="AA28" s="986"/>
      <c r="AB28" s="986"/>
      <c r="AC28" s="9"/>
    </row>
    <row r="29" ht="18" customHeight="1">
      <c r="A29" s="58"/>
      <c r="B29" s="285">
        <v>2018</v>
      </c>
      <c r="C29" s="286"/>
      <c r="D29" s="428"/>
      <c r="E29" s="429"/>
      <c r="F29" s="430">
        <v>64.112826016166865728539108180</v>
      </c>
      <c r="G29" s="428"/>
      <c r="H29" s="429"/>
      <c r="I29" s="430">
        <v>12.497002334599705418044948940</v>
      </c>
      <c r="J29" s="428"/>
      <c r="K29" s="429"/>
      <c r="L29" s="430">
        <v>0.5669105636974472115392725200</v>
      </c>
      <c r="M29" s="428">
        <v>76.575342465753424657534246580</v>
      </c>
      <c r="N29" s="429">
        <v>66.718353021294428874512166370</v>
      </c>
      <c r="O29" s="430">
        <v>77.176738914464018358123329650</v>
      </c>
      <c r="P29" s="5"/>
      <c r="Q29" s="428"/>
      <c r="R29" s="429"/>
      <c r="S29" s="430">
        <v>-7.5401366346473597041500923800</v>
      </c>
      <c r="T29" s="428"/>
      <c r="U29" s="429"/>
      <c r="V29" s="430">
        <v>8.097087419432660088615319640</v>
      </c>
      <c r="W29" s="428"/>
      <c r="X29" s="429"/>
      <c r="Y29" s="430">
        <v>-12.181847472675655705023619150</v>
      </c>
      <c r="Z29" s="428">
        <v>-6.053399289700659563673262300</v>
      </c>
      <c r="AA29" s="429">
        <v>-11.288030758943497158141089940</v>
      </c>
      <c r="AB29" s="430">
        <v>-5.3600138641756906778861250100</v>
      </c>
    </row>
    <row r="30" ht="18" customHeight="1">
      <c r="A30" s="58"/>
      <c r="B30" s="287">
        <v>2019</v>
      </c>
      <c r="C30" s="288"/>
      <c r="D30" s="272"/>
      <c r="E30" s="92"/>
      <c r="F30" s="273">
        <v>44.561549346907083214107989200</v>
      </c>
      <c r="G30" s="272"/>
      <c r="H30" s="92"/>
      <c r="I30" s="273">
        <v>19.224250863115514201611729350</v>
      </c>
      <c r="J30" s="272"/>
      <c r="K30" s="92"/>
      <c r="L30" s="273">
        <v>10.766555307371628019240458310</v>
      </c>
      <c r="M30" s="272">
        <v>81.68002067717756526234169036</v>
      </c>
      <c r="N30" s="92">
        <v>68.158381632337494068153582840</v>
      </c>
      <c r="O30" s="273">
        <v>74.552355517394225434960176860</v>
      </c>
      <c r="P30" s="5"/>
      <c r="Q30" s="272"/>
      <c r="R30" s="92"/>
      <c r="S30" s="273">
        <v>-30.495109768409957571362815530</v>
      </c>
      <c r="T30" s="272"/>
      <c r="U30" s="92"/>
      <c r="V30" s="273">
        <v>53.830897589660176294077344990</v>
      </c>
      <c r="W30" s="272"/>
      <c r="X30" s="92"/>
      <c r="Y30" s="273">
        <v>1799.1629362400800914070545592</v>
      </c>
      <c r="Z30" s="272">
        <v>6.6662166267256218989435312300</v>
      </c>
      <c r="AA30" s="92">
        <v>2.1583695427605245688680940700</v>
      </c>
      <c r="AB30" s="273">
        <v>-3.4004849569744468105805732600</v>
      </c>
    </row>
    <row r="31" ht="18" customHeight="1">
      <c r="A31" s="58"/>
      <c r="B31" s="426">
        <v>2020</v>
      </c>
      <c r="C31" s="427"/>
      <c r="D31" s="431"/>
      <c r="E31" s="432"/>
      <c r="F31" s="433">
        <v>39.478677501096977747408004590</v>
      </c>
      <c r="G31" s="431"/>
      <c r="H31" s="432"/>
      <c r="I31" s="433">
        <v>7.923198325908043620973714510</v>
      </c>
      <c r="J31" s="431"/>
      <c r="K31" s="432"/>
      <c r="L31" s="433">
        <v>7.4140005340768191655136093100</v>
      </c>
      <c r="M31" s="431">
        <v>38.643159088565831529023610680</v>
      </c>
      <c r="N31" s="432">
        <v>48.738895117550976167684436370</v>
      </c>
      <c r="O31" s="433">
        <v>54.815876361081840533895328420</v>
      </c>
      <c r="P31" s="184"/>
      <c r="Q31" s="431"/>
      <c r="R31" s="432"/>
      <c r="S31" s="433">
        <v>-11.406407363084416979994536080</v>
      </c>
      <c r="T31" s="431"/>
      <c r="U31" s="432"/>
      <c r="V31" s="433">
        <v>-58.785398805267167286568712460</v>
      </c>
      <c r="W31" s="431"/>
      <c r="X31" s="432"/>
      <c r="Y31" s="433">
        <v>-31.138601693704085339849364180</v>
      </c>
      <c r="Z31" s="431">
        <v>-52.689582142376684328272783460</v>
      </c>
      <c r="AA31" s="432">
        <v>-28.491707182162631896355967840</v>
      </c>
      <c r="AB31" s="433">
        <v>-26.47331398094800235669806900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87" t="s">
        <v>44</v>
      </c>
      <c r="C33" s="987"/>
      <c r="D33" s="987"/>
      <c r="E33" s="987"/>
      <c r="F33" s="987"/>
      <c r="G33" s="987"/>
      <c r="H33" s="987"/>
      <c r="I33" s="987"/>
      <c r="J33" s="987"/>
      <c r="K33" s="987"/>
      <c r="L33" s="987"/>
      <c r="M33" s="987"/>
      <c r="N33" s="987"/>
      <c r="O33" s="987"/>
      <c r="P33" s="412"/>
      <c r="Q33" s="986"/>
      <c r="R33" s="986"/>
      <c r="S33" s="986"/>
      <c r="T33" s="986"/>
      <c r="U33" s="986"/>
      <c r="V33" s="986"/>
      <c r="W33" s="986"/>
      <c r="X33" s="986"/>
      <c r="Y33" s="986"/>
      <c r="Z33" s="986"/>
      <c r="AA33" s="986"/>
      <c r="AB33" s="986"/>
      <c r="AC33" s="9"/>
    </row>
    <row r="34" ht="18" customHeight="1">
      <c r="A34" s="58"/>
      <c r="B34" s="285">
        <v>2018</v>
      </c>
      <c r="C34" s="286"/>
      <c r="D34" s="428"/>
      <c r="E34" s="429"/>
      <c r="F34" s="430">
        <v>56.426612645523116272370090930</v>
      </c>
      <c r="G34" s="428"/>
      <c r="H34" s="429"/>
      <c r="I34" s="430">
        <v>17.033979709351478309528381460</v>
      </c>
      <c r="J34" s="428"/>
      <c r="K34" s="429"/>
      <c r="L34" s="430">
        <v>0.0033460028107098547493936700</v>
      </c>
      <c r="M34" s="428">
        <v>73.513125512715340442986054140</v>
      </c>
      <c r="N34" s="429">
        <v>57.606617341424889849530301770</v>
      </c>
      <c r="O34" s="430">
        <v>73.463938357685304436647866060</v>
      </c>
      <c r="P34" s="5"/>
      <c r="Q34" s="428"/>
      <c r="R34" s="429"/>
      <c r="S34" s="430">
        <v>-20.386063465908900397131451090</v>
      </c>
      <c r="T34" s="428"/>
      <c r="U34" s="429"/>
      <c r="V34" s="430">
        <v>9.049969821530744795108765800</v>
      </c>
      <c r="W34" s="428"/>
      <c r="X34" s="429"/>
      <c r="Y34" s="430">
        <v>-99.50925943394271444448154175</v>
      </c>
      <c r="Z34" s="428">
        <v>-17.264858626658972879399884600</v>
      </c>
      <c r="AA34" s="429">
        <v>-29.189658696096464336807684450</v>
      </c>
      <c r="AB34" s="430">
        <v>-15.730587501114379958990817510</v>
      </c>
    </row>
    <row r="35" ht="18" customHeight="1">
      <c r="A35" s="58"/>
      <c r="B35" s="287">
        <v>2019</v>
      </c>
      <c r="C35" s="288"/>
      <c r="D35" s="272"/>
      <c r="E35" s="92"/>
      <c r="F35" s="273">
        <v>41.453114859875779667962186980</v>
      </c>
      <c r="G35" s="272"/>
      <c r="H35" s="92"/>
      <c r="I35" s="273">
        <v>16.460084482930435279126134020</v>
      </c>
      <c r="J35" s="272"/>
      <c r="K35" s="92"/>
      <c r="L35" s="273">
        <v>12.490545025331661786212934410</v>
      </c>
      <c r="M35" s="272">
        <v>83.90073831009023789991796555</v>
      </c>
      <c r="N35" s="92">
        <v>67.688974267333809864188706220</v>
      </c>
      <c r="O35" s="273">
        <v>70.403744368137876733301255410</v>
      </c>
      <c r="P35" s="5"/>
      <c r="Q35" s="272"/>
      <c r="R35" s="92"/>
      <c r="S35" s="273">
        <v>-26.536233673483380597119593130</v>
      </c>
      <c r="T35" s="272"/>
      <c r="U35" s="92"/>
      <c r="V35" s="273">
        <v>-3.3691200542289040024455391300</v>
      </c>
      <c r="W35" s="272"/>
      <c r="X35" s="92"/>
      <c r="Y35" s="273">
        <v>373197.50546987113003252257100</v>
      </c>
      <c r="Z35" s="272">
        <v>14.130283163621146603431440940</v>
      </c>
      <c r="AA35" s="92">
        <v>17.502081169169261686460198730</v>
      </c>
      <c r="AB35" s="273">
        <v>-4.1655730116833448201159561400</v>
      </c>
    </row>
    <row r="36" ht="18" customHeight="1">
      <c r="A36" s="58"/>
      <c r="B36" s="426">
        <v>2020</v>
      </c>
      <c r="C36" s="427"/>
      <c r="D36" s="431">
        <v>47.549220672682526661197703040</v>
      </c>
      <c r="E36" s="432"/>
      <c r="F36" s="433">
        <v>47.563343469443754745843162240</v>
      </c>
      <c r="G36" s="431">
        <v>10.869565217391304347826086960</v>
      </c>
      <c r="H36" s="432"/>
      <c r="I36" s="433">
        <v>7.2922887853872346454295331900</v>
      </c>
      <c r="J36" s="431">
        <v>1.7945036915504511894995898300</v>
      </c>
      <c r="K36" s="432"/>
      <c r="L36" s="433">
        <v>6.7614246013563015786269701300</v>
      </c>
      <c r="M36" s="431">
        <v>60.213289581624282198523379820</v>
      </c>
      <c r="N36" s="432">
        <v>54.387113672079622839182818230</v>
      </c>
      <c r="O36" s="433">
        <v>61.617056856187290969899665550</v>
      </c>
      <c r="P36" s="184"/>
      <c r="Q36" s="431"/>
      <c r="R36" s="432"/>
      <c r="S36" s="433">
        <v>14.740095238252706959856725800</v>
      </c>
      <c r="T36" s="431"/>
      <c r="U36" s="432"/>
      <c r="V36" s="433">
        <v>-55.697136348543407358477296110</v>
      </c>
      <c r="W36" s="431"/>
      <c r="X36" s="432"/>
      <c r="Y36" s="433">
        <v>-45.867657595055462482608285220</v>
      </c>
      <c r="Z36" s="431">
        <v>-28.232705939868002933268149600</v>
      </c>
      <c r="AA36" s="432">
        <v>-19.651443590678792355062653650</v>
      </c>
      <c r="AB36" s="433">
        <v>-12.480426418807228402430801230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7.25" customHeight="1">
      <c r="A38" s="112"/>
      <c r="B38" s="987" t="s">
        <v>45</v>
      </c>
      <c r="C38" s="987"/>
      <c r="D38" s="987"/>
      <c r="E38" s="987"/>
      <c r="F38" s="987"/>
      <c r="G38" s="987"/>
      <c r="H38" s="987"/>
      <c r="I38" s="987"/>
      <c r="J38" s="987"/>
      <c r="K38" s="987"/>
      <c r="L38" s="987"/>
      <c r="M38" s="987"/>
      <c r="N38" s="987"/>
      <c r="O38" s="987"/>
      <c r="P38" s="412"/>
      <c r="Q38" s="986"/>
      <c r="R38" s="986"/>
      <c r="S38" s="986"/>
      <c r="T38" s="986"/>
      <c r="U38" s="986"/>
      <c r="V38" s="986"/>
      <c r="W38" s="986"/>
      <c r="X38" s="986"/>
      <c r="Y38" s="986"/>
      <c r="Z38" s="986"/>
      <c r="AA38" s="986"/>
      <c r="AB38" s="986"/>
      <c r="AC38" s="9"/>
    </row>
    <row r="39" ht="18" customHeight="1">
      <c r="A39" s="58"/>
      <c r="B39" s="285">
        <v>2018</v>
      </c>
      <c r="C39" s="286"/>
      <c r="D39" s="428"/>
      <c r="E39" s="429"/>
      <c r="F39" s="430">
        <v>64.112826016166865728539108180</v>
      </c>
      <c r="G39" s="428"/>
      <c r="H39" s="429"/>
      <c r="I39" s="430">
        <v>12.497002334599705418044948940</v>
      </c>
      <c r="J39" s="428"/>
      <c r="K39" s="429"/>
      <c r="L39" s="430">
        <v>0.5669105636974472115392725200</v>
      </c>
      <c r="M39" s="428">
        <v>76.575342465753424657534246580</v>
      </c>
      <c r="N39" s="429">
        <v>66.718353021294428874512166370</v>
      </c>
      <c r="O39" s="430">
        <v>77.176738914464018358123329650</v>
      </c>
      <c r="P39" s="5"/>
      <c r="Q39" s="428"/>
      <c r="R39" s="429"/>
      <c r="S39" s="430">
        <v>-7.5401366346473597041500923800</v>
      </c>
      <c r="T39" s="428"/>
      <c r="U39" s="429"/>
      <c r="V39" s="430">
        <v>8.097087419432660088615319640</v>
      </c>
      <c r="W39" s="428"/>
      <c r="X39" s="429"/>
      <c r="Y39" s="430">
        <v>-12.181847472675655705023619150</v>
      </c>
      <c r="Z39" s="428">
        <v>-6.053399289700659563673262300</v>
      </c>
      <c r="AA39" s="429">
        <v>-11.288030758943497158141089940</v>
      </c>
      <c r="AB39" s="430">
        <v>-5.3600138641756906778861250100</v>
      </c>
    </row>
    <row r="40" ht="18" customHeight="1">
      <c r="A40" s="58"/>
      <c r="B40" s="287">
        <v>2019</v>
      </c>
      <c r="C40" s="288"/>
      <c r="D40" s="272"/>
      <c r="E40" s="92"/>
      <c r="F40" s="273">
        <v>44.561549346907083214107989200</v>
      </c>
      <c r="G40" s="272"/>
      <c r="H40" s="92"/>
      <c r="I40" s="273">
        <v>19.224250863115514201611729350</v>
      </c>
      <c r="J40" s="272"/>
      <c r="K40" s="92"/>
      <c r="L40" s="273">
        <v>10.766555307371628019240458310</v>
      </c>
      <c r="M40" s="272">
        <v>81.68002067717756526234169036</v>
      </c>
      <c r="N40" s="92">
        <v>68.158381632337494068153582840</v>
      </c>
      <c r="O40" s="273">
        <v>74.552355517394225434960176860</v>
      </c>
      <c r="P40" s="5"/>
      <c r="Q40" s="272"/>
      <c r="R40" s="92"/>
      <c r="S40" s="273">
        <v>-30.495109768409957571362815530</v>
      </c>
      <c r="T40" s="272"/>
      <c r="U40" s="92"/>
      <c r="V40" s="273">
        <v>53.830897589660176294077344990</v>
      </c>
      <c r="W40" s="272"/>
      <c r="X40" s="92"/>
      <c r="Y40" s="273">
        <v>1799.1629362400800914070545592</v>
      </c>
      <c r="Z40" s="272">
        <v>6.6662166267256218989435312300</v>
      </c>
      <c r="AA40" s="92">
        <v>2.1583695427605245688680940700</v>
      </c>
      <c r="AB40" s="273">
        <v>-3.4004849569744468105805732600</v>
      </c>
    </row>
    <row r="41" ht="18" customHeight="1">
      <c r="A41" s="58"/>
      <c r="B41" s="426">
        <v>2020</v>
      </c>
      <c r="C41" s="427"/>
      <c r="D41" s="431"/>
      <c r="E41" s="432"/>
      <c r="F41" s="433">
        <v>39.478677501096977747408004590</v>
      </c>
      <c r="G41" s="431"/>
      <c r="H41" s="432"/>
      <c r="I41" s="433">
        <v>7.923198325908043620973714510</v>
      </c>
      <c r="J41" s="431"/>
      <c r="K41" s="432"/>
      <c r="L41" s="433">
        <v>7.4140005340768191655136093100</v>
      </c>
      <c r="M41" s="431">
        <v>38.643159088565831529023610680</v>
      </c>
      <c r="N41" s="432">
        <v>48.738895117550976167684436370</v>
      </c>
      <c r="O41" s="433">
        <v>54.815876361081840533895328420</v>
      </c>
      <c r="P41" s="184"/>
      <c r="Q41" s="431"/>
      <c r="R41" s="432"/>
      <c r="S41" s="433">
        <v>-11.406407363084416979994536080</v>
      </c>
      <c r="T41" s="431"/>
      <c r="U41" s="432"/>
      <c r="V41" s="433">
        <v>-58.785398805267167286568712460</v>
      </c>
      <c r="W41" s="431"/>
      <c r="X41" s="432"/>
      <c r="Y41" s="433">
        <v>-31.138601693704085339849364180</v>
      </c>
      <c r="Z41" s="431">
        <v>-52.689582142376684328272783460</v>
      </c>
      <c r="AA41" s="432">
        <v>-28.491707182162631896355967840</v>
      </c>
      <c r="AB41" s="433">
        <v>-26.47331398094800235669806900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2">
    <mergeCell ref="B43:AB43"/>
    <mergeCell ref="Q38:AB38"/>
    <mergeCell ref="Q7:S7"/>
    <mergeCell ref="T7:V7"/>
    <mergeCell ref="Q33:AB33"/>
    <mergeCell ref="B33:O33"/>
    <mergeCell ref="B38:O38"/>
    <mergeCell ref="J7:L7"/>
    <mergeCell ref="G7:I7"/>
    <mergeCell ref="D7:F7"/>
    <mergeCell ref="B8:C8"/>
    <mergeCell ref="M7:O7"/>
    <mergeCell ref="Q28:AB28"/>
    <mergeCell ref="W7:Y7"/>
    <mergeCell ref="Z7:AB7"/>
    <mergeCell ref="B28:O28"/>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39"/>
</worksheet>
</file>

<file path=xl/worksheets/sheet4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7">
    <pageSetUpPr fitToPage="1"/>
  </sheetPr>
  <dimension ref="A1:AD82"/>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7" t="s">
        <v>146</v>
      </c>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48" t="s">
        <v>267</v>
      </c>
      <c r="S3" s="1048"/>
      <c r="T3" s="1048"/>
      <c r="U3" s="1048"/>
      <c r="V3" s="1048"/>
      <c r="W3" s="1048"/>
      <c r="X3" s="1048"/>
      <c r="Y3" s="1048"/>
      <c r="Z3" s="1048"/>
      <c r="AA3" s="1048"/>
      <c r="AB3" s="1048"/>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2.75" customHeight="1"/>
    <row r="6" ht="15.75" customHeight="1">
      <c r="D6" s="975" t="s">
        <v>93</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ustomHeight="1">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18" customHeight="1">
      <c r="A9" s="57"/>
      <c r="B9" s="285">
        <v>2019</v>
      </c>
      <c r="C9" s="286" t="s">
        <v>183</v>
      </c>
      <c r="D9" s="435"/>
      <c r="E9" s="436"/>
      <c r="F9" s="437">
        <v>103.19643812641647505560861323</v>
      </c>
      <c r="G9" s="435"/>
      <c r="H9" s="436"/>
      <c r="I9" s="437">
        <v>101.43907162580358643013634331</v>
      </c>
      <c r="J9" s="435"/>
      <c r="K9" s="436"/>
      <c r="L9" s="437">
        <v>94.6972409406361494158909209</v>
      </c>
      <c r="M9" s="435">
        <v>87.34485321441843180973615756</v>
      </c>
      <c r="N9" s="436">
        <v>84.13681711186163135810050148</v>
      </c>
      <c r="O9" s="437">
        <v>100.83555544859453215248363496</v>
      </c>
      <c r="P9" s="5"/>
      <c r="Q9" s="416"/>
      <c r="R9" s="417"/>
      <c r="S9" s="418">
        <v>4.8441397271881829830117789100</v>
      </c>
      <c r="T9" s="416"/>
      <c r="U9" s="417"/>
      <c r="V9" s="418">
        <v>-7.1045821801997092868775099100</v>
      </c>
      <c r="W9" s="416"/>
      <c r="X9" s="417"/>
      <c r="Y9" s="418">
        <v>0</v>
      </c>
      <c r="Z9" s="416">
        <v>-7.3930283355132908205482269100</v>
      </c>
      <c r="AA9" s="417">
        <v>0.9777287622278614470019525400</v>
      </c>
      <c r="AB9" s="418">
        <v>1.2583890417832234105088934700</v>
      </c>
    </row>
    <row r="10" ht="18" customHeight="1">
      <c r="A10" s="58"/>
      <c r="B10" s="287"/>
      <c r="C10" s="288" t="s">
        <v>186</v>
      </c>
      <c r="D10" s="277"/>
      <c r="E10" s="94"/>
      <c r="F10" s="278">
        <v>95.21902737594180464652371961</v>
      </c>
      <c r="G10" s="277"/>
      <c r="H10" s="94"/>
      <c r="I10" s="278">
        <v>98.33285261544655585343947297</v>
      </c>
      <c r="J10" s="277"/>
      <c r="K10" s="94"/>
      <c r="L10" s="278">
        <v>96.16625161973043584411485878</v>
      </c>
      <c r="M10" s="277">
        <v>86.04865938430983118172790467</v>
      </c>
      <c r="N10" s="94">
        <v>81.21743468208092485549132949</v>
      </c>
      <c r="O10" s="278">
        <v>95.93591756894509188087169739</v>
      </c>
      <c r="P10" s="5"/>
      <c r="Q10" s="272"/>
      <c r="R10" s="92"/>
      <c r="S10" s="273">
        <v>0.2955437222279495697489590100</v>
      </c>
      <c r="T10" s="272"/>
      <c r="U10" s="92"/>
      <c r="V10" s="273">
        <v>3.056218138565262577168304900</v>
      </c>
      <c r="W10" s="272"/>
      <c r="X10" s="92"/>
      <c r="Y10" s="273">
        <v>0</v>
      </c>
      <c r="Z10" s="272">
        <v>2.2927917619324064989624108200</v>
      </c>
      <c r="AA10" s="92">
        <v>5.229928879120606595190043500</v>
      </c>
      <c r="AB10" s="273">
        <v>0.9995601452941092838785881200</v>
      </c>
    </row>
    <row r="11" ht="18" customHeight="1">
      <c r="A11" s="58"/>
      <c r="B11" s="289"/>
      <c r="C11" s="290" t="s">
        <v>188</v>
      </c>
      <c r="D11" s="440"/>
      <c r="E11" s="95"/>
      <c r="F11" s="441">
        <v>95.26142458458186492842442921</v>
      </c>
      <c r="G11" s="440"/>
      <c r="H11" s="95"/>
      <c r="I11" s="441">
        <v>103.65312292709301303395389316</v>
      </c>
      <c r="J11" s="440"/>
      <c r="K11" s="95"/>
      <c r="L11" s="441">
        <v>92.42224687743137103434133761</v>
      </c>
      <c r="M11" s="440">
        <v>87.11735941320293398533007335</v>
      </c>
      <c r="N11" s="95">
        <v>84.121204671173939766441303</v>
      </c>
      <c r="O11" s="441">
        <v>95.57733844791974033638241369</v>
      </c>
      <c r="P11" s="5"/>
      <c r="Q11" s="421"/>
      <c r="R11" s="91"/>
      <c r="S11" s="422">
        <v>2.2419555530693033591055609200</v>
      </c>
      <c r="T11" s="421"/>
      <c r="U11" s="91"/>
      <c r="V11" s="422">
        <v>15.197332972091815600571365400</v>
      </c>
      <c r="W11" s="421"/>
      <c r="X11" s="91"/>
      <c r="Y11" s="422">
        <v>0</v>
      </c>
      <c r="Z11" s="421">
        <v>10.641815167500220501506140200</v>
      </c>
      <c r="AA11" s="91">
        <v>5.0714595228351348456265198200</v>
      </c>
      <c r="AB11" s="422">
        <v>2.9100832694388949747297342700</v>
      </c>
    </row>
    <row r="12" ht="18" customHeight="1">
      <c r="A12" s="58"/>
      <c r="B12" s="287"/>
      <c r="C12" s="288" t="s">
        <v>189</v>
      </c>
      <c r="D12" s="277"/>
      <c r="E12" s="94"/>
      <c r="F12" s="278">
        <v>103.88760830137132117593255475</v>
      </c>
      <c r="G12" s="277"/>
      <c r="H12" s="94"/>
      <c r="I12" s="278">
        <v>108.47161310842596191636315962</v>
      </c>
      <c r="J12" s="277"/>
      <c r="K12" s="94"/>
      <c r="L12" s="278">
        <v>99.92340953699177948873620662</v>
      </c>
      <c r="M12" s="277">
        <v>95.87401007919366450683945284</v>
      </c>
      <c r="N12" s="94">
        <v>88.55463223929448131648331667</v>
      </c>
      <c r="O12" s="278">
        <v>104.27505722983975644868194369</v>
      </c>
      <c r="P12" s="5"/>
      <c r="Q12" s="272"/>
      <c r="R12" s="92"/>
      <c r="S12" s="273">
        <v>-0.1507480579827905877863911900</v>
      </c>
      <c r="T12" s="272"/>
      <c r="U12" s="92"/>
      <c r="V12" s="273">
        <v>3.6337720485556883462744330600</v>
      </c>
      <c r="W12" s="272"/>
      <c r="X12" s="92"/>
      <c r="Y12" s="273">
        <v>0</v>
      </c>
      <c r="Z12" s="272">
        <v>0.1718620636535339906506968700</v>
      </c>
      <c r="AA12" s="92">
        <v>-0.2411720396460384271900472300</v>
      </c>
      <c r="AB12" s="273">
        <v>0.0644404965349687896517745500</v>
      </c>
    </row>
    <row r="13" ht="18" customHeight="1">
      <c r="A13" s="58"/>
      <c r="B13" s="289"/>
      <c r="C13" s="290" t="s">
        <v>190</v>
      </c>
      <c r="D13" s="440"/>
      <c r="E13" s="95"/>
      <c r="F13" s="441">
        <v>109.18299050727549454307704976</v>
      </c>
      <c r="G13" s="440"/>
      <c r="H13" s="95"/>
      <c r="I13" s="441">
        <v>104.04260643470078697877826282</v>
      </c>
      <c r="J13" s="440"/>
      <c r="K13" s="95"/>
      <c r="L13" s="441">
        <v>94.92513466193914044823695423</v>
      </c>
      <c r="M13" s="440">
        <v>96.79068914956011730205278592</v>
      </c>
      <c r="N13" s="95">
        <v>87.26889582095464448405624875</v>
      </c>
      <c r="O13" s="441">
        <v>105.51149166291122127084272195</v>
      </c>
      <c r="P13" s="5"/>
      <c r="Q13" s="421"/>
      <c r="R13" s="91"/>
      <c r="S13" s="422">
        <v>4.3761316120608049468235706100</v>
      </c>
      <c r="T13" s="421"/>
      <c r="U13" s="91"/>
      <c r="V13" s="422">
        <v>4.2412361966103323349155789600</v>
      </c>
      <c r="W13" s="421"/>
      <c r="X13" s="91"/>
      <c r="Y13" s="422">
        <v>0</v>
      </c>
      <c r="Z13" s="421">
        <v>2.682101639429969292842099500</v>
      </c>
      <c r="AA13" s="91">
        <v>-3.0868950135324456932925534200</v>
      </c>
      <c r="AB13" s="422">
        <v>2.0597495035531295521549062700</v>
      </c>
    </row>
    <row r="14" ht="18" customHeight="1">
      <c r="A14" s="58"/>
      <c r="B14" s="287"/>
      <c r="C14" s="288" t="s">
        <v>191</v>
      </c>
      <c r="D14" s="277">
        <v>112.31068416119962511715089035</v>
      </c>
      <c r="E14" s="94"/>
      <c r="F14" s="278">
        <v>118.18915825583679528402181037</v>
      </c>
      <c r="G14" s="277">
        <v>92.30442804428044280442804428</v>
      </c>
      <c r="H14" s="94"/>
      <c r="I14" s="278">
        <v>109.31817025727019152153901229</v>
      </c>
      <c r="J14" s="277">
        <v>0</v>
      </c>
      <c r="K14" s="94"/>
      <c r="L14" s="278">
        <v>110.69264212584135857232092405</v>
      </c>
      <c r="M14" s="277">
        <v>108.25859491778774289985052317</v>
      </c>
      <c r="N14" s="94">
        <v>94.19136975885292200738648707</v>
      </c>
      <c r="O14" s="278">
        <v>115.07050151494595939040383485</v>
      </c>
      <c r="P14" s="5"/>
      <c r="Q14" s="272"/>
      <c r="R14" s="92"/>
      <c r="S14" s="273"/>
      <c r="T14" s="272"/>
      <c r="U14" s="92"/>
      <c r="V14" s="273"/>
      <c r="W14" s="272"/>
      <c r="X14" s="92"/>
      <c r="Y14" s="273"/>
      <c r="Z14" s="272">
        <v>12.481244097396180759583552010</v>
      </c>
      <c r="AA14" s="92">
        <v>4.6709123582687794084562133900</v>
      </c>
      <c r="AB14" s="273">
        <v>3.2639837728074571186066108200</v>
      </c>
    </row>
    <row r="15" ht="18" customHeight="1">
      <c r="A15" s="58"/>
      <c r="B15" s="289">
        <v>2020</v>
      </c>
      <c r="C15" s="290" t="s">
        <v>194</v>
      </c>
      <c r="D15" s="440">
        <v>155.38062466913710958178930651</v>
      </c>
      <c r="E15" s="95"/>
      <c r="F15" s="441">
        <v>158.13812236722727168734731751</v>
      </c>
      <c r="G15" s="440">
        <v>144.045</v>
      </c>
      <c r="H15" s="95"/>
      <c r="I15" s="441">
        <v>162.09063674183098942171012344</v>
      </c>
      <c r="J15" s="440">
        <v>170.45</v>
      </c>
      <c r="K15" s="95"/>
      <c r="L15" s="441">
        <v>144.82164701531957954491490104</v>
      </c>
      <c r="M15" s="440">
        <v>155.82172334103664575767580059</v>
      </c>
      <c r="N15" s="95">
        <v>134.88769621205000469968982047</v>
      </c>
      <c r="O15" s="441">
        <v>156.20994011519243239119655186</v>
      </c>
      <c r="P15" s="5"/>
      <c r="Q15" s="421"/>
      <c r="R15" s="91"/>
      <c r="S15" s="422">
        <v>13.283825395898237607779669330</v>
      </c>
      <c r="T15" s="421"/>
      <c r="U15" s="91"/>
      <c r="V15" s="422">
        <v>16.454589851897541879182697700</v>
      </c>
      <c r="W15" s="421"/>
      <c r="X15" s="91"/>
      <c r="Y15" s="422">
        <v>2.6786175942825432251215284600</v>
      </c>
      <c r="Z15" s="421">
        <v>17.929769877061685545995289230</v>
      </c>
      <c r="AA15" s="91">
        <v>16.627910352379914515338456470</v>
      </c>
      <c r="AB15" s="422">
        <v>11.869547881649136769487241970</v>
      </c>
    </row>
    <row r="16" ht="18" customHeight="1">
      <c r="A16" s="58"/>
      <c r="B16" s="287"/>
      <c r="C16" s="288" t="s">
        <v>195</v>
      </c>
      <c r="D16" s="277">
        <v>205.33788754598003152916447714</v>
      </c>
      <c r="E16" s="94"/>
      <c r="F16" s="278">
        <v>201.63518871247113211753527816</v>
      </c>
      <c r="G16" s="277">
        <v>181.97795591182364729458917836</v>
      </c>
      <c r="H16" s="94"/>
      <c r="I16" s="278">
        <v>208.2225396701844365668108682</v>
      </c>
      <c r="J16" s="277">
        <v>180.18087318087318087318087318</v>
      </c>
      <c r="K16" s="94"/>
      <c r="L16" s="278">
        <v>174.02870384810291581789332833</v>
      </c>
      <c r="M16" s="277">
        <v>197.09746791536593825875823795</v>
      </c>
      <c r="N16" s="94">
        <v>186.45520487576183778715424287</v>
      </c>
      <c r="O16" s="278">
        <v>196.31430139994510019214932748</v>
      </c>
      <c r="P16" s="5"/>
      <c r="Q16" s="272"/>
      <c r="R16" s="92"/>
      <c r="S16" s="273">
        <v>11.461193484036228596301114450</v>
      </c>
      <c r="T16" s="272"/>
      <c r="U16" s="92"/>
      <c r="V16" s="273">
        <v>12.677290221660995637847183880</v>
      </c>
      <c r="W16" s="272"/>
      <c r="X16" s="92"/>
      <c r="Y16" s="273">
        <v>-3.1786856869379161049577219900</v>
      </c>
      <c r="Z16" s="272">
        <v>8.279329169706466856073951290</v>
      </c>
      <c r="AA16" s="92">
        <v>17.167052071850016672747741560</v>
      </c>
      <c r="AB16" s="273">
        <v>7.999448089012379897577790850</v>
      </c>
    </row>
    <row r="17" ht="18" customHeight="1">
      <c r="A17" s="58"/>
      <c r="B17" s="289"/>
      <c r="C17" s="290" t="s">
        <v>197</v>
      </c>
      <c r="D17" s="440">
        <v>220.82894736842105263157894737</v>
      </c>
      <c r="E17" s="95"/>
      <c r="F17" s="441">
        <v>193.95679431609495405572959055</v>
      </c>
      <c r="G17" s="440">
        <v>177.96350364963503649635036496</v>
      </c>
      <c r="H17" s="95"/>
      <c r="I17" s="441">
        <v>184.11010091697747479567473447</v>
      </c>
      <c r="J17" s="440">
        <v>178.04011461318051575931232092</v>
      </c>
      <c r="K17" s="95"/>
      <c r="L17" s="441">
        <v>171.92055174926090978556143195</v>
      </c>
      <c r="M17" s="440">
        <v>207.40580645161290322580645161</v>
      </c>
      <c r="N17" s="95">
        <v>175.3336415094339622641509434</v>
      </c>
      <c r="O17" s="441">
        <v>188.23619511648745519713261649</v>
      </c>
      <c r="P17" s="5"/>
      <c r="Q17" s="421"/>
      <c r="R17" s="91"/>
      <c r="S17" s="422">
        <v>-1.3560997154429736574392751100</v>
      </c>
      <c r="T17" s="421"/>
      <c r="U17" s="91"/>
      <c r="V17" s="422">
        <v>-0.1242425600064442549084692100</v>
      </c>
      <c r="W17" s="421"/>
      <c r="X17" s="91"/>
      <c r="Y17" s="422">
        <v>1.600772876675565091282984800</v>
      </c>
      <c r="Z17" s="421">
        <v>10.069905678164175027406725250</v>
      </c>
      <c r="AA17" s="91">
        <v>-0.6764612187439648989418066600</v>
      </c>
      <c r="AB17" s="422">
        <v>-1.1807478557933352512262291900</v>
      </c>
    </row>
    <row r="18" ht="18" customHeight="1">
      <c r="A18" s="58"/>
      <c r="B18" s="287"/>
      <c r="C18" s="288" t="s">
        <v>199</v>
      </c>
      <c r="D18" s="277"/>
      <c r="E18" s="94"/>
      <c r="F18" s="278">
        <v>104.57564623337409734863023159</v>
      </c>
      <c r="G18" s="277"/>
      <c r="H18" s="94"/>
      <c r="I18" s="278">
        <v>98.28466601190620360744095283</v>
      </c>
      <c r="J18" s="277"/>
      <c r="K18" s="94"/>
      <c r="L18" s="278">
        <v>129.68032510471942871386309582</v>
      </c>
      <c r="M18" s="277">
        <v>88.79545454545454545454545455</v>
      </c>
      <c r="N18" s="94">
        <v>81.89326</v>
      </c>
      <c r="O18" s="278">
        <v>108.45351681957186544342507645</v>
      </c>
      <c r="P18" s="5"/>
      <c r="Q18" s="272"/>
      <c r="R18" s="92"/>
      <c r="S18" s="273">
        <v>-17.545506120053033486650900050</v>
      </c>
      <c r="T18" s="272"/>
      <c r="U18" s="92"/>
      <c r="V18" s="273">
        <v>-20.092776711485061811263656330</v>
      </c>
      <c r="W18" s="272"/>
      <c r="X18" s="92"/>
      <c r="Y18" s="273">
        <v>21.623909837077818025246266270</v>
      </c>
      <c r="Z18" s="272">
        <v>-26.484380065116301406886703870</v>
      </c>
      <c r="AA18" s="92">
        <v>-21.719666655995190632345420730</v>
      </c>
      <c r="AB18" s="273">
        <v>-12.783758219810438734553979880</v>
      </c>
    </row>
    <row r="19" ht="18" customHeight="1">
      <c r="A19" s="58"/>
      <c r="B19" s="289"/>
      <c r="C19" s="290" t="s">
        <v>200</v>
      </c>
      <c r="D19" s="440"/>
      <c r="E19" s="95"/>
      <c r="F19" s="441">
        <v>94.23218330068885385016831702</v>
      </c>
      <c r="G19" s="440"/>
      <c r="H19" s="95"/>
      <c r="I19" s="441">
        <v>91.63012392363871994552194995</v>
      </c>
      <c r="J19" s="440"/>
      <c r="K19" s="95"/>
      <c r="L19" s="441">
        <v>97.64876599757176842423074321</v>
      </c>
      <c r="M19" s="440">
        <v>76.361194029850746268656716418</v>
      </c>
      <c r="N19" s="95">
        <v>75.377403713892709766162310867</v>
      </c>
      <c r="O19" s="441">
        <v>94.51930364105662035257290351</v>
      </c>
      <c r="P19" s="5"/>
      <c r="Q19" s="421"/>
      <c r="R19" s="91"/>
      <c r="S19" s="422">
        <v>-10.165595317589221584733197010</v>
      </c>
      <c r="T19" s="421"/>
      <c r="U19" s="91"/>
      <c r="V19" s="422">
        <v>-8.445985352945338899807061590</v>
      </c>
      <c r="W19" s="421"/>
      <c r="X19" s="91"/>
      <c r="Y19" s="422">
        <v>-6.6650651997892682125791943400</v>
      </c>
      <c r="Z19" s="421">
        <v>-18.342548158869089160769878470</v>
      </c>
      <c r="AA19" s="91">
        <v>-14.806301749216735409729203770</v>
      </c>
      <c r="AB19" s="422">
        <v>-9.087555783512508023351438700</v>
      </c>
    </row>
    <row r="20" ht="18" customHeight="1">
      <c r="A20" s="58"/>
      <c r="B20" s="287"/>
      <c r="C20" s="288" t="s">
        <v>202</v>
      </c>
      <c r="D20" s="277"/>
      <c r="E20" s="94"/>
      <c r="F20" s="278">
        <v>93.77447014839415290357249287</v>
      </c>
      <c r="G20" s="277"/>
      <c r="H20" s="94"/>
      <c r="I20" s="278">
        <v>98.40620611751045982599059483</v>
      </c>
      <c r="J20" s="277"/>
      <c r="K20" s="94"/>
      <c r="L20" s="278">
        <v>90.98285959881086251166942159</v>
      </c>
      <c r="M20" s="277">
        <v>78.244837758112094395280235988</v>
      </c>
      <c r="N20" s="94">
        <v>77.238421282163105102485826432</v>
      </c>
      <c r="O20" s="278">
        <v>94.10503810330228619813717189</v>
      </c>
      <c r="P20" s="5"/>
      <c r="Q20" s="272"/>
      <c r="R20" s="92"/>
      <c r="S20" s="273">
        <v>-8.140967116358225794318580910</v>
      </c>
      <c r="T20" s="272"/>
      <c r="U20" s="92"/>
      <c r="V20" s="273">
        <v>-3.3821763092008922588128025500</v>
      </c>
      <c r="W20" s="272"/>
      <c r="X20" s="92"/>
      <c r="Y20" s="273">
        <v>-2.6742066965107176230344143500</v>
      </c>
      <c r="Z20" s="272">
        <v>-11.542148299338101205929021580</v>
      </c>
      <c r="AA20" s="92">
        <v>-9.570634880926182778256489500</v>
      </c>
      <c r="AB20" s="273">
        <v>-6.7148248341533690738888315600</v>
      </c>
    </row>
    <row r="21" ht="18" customHeight="1">
      <c r="A21" s="58"/>
      <c r="B21" s="289"/>
      <c r="C21" s="290" t="s">
        <v>183</v>
      </c>
      <c r="D21" s="442"/>
      <c r="E21" s="154"/>
      <c r="F21" s="443">
        <v>96.01562177061905312211721597</v>
      </c>
      <c r="G21" s="442"/>
      <c r="H21" s="154"/>
      <c r="I21" s="443">
        <v>102.81687387141237304669825167</v>
      </c>
      <c r="J21" s="442"/>
      <c r="K21" s="154"/>
      <c r="L21" s="443">
        <v>89.41132569727915684749261199</v>
      </c>
      <c r="M21" s="442">
        <v>74.787878787878787878787878788</v>
      </c>
      <c r="N21" s="154">
        <v>82.12475113858165256994144437</v>
      </c>
      <c r="O21" s="443">
        <v>97.11224040276903713027061045</v>
      </c>
      <c r="P21" s="5"/>
      <c r="Q21" s="421"/>
      <c r="R21" s="91"/>
      <c r="S21" s="422">
        <v>-6.9583955475293280586665247800</v>
      </c>
      <c r="T21" s="421"/>
      <c r="U21" s="91"/>
      <c r="V21" s="422">
        <v>1.3582559693481144434771043900</v>
      </c>
      <c r="W21" s="421"/>
      <c r="X21" s="91"/>
      <c r="Y21" s="422">
        <v>-5.5819105085338543098874754400</v>
      </c>
      <c r="Z21" s="421">
        <v>-14.376318654648336198677622660</v>
      </c>
      <c r="AA21" s="91">
        <v>-2.3914215468893904474178796600</v>
      </c>
      <c r="AB21" s="422">
        <v>-3.692462474433061096479325600</v>
      </c>
    </row>
    <row r="22" ht="18" customHeight="1">
      <c r="A22" s="58"/>
      <c r="B22" s="287"/>
      <c r="C22" s="288" t="s">
        <v>186</v>
      </c>
      <c r="D22" s="277"/>
      <c r="E22" s="94"/>
      <c r="F22" s="278">
        <v>89.18670446412034160332030343</v>
      </c>
      <c r="G22" s="277"/>
      <c r="H22" s="94"/>
      <c r="I22" s="278">
        <v>87.53941015771261842568078881</v>
      </c>
      <c r="J22" s="277"/>
      <c r="K22" s="94"/>
      <c r="L22" s="278">
        <v>90.92550877300965451048438155</v>
      </c>
      <c r="M22" s="277">
        <v>76.622895622895622895622895623</v>
      </c>
      <c r="N22" s="94">
        <v>76.867772637144745538664904172</v>
      </c>
      <c r="O22" s="278">
        <v>89.21286597327608542769367435</v>
      </c>
      <c r="P22" s="5"/>
      <c r="Q22" s="272"/>
      <c r="R22" s="92"/>
      <c r="S22" s="273">
        <v>-6.3352074454665135830632568600</v>
      </c>
      <c r="T22" s="272"/>
      <c r="U22" s="92"/>
      <c r="V22" s="273">
        <v>-10.976435820431447686933881690</v>
      </c>
      <c r="W22" s="272"/>
      <c r="X22" s="92"/>
      <c r="Y22" s="273">
        <v>-5.4496694614283352152898510200</v>
      </c>
      <c r="Z22" s="272">
        <v>-10.953992576824396422554551140</v>
      </c>
      <c r="AA22" s="92">
        <v>-5.3555767452672931298982572700</v>
      </c>
      <c r="AB22" s="273">
        <v>-7.0078566672773346177086089700</v>
      </c>
    </row>
    <row r="23" ht="18" customHeight="1">
      <c r="A23" s="58"/>
      <c r="B23" s="289"/>
      <c r="C23" s="290" t="s">
        <v>188</v>
      </c>
      <c r="D23" s="440"/>
      <c r="E23" s="95"/>
      <c r="F23" s="441">
        <v>91.46733348649056612393549733</v>
      </c>
      <c r="G23" s="440"/>
      <c r="H23" s="95"/>
      <c r="I23" s="441">
        <v>92.14059591876643474619486202</v>
      </c>
      <c r="J23" s="440"/>
      <c r="K23" s="95"/>
      <c r="L23" s="441">
        <v>92.3289436706637057847360042</v>
      </c>
      <c r="M23" s="440">
        <v>84.09293680297397769516728625</v>
      </c>
      <c r="N23" s="95">
        <v>79.90008545603944124897288414</v>
      </c>
      <c r="O23" s="441">
        <v>91.60552169713924134945215972</v>
      </c>
      <c r="P23" s="5"/>
      <c r="Q23" s="421"/>
      <c r="R23" s="91"/>
      <c r="S23" s="422">
        <v>-3.9828200288171791377868283900</v>
      </c>
      <c r="T23" s="421"/>
      <c r="U23" s="91"/>
      <c r="V23" s="422">
        <v>-11.106782587172215564538038010</v>
      </c>
      <c r="W23" s="421"/>
      <c r="X23" s="91"/>
      <c r="Y23" s="422">
        <v>-0.1009531902977885734053027400</v>
      </c>
      <c r="Z23" s="421">
        <v>-3.4716646953036488526187306700</v>
      </c>
      <c r="AA23" s="91">
        <v>-5.0179015286748049087139152100</v>
      </c>
      <c r="AB23" s="422">
        <v>-4.155605099784975612700079500</v>
      </c>
    </row>
    <row r="24" ht="18" customHeight="1">
      <c r="A24" s="59"/>
      <c r="B24" s="287"/>
      <c r="C24" s="288" t="s">
        <v>189</v>
      </c>
      <c r="D24" s="277">
        <v>86.95202646815550041356492969</v>
      </c>
      <c r="E24" s="94"/>
      <c r="F24" s="278">
        <v>94.08920462677661009796644006</v>
      </c>
      <c r="G24" s="277">
        <v>96.6577437858508604206500956</v>
      </c>
      <c r="H24" s="94"/>
      <c r="I24" s="278">
        <v>100.79370469610235677596748722</v>
      </c>
      <c r="J24" s="277">
        <v>0</v>
      </c>
      <c r="K24" s="94"/>
      <c r="L24" s="278">
        <v>94.41108427852887968539967168</v>
      </c>
      <c r="M24" s="277">
        <v>89.88279445727482678983833718</v>
      </c>
      <c r="N24" s="94">
        <v>84.14163283543980594918932721</v>
      </c>
      <c r="O24" s="278">
        <v>95.40152049533662512736107845</v>
      </c>
      <c r="P24" s="93"/>
      <c r="Q24" s="272"/>
      <c r="R24" s="92"/>
      <c r="S24" s="273">
        <v>-9.431734770686189434392726500</v>
      </c>
      <c r="T24" s="272"/>
      <c r="U24" s="92"/>
      <c r="V24" s="273">
        <v>-7.0782651721505496931261823800</v>
      </c>
      <c r="W24" s="272"/>
      <c r="X24" s="92"/>
      <c r="Y24" s="273">
        <v>-5.5165504099639730971126328700</v>
      </c>
      <c r="Z24" s="272">
        <v>-6.2490508292810380711085535300</v>
      </c>
      <c r="AA24" s="92">
        <v>-4.9833637069710379831783034900</v>
      </c>
      <c r="AB24" s="273">
        <v>-8.509740459738482400678994740</v>
      </c>
    </row>
    <row r="25" ht="18" customHeight="1">
      <c r="A25" s="60"/>
      <c r="B25" s="289"/>
      <c r="C25" s="290" t="s">
        <v>190</v>
      </c>
      <c r="D25" s="440">
        <v>74.832558139534883720930232558</v>
      </c>
      <c r="E25" s="95"/>
      <c r="F25" s="441">
        <v>88.18456039717884726955746025</v>
      </c>
      <c r="G25" s="440">
        <v>76.180392156862745098039215686</v>
      </c>
      <c r="H25" s="95"/>
      <c r="I25" s="441">
        <v>93.35641977429863204980683289</v>
      </c>
      <c r="J25" s="440">
        <v>0</v>
      </c>
      <c r="K25" s="95"/>
      <c r="L25" s="441">
        <v>92.88772369338278491602579463</v>
      </c>
      <c r="M25" s="440">
        <v>75.006582278481012658227848101</v>
      </c>
      <c r="N25" s="95">
        <v>75.756138382421692379616643285</v>
      </c>
      <c r="O25" s="441">
        <v>89.12057693999003254082260854</v>
      </c>
      <c r="P25" s="93"/>
      <c r="Q25" s="421"/>
      <c r="R25" s="91"/>
      <c r="S25" s="422">
        <v>-19.232327318143388231321023020</v>
      </c>
      <c r="T25" s="421"/>
      <c r="U25" s="91"/>
      <c r="V25" s="422">
        <v>-10.270971697646789171095210310</v>
      </c>
      <c r="W25" s="421"/>
      <c r="X25" s="91"/>
      <c r="Y25" s="422">
        <v>-2.1463345570298873786831303300</v>
      </c>
      <c r="Z25" s="421">
        <v>-22.506407447330491949612539670</v>
      </c>
      <c r="AA25" s="91">
        <v>-13.192280399826666131962326640</v>
      </c>
      <c r="AB25" s="422">
        <v>-15.534719929168461022472400660</v>
      </c>
    </row>
    <row r="26" ht="18" customHeight="1">
      <c r="A26" s="60"/>
      <c r="B26" s="291"/>
      <c r="C26" s="292" t="s">
        <v>191</v>
      </c>
      <c r="D26" s="444">
        <v>81.58665105386416861826697892</v>
      </c>
      <c r="E26" s="445"/>
      <c r="F26" s="446">
        <v>95.73639023664297224556078812</v>
      </c>
      <c r="G26" s="444">
        <v>93.12411347517730496453900709</v>
      </c>
      <c r="H26" s="445"/>
      <c r="I26" s="446">
        <v>100.69055677459399944372404784</v>
      </c>
      <c r="J26" s="444">
        <v>96.04</v>
      </c>
      <c r="K26" s="445"/>
      <c r="L26" s="446">
        <v>97.24752354660965352396632132</v>
      </c>
      <c r="M26" s="444">
        <v>84.25773672055427251732101617</v>
      </c>
      <c r="N26" s="445">
        <v>81.62684113584036838066001535</v>
      </c>
      <c r="O26" s="446">
        <v>96.28674023012607134432416848</v>
      </c>
      <c r="P26" s="184"/>
      <c r="Q26" s="274">
        <v>-27.356287014721791192350458330</v>
      </c>
      <c r="R26" s="275"/>
      <c r="S26" s="276">
        <v>-18.997316124878136685429367830</v>
      </c>
      <c r="T26" s="274">
        <v>0.8880239531993429626419513500</v>
      </c>
      <c r="U26" s="275"/>
      <c r="V26" s="276">
        <v>-7.8922044362541950797313918200</v>
      </c>
      <c r="W26" s="274">
        <v>0</v>
      </c>
      <c r="X26" s="275"/>
      <c r="Y26" s="276">
        <v>-12.146352567812565138733686210</v>
      </c>
      <c r="Z26" s="274">
        <v>-22.169933219122114858007925690</v>
      </c>
      <c r="AA26" s="275">
        <v>-13.339362889806186552255413780</v>
      </c>
      <c r="AB26" s="276">
        <v>-16.323698113351973837574665830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1050" t="s">
        <v>61</v>
      </c>
      <c r="C28" s="1050"/>
      <c r="D28" s="1050"/>
      <c r="E28" s="1050"/>
      <c r="F28" s="1050"/>
      <c r="G28" s="1050"/>
      <c r="H28" s="1050"/>
      <c r="I28" s="1050"/>
      <c r="J28" s="1050"/>
      <c r="K28" s="1050"/>
      <c r="L28" s="1050"/>
      <c r="M28" s="1050"/>
      <c r="N28" s="1050"/>
      <c r="O28" s="1050"/>
      <c r="P28" s="412"/>
      <c r="Q28" s="1051"/>
      <c r="R28" s="1051"/>
      <c r="S28" s="1051"/>
      <c r="T28" s="1051"/>
      <c r="U28" s="1051"/>
      <c r="V28" s="1051"/>
      <c r="W28" s="1051"/>
      <c r="X28" s="1051"/>
      <c r="Y28" s="1051"/>
      <c r="Z28" s="1051"/>
      <c r="AA28" s="1051"/>
      <c r="AB28" s="1051"/>
      <c r="AC28" s="9"/>
    </row>
    <row r="29" ht="18" customHeight="1">
      <c r="A29" s="58"/>
      <c r="B29" s="285">
        <v>2018</v>
      </c>
      <c r="C29" s="286"/>
      <c r="D29" s="455"/>
      <c r="E29" s="456"/>
      <c r="F29" s="457">
        <v>124.56207502512427941225663895</v>
      </c>
      <c r="G29" s="455"/>
      <c r="H29" s="456"/>
      <c r="I29" s="457">
        <v>123.05438986518619716009699823</v>
      </c>
      <c r="J29" s="455"/>
      <c r="K29" s="456"/>
      <c r="L29" s="457">
        <v>172.18972862817247387643743553</v>
      </c>
      <c r="M29" s="455">
        <v>121.26367840145812940898504742</v>
      </c>
      <c r="N29" s="456">
        <v>107.90167750192365069644006847</v>
      </c>
      <c r="O29" s="457">
        <v>124.66779437920512583422625685</v>
      </c>
      <c r="P29" s="5"/>
      <c r="Q29" s="428"/>
      <c r="R29" s="429"/>
      <c r="S29" s="430">
        <v>3.2413430587020458910558468700</v>
      </c>
      <c r="T29" s="428"/>
      <c r="U29" s="429"/>
      <c r="V29" s="430">
        <v>4.8665007813874991355956970900</v>
      </c>
      <c r="W29" s="428"/>
      <c r="X29" s="429"/>
      <c r="Y29" s="430">
        <v>-2.3058107936974238236047332100</v>
      </c>
      <c r="Z29" s="428">
        <v>3.7968669643378080799892857200</v>
      </c>
      <c r="AA29" s="429">
        <v>4.4072571878750296349986246500</v>
      </c>
      <c r="AB29" s="430">
        <v>3.3535845877581276322444842800</v>
      </c>
    </row>
    <row r="30" ht="18" customHeight="1">
      <c r="A30" s="58"/>
      <c r="B30" s="287">
        <v>2019</v>
      </c>
      <c r="C30" s="288"/>
      <c r="D30" s="277"/>
      <c r="E30" s="94"/>
      <c r="F30" s="278">
        <v>127.04054813989425090974202814</v>
      </c>
      <c r="G30" s="277"/>
      <c r="H30" s="94"/>
      <c r="I30" s="278">
        <v>130.41153446352375119839027032</v>
      </c>
      <c r="J30" s="277"/>
      <c r="K30" s="94"/>
      <c r="L30" s="278">
        <v>110.03101136647459156805740693</v>
      </c>
      <c r="M30" s="277">
        <v>116.6432820707550155053477628</v>
      </c>
      <c r="N30" s="94">
        <v>108.77039200807328540472036862</v>
      </c>
      <c r="O30" s="278">
        <v>125.45334903852445990034682297</v>
      </c>
      <c r="P30" s="5"/>
      <c r="Q30" s="272"/>
      <c r="R30" s="92"/>
      <c r="S30" s="273">
        <v>1.989749379391810311287242400</v>
      </c>
      <c r="T30" s="272"/>
      <c r="U30" s="92"/>
      <c r="V30" s="273">
        <v>5.9787745942243648779967281800</v>
      </c>
      <c r="W30" s="272"/>
      <c r="X30" s="92"/>
      <c r="Y30" s="273">
        <v>-36.098969292136923441837390760</v>
      </c>
      <c r="Z30" s="272">
        <v>-3.8102063137213526625412910900</v>
      </c>
      <c r="AA30" s="92">
        <v>0.8050982396767162682764892800</v>
      </c>
      <c r="AB30" s="273">
        <v>0.6301183583387165353047599200</v>
      </c>
    </row>
    <row r="31" ht="18" customHeight="1">
      <c r="A31" s="58"/>
      <c r="B31" s="426">
        <v>2020</v>
      </c>
      <c r="C31" s="427"/>
      <c r="D31" s="458"/>
      <c r="E31" s="459"/>
      <c r="F31" s="460">
        <v>120.51585882976623891306546666</v>
      </c>
      <c r="G31" s="458"/>
      <c r="H31" s="459"/>
      <c r="I31" s="460">
        <v>135.23134149801849296739607504</v>
      </c>
      <c r="J31" s="458"/>
      <c r="K31" s="459"/>
      <c r="L31" s="460">
        <v>133.71091863031174099362063023</v>
      </c>
      <c r="M31" s="458">
        <v>131.93076307363927427961579509</v>
      </c>
      <c r="N31" s="459">
        <v>110.84559395886949118689718108</v>
      </c>
      <c r="O31" s="460">
        <v>124.42753337160901392277881441</v>
      </c>
      <c r="P31" s="93"/>
      <c r="Q31" s="431"/>
      <c r="R31" s="432"/>
      <c r="S31" s="433">
        <v>-5.1359108612654661800712300300</v>
      </c>
      <c r="T31" s="431"/>
      <c r="U31" s="432"/>
      <c r="V31" s="433">
        <v>3.6958441247716834949727545200</v>
      </c>
      <c r="W31" s="431"/>
      <c r="X31" s="432"/>
      <c r="Y31" s="433">
        <v>21.521121154624043737349608330</v>
      </c>
      <c r="Z31" s="431">
        <v>13.106182140529085565834437410</v>
      </c>
      <c r="AA31" s="432">
        <v>1.9078739282673337012387899200</v>
      </c>
      <c r="AB31" s="433">
        <v>-0.8176869527814968856138969500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1052" t="s">
        <v>44</v>
      </c>
      <c r="C33" s="1052"/>
      <c r="D33" s="1052"/>
      <c r="E33" s="1052"/>
      <c r="F33" s="1052"/>
      <c r="G33" s="1052"/>
      <c r="H33" s="1052"/>
      <c r="I33" s="1052"/>
      <c r="J33" s="1052"/>
      <c r="K33" s="1052"/>
      <c r="L33" s="1052"/>
      <c r="M33" s="1052"/>
      <c r="N33" s="1052"/>
      <c r="O33" s="1052"/>
      <c r="P33" s="412"/>
      <c r="Q33" s="1051"/>
      <c r="R33" s="1051"/>
      <c r="S33" s="1051"/>
      <c r="T33" s="1051"/>
      <c r="U33" s="1051"/>
      <c r="V33" s="1051"/>
      <c r="W33" s="1051"/>
      <c r="X33" s="1051"/>
      <c r="Y33" s="1051"/>
      <c r="Z33" s="1051"/>
      <c r="AA33" s="1051"/>
      <c r="AB33" s="1051"/>
      <c r="AC33" s="9"/>
    </row>
    <row r="34" ht="18" customHeight="1">
      <c r="A34" s="58"/>
      <c r="B34" s="285">
        <v>2018</v>
      </c>
      <c r="C34" s="286"/>
      <c r="D34" s="455"/>
      <c r="E34" s="456"/>
      <c r="F34" s="457">
        <v>107.20819223424362798582928864</v>
      </c>
      <c r="G34" s="455"/>
      <c r="H34" s="456"/>
      <c r="I34" s="457">
        <v>103.817512238198520517489816</v>
      </c>
      <c r="J34" s="455"/>
      <c r="K34" s="456"/>
      <c r="L34" s="457">
        <v>180.31214996836780055646916991</v>
      </c>
      <c r="M34" s="455">
        <v>95.41553912679592690751848235</v>
      </c>
      <c r="N34" s="456">
        <v>89.62548452269283498087885129</v>
      </c>
      <c r="O34" s="457">
        <v>106.42532965579778592209166131</v>
      </c>
      <c r="P34" s="5"/>
      <c r="Q34" s="428"/>
      <c r="R34" s="429"/>
      <c r="S34" s="430">
        <v>-6.0753574877923235627205019800</v>
      </c>
      <c r="T34" s="428"/>
      <c r="U34" s="429"/>
      <c r="V34" s="430">
        <v>1.7905325831357778137991237500</v>
      </c>
      <c r="W34" s="428"/>
      <c r="X34" s="429"/>
      <c r="Y34" s="430">
        <v>5.0515941948295192628319442600</v>
      </c>
      <c r="Z34" s="428">
        <v>-15.273928387176482324271470660</v>
      </c>
      <c r="AA34" s="429">
        <v>-9.229027967840288218536985200</v>
      </c>
      <c r="AB34" s="430">
        <v>-5.3283446309092943397637431200</v>
      </c>
    </row>
    <row r="35" ht="18" customHeight="1">
      <c r="A35" s="58"/>
      <c r="B35" s="287">
        <v>2019</v>
      </c>
      <c r="C35" s="288"/>
      <c r="D35" s="277"/>
      <c r="E35" s="94"/>
      <c r="F35" s="278">
        <v>110.61929358324829800173418792</v>
      </c>
      <c r="G35" s="277"/>
      <c r="H35" s="94"/>
      <c r="I35" s="278">
        <v>106.76025268857897228843377044</v>
      </c>
      <c r="J35" s="277"/>
      <c r="K35" s="94"/>
      <c r="L35" s="278">
        <v>103.12731680797925101663103483</v>
      </c>
      <c r="M35" s="277">
        <v>100.23013933023710584209239795</v>
      </c>
      <c r="N35" s="94">
        <v>89.83861201861201861201861202</v>
      </c>
      <c r="O35" s="278">
        <v>108.38789220254737496116806462</v>
      </c>
      <c r="P35" s="5"/>
      <c r="Q35" s="272"/>
      <c r="R35" s="92"/>
      <c r="S35" s="273">
        <v>3.1817543770830620195773952200</v>
      </c>
      <c r="T35" s="272"/>
      <c r="U35" s="92"/>
      <c r="V35" s="273">
        <v>2.834531850106982760665743400</v>
      </c>
      <c r="W35" s="272"/>
      <c r="X35" s="92"/>
      <c r="Y35" s="273">
        <v>-42.806229737668316585828176870</v>
      </c>
      <c r="Z35" s="272">
        <v>5.0459288366469812585281434800</v>
      </c>
      <c r="AA35" s="92">
        <v>0.2377978730650215366111361300</v>
      </c>
      <c r="AB35" s="273">
        <v>1.8440746700968039120005418400</v>
      </c>
    </row>
    <row r="36" ht="18" customHeight="1">
      <c r="A36" s="58"/>
      <c r="B36" s="426">
        <v>2020</v>
      </c>
      <c r="C36" s="427"/>
      <c r="D36" s="458">
        <v>80.48026741427647185680396808</v>
      </c>
      <c r="E36" s="459"/>
      <c r="F36" s="460">
        <v>92.76719861405947368010345687</v>
      </c>
      <c r="G36" s="458">
        <v>90.79150943396226415094339623</v>
      </c>
      <c r="H36" s="459"/>
      <c r="I36" s="460">
        <v>99.05685192192066703601999223</v>
      </c>
      <c r="J36" s="458">
        <v>96.04</v>
      </c>
      <c r="K36" s="459"/>
      <c r="L36" s="460">
        <v>95.11192746055533937383187096</v>
      </c>
      <c r="M36" s="458">
        <v>82.805347411444141689373297</v>
      </c>
      <c r="N36" s="459">
        <v>80.76125307006982903924873585</v>
      </c>
      <c r="O36" s="460">
        <v>93.76886404139640495381804037</v>
      </c>
      <c r="P36" s="93"/>
      <c r="Q36" s="431"/>
      <c r="R36" s="432"/>
      <c r="S36" s="433">
        <v>-16.138319447641335781435314520</v>
      </c>
      <c r="T36" s="431"/>
      <c r="U36" s="432"/>
      <c r="V36" s="433">
        <v>-7.2156074687545225162042678400</v>
      </c>
      <c r="W36" s="431"/>
      <c r="X36" s="432"/>
      <c r="Y36" s="433">
        <v>-7.772324147973700009235683900</v>
      </c>
      <c r="Z36" s="431">
        <v>-17.384782696332448386022839640</v>
      </c>
      <c r="AA36" s="432">
        <v>-10.104073008899133062943604400</v>
      </c>
      <c r="AB36" s="433">
        <v>-13.487694856019524887253993330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2" t="s">
        <v>45</v>
      </c>
      <c r="C38" s="1052"/>
      <c r="D38" s="1052"/>
      <c r="E38" s="1052"/>
      <c r="F38" s="1052"/>
      <c r="G38" s="1052"/>
      <c r="H38" s="1052"/>
      <c r="I38" s="1052"/>
      <c r="J38" s="1052"/>
      <c r="K38" s="1052"/>
      <c r="L38" s="1052"/>
      <c r="M38" s="1052"/>
      <c r="N38" s="1052"/>
      <c r="O38" s="1052"/>
      <c r="P38" s="412"/>
      <c r="Q38" s="1051"/>
      <c r="R38" s="1051"/>
      <c r="S38" s="1051"/>
      <c r="T38" s="1051"/>
      <c r="U38" s="1051"/>
      <c r="V38" s="1051"/>
      <c r="W38" s="1051"/>
      <c r="X38" s="1051"/>
      <c r="Y38" s="1051"/>
      <c r="Z38" s="1051"/>
      <c r="AA38" s="1051"/>
      <c r="AB38" s="1051"/>
      <c r="AC38" s="9"/>
    </row>
    <row r="39" ht="18" customHeight="1">
      <c r="A39" s="58"/>
      <c r="B39" s="285">
        <v>2018</v>
      </c>
      <c r="C39" s="286"/>
      <c r="D39" s="455"/>
      <c r="E39" s="456"/>
      <c r="F39" s="457">
        <v>124.56207502512427941225663895</v>
      </c>
      <c r="G39" s="455"/>
      <c r="H39" s="456"/>
      <c r="I39" s="457">
        <v>123.05438986518619716009699823</v>
      </c>
      <c r="J39" s="455"/>
      <c r="K39" s="456"/>
      <c r="L39" s="457">
        <v>172.18972862817247387643743553</v>
      </c>
      <c r="M39" s="455">
        <v>121.26367840145812940898504742</v>
      </c>
      <c r="N39" s="456">
        <v>107.90167750192365069644006847</v>
      </c>
      <c r="O39" s="457">
        <v>124.66779437920512583422625685</v>
      </c>
      <c r="P39" s="5"/>
      <c r="Q39" s="428"/>
      <c r="R39" s="429"/>
      <c r="S39" s="430">
        <v>3.2413430587020458910558468700</v>
      </c>
      <c r="T39" s="428"/>
      <c r="U39" s="429"/>
      <c r="V39" s="430">
        <v>4.8665007813874991355956970900</v>
      </c>
      <c r="W39" s="428"/>
      <c r="X39" s="429"/>
      <c r="Y39" s="430">
        <v>-2.3058107936974238236047332100</v>
      </c>
      <c r="Z39" s="428">
        <v>3.7968669643378080799892857200</v>
      </c>
      <c r="AA39" s="429">
        <v>4.4072571878750296349986246500</v>
      </c>
      <c r="AB39" s="430">
        <v>3.3535845877581276322444842800</v>
      </c>
    </row>
    <row r="40" ht="18" customHeight="1">
      <c r="A40" s="58"/>
      <c r="B40" s="287">
        <v>2019</v>
      </c>
      <c r="C40" s="288"/>
      <c r="D40" s="277"/>
      <c r="E40" s="94"/>
      <c r="F40" s="278">
        <v>127.04054813989425090974202814</v>
      </c>
      <c r="G40" s="277"/>
      <c r="H40" s="94"/>
      <c r="I40" s="278">
        <v>130.41153446352375119839027032</v>
      </c>
      <c r="J40" s="277"/>
      <c r="K40" s="94"/>
      <c r="L40" s="278">
        <v>110.03101136647459156805740693</v>
      </c>
      <c r="M40" s="277">
        <v>116.6432820707550155053477628</v>
      </c>
      <c r="N40" s="94">
        <v>108.77039200807328540472036862</v>
      </c>
      <c r="O40" s="278">
        <v>125.45334903852445990034682297</v>
      </c>
      <c r="P40" s="5"/>
      <c r="Q40" s="272"/>
      <c r="R40" s="92"/>
      <c r="S40" s="273">
        <v>1.989749379391810311287242400</v>
      </c>
      <c r="T40" s="272"/>
      <c r="U40" s="92"/>
      <c r="V40" s="273">
        <v>5.9787745942243648779967281800</v>
      </c>
      <c r="W40" s="272"/>
      <c r="X40" s="92"/>
      <c r="Y40" s="273">
        <v>-36.098969292136923441837390760</v>
      </c>
      <c r="Z40" s="272">
        <v>-3.8102063137213526625412910900</v>
      </c>
      <c r="AA40" s="92">
        <v>0.8050982396767162682764892800</v>
      </c>
      <c r="AB40" s="273">
        <v>0.6301183583387165353047599200</v>
      </c>
    </row>
    <row r="41" ht="18" customHeight="1">
      <c r="A41" s="58"/>
      <c r="B41" s="426">
        <v>2020</v>
      </c>
      <c r="C41" s="427"/>
      <c r="D41" s="458"/>
      <c r="E41" s="459"/>
      <c r="F41" s="460">
        <v>120.51585882976623891306546666</v>
      </c>
      <c r="G41" s="458"/>
      <c r="H41" s="459"/>
      <c r="I41" s="460">
        <v>135.23134149801849296739607504</v>
      </c>
      <c r="J41" s="458"/>
      <c r="K41" s="459"/>
      <c r="L41" s="460">
        <v>133.71091863031174099362063023</v>
      </c>
      <c r="M41" s="458">
        <v>131.93076307363927427961579509</v>
      </c>
      <c r="N41" s="459">
        <v>110.84559395886949118689718108</v>
      </c>
      <c r="O41" s="460">
        <v>124.42753337160901392277881441</v>
      </c>
      <c r="P41" s="93"/>
      <c r="Q41" s="431"/>
      <c r="R41" s="432"/>
      <c r="S41" s="433">
        <v>-5.1359108612654661800712300300</v>
      </c>
      <c r="T41" s="431"/>
      <c r="U41" s="432"/>
      <c r="V41" s="433">
        <v>3.6958441247716834949727545200</v>
      </c>
      <c r="W41" s="431"/>
      <c r="X41" s="432"/>
      <c r="Y41" s="433">
        <v>21.521121154624043737349608330</v>
      </c>
      <c r="Z41" s="431">
        <v>13.106182140529085565834437410</v>
      </c>
      <c r="AA41" s="432">
        <v>1.9078739282673337012387899200</v>
      </c>
      <c r="AB41" s="433">
        <v>-0.8176869527814968856138969500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22">
    <mergeCell ref="B43:AB43"/>
    <mergeCell ref="Q38:AB38"/>
    <mergeCell ref="B28:O28"/>
    <mergeCell ref="B33:O33"/>
    <mergeCell ref="B38:O38"/>
    <mergeCell ref="Q33:AB33"/>
    <mergeCell ref="Q28:AB28"/>
    <mergeCell ref="D7:F7"/>
    <mergeCell ref="Z7:AB7"/>
    <mergeCell ref="T7:V7"/>
    <mergeCell ref="B8:C8"/>
    <mergeCell ref="Q7:S7"/>
    <mergeCell ref="J7:L7"/>
    <mergeCell ref="M7:O7"/>
    <mergeCell ref="W7:Y7"/>
    <mergeCell ref="G7:I7"/>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3"/>
</worksheet>
</file>

<file path=xl/worksheets/sheet44.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9">
    <pageSetUpPr fitToPage="1"/>
  </sheetPr>
  <dimension ref="A1:AD8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7" t="s">
        <v>148</v>
      </c>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48" t="s">
        <v>267</v>
      </c>
      <c r="S3" s="1048"/>
      <c r="T3" s="1048"/>
      <c r="U3" s="1048"/>
      <c r="V3" s="1048"/>
      <c r="W3" s="1048"/>
      <c r="X3" s="1048"/>
      <c r="Y3" s="1048"/>
      <c r="Z3" s="1048"/>
      <c r="AA3" s="1048"/>
      <c r="AB3" s="1048"/>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2.75" customHeight="1"/>
    <row r="6" ht="15.75" customHeight="1">
      <c r="D6" s="975" t="s">
        <v>10</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ustomHeight="1">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18" customHeight="1">
      <c r="A9" s="57"/>
      <c r="B9" s="285">
        <v>2019</v>
      </c>
      <c r="C9" s="286" t="s">
        <v>183</v>
      </c>
      <c r="D9" s="435"/>
      <c r="E9" s="436"/>
      <c r="F9" s="437">
        <v>38.717381180850697789478383912</v>
      </c>
      <c r="G9" s="435"/>
      <c r="H9" s="436"/>
      <c r="I9" s="437">
        <v>15.2472755099662979772368229</v>
      </c>
      <c r="J9" s="435"/>
      <c r="K9" s="436"/>
      <c r="L9" s="437">
        <v>15.064289897208968844968868445</v>
      </c>
      <c r="M9" s="435">
        <v>71.529214850882531953743152769</v>
      </c>
      <c r="N9" s="436">
        <v>50.706275211250231295873681614</v>
      </c>
      <c r="O9" s="437">
        <v>69.028946588025964611684075258</v>
      </c>
      <c r="P9" s="5"/>
      <c r="Q9" s="416"/>
      <c r="R9" s="417"/>
      <c r="S9" s="418">
        <v>-37.588167549184106372992875170</v>
      </c>
      <c r="T9" s="416"/>
      <c r="U9" s="417"/>
      <c r="V9" s="418">
        <v>84.58341125628395281733076255</v>
      </c>
      <c r="W9" s="416"/>
      <c r="X9" s="417"/>
      <c r="Y9" s="418">
        <v>0</v>
      </c>
      <c r="Z9" s="416">
        <v>24.914967794051997193937203710</v>
      </c>
      <c r="AA9" s="417">
        <v>-2.446768070424319339662242600</v>
      </c>
      <c r="AB9" s="418">
        <v>-1.8020262453806217669039713100</v>
      </c>
    </row>
    <row r="10" ht="18" customHeight="1">
      <c r="A10" s="58"/>
      <c r="B10" s="287"/>
      <c r="C10" s="288" t="s">
        <v>186</v>
      </c>
      <c r="D10" s="277"/>
      <c r="E10" s="94"/>
      <c r="F10" s="278">
        <v>34.647443342586723682157737123</v>
      </c>
      <c r="G10" s="277"/>
      <c r="H10" s="94"/>
      <c r="I10" s="278">
        <v>9.391641345402723942392214467</v>
      </c>
      <c r="J10" s="277"/>
      <c r="K10" s="94"/>
      <c r="L10" s="278">
        <v>13.329955478078627106083677192</v>
      </c>
      <c r="M10" s="277">
        <v>52.739500912964090079123554474</v>
      </c>
      <c r="N10" s="94">
        <v>43.331327329920434219453524949</v>
      </c>
      <c r="O10" s="278">
        <v>57.369040166068074730633628785</v>
      </c>
      <c r="P10" s="5"/>
      <c r="Q10" s="272"/>
      <c r="R10" s="92"/>
      <c r="S10" s="273">
        <v>-35.932597641570480073794237750</v>
      </c>
      <c r="T10" s="272"/>
      <c r="U10" s="92"/>
      <c r="V10" s="273">
        <v>54.789485966055701861654264480</v>
      </c>
      <c r="W10" s="272"/>
      <c r="X10" s="92"/>
      <c r="Y10" s="273">
        <v>0</v>
      </c>
      <c r="Z10" s="272">
        <v>-6.7371287421766108243955204200</v>
      </c>
      <c r="AA10" s="92">
        <v>11.919203836762971480191058170</v>
      </c>
      <c r="AB10" s="273">
        <v>-4.6186799897556840203735888400</v>
      </c>
    </row>
    <row r="11" ht="18" customHeight="1">
      <c r="A11" s="58"/>
      <c r="B11" s="289"/>
      <c r="C11" s="290" t="s">
        <v>188</v>
      </c>
      <c r="D11" s="440"/>
      <c r="E11" s="95"/>
      <c r="F11" s="441">
        <v>39.327399578194907438677743112</v>
      </c>
      <c r="G11" s="440"/>
      <c r="H11" s="95"/>
      <c r="I11" s="441">
        <v>5.9825373165445256545805447714</v>
      </c>
      <c r="J11" s="440"/>
      <c r="K11" s="95"/>
      <c r="L11" s="441">
        <v>9.833338556401186586687234758</v>
      </c>
      <c r="M11" s="440">
        <v>56.023584905660377358490566038</v>
      </c>
      <c r="N11" s="95">
        <v>43.615423836838750796685787126</v>
      </c>
      <c r="O11" s="441">
        <v>55.143275451140619679945522642</v>
      </c>
      <c r="P11" s="5"/>
      <c r="Q11" s="421"/>
      <c r="R11" s="91"/>
      <c r="S11" s="422">
        <v>-20.997092625159135892112126580</v>
      </c>
      <c r="T11" s="421"/>
      <c r="U11" s="91"/>
      <c r="V11" s="422">
        <v>20.961588623451761156275251100</v>
      </c>
      <c r="W11" s="421"/>
      <c r="X11" s="91"/>
      <c r="Y11" s="422">
        <v>0</v>
      </c>
      <c r="Z11" s="421">
        <v>9.094750249536138344059815190</v>
      </c>
      <c r="AA11" s="91">
        <v>19.462798493118633398905903400</v>
      </c>
      <c r="AB11" s="422">
        <v>0.7633977233700494248697184300</v>
      </c>
    </row>
    <row r="12" ht="18" customHeight="1">
      <c r="A12" s="58"/>
      <c r="B12" s="287"/>
      <c r="C12" s="288" t="s">
        <v>189</v>
      </c>
      <c r="D12" s="277"/>
      <c r="E12" s="94"/>
      <c r="F12" s="278">
        <v>43.931526446500095933930352183</v>
      </c>
      <c r="G12" s="277"/>
      <c r="H12" s="94"/>
      <c r="I12" s="278">
        <v>17.276662439932113993174266945</v>
      </c>
      <c r="J12" s="277"/>
      <c r="K12" s="94"/>
      <c r="L12" s="278">
        <v>11.5857581958439770971795418</v>
      </c>
      <c r="M12" s="277">
        <v>81.05234327449786975045648205</v>
      </c>
      <c r="N12" s="94">
        <v>60.076013075926725467217664837</v>
      </c>
      <c r="O12" s="278">
        <v>72.793947082276187024284160928</v>
      </c>
      <c r="P12" s="5"/>
      <c r="Q12" s="272"/>
      <c r="R12" s="92"/>
      <c r="S12" s="273">
        <v>-19.251917863978763153291851630</v>
      </c>
      <c r="T12" s="272"/>
      <c r="U12" s="92"/>
      <c r="V12" s="273">
        <v>-11.105541089562493990199789260</v>
      </c>
      <c r="W12" s="272"/>
      <c r="X12" s="92"/>
      <c r="Y12" s="273">
        <v>0</v>
      </c>
      <c r="Z12" s="272">
        <v>22.105060470745729454158681850</v>
      </c>
      <c r="AA12" s="92">
        <v>25.975585388740898201990432880</v>
      </c>
      <c r="AB12" s="273">
        <v>-1.4175648184218499761935679400</v>
      </c>
    </row>
    <row r="13" ht="18" customHeight="1">
      <c r="A13" s="58"/>
      <c r="B13" s="289"/>
      <c r="C13" s="290" t="s">
        <v>190</v>
      </c>
      <c r="D13" s="440"/>
      <c r="E13" s="95"/>
      <c r="F13" s="441">
        <v>40.607704332951872499808372826</v>
      </c>
      <c r="G13" s="440"/>
      <c r="H13" s="95"/>
      <c r="I13" s="441">
        <v>21.982584112423933795382814117</v>
      </c>
      <c r="J13" s="440"/>
      <c r="K13" s="95"/>
      <c r="L13" s="441">
        <v>9.461379840986357617993134406</v>
      </c>
      <c r="M13" s="440">
        <v>83.03301886792452830188679245</v>
      </c>
      <c r="N13" s="95">
        <v>56.165794136392606755895474825</v>
      </c>
      <c r="O13" s="441">
        <v>72.051668286362163913184321348</v>
      </c>
      <c r="P13" s="5"/>
      <c r="Q13" s="421"/>
      <c r="R13" s="91"/>
      <c r="S13" s="422">
        <v>-29.979054821411375363083421470</v>
      </c>
      <c r="T13" s="421"/>
      <c r="U13" s="91"/>
      <c r="V13" s="422">
        <v>16.025931374520359960752386390</v>
      </c>
      <c r="W13" s="421"/>
      <c r="X13" s="91"/>
      <c r="Y13" s="422">
        <v>0</v>
      </c>
      <c r="Z13" s="421">
        <v>17.449380826987403031812682370</v>
      </c>
      <c r="AA13" s="91">
        <v>3.9104410865735149064697171100</v>
      </c>
      <c r="AB13" s="422">
        <v>-6.3533381567603342029718424700</v>
      </c>
    </row>
    <row r="14" ht="18" customHeight="1">
      <c r="A14" s="58"/>
      <c r="B14" s="287"/>
      <c r="C14" s="288" t="s">
        <v>191</v>
      </c>
      <c r="D14" s="277">
        <v>72.937005477784540474741326841</v>
      </c>
      <c r="E14" s="94"/>
      <c r="F14" s="278">
        <v>53.146069535824167800558540326</v>
      </c>
      <c r="G14" s="277">
        <v>15.224893487522824102251978089</v>
      </c>
      <c r="H14" s="94"/>
      <c r="I14" s="278">
        <v>13.366347864010641478490681863</v>
      </c>
      <c r="J14" s="277">
        <v>0</v>
      </c>
      <c r="K14" s="94"/>
      <c r="L14" s="278">
        <v>17.674646289164363591091389891</v>
      </c>
      <c r="M14" s="277">
        <v>88.16189896530736457699330493</v>
      </c>
      <c r="N14" s="94">
        <v>67.401923824329576369996113486</v>
      </c>
      <c r="O14" s="278">
        <v>84.18706368899917287014061208</v>
      </c>
      <c r="P14" s="5"/>
      <c r="Q14" s="272"/>
      <c r="R14" s="92"/>
      <c r="S14" s="273"/>
      <c r="T14" s="272"/>
      <c r="U14" s="92"/>
      <c r="V14" s="273"/>
      <c r="W14" s="272"/>
      <c r="X14" s="92"/>
      <c r="Y14" s="273"/>
      <c r="Z14" s="272">
        <v>20.159604472907057769519195670</v>
      </c>
      <c r="AA14" s="92">
        <v>26.628646613823713564961406090</v>
      </c>
      <c r="AB14" s="273">
        <v>0.543514735072480947775569600</v>
      </c>
    </row>
    <row r="15" ht="18" customHeight="1">
      <c r="A15" s="58"/>
      <c r="B15" s="289">
        <v>2020</v>
      </c>
      <c r="C15" s="290" t="s">
        <v>194</v>
      </c>
      <c r="D15" s="440">
        <v>89.32258064516129032258064516</v>
      </c>
      <c r="E15" s="95"/>
      <c r="F15" s="441">
        <v>75.481595285360536616170362253</v>
      </c>
      <c r="G15" s="440">
        <v>26.301582471089470480827754108</v>
      </c>
      <c r="H15" s="95"/>
      <c r="I15" s="441">
        <v>33.058272890736674666048341707</v>
      </c>
      <c r="J15" s="440">
        <v>28.010651247717589774802191114</v>
      </c>
      <c r="K15" s="95"/>
      <c r="L15" s="441">
        <v>26.955781120842408238045977595</v>
      </c>
      <c r="M15" s="440">
        <v>143.63481436396835057821059038</v>
      </c>
      <c r="N15" s="95">
        <v>111.54840264282938204430625729</v>
      </c>
      <c r="O15" s="441">
        <v>135.49564929693961952026468156</v>
      </c>
      <c r="P15" s="5"/>
      <c r="Q15" s="421"/>
      <c r="R15" s="91"/>
      <c r="S15" s="422">
        <v>9.801870051929086643003610710</v>
      </c>
      <c r="T15" s="421"/>
      <c r="U15" s="91"/>
      <c r="V15" s="422">
        <v>-12.903677279494731855871528680</v>
      </c>
      <c r="W15" s="421"/>
      <c r="X15" s="91"/>
      <c r="Y15" s="422">
        <v>88.89700284251719038161158589</v>
      </c>
      <c r="Z15" s="421">
        <v>20.556622665413380195349217370</v>
      </c>
      <c r="AA15" s="91">
        <v>26.677937068881084260535862210</v>
      </c>
      <c r="AB15" s="422">
        <v>12.008073983316298411654844230</v>
      </c>
    </row>
    <row r="16" ht="18" customHeight="1">
      <c r="A16" s="58"/>
      <c r="B16" s="287"/>
      <c r="C16" s="288" t="s">
        <v>195</v>
      </c>
      <c r="D16" s="277">
        <v>127.11711125569290826284970722</v>
      </c>
      <c r="E16" s="94"/>
      <c r="F16" s="278">
        <v>116.53692343063673234944578155</v>
      </c>
      <c r="G16" s="277">
        <v>29.540338321405335068314899154</v>
      </c>
      <c r="H16" s="94"/>
      <c r="I16" s="278">
        <v>29.604659394958768722071710297</v>
      </c>
      <c r="J16" s="277">
        <v>28.193558880936890045543266103</v>
      </c>
      <c r="K16" s="94"/>
      <c r="L16" s="278">
        <v>37.236109482096806620790200471</v>
      </c>
      <c r="M16" s="277">
        <v>184.85100845803513337670787248</v>
      </c>
      <c r="N16" s="94">
        <v>165.23014208558365515624784854</v>
      </c>
      <c r="O16" s="278">
        <v>183.37769230769230769230769231</v>
      </c>
      <c r="P16" s="5"/>
      <c r="Q16" s="272"/>
      <c r="R16" s="92"/>
      <c r="S16" s="273">
        <v>5.1788573221312744132116261200</v>
      </c>
      <c r="T16" s="272"/>
      <c r="U16" s="92"/>
      <c r="V16" s="273">
        <v>-29.979452994167417421202116640</v>
      </c>
      <c r="W16" s="272"/>
      <c r="X16" s="92"/>
      <c r="Y16" s="273">
        <v>167.17437145144993627643301405</v>
      </c>
      <c r="Z16" s="272">
        <v>6.5411266061528361488732907300</v>
      </c>
      <c r="AA16" s="92">
        <v>21.018582262461723517478401440</v>
      </c>
      <c r="AB16" s="273">
        <v>9.796628058390201957927216330</v>
      </c>
    </row>
    <row r="17" ht="18" customHeight="1">
      <c r="A17" s="58"/>
      <c r="B17" s="289"/>
      <c r="C17" s="290" t="s">
        <v>197</v>
      </c>
      <c r="D17" s="440">
        <v>71.503956177723676202069385271</v>
      </c>
      <c r="E17" s="95"/>
      <c r="F17" s="441">
        <v>75.277943497608348309803724711</v>
      </c>
      <c r="G17" s="440">
        <v>7.4196591600730371272063298844</v>
      </c>
      <c r="H17" s="95"/>
      <c r="I17" s="441">
        <v>16.404954058589983083957117487</v>
      </c>
      <c r="J17" s="440">
        <v>18.909312233718807060255629945</v>
      </c>
      <c r="K17" s="95"/>
      <c r="L17" s="441">
        <v>19.521254635695795984237503543</v>
      </c>
      <c r="M17" s="440">
        <v>97.8329275715155203895313451</v>
      </c>
      <c r="N17" s="95">
        <v>86.67873766031869413136416634</v>
      </c>
      <c r="O17" s="441">
        <v>111.20415219189412737799834574</v>
      </c>
      <c r="P17" s="5"/>
      <c r="Q17" s="421"/>
      <c r="R17" s="91"/>
      <c r="S17" s="422">
        <v>-28.378126735769731498990391720</v>
      </c>
      <c r="T17" s="421"/>
      <c r="U17" s="91"/>
      <c r="V17" s="422">
        <v>-74.690732942694525376587846200</v>
      </c>
      <c r="W17" s="421"/>
      <c r="X17" s="91"/>
      <c r="Y17" s="422">
        <v>119.16170528116982033132577997</v>
      </c>
      <c r="Z17" s="421">
        <v>-44.589686975916053493835523180</v>
      </c>
      <c r="AA17" s="91">
        <v>-46.005742899326607934295862670</v>
      </c>
      <c r="AB17" s="422">
        <v>-37.815681292637135482626944920</v>
      </c>
    </row>
    <row r="18" ht="18" customHeight="1">
      <c r="A18" s="58"/>
      <c r="B18" s="287"/>
      <c r="C18" s="288" t="s">
        <v>199</v>
      </c>
      <c r="D18" s="277"/>
      <c r="E18" s="94"/>
      <c r="F18" s="278">
        <v>13.784641631562147065663668533</v>
      </c>
      <c r="G18" s="277"/>
      <c r="H18" s="94"/>
      <c r="I18" s="278">
        <v>0.7838770673327157519001119579</v>
      </c>
      <c r="J18" s="277"/>
      <c r="K18" s="94"/>
      <c r="L18" s="278">
        <v>3.6183018139256500029490400224</v>
      </c>
      <c r="M18" s="277">
        <v>2.4572327044025157232704402516</v>
      </c>
      <c r="N18" s="94">
        <v>9.866657831325301204819277108</v>
      </c>
      <c r="O18" s="278">
        <v>18.186820512820512820512820513</v>
      </c>
      <c r="P18" s="5"/>
      <c r="Q18" s="272"/>
      <c r="R18" s="92"/>
      <c r="S18" s="273">
        <v>-77.800467288880475133954302280</v>
      </c>
      <c r="T18" s="272"/>
      <c r="U18" s="92"/>
      <c r="V18" s="273">
        <v>-98.04226735203990935469706029</v>
      </c>
      <c r="W18" s="272"/>
      <c r="X18" s="92"/>
      <c r="Y18" s="273">
        <v>-22.210472439155878338273960710</v>
      </c>
      <c r="Z18" s="272">
        <v>-97.70670877197101542850266925</v>
      </c>
      <c r="AA18" s="92">
        <v>-88.06050313727945061856105705</v>
      </c>
      <c r="AB18" s="273">
        <v>-82.96886683686084380597687214</v>
      </c>
    </row>
    <row r="19" ht="18" customHeight="1">
      <c r="A19" s="58"/>
      <c r="B19" s="289"/>
      <c r="C19" s="290" t="s">
        <v>200</v>
      </c>
      <c r="D19" s="440"/>
      <c r="E19" s="95"/>
      <c r="F19" s="441">
        <v>25.053424277225600843981449547</v>
      </c>
      <c r="G19" s="440"/>
      <c r="H19" s="95"/>
      <c r="I19" s="441">
        <v>0.5222867217437991546951929731</v>
      </c>
      <c r="J19" s="440"/>
      <c r="K19" s="95"/>
      <c r="L19" s="441">
        <v>2.8957861060760921435896932959</v>
      </c>
      <c r="M19" s="440">
        <v>7.7848447961046865489957395009</v>
      </c>
      <c r="N19" s="95">
        <v>17.038281383598911776136805286</v>
      </c>
      <c r="O19" s="441">
        <v>28.471497105045492142266335815</v>
      </c>
      <c r="P19" s="5"/>
      <c r="Q19" s="421"/>
      <c r="R19" s="91"/>
      <c r="S19" s="422">
        <v>-46.541381937170831439171312230</v>
      </c>
      <c r="T19" s="421"/>
      <c r="U19" s="91"/>
      <c r="V19" s="422">
        <v>-96.00489008640032880811495633</v>
      </c>
      <c r="W19" s="421"/>
      <c r="X19" s="91"/>
      <c r="Y19" s="422">
        <v>-80.46892245448932459313026224</v>
      </c>
      <c r="Z19" s="421">
        <v>-88.34955435827135641774186937</v>
      </c>
      <c r="AA19" s="91">
        <v>-68.040104098545249582683011380</v>
      </c>
      <c r="AB19" s="422">
        <v>-61.918573560142129003846301030</v>
      </c>
    </row>
    <row r="20" ht="18" customHeight="1">
      <c r="A20" s="58"/>
      <c r="B20" s="287"/>
      <c r="C20" s="288" t="s">
        <v>202</v>
      </c>
      <c r="D20" s="277"/>
      <c r="E20" s="94"/>
      <c r="F20" s="278">
        <v>32.704740468128243390807682063</v>
      </c>
      <c r="G20" s="277"/>
      <c r="H20" s="94"/>
      <c r="I20" s="278">
        <v>3.8047227366593812757134545371</v>
      </c>
      <c r="J20" s="277"/>
      <c r="K20" s="94"/>
      <c r="L20" s="278">
        <v>1.4864513251269052480087779287</v>
      </c>
      <c r="M20" s="277">
        <v>8.341194968553459119496855346</v>
      </c>
      <c r="N20" s="94">
        <v>28.451036144578313253012048193</v>
      </c>
      <c r="O20" s="278">
        <v>37.99591452991452991452991453</v>
      </c>
      <c r="P20" s="5"/>
      <c r="Q20" s="272"/>
      <c r="R20" s="92"/>
      <c r="S20" s="273">
        <v>-18.109136312361452584570969710</v>
      </c>
      <c r="T20" s="272"/>
      <c r="U20" s="92"/>
      <c r="V20" s="273">
        <v>-81.73845653345471853340436005</v>
      </c>
      <c r="W20" s="272"/>
      <c r="X20" s="92"/>
      <c r="Y20" s="273">
        <v>-82.46757217356247358500554562</v>
      </c>
      <c r="Z20" s="272">
        <v>-88.59801835493369441399617426</v>
      </c>
      <c r="AA20" s="92">
        <v>-42.912795617098844931040926600</v>
      </c>
      <c r="AB20" s="273">
        <v>-45.132172455332569587687725800</v>
      </c>
    </row>
    <row r="21" ht="18" customHeight="1">
      <c r="A21" s="58"/>
      <c r="B21" s="289"/>
      <c r="C21" s="290" t="s">
        <v>183</v>
      </c>
      <c r="D21" s="440"/>
      <c r="E21" s="95"/>
      <c r="F21" s="441">
        <v>35.596406466709261532463496953</v>
      </c>
      <c r="G21" s="440"/>
      <c r="H21" s="95"/>
      <c r="I21" s="441">
        <v>12.272375128096009510974186706</v>
      </c>
      <c r="J21" s="440"/>
      <c r="K21" s="95"/>
      <c r="L21" s="441">
        <v>3.1854284961790134892339457854</v>
      </c>
      <c r="M21" s="440">
        <v>7.5106512477175897748021911138</v>
      </c>
      <c r="N21" s="95">
        <v>39.246247182277497085114652157</v>
      </c>
      <c r="O21" s="441">
        <v>51.054210090984284532671629446</v>
      </c>
      <c r="P21" s="5"/>
      <c r="Q21" s="421"/>
      <c r="R21" s="91"/>
      <c r="S21" s="422">
        <v>-8.060913778138085943994902660</v>
      </c>
      <c r="T21" s="421"/>
      <c r="U21" s="91"/>
      <c r="V21" s="422">
        <v>-19.511029232243892717432881020</v>
      </c>
      <c r="W21" s="421"/>
      <c r="X21" s="91"/>
      <c r="Y21" s="422">
        <v>-78.854439751792132839482160870</v>
      </c>
      <c r="Z21" s="421">
        <v>-89.49988300112744368099725584</v>
      </c>
      <c r="AA21" s="91">
        <v>-22.600808245583952907654995780</v>
      </c>
      <c r="AB21" s="422">
        <v>-26.039418802545726956437521490</v>
      </c>
    </row>
    <row r="22" ht="18" customHeight="1">
      <c r="A22" s="58"/>
      <c r="B22" s="287"/>
      <c r="C22" s="288" t="s">
        <v>186</v>
      </c>
      <c r="D22" s="277"/>
      <c r="E22" s="94"/>
      <c r="F22" s="278">
        <v>30.984438721159273412573938251</v>
      </c>
      <c r="G22" s="277"/>
      <c r="H22" s="94"/>
      <c r="I22" s="278">
        <v>4.1714204254079426051075993269</v>
      </c>
      <c r="J22" s="277"/>
      <c r="K22" s="94"/>
      <c r="L22" s="278">
        <v>4.7161673215882843958833921158</v>
      </c>
      <c r="M22" s="277">
        <v>6.9254412659768715763846622033</v>
      </c>
      <c r="N22" s="94">
        <v>27.120312475709288767975126312</v>
      </c>
      <c r="O22" s="278">
        <v>39.872026468155500413564929694</v>
      </c>
      <c r="P22" s="5"/>
      <c r="Q22" s="272"/>
      <c r="R22" s="92"/>
      <c r="S22" s="273">
        <v>-10.572221982466127036988644250</v>
      </c>
      <c r="T22" s="272"/>
      <c r="U22" s="92"/>
      <c r="V22" s="273">
        <v>-55.583691156925589612476111030</v>
      </c>
      <c r="W22" s="272"/>
      <c r="X22" s="92"/>
      <c r="Y22" s="273">
        <v>-64.619781893914695082070970610</v>
      </c>
      <c r="Z22" s="272">
        <v>-86.86858778317618954195566122</v>
      </c>
      <c r="AA22" s="92">
        <v>-37.411766158885658154240847760</v>
      </c>
      <c r="AB22" s="273">
        <v>-30.499052532974902429032679400</v>
      </c>
    </row>
    <row r="23" ht="18" customHeight="1">
      <c r="A23" s="58"/>
      <c r="B23" s="289"/>
      <c r="C23" s="290" t="s">
        <v>188</v>
      </c>
      <c r="D23" s="440"/>
      <c r="E23" s="95"/>
      <c r="F23" s="441">
        <v>37.824616325588026249170431879</v>
      </c>
      <c r="G23" s="440"/>
      <c r="H23" s="95"/>
      <c r="I23" s="441">
        <v>7.3462058625161452135542831058</v>
      </c>
      <c r="J23" s="440"/>
      <c r="K23" s="95"/>
      <c r="L23" s="441">
        <v>1.8486478973659140073607551012</v>
      </c>
      <c r="M23" s="440">
        <v>7.1135220125786163522012578616</v>
      </c>
      <c r="N23" s="95">
        <v>39.051567871485943775100401606</v>
      </c>
      <c r="O23" s="441">
        <v>47.019470085470085470085470085</v>
      </c>
      <c r="P23" s="5"/>
      <c r="Q23" s="421"/>
      <c r="R23" s="91"/>
      <c r="S23" s="422">
        <v>-3.8212118490542150418656120500</v>
      </c>
      <c r="T23" s="421"/>
      <c r="U23" s="91"/>
      <c r="V23" s="422">
        <v>22.794150271331120987573619770</v>
      </c>
      <c r="W23" s="421"/>
      <c r="X23" s="91"/>
      <c r="Y23" s="422">
        <v>-81.20020085993577647661869713</v>
      </c>
      <c r="Z23" s="421">
        <v>-87.30262973253627459234935870</v>
      </c>
      <c r="AA23" s="91">
        <v>-10.463857882995172208665854990</v>
      </c>
      <c r="AB23" s="422">
        <v>-14.732177766387100044801714020</v>
      </c>
    </row>
    <row r="24" ht="18" customHeight="1">
      <c r="A24" s="59"/>
      <c r="B24" s="287"/>
      <c r="C24" s="288" t="s">
        <v>189</v>
      </c>
      <c r="D24" s="277">
        <v>31.991783323189287888009738284</v>
      </c>
      <c r="E24" s="94"/>
      <c r="F24" s="278">
        <v>42.288930338376364029104838825</v>
      </c>
      <c r="G24" s="277">
        <v>15.384053560559951308581862447</v>
      </c>
      <c r="H24" s="94"/>
      <c r="I24" s="278">
        <v>12.188438774258950922283735121</v>
      </c>
      <c r="J24" s="277">
        <v>0</v>
      </c>
      <c r="K24" s="94"/>
      <c r="L24" s="278">
        <v>5.9309683563473153215642796503</v>
      </c>
      <c r="M24" s="277">
        <v>47.37583688374923919659160073</v>
      </c>
      <c r="N24" s="94">
        <v>51.230579867858530897784687136</v>
      </c>
      <c r="O24" s="278">
        <v>60.408337468982630272952853598</v>
      </c>
      <c r="P24" s="93"/>
      <c r="Q24" s="272"/>
      <c r="R24" s="92"/>
      <c r="S24" s="273">
        <v>-3.7389916558535448426667096300</v>
      </c>
      <c r="T24" s="272"/>
      <c r="U24" s="92"/>
      <c r="V24" s="273">
        <v>-29.451427226549183354813655810</v>
      </c>
      <c r="W24" s="272"/>
      <c r="X24" s="92"/>
      <c r="Y24" s="273">
        <v>-48.808112027792346727248103990</v>
      </c>
      <c r="Z24" s="272">
        <v>-41.549084246333606169604036980</v>
      </c>
      <c r="AA24" s="92">
        <v>-14.723735406490681079031115770</v>
      </c>
      <c r="AB24" s="273">
        <v>-17.014614689452930128896141390</v>
      </c>
    </row>
    <row r="25" ht="18" customHeight="1">
      <c r="A25" s="60"/>
      <c r="B25" s="289"/>
      <c r="C25" s="290" t="s">
        <v>190</v>
      </c>
      <c r="D25" s="440">
        <v>40.475471698113207547169811321</v>
      </c>
      <c r="E25" s="95"/>
      <c r="F25" s="441">
        <v>41.639596735010298870053950756</v>
      </c>
      <c r="G25" s="440">
        <v>6.1088050314465408805031446541</v>
      </c>
      <c r="H25" s="95"/>
      <c r="I25" s="441">
        <v>4.8145582443909979527844123619</v>
      </c>
      <c r="J25" s="440">
        <v>0</v>
      </c>
      <c r="K25" s="95"/>
      <c r="L25" s="441">
        <v>5.5115202342739168523753120971</v>
      </c>
      <c r="M25" s="440">
        <v>46.584276729559748427672955975</v>
      </c>
      <c r="N25" s="95">
        <v>39.046356626506024096385542169</v>
      </c>
      <c r="O25" s="441">
        <v>51.965675213675213675213675214</v>
      </c>
      <c r="P25" s="93"/>
      <c r="Q25" s="421"/>
      <c r="R25" s="91"/>
      <c r="S25" s="422">
        <v>2.5411246929836371009834773400</v>
      </c>
      <c r="T25" s="421"/>
      <c r="U25" s="91"/>
      <c r="V25" s="422">
        <v>-78.098306278423627071449487220</v>
      </c>
      <c r="W25" s="421"/>
      <c r="X25" s="91"/>
      <c r="Y25" s="422">
        <v>-41.747183530268923655954178840</v>
      </c>
      <c r="Z25" s="421">
        <v>-43.896684277301217595485617980</v>
      </c>
      <c r="AA25" s="91">
        <v>-30.480184199503820574152480820</v>
      </c>
      <c r="AB25" s="422">
        <v>-27.877207496233363554037853290</v>
      </c>
    </row>
    <row r="26" ht="18" customHeight="1">
      <c r="A26" s="60"/>
      <c r="B26" s="291"/>
      <c r="C26" s="292" t="s">
        <v>191</v>
      </c>
      <c r="D26" s="444">
        <v>42.407181984175289105295191722</v>
      </c>
      <c r="E26" s="445"/>
      <c r="F26" s="446">
        <v>48.360901206721024528552468308</v>
      </c>
      <c r="G26" s="444">
        <v>7.991783323189287888009738284</v>
      </c>
      <c r="H26" s="445"/>
      <c r="I26" s="446">
        <v>4.5898299168177329670349439638</v>
      </c>
      <c r="J26" s="444">
        <v>5.1147291539866098600121728545</v>
      </c>
      <c r="K26" s="445"/>
      <c r="L26" s="446">
        <v>7.820617098132044820376194016</v>
      </c>
      <c r="M26" s="444">
        <v>55.513694461351186853317102861</v>
      </c>
      <c r="N26" s="445">
        <v>41.336872910998834045860862806</v>
      </c>
      <c r="O26" s="446">
        <v>60.771348221670802315963606286</v>
      </c>
      <c r="P26" s="184"/>
      <c r="Q26" s="274">
        <v>-41.857796729683607945892494290</v>
      </c>
      <c r="R26" s="275"/>
      <c r="S26" s="276">
        <v>-9.003804742094060507642335940</v>
      </c>
      <c r="T26" s="274">
        <v>-47.508445101840932259289612020</v>
      </c>
      <c r="U26" s="275"/>
      <c r="V26" s="276">
        <v>-65.661301325427790603538722140</v>
      </c>
      <c r="W26" s="274">
        <v>0</v>
      </c>
      <c r="X26" s="275"/>
      <c r="Y26" s="276">
        <v>-55.752341686596805081905440760</v>
      </c>
      <c r="Z26" s="274">
        <v>-37.032102174663444943044528820</v>
      </c>
      <c r="AA26" s="275">
        <v>-38.671078560404877839229200610</v>
      </c>
      <c r="AB26" s="276">
        <v>-27.813911593151491381200791970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88" t="s">
        <v>61</v>
      </c>
      <c r="C28" s="988"/>
      <c r="D28" s="988"/>
      <c r="E28" s="988"/>
      <c r="F28" s="988"/>
      <c r="G28" s="988"/>
      <c r="H28" s="988"/>
      <c r="I28" s="988"/>
      <c r="J28" s="988"/>
      <c r="K28" s="988"/>
      <c r="L28" s="988"/>
      <c r="M28" s="988"/>
      <c r="N28" s="988"/>
      <c r="O28" s="988"/>
      <c r="P28" s="412"/>
      <c r="Q28" s="986"/>
      <c r="R28" s="986"/>
      <c r="S28" s="986"/>
      <c r="T28" s="986"/>
      <c r="U28" s="986"/>
      <c r="V28" s="986"/>
      <c r="W28" s="986"/>
      <c r="X28" s="986"/>
      <c r="Y28" s="986"/>
      <c r="Z28" s="986"/>
      <c r="AA28" s="986"/>
      <c r="AB28" s="986"/>
      <c r="AC28" s="9"/>
    </row>
    <row r="29" ht="18" customHeight="1">
      <c r="A29" s="58"/>
      <c r="B29" s="285">
        <v>2018</v>
      </c>
      <c r="C29" s="286"/>
      <c r="D29" s="455"/>
      <c r="E29" s="456"/>
      <c r="F29" s="457">
        <v>79.86026644298516896132791046</v>
      </c>
      <c r="G29" s="455"/>
      <c r="H29" s="456"/>
      <c r="I29" s="457">
        <v>15.378109974279742355706839753</v>
      </c>
      <c r="J29" s="455"/>
      <c r="K29" s="456"/>
      <c r="L29" s="457">
        <v>0.9761617611950772091381687552</v>
      </c>
      <c r="M29" s="455">
        <v>92.85807702248643060222279659</v>
      </c>
      <c r="N29" s="456">
        <v>71.990222111632049032190471201</v>
      </c>
      <c r="O29" s="457">
        <v>96.21453817845998852617291897</v>
      </c>
      <c r="P29" s="5"/>
      <c r="Q29" s="428"/>
      <c r="R29" s="429"/>
      <c r="S29" s="430">
        <v>-4.5431952713691060490685422500</v>
      </c>
      <c r="T29" s="428"/>
      <c r="U29" s="429"/>
      <c r="V29" s="430">
        <v>13.357633023356478516951286050</v>
      </c>
      <c r="W29" s="428"/>
      <c r="X29" s="429"/>
      <c r="Y29" s="430">
        <v>-14.206767912476367427068767300</v>
      </c>
      <c r="Z29" s="428">
        <v>-2.4863718432129553530618160800</v>
      </c>
      <c r="AA29" s="429">
        <v>-7.3782661180615490612622949900</v>
      </c>
      <c r="AB29" s="430">
        <v>-2.1861818752682578690124768900</v>
      </c>
    </row>
    <row r="30" ht="18" customHeight="1">
      <c r="A30" s="58"/>
      <c r="B30" s="287">
        <v>2019</v>
      </c>
      <c r="C30" s="288"/>
      <c r="D30" s="277"/>
      <c r="E30" s="94"/>
      <c r="F30" s="278">
        <v>56.611236549940225218649507843</v>
      </c>
      <c r="G30" s="277"/>
      <c r="H30" s="94"/>
      <c r="I30" s="278">
        <v>25.07064053970615100281165911</v>
      </c>
      <c r="J30" s="277"/>
      <c r="K30" s="94"/>
      <c r="L30" s="278">
        <v>11.846549694031849425368732328</v>
      </c>
      <c r="M30" s="277">
        <v>95.27425691393124838459550271</v>
      </c>
      <c r="N30" s="94">
        <v>74.136138887852111737324510656</v>
      </c>
      <c r="O30" s="278">
        <v>93.52842678367822564682989928</v>
      </c>
      <c r="P30" s="5"/>
      <c r="Q30" s="272"/>
      <c r="R30" s="92"/>
      <c r="S30" s="273">
        <v>-29.112136646379935713536921560</v>
      </c>
      <c r="T30" s="272"/>
      <c r="U30" s="92"/>
      <c r="V30" s="273">
        <v>63.028100212818079790981564880</v>
      </c>
      <c r="W30" s="272"/>
      <c r="X30" s="92"/>
      <c r="Y30" s="273">
        <v>1113.5846910791276405554164382</v>
      </c>
      <c r="Z30" s="272">
        <v>2.6020137062064270144925277100</v>
      </c>
      <c r="AA30" s="92">
        <v>2.9808447776317242102610880500</v>
      </c>
      <c r="AB30" s="273">
        <v>-2.7917936786221726708280504200</v>
      </c>
    </row>
    <row r="31" ht="18" customHeight="1">
      <c r="A31" s="58"/>
      <c r="B31" s="426">
        <v>2020</v>
      </c>
      <c r="C31" s="427"/>
      <c r="D31" s="458"/>
      <c r="E31" s="459"/>
      <c r="F31" s="460">
        <v>47.578067245080719617828801437</v>
      </c>
      <c r="G31" s="458"/>
      <c r="H31" s="459"/>
      <c r="I31" s="460">
        <v>10.714647385673990713012905159</v>
      </c>
      <c r="J31" s="458"/>
      <c r="K31" s="459"/>
      <c r="L31" s="460">
        <v>9.913328221370333575024117079</v>
      </c>
      <c r="M31" s="458">
        <v>50.982214661305289205072687906</v>
      </c>
      <c r="N31" s="459">
        <v>54.024917782039822234135005777</v>
      </c>
      <c r="O31" s="460">
        <v>68.206042852125043905865823674</v>
      </c>
      <c r="P31" s="93"/>
      <c r="Q31" s="431"/>
      <c r="R31" s="432"/>
      <c r="S31" s="433">
        <v>-15.956495309709046729881554800</v>
      </c>
      <c r="T31" s="431"/>
      <c r="U31" s="432"/>
      <c r="V31" s="433">
        <v>-57.262171388463553816292015490</v>
      </c>
      <c r="W31" s="431"/>
      <c r="X31" s="432"/>
      <c r="Y31" s="433">
        <v>-16.318856735437912292504089520</v>
      </c>
      <c r="Z31" s="431">
        <v>-46.488992606511174109208406930</v>
      </c>
      <c r="AA31" s="432">
        <v>-27.127419106942050450982558900</v>
      </c>
      <c r="AB31" s="433">
        <v>-27.074532099338407536856696350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87" t="s">
        <v>44</v>
      </c>
      <c r="C33" s="987"/>
      <c r="D33" s="987"/>
      <c r="E33" s="987"/>
      <c r="F33" s="987"/>
      <c r="G33" s="987"/>
      <c r="H33" s="987"/>
      <c r="I33" s="987"/>
      <c r="J33" s="987"/>
      <c r="K33" s="987"/>
      <c r="L33" s="987"/>
      <c r="M33" s="987"/>
      <c r="N33" s="987"/>
      <c r="O33" s="987"/>
      <c r="P33" s="412"/>
      <c r="Q33" s="986"/>
      <c r="R33" s="986"/>
      <c r="S33" s="986"/>
      <c r="T33" s="986"/>
      <c r="U33" s="986"/>
      <c r="V33" s="986"/>
      <c r="W33" s="986"/>
      <c r="X33" s="986"/>
      <c r="Y33" s="986"/>
      <c r="Z33" s="986"/>
      <c r="AA33" s="986"/>
      <c r="AB33" s="986"/>
      <c r="AC33" s="9"/>
    </row>
    <row r="34" ht="18" customHeight="1">
      <c r="A34" s="58"/>
      <c r="B34" s="285">
        <v>2018</v>
      </c>
      <c r="C34" s="286"/>
      <c r="D34" s="455"/>
      <c r="E34" s="456"/>
      <c r="F34" s="457">
        <v>60.493951356284446508049844762</v>
      </c>
      <c r="G34" s="455"/>
      <c r="H34" s="456"/>
      <c r="I34" s="457">
        <v>17.684253969408223769096657749</v>
      </c>
      <c r="J34" s="455"/>
      <c r="K34" s="456"/>
      <c r="L34" s="457">
        <v>0.0060332496059929550780389495</v>
      </c>
      <c r="M34" s="455">
        <v>70.142945036915504511894995898</v>
      </c>
      <c r="N34" s="456">
        <v>51.630209909385651342588743869</v>
      </c>
      <c r="O34" s="457">
        <v>78.184238575298663232224541458</v>
      </c>
      <c r="P34" s="5"/>
      <c r="Q34" s="428"/>
      <c r="R34" s="429"/>
      <c r="S34" s="430">
        <v>-25.222894720459032302623902690</v>
      </c>
      <c r="T34" s="428"/>
      <c r="U34" s="429"/>
      <c r="V34" s="430">
        <v>11.002545063084985395000043490</v>
      </c>
      <c r="W34" s="428"/>
      <c r="X34" s="429"/>
      <c r="Y34" s="430">
        <v>-99.48446921199609108511899498</v>
      </c>
      <c r="Z34" s="428">
        <v>-29.901764871052302571575553740</v>
      </c>
      <c r="AA34" s="429">
        <v>-35.724764899156885061348052200</v>
      </c>
      <c r="AB34" s="430">
        <v>-20.220752217497557702292661300</v>
      </c>
    </row>
    <row r="35" ht="18" customHeight="1">
      <c r="A35" s="58"/>
      <c r="B35" s="287">
        <v>2019</v>
      </c>
      <c r="C35" s="288"/>
      <c r="D35" s="277"/>
      <c r="E35" s="94"/>
      <c r="F35" s="278">
        <v>45.855142826247115035866963486</v>
      </c>
      <c r="G35" s="277"/>
      <c r="H35" s="94"/>
      <c r="I35" s="278">
        <v>17.572827786730110259062313094</v>
      </c>
      <c r="J35" s="277"/>
      <c r="K35" s="94"/>
      <c r="L35" s="278">
        <v>12.881163939317075041888885358</v>
      </c>
      <c r="M35" s="277">
        <v>84.09382690730106644790812141</v>
      </c>
      <c r="N35" s="94">
        <v>60.81083497140814867762687634</v>
      </c>
      <c r="O35" s="278">
        <v>76.309134552294300336818161935</v>
      </c>
      <c r="P35" s="5"/>
      <c r="Q35" s="272"/>
      <c r="R35" s="92"/>
      <c r="S35" s="273">
        <v>-24.198797072819365459667591400</v>
      </c>
      <c r="T35" s="272"/>
      <c r="U35" s="92"/>
      <c r="V35" s="273">
        <v>-0.6300869851273811752791965500</v>
      </c>
      <c r="W35" s="272"/>
      <c r="X35" s="92"/>
      <c r="Y35" s="273">
        <v>213402.91767345314364942497006</v>
      </c>
      <c r="Z35" s="272">
        <v>19.889216033121160644061552490</v>
      </c>
      <c r="AA35" s="92">
        <v>17.781498618996681381246663290</v>
      </c>
      <c r="AB35" s="273">
        <v>-2.3983146183593820481844779800</v>
      </c>
    </row>
    <row r="36" ht="18" customHeight="1">
      <c r="A36" s="58"/>
      <c r="B36" s="426">
        <v>2020</v>
      </c>
      <c r="C36" s="427"/>
      <c r="D36" s="458">
        <v>38.267739950779327317473338802</v>
      </c>
      <c r="E36" s="459"/>
      <c r="F36" s="460">
        <v>44.12318130378617403683690265</v>
      </c>
      <c r="G36" s="458">
        <v>9.868642329778506972928630025</v>
      </c>
      <c r="H36" s="459"/>
      <c r="I36" s="460">
        <v>7.2235117038598602081783850268</v>
      </c>
      <c r="J36" s="458">
        <v>1.7234413453650533223954060705</v>
      </c>
      <c r="K36" s="459"/>
      <c r="L36" s="460">
        <v>6.430921262142148586645804854</v>
      </c>
      <c r="M36" s="458">
        <v>49.859823625922887612797374897</v>
      </c>
      <c r="N36" s="459">
        <v>43.923714510214772132006286014</v>
      </c>
      <c r="O36" s="460">
        <v>57.777614269788182831661092531</v>
      </c>
      <c r="P36" s="93"/>
      <c r="Q36" s="431"/>
      <c r="R36" s="432"/>
      <c r="S36" s="433">
        <v>-3.7770278658244199168656267600</v>
      </c>
      <c r="T36" s="431"/>
      <c r="U36" s="432"/>
      <c r="V36" s="433">
        <v>-58.893857087050041829470863090</v>
      </c>
      <c r="W36" s="431"/>
      <c r="X36" s="432"/>
      <c r="Y36" s="433">
        <v>-50.074998715658773917026432790</v>
      </c>
      <c r="Z36" s="431">
        <v>-40.709294059259855404879749980</v>
      </c>
      <c r="AA36" s="432">
        <v>-27.769920391873110929008500080</v>
      </c>
      <c r="AB36" s="433">
        <v>-24.284799442727988938706874700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987" t="s">
        <v>45</v>
      </c>
      <c r="C38" s="987"/>
      <c r="D38" s="987"/>
      <c r="E38" s="987"/>
      <c r="F38" s="987"/>
      <c r="G38" s="987"/>
      <c r="H38" s="987"/>
      <c r="I38" s="987"/>
      <c r="J38" s="987"/>
      <c r="K38" s="987"/>
      <c r="L38" s="987"/>
      <c r="M38" s="987"/>
      <c r="N38" s="987"/>
      <c r="O38" s="987"/>
      <c r="P38" s="468"/>
      <c r="Q38" s="986"/>
      <c r="R38" s="986"/>
      <c r="S38" s="986"/>
      <c r="T38" s="986"/>
      <c r="U38" s="986"/>
      <c r="V38" s="986"/>
      <c r="W38" s="986"/>
      <c r="X38" s="986"/>
      <c r="Y38" s="986"/>
      <c r="Z38" s="986"/>
      <c r="AA38" s="986"/>
      <c r="AB38" s="986"/>
      <c r="AC38" s="9"/>
    </row>
    <row r="39" ht="18" customHeight="1">
      <c r="A39" s="58"/>
      <c r="B39" s="285">
        <v>2018</v>
      </c>
      <c r="C39" s="286"/>
      <c r="D39" s="455"/>
      <c r="E39" s="456"/>
      <c r="F39" s="457">
        <v>79.86026644298516896132791046</v>
      </c>
      <c r="G39" s="455"/>
      <c r="H39" s="456"/>
      <c r="I39" s="457">
        <v>15.378109974279742355706839753</v>
      </c>
      <c r="J39" s="455"/>
      <c r="K39" s="456"/>
      <c r="L39" s="457">
        <v>0.9761617611950772091381687552</v>
      </c>
      <c r="M39" s="455">
        <v>92.85807702248643060222279659</v>
      </c>
      <c r="N39" s="456">
        <v>71.990222111632049032190471201</v>
      </c>
      <c r="O39" s="457">
        <v>96.21453817845998852617291897</v>
      </c>
      <c r="P39" s="5"/>
      <c r="Q39" s="428"/>
      <c r="R39" s="429"/>
      <c r="S39" s="430">
        <v>-4.5431952713691060490685422500</v>
      </c>
      <c r="T39" s="428"/>
      <c r="U39" s="429"/>
      <c r="V39" s="430">
        <v>13.357633023356478516951286050</v>
      </c>
      <c r="W39" s="428"/>
      <c r="X39" s="429"/>
      <c r="Y39" s="430">
        <v>-14.206767912476367427068767300</v>
      </c>
      <c r="Z39" s="428">
        <v>-2.4863718432129553530618160800</v>
      </c>
      <c r="AA39" s="429">
        <v>-7.3782661180615490612622949900</v>
      </c>
      <c r="AB39" s="430">
        <v>-2.1861818752682578690124768900</v>
      </c>
    </row>
    <row r="40" ht="18" customHeight="1">
      <c r="A40" s="58"/>
      <c r="B40" s="287">
        <v>2019</v>
      </c>
      <c r="C40" s="288"/>
      <c r="D40" s="277"/>
      <c r="E40" s="94"/>
      <c r="F40" s="278">
        <v>56.611236549940225218649507843</v>
      </c>
      <c r="G40" s="277"/>
      <c r="H40" s="94"/>
      <c r="I40" s="278">
        <v>25.07064053970615100281165911</v>
      </c>
      <c r="J40" s="277"/>
      <c r="K40" s="94"/>
      <c r="L40" s="278">
        <v>11.846549694031849425368732328</v>
      </c>
      <c r="M40" s="277">
        <v>95.27425691393124838459550271</v>
      </c>
      <c r="N40" s="94">
        <v>74.136138887852111737324510656</v>
      </c>
      <c r="O40" s="278">
        <v>93.52842678367822564682989928</v>
      </c>
      <c r="P40" s="5"/>
      <c r="Q40" s="272"/>
      <c r="R40" s="92"/>
      <c r="S40" s="273">
        <v>-29.112136646379935713536921560</v>
      </c>
      <c r="T40" s="272"/>
      <c r="U40" s="92"/>
      <c r="V40" s="273">
        <v>63.028100212818079790981564880</v>
      </c>
      <c r="W40" s="272"/>
      <c r="X40" s="92"/>
      <c r="Y40" s="273">
        <v>1113.5846910791276405554164382</v>
      </c>
      <c r="Z40" s="272">
        <v>2.6020137062064270144925277100</v>
      </c>
      <c r="AA40" s="92">
        <v>2.9808447776317242102610880500</v>
      </c>
      <c r="AB40" s="273">
        <v>-2.7917936786221726708280504200</v>
      </c>
    </row>
    <row r="41" ht="18" customHeight="1">
      <c r="A41" s="58"/>
      <c r="B41" s="426">
        <v>2020</v>
      </c>
      <c r="C41" s="427"/>
      <c r="D41" s="458"/>
      <c r="E41" s="459"/>
      <c r="F41" s="460">
        <v>47.578067245080719617828801437</v>
      </c>
      <c r="G41" s="458"/>
      <c r="H41" s="459"/>
      <c r="I41" s="460">
        <v>10.714647385673990713012905159</v>
      </c>
      <c r="J41" s="458"/>
      <c r="K41" s="459"/>
      <c r="L41" s="460">
        <v>9.913328221370333575024117079</v>
      </c>
      <c r="M41" s="458">
        <v>50.982214661305289205072687906</v>
      </c>
      <c r="N41" s="459">
        <v>54.024917782039822234135005777</v>
      </c>
      <c r="O41" s="460">
        <v>68.206042852125043905865823674</v>
      </c>
      <c r="P41" s="93"/>
      <c r="Q41" s="431"/>
      <c r="R41" s="432"/>
      <c r="S41" s="433">
        <v>-15.956495309709046729881554800</v>
      </c>
      <c r="T41" s="431"/>
      <c r="U41" s="432"/>
      <c r="V41" s="433">
        <v>-57.262171388463553816292015490</v>
      </c>
      <c r="W41" s="431"/>
      <c r="X41" s="432"/>
      <c r="Y41" s="433">
        <v>-16.318856735437912292504089520</v>
      </c>
      <c r="Z41" s="431">
        <v>-46.488992606511174109208406930</v>
      </c>
      <c r="AA41" s="432">
        <v>-27.127419106942050450982558900</v>
      </c>
      <c r="AB41" s="433">
        <v>-27.074532099338407536856696350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sheetData>
  <mergeCells count="22">
    <mergeCell ref="B43:AB43"/>
    <mergeCell ref="B33:O33"/>
    <mergeCell ref="B38:O38"/>
    <mergeCell ref="B8:C8"/>
    <mergeCell ref="Q28:AB28"/>
    <mergeCell ref="Q33:AB33"/>
    <mergeCell ref="Q38:AB38"/>
    <mergeCell ref="B28:O28"/>
    <mergeCell ref="Q7:S7"/>
    <mergeCell ref="T7:V7"/>
    <mergeCell ref="W7:Y7"/>
    <mergeCell ref="Z7:AB7"/>
    <mergeCell ref="D7:F7"/>
    <mergeCell ref="M7:O7"/>
    <mergeCell ref="J7:L7"/>
    <mergeCell ref="G7:I7"/>
    <mergeCell ref="B4:AB4"/>
    <mergeCell ref="B2:AB2"/>
    <mergeCell ref="Q6:AB6"/>
    <mergeCell ref="D6:O6"/>
    <mergeCell ref="B3:Q3"/>
    <mergeCell ref="R3:AB3"/>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7"/>
</worksheet>
</file>

<file path=xl/worksheets/sheet4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2">
    <pageSetUpPr fitToPage="1"/>
  </sheetPr>
  <dimension ref="A1:AP81"/>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7" t="s">
        <v>150</v>
      </c>
      <c r="Y1" s="21"/>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14"/>
      <c r="S3" s="1014"/>
      <c r="T3" s="1014"/>
      <c r="U3" s="1014"/>
      <c r="V3" s="1014"/>
      <c r="W3" s="1014"/>
      <c r="X3" s="1014"/>
      <c r="Y3" s="1014"/>
      <c r="Z3" s="1014"/>
      <c r="AA3" s="1014"/>
      <c r="AB3" s="1014"/>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5" customHeight="1"/>
    <row r="6" ht="15.75" customHeight="1">
      <c r="D6" s="975" t="s">
        <v>54</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ustomHeight="1">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53</v>
      </c>
      <c r="E8" s="414" t="s">
        <v>9</v>
      </c>
      <c r="F8" s="415" t="s">
        <v>10</v>
      </c>
      <c r="G8" s="413" t="s">
        <v>53</v>
      </c>
      <c r="H8" s="414" t="s">
        <v>9</v>
      </c>
      <c r="I8" s="415" t="s">
        <v>10</v>
      </c>
      <c r="J8" s="413" t="s">
        <v>53</v>
      </c>
      <c r="K8" s="414" t="s">
        <v>9</v>
      </c>
      <c r="L8" s="415" t="s">
        <v>10</v>
      </c>
      <c r="M8" s="413" t="s">
        <v>53</v>
      </c>
      <c r="N8" s="414" t="s">
        <v>9</v>
      </c>
      <c r="O8" s="415" t="s">
        <v>10</v>
      </c>
      <c r="P8" s="63"/>
      <c r="Q8" s="413" t="s">
        <v>53</v>
      </c>
      <c r="R8" s="414" t="s">
        <v>9</v>
      </c>
      <c r="S8" s="415" t="s">
        <v>10</v>
      </c>
      <c r="T8" s="413" t="s">
        <v>53</v>
      </c>
      <c r="U8" s="414" t="s">
        <v>9</v>
      </c>
      <c r="V8" s="415" t="s">
        <v>10</v>
      </c>
      <c r="W8" s="413" t="s">
        <v>53</v>
      </c>
      <c r="X8" s="414" t="s">
        <v>9</v>
      </c>
      <c r="Y8" s="415" t="s">
        <v>10</v>
      </c>
      <c r="Z8" s="413" t="s">
        <v>53</v>
      </c>
      <c r="AA8" s="414" t="s">
        <v>9</v>
      </c>
      <c r="AB8" s="415" t="s">
        <v>10</v>
      </c>
    </row>
    <row r="9" ht="18.95" customHeight="1">
      <c r="A9" s="57"/>
      <c r="B9" s="285">
        <v>2019</v>
      </c>
      <c r="C9" s="286" t="s">
        <v>183</v>
      </c>
      <c r="D9" s="416"/>
      <c r="E9" s="417"/>
      <c r="F9" s="418"/>
      <c r="G9" s="416"/>
      <c r="H9" s="417"/>
      <c r="I9" s="418"/>
      <c r="J9" s="416"/>
      <c r="K9" s="417"/>
      <c r="L9" s="418"/>
      <c r="M9" s="416">
        <v>135.88468378702475365106215350</v>
      </c>
      <c r="N9" s="417">
        <v>103.81288027367573267689788464</v>
      </c>
      <c r="O9" s="418">
        <v>141.06580409008686702789863782</v>
      </c>
      <c r="P9" s="5"/>
      <c r="Q9" s="416"/>
      <c r="R9" s="417"/>
      <c r="S9" s="418"/>
      <c r="T9" s="416"/>
      <c r="U9" s="417"/>
      <c r="V9" s="418"/>
      <c r="W9" s="416"/>
      <c r="X9" s="417"/>
      <c r="Y9" s="418"/>
      <c r="Z9" s="416">
        <v>39.622282602422543925056731480</v>
      </c>
      <c r="AA9" s="417">
        <v>-8.289706255378118189531064600</v>
      </c>
      <c r="AB9" s="418">
        <v>28.048005507627808272612954400</v>
      </c>
    </row>
    <row r="10" ht="18.95" customHeight="1">
      <c r="A10" s="58"/>
      <c r="B10" s="287"/>
      <c r="C10" s="288" t="s">
        <v>186</v>
      </c>
      <c r="D10" s="272"/>
      <c r="E10" s="92"/>
      <c r="F10" s="273"/>
      <c r="G10" s="272"/>
      <c r="H10" s="92"/>
      <c r="I10" s="273"/>
      <c r="J10" s="272"/>
      <c r="K10" s="92"/>
      <c r="L10" s="273"/>
      <c r="M10" s="272">
        <v>114.87861271676300578034682083</v>
      </c>
      <c r="N10" s="92">
        <v>105.94850689527481929539095592</v>
      </c>
      <c r="O10" s="273">
        <v>121.71217491541570859402311319</v>
      </c>
      <c r="P10" s="5"/>
      <c r="Q10" s="272"/>
      <c r="R10" s="92"/>
      <c r="S10" s="273"/>
      <c r="T10" s="272"/>
      <c r="U10" s="92"/>
      <c r="V10" s="273"/>
      <c r="W10" s="272"/>
      <c r="X10" s="92"/>
      <c r="Y10" s="273"/>
      <c r="Z10" s="272">
        <v>-14.276791999099846398208066300</v>
      </c>
      <c r="AA10" s="92">
        <v>-2.7911613630017169552338420900</v>
      </c>
      <c r="AB10" s="273">
        <v>-16.669465059946568006855324430</v>
      </c>
    </row>
    <row r="11" ht="18.95" customHeight="1">
      <c r="A11" s="58"/>
      <c r="B11" s="289"/>
      <c r="C11" s="290" t="s">
        <v>188</v>
      </c>
      <c r="D11" s="421"/>
      <c r="E11" s="91"/>
      <c r="F11" s="422"/>
      <c r="G11" s="421"/>
      <c r="H11" s="91"/>
      <c r="I11" s="422"/>
      <c r="J11" s="421"/>
      <c r="K11" s="91"/>
      <c r="L11" s="422"/>
      <c r="M11" s="421">
        <v>124.03138082592107246813790862</v>
      </c>
      <c r="N11" s="91">
        <v>103.56171164421721050649254110</v>
      </c>
      <c r="O11" s="422">
        <v>128.44902095928129586698693037</v>
      </c>
      <c r="P11" s="5"/>
      <c r="Q11" s="421"/>
      <c r="R11" s="91"/>
      <c r="S11" s="422"/>
      <c r="T11" s="421"/>
      <c r="U11" s="91"/>
      <c r="V11" s="422"/>
      <c r="W11" s="421"/>
      <c r="X11" s="91"/>
      <c r="Y11" s="422"/>
      <c r="Z11" s="421">
        <v>-13.276531102732991188354189400</v>
      </c>
      <c r="AA11" s="91">
        <v>5.301492593670960355589191900</v>
      </c>
      <c r="AB11" s="422">
        <v>-8.678892822169841841479744480</v>
      </c>
    </row>
    <row r="12" ht="18.95" customHeight="1">
      <c r="A12" s="58"/>
      <c r="B12" s="287"/>
      <c r="C12" s="288" t="s">
        <v>189</v>
      </c>
      <c r="D12" s="272"/>
      <c r="E12" s="92"/>
      <c r="F12" s="273"/>
      <c r="G12" s="272"/>
      <c r="H12" s="92"/>
      <c r="I12" s="273"/>
      <c r="J12" s="272"/>
      <c r="K12" s="92"/>
      <c r="L12" s="273"/>
      <c r="M12" s="272">
        <v>124.61630302583253709170816558</v>
      </c>
      <c r="N12" s="92">
        <v>108.26538110408564777108865778</v>
      </c>
      <c r="O12" s="273">
        <v>134.91631538873981093712471663</v>
      </c>
      <c r="P12" s="5"/>
      <c r="Q12" s="272"/>
      <c r="R12" s="92"/>
      <c r="S12" s="273"/>
      <c r="T12" s="272"/>
      <c r="U12" s="92"/>
      <c r="V12" s="273"/>
      <c r="W12" s="272"/>
      <c r="X12" s="92"/>
      <c r="Y12" s="273"/>
      <c r="Z12" s="272">
        <v>-3.4720975272354130402616281600</v>
      </c>
      <c r="AA12" s="92">
        <v>0.4140326342483894809950732500</v>
      </c>
      <c r="AB12" s="273">
        <v>-3.072440509842709532285472400</v>
      </c>
    </row>
    <row r="13" ht="18.95" customHeight="1">
      <c r="A13" s="58"/>
      <c r="B13" s="289"/>
      <c r="C13" s="290" t="s">
        <v>190</v>
      </c>
      <c r="D13" s="421"/>
      <c r="E13" s="91"/>
      <c r="F13" s="422"/>
      <c r="G13" s="421"/>
      <c r="H13" s="91"/>
      <c r="I13" s="422"/>
      <c r="J13" s="421"/>
      <c r="K13" s="91"/>
      <c r="L13" s="422"/>
      <c r="M13" s="421">
        <v>133.29222674394705471287047313</v>
      </c>
      <c r="N13" s="91">
        <v>110.91086719848143121163135582</v>
      </c>
      <c r="O13" s="422">
        <v>147.83556458987786773824796905</v>
      </c>
      <c r="P13" s="5"/>
      <c r="Q13" s="421"/>
      <c r="R13" s="91"/>
      <c r="S13" s="422"/>
      <c r="T13" s="421"/>
      <c r="U13" s="91"/>
      <c r="V13" s="422"/>
      <c r="W13" s="421"/>
      <c r="X13" s="91"/>
      <c r="Y13" s="422"/>
      <c r="Z13" s="421">
        <v>6.6790899914589642052954421800</v>
      </c>
      <c r="AA13" s="91">
        <v>5.9527518530832005618947026400</v>
      </c>
      <c r="AB13" s="422">
        <v>13.029431497777832841057822680</v>
      </c>
    </row>
    <row r="14" ht="18.95" customHeight="1">
      <c r="A14" s="58"/>
      <c r="B14" s="287"/>
      <c r="C14" s="288" t="s">
        <v>191</v>
      </c>
      <c r="D14" s="272"/>
      <c r="E14" s="92"/>
      <c r="F14" s="273"/>
      <c r="G14" s="272"/>
      <c r="H14" s="92"/>
      <c r="I14" s="273"/>
      <c r="J14" s="272"/>
      <c r="K14" s="92"/>
      <c r="L14" s="273"/>
      <c r="M14" s="272">
        <v>113.80395886193991613344865325</v>
      </c>
      <c r="N14" s="92">
        <v>114.93472830361155358793392035</v>
      </c>
      <c r="O14" s="273">
        <v>130.80027091672450567671630879</v>
      </c>
      <c r="P14" s="5"/>
      <c r="Q14" s="272"/>
      <c r="R14" s="92"/>
      <c r="S14" s="273"/>
      <c r="T14" s="272"/>
      <c r="U14" s="92"/>
      <c r="V14" s="273"/>
      <c r="W14" s="272"/>
      <c r="X14" s="92"/>
      <c r="Y14" s="273"/>
      <c r="Z14" s="272">
        <v>-11.697617124056741319429291350</v>
      </c>
      <c r="AA14" s="92">
        <v>7.4617977078427574810000010200</v>
      </c>
      <c r="AB14" s="273">
        <v>-5.1086719426490716509931120900</v>
      </c>
    </row>
    <row r="15" ht="18.95" customHeight="1">
      <c r="A15" s="58"/>
      <c r="B15" s="289">
        <v>2020</v>
      </c>
      <c r="C15" s="290" t="s">
        <v>194</v>
      </c>
      <c r="D15" s="421"/>
      <c r="E15" s="91"/>
      <c r="F15" s="422"/>
      <c r="G15" s="421"/>
      <c r="H15" s="91"/>
      <c r="I15" s="422"/>
      <c r="J15" s="421"/>
      <c r="K15" s="91"/>
      <c r="L15" s="422"/>
      <c r="M15" s="421">
        <v>111.46555836748736847519007141</v>
      </c>
      <c r="N15" s="91">
        <v>115.51959720334858003573015749</v>
      </c>
      <c r="O15" s="422">
        <v>128.76456404658481725762818050</v>
      </c>
      <c r="P15" s="5"/>
      <c r="Q15" s="421"/>
      <c r="R15" s="91"/>
      <c r="S15" s="422"/>
      <c r="T15" s="421"/>
      <c r="U15" s="91"/>
      <c r="V15" s="422"/>
      <c r="W15" s="421"/>
      <c r="X15" s="91"/>
      <c r="Y15" s="422"/>
      <c r="Z15" s="421">
        <v>-5.8827706378954252837119234100</v>
      </c>
      <c r="AA15" s="91">
        <v>1.1162504075982573970372754400</v>
      </c>
      <c r="AB15" s="422">
        <v>-4.8321866815207461781304095200</v>
      </c>
    </row>
    <row r="16" ht="18.95" customHeight="1">
      <c r="A16" s="58"/>
      <c r="B16" s="287"/>
      <c r="C16" s="288" t="s">
        <v>195</v>
      </c>
      <c r="D16" s="272"/>
      <c r="E16" s="92"/>
      <c r="F16" s="273"/>
      <c r="G16" s="272"/>
      <c r="H16" s="92"/>
      <c r="I16" s="273"/>
      <c r="J16" s="272"/>
      <c r="K16" s="92"/>
      <c r="L16" s="273"/>
      <c r="M16" s="272">
        <v>105.83419579120562121750618886</v>
      </c>
      <c r="N16" s="92">
        <v>105.70767817755219809734916943</v>
      </c>
      <c r="O16" s="273">
        <v>111.87487108876813136043890349</v>
      </c>
      <c r="P16" s="5"/>
      <c r="Q16" s="272"/>
      <c r="R16" s="92"/>
      <c r="S16" s="273"/>
      <c r="T16" s="272"/>
      <c r="U16" s="92"/>
      <c r="V16" s="273"/>
      <c r="W16" s="272"/>
      <c r="X16" s="92"/>
      <c r="Y16" s="273"/>
      <c r="Z16" s="272">
        <v>-4.736798936719332718602630200</v>
      </c>
      <c r="AA16" s="92">
        <v>-7.5855137984468166765655006500</v>
      </c>
      <c r="AB16" s="273">
        <v>-11.963002198216622315680360530</v>
      </c>
    </row>
    <row r="17" ht="18.95" customHeight="1">
      <c r="A17" s="58"/>
      <c r="B17" s="289"/>
      <c r="C17" s="290" t="s">
        <v>197</v>
      </c>
      <c r="D17" s="421"/>
      <c r="E17" s="91"/>
      <c r="F17" s="422"/>
      <c r="G17" s="421"/>
      <c r="H17" s="91"/>
      <c r="I17" s="422"/>
      <c r="J17" s="421"/>
      <c r="K17" s="91"/>
      <c r="L17" s="422"/>
      <c r="M17" s="421">
        <v>95.41503500652664056010442625</v>
      </c>
      <c r="N17" s="91">
        <v>118.29207713138911411233700682</v>
      </c>
      <c r="O17" s="422">
        <v>112.86842680486241790192354877</v>
      </c>
      <c r="P17" s="5"/>
      <c r="Q17" s="421"/>
      <c r="R17" s="91"/>
      <c r="S17" s="422"/>
      <c r="T17" s="421"/>
      <c r="U17" s="91"/>
      <c r="V17" s="422"/>
      <c r="W17" s="421"/>
      <c r="X17" s="91"/>
      <c r="Y17" s="422"/>
      <c r="Z17" s="421">
        <v>-7.3966658301190066475563233600</v>
      </c>
      <c r="AA17" s="91">
        <v>10.819557004080641852255879500</v>
      </c>
      <c r="AB17" s="422">
        <v>2.6226046980705546710980646600</v>
      </c>
    </row>
    <row r="18" ht="18.95" customHeight="1">
      <c r="A18" s="58"/>
      <c r="B18" s="287"/>
      <c r="C18" s="288" t="s">
        <v>199</v>
      </c>
      <c r="D18" s="272"/>
      <c r="E18" s="92"/>
      <c r="F18" s="273"/>
      <c r="G18" s="272"/>
      <c r="H18" s="92"/>
      <c r="I18" s="273"/>
      <c r="J18" s="272"/>
      <c r="K18" s="92"/>
      <c r="L18" s="273"/>
      <c r="M18" s="272">
        <v>22.968553459119496855345911970</v>
      </c>
      <c r="N18" s="92">
        <v>108.42828157708527594889427353</v>
      </c>
      <c r="O18" s="273">
        <v>24.904407818837448287129678420</v>
      </c>
      <c r="P18" s="5"/>
      <c r="Q18" s="272"/>
      <c r="R18" s="92"/>
      <c r="S18" s="273"/>
      <c r="T18" s="272"/>
      <c r="U18" s="92"/>
      <c r="V18" s="273"/>
      <c r="W18" s="272"/>
      <c r="X18" s="92"/>
      <c r="Y18" s="273"/>
      <c r="Z18" s="272">
        <v>-79.54750822893671225256989765</v>
      </c>
      <c r="AA18" s="92">
        <v>-6.0867311182522217866344765900</v>
      </c>
      <c r="AB18" s="273">
        <v>-80.79239641002399634752285208</v>
      </c>
    </row>
    <row r="19" ht="18.95" customHeight="1">
      <c r="A19" s="58"/>
      <c r="B19" s="289"/>
      <c r="C19" s="290" t="s">
        <v>200</v>
      </c>
      <c r="D19" s="421"/>
      <c r="E19" s="91"/>
      <c r="F19" s="422"/>
      <c r="G19" s="421"/>
      <c r="H19" s="91"/>
      <c r="I19" s="422"/>
      <c r="J19" s="421"/>
      <c r="K19" s="91"/>
      <c r="L19" s="422"/>
      <c r="M19" s="421">
        <v>45.101671381485038021333471770</v>
      </c>
      <c r="N19" s="91">
        <v>101.30515282761949972568286769</v>
      </c>
      <c r="O19" s="422">
        <v>45.690317120824144680137618670</v>
      </c>
      <c r="P19" s="5"/>
      <c r="Q19" s="421"/>
      <c r="R19" s="91"/>
      <c r="S19" s="422"/>
      <c r="T19" s="421"/>
      <c r="U19" s="91"/>
      <c r="V19" s="422"/>
      <c r="W19" s="421"/>
      <c r="X19" s="91"/>
      <c r="Y19" s="422"/>
      <c r="Z19" s="421">
        <v>-61.968029306967161620301636900</v>
      </c>
      <c r="AA19" s="91">
        <v>-4.1508309678525333437646501300</v>
      </c>
      <c r="AB19" s="422">
        <v>-63.546672124178168418694122250</v>
      </c>
    </row>
    <row r="20" ht="18.95" customHeight="1">
      <c r="A20" s="58"/>
      <c r="B20" s="287"/>
      <c r="C20" s="288" t="s">
        <v>202</v>
      </c>
      <c r="D20" s="272"/>
      <c r="E20" s="92"/>
      <c r="F20" s="273"/>
      <c r="G20" s="272"/>
      <c r="H20" s="92"/>
      <c r="I20" s="273"/>
      <c r="J20" s="272"/>
      <c r="K20" s="92"/>
      <c r="L20" s="273"/>
      <c r="M20" s="272">
        <v>28.940623225732129779723358220</v>
      </c>
      <c r="N20" s="92">
        <v>101.30299980144908010683758025</v>
      </c>
      <c r="O20" s="273">
        <v>29.317719488901545793247794720</v>
      </c>
      <c r="P20" s="5"/>
      <c r="Q20" s="272"/>
      <c r="R20" s="92"/>
      <c r="S20" s="273"/>
      <c r="T20" s="272"/>
      <c r="U20" s="92"/>
      <c r="V20" s="273"/>
      <c r="W20" s="272"/>
      <c r="X20" s="92"/>
      <c r="Y20" s="273"/>
      <c r="Z20" s="272">
        <v>-79.58193153207422031266171436</v>
      </c>
      <c r="AA20" s="92">
        <v>-2.1801694790358280267490239600</v>
      </c>
      <c r="AB20" s="273">
        <v>-80.02708002902057645681016777</v>
      </c>
    </row>
    <row r="21" ht="18.95" customHeight="1">
      <c r="A21" s="58"/>
      <c r="B21" s="289"/>
      <c r="C21" s="290" t="s">
        <v>183</v>
      </c>
      <c r="D21" s="421"/>
      <c r="E21" s="91"/>
      <c r="F21" s="422"/>
      <c r="G21" s="421"/>
      <c r="H21" s="91"/>
      <c r="I21" s="422"/>
      <c r="J21" s="421"/>
      <c r="K21" s="91"/>
      <c r="L21" s="422"/>
      <c r="M21" s="421">
        <v>21.014657320681062103337793560</v>
      </c>
      <c r="N21" s="91">
        <v>91.06618619967293673847628165</v>
      </c>
      <c r="O21" s="422">
        <v>19.137246964874615899532179160</v>
      </c>
      <c r="P21" s="5"/>
      <c r="Q21" s="421"/>
      <c r="R21" s="91"/>
      <c r="S21" s="422"/>
      <c r="T21" s="421"/>
      <c r="U21" s="91"/>
      <c r="V21" s="422"/>
      <c r="W21" s="421"/>
      <c r="X21" s="91"/>
      <c r="Y21" s="422"/>
      <c r="Z21" s="421">
        <v>-84.53493305130854443070155985</v>
      </c>
      <c r="AA21" s="91">
        <v>-12.278528483555646610622003680</v>
      </c>
      <c r="AB21" s="422">
        <v>-86.43381570160457491889598644</v>
      </c>
    </row>
    <row r="22" ht="18.95" customHeight="1">
      <c r="A22" s="58"/>
      <c r="B22" s="287"/>
      <c r="C22" s="288" t="s">
        <v>186</v>
      </c>
      <c r="D22" s="272"/>
      <c r="E22" s="92"/>
      <c r="F22" s="273"/>
      <c r="G22" s="272"/>
      <c r="H22" s="92"/>
      <c r="I22" s="273"/>
      <c r="J22" s="272"/>
      <c r="K22" s="92"/>
      <c r="L22" s="273"/>
      <c r="M22" s="272">
        <v>25.617603411939293419296911050</v>
      </c>
      <c r="N22" s="92">
        <v>99.68143084436039591862064147</v>
      </c>
      <c r="O22" s="273">
        <v>25.535993629054776006163744750</v>
      </c>
      <c r="P22" s="5"/>
      <c r="Q22" s="272"/>
      <c r="R22" s="92"/>
      <c r="S22" s="273"/>
      <c r="T22" s="272"/>
      <c r="U22" s="92"/>
      <c r="V22" s="273"/>
      <c r="W22" s="272"/>
      <c r="X22" s="92"/>
      <c r="Y22" s="273"/>
      <c r="Z22" s="272">
        <v>-77.700284843184574008562113260</v>
      </c>
      <c r="AA22" s="92">
        <v>-5.9152094112181657469930927900</v>
      </c>
      <c r="AB22" s="273">
        <v>-79.019359692815363834856585500</v>
      </c>
    </row>
    <row r="23" ht="18.95" customHeight="1">
      <c r="A23" s="58"/>
      <c r="B23" s="289"/>
      <c r="C23" s="290" t="s">
        <v>188</v>
      </c>
      <c r="D23" s="421"/>
      <c r="E23" s="91"/>
      <c r="F23" s="422"/>
      <c r="G23" s="421"/>
      <c r="H23" s="91"/>
      <c r="I23" s="422"/>
      <c r="J23" s="421"/>
      <c r="K23" s="91"/>
      <c r="L23" s="422"/>
      <c r="M23" s="421">
        <v>17.307483604905350304646439580</v>
      </c>
      <c r="N23" s="91">
        <v>105.24761810078591052874395940</v>
      </c>
      <c r="O23" s="422">
        <v>18.215714247346917291013057020</v>
      </c>
      <c r="P23" s="5"/>
      <c r="Q23" s="421"/>
      <c r="R23" s="91"/>
      <c r="S23" s="422"/>
      <c r="T23" s="421"/>
      <c r="U23" s="91"/>
      <c r="V23" s="422"/>
      <c r="W23" s="421"/>
      <c r="X23" s="91"/>
      <c r="Y23" s="422"/>
      <c r="Z23" s="421">
        <v>-86.04588331625806297016958649</v>
      </c>
      <c r="AA23" s="91">
        <v>1.6279244807777754299873734800</v>
      </c>
      <c r="AB23" s="422">
        <v>-85.81872083468713210619687860</v>
      </c>
    </row>
    <row r="24" ht="18.95" customHeight="1">
      <c r="A24" s="59"/>
      <c r="B24" s="287"/>
      <c r="C24" s="288" t="s">
        <v>189</v>
      </c>
      <c r="D24" s="272"/>
      <c r="E24" s="92"/>
      <c r="F24" s="273"/>
      <c r="G24" s="272"/>
      <c r="H24" s="92"/>
      <c r="I24" s="273"/>
      <c r="J24" s="272"/>
      <c r="K24" s="92"/>
      <c r="L24" s="273"/>
      <c r="M24" s="272">
        <v>86.56891862921505290871470244</v>
      </c>
      <c r="N24" s="92">
        <v>106.82321156408185116991900820</v>
      </c>
      <c r="O24" s="273">
        <v>92.47569909602426235389508913</v>
      </c>
      <c r="P24" s="93"/>
      <c r="Q24" s="272"/>
      <c r="R24" s="92"/>
      <c r="S24" s="273"/>
      <c r="T24" s="272"/>
      <c r="U24" s="92"/>
      <c r="V24" s="273"/>
      <c r="W24" s="272"/>
      <c r="X24" s="92"/>
      <c r="Y24" s="273"/>
      <c r="Z24" s="272">
        <v>-30.531626659419025134694603130</v>
      </c>
      <c r="AA24" s="92">
        <v>-1.3320689635935461139287728200</v>
      </c>
      <c r="AB24" s="273">
        <v>-31.456993300202197415130717380</v>
      </c>
    </row>
    <row r="25" ht="18.95" customHeight="1">
      <c r="A25" s="60"/>
      <c r="B25" s="289"/>
      <c r="C25" s="290" t="s">
        <v>190</v>
      </c>
      <c r="D25" s="421"/>
      <c r="E25" s="91"/>
      <c r="F25" s="422"/>
      <c r="G25" s="421"/>
      <c r="H25" s="91"/>
      <c r="I25" s="422"/>
      <c r="J25" s="421"/>
      <c r="K25" s="91"/>
      <c r="L25" s="422"/>
      <c r="M25" s="421">
        <v>120.49729345106306655963963645</v>
      </c>
      <c r="N25" s="91">
        <v>99.01056716994090439547318862</v>
      </c>
      <c r="O25" s="422">
        <v>119.30505367032559999109045874</v>
      </c>
      <c r="P25" s="93"/>
      <c r="Q25" s="421"/>
      <c r="R25" s="91"/>
      <c r="S25" s="422"/>
      <c r="T25" s="421"/>
      <c r="U25" s="91"/>
      <c r="V25" s="422"/>
      <c r="W25" s="421"/>
      <c r="X25" s="91"/>
      <c r="Y25" s="422"/>
      <c r="Z25" s="421">
        <v>-9.599159384937666681170867940</v>
      </c>
      <c r="AA25" s="91">
        <v>-10.729606871835425769016543410</v>
      </c>
      <c r="AB25" s="422">
        <v>-19.298814191768385375786685030</v>
      </c>
    </row>
    <row r="26" ht="18.95" customHeight="1">
      <c r="A26" s="60"/>
      <c r="B26" s="291"/>
      <c r="C26" s="292" t="s">
        <v>191</v>
      </c>
      <c r="D26" s="274"/>
      <c r="E26" s="275"/>
      <c r="F26" s="276"/>
      <c r="G26" s="274"/>
      <c r="H26" s="275"/>
      <c r="I26" s="276"/>
      <c r="J26" s="274"/>
      <c r="K26" s="275"/>
      <c r="L26" s="276"/>
      <c r="M26" s="274">
        <v>130.10252103274012076630127861</v>
      </c>
      <c r="N26" s="275">
        <v>103.22307656171046122199289749</v>
      </c>
      <c r="O26" s="276">
        <v>134.29582489434079069553580065</v>
      </c>
      <c r="P26" s="184"/>
      <c r="Q26" s="274"/>
      <c r="R26" s="275"/>
      <c r="S26" s="276"/>
      <c r="T26" s="274"/>
      <c r="U26" s="275"/>
      <c r="V26" s="276"/>
      <c r="W26" s="274"/>
      <c r="X26" s="275"/>
      <c r="Y26" s="276"/>
      <c r="Z26" s="274">
        <v>14.321612651957595843557525640</v>
      </c>
      <c r="AA26" s="275">
        <v>-10.189828535517651063053168310</v>
      </c>
      <c r="AB26" s="276">
        <v>2.6724363436844634629983430700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88" t="s">
        <v>61</v>
      </c>
      <c r="C28" s="988"/>
      <c r="D28" s="988"/>
      <c r="E28" s="988"/>
      <c r="F28" s="988"/>
      <c r="G28" s="988"/>
      <c r="H28" s="988"/>
      <c r="I28" s="988"/>
      <c r="J28" s="988"/>
      <c r="K28" s="988"/>
      <c r="L28" s="988"/>
      <c r="M28" s="988"/>
      <c r="N28" s="988"/>
      <c r="O28" s="988"/>
      <c r="P28" s="412"/>
      <c r="Q28" s="986"/>
      <c r="R28" s="986"/>
      <c r="S28" s="986"/>
      <c r="T28" s="986"/>
      <c r="U28" s="986"/>
      <c r="V28" s="986"/>
      <c r="W28" s="986"/>
      <c r="X28" s="986"/>
      <c r="Y28" s="986"/>
      <c r="Z28" s="986"/>
      <c r="AA28" s="986"/>
      <c r="AB28" s="986"/>
      <c r="AC28" s="9"/>
    </row>
    <row r="29" ht="18.95" customHeight="1">
      <c r="A29" s="58"/>
      <c r="B29" s="285">
        <v>2018</v>
      </c>
      <c r="C29" s="286"/>
      <c r="D29" s="428"/>
      <c r="E29" s="429"/>
      <c r="F29" s="430"/>
      <c r="G29" s="428"/>
      <c r="H29" s="429"/>
      <c r="I29" s="430"/>
      <c r="J29" s="428"/>
      <c r="K29" s="429"/>
      <c r="L29" s="430"/>
      <c r="M29" s="428">
        <v>114.77402993043450950833058528</v>
      </c>
      <c r="N29" s="429">
        <v>112.38349691022761299330842295</v>
      </c>
      <c r="O29" s="430">
        <v>128.98706838061358274793372674</v>
      </c>
      <c r="P29" s="5"/>
      <c r="Q29" s="428"/>
      <c r="R29" s="429"/>
      <c r="S29" s="430"/>
      <c r="T29" s="428"/>
      <c r="U29" s="429"/>
      <c r="V29" s="430"/>
      <c r="W29" s="428"/>
      <c r="X29" s="429"/>
      <c r="Y29" s="430"/>
      <c r="Z29" s="428">
        <v>5.9007048474133235012213774800</v>
      </c>
      <c r="AA29" s="429">
        <v>-0.5846243259114243653100085400</v>
      </c>
      <c r="AB29" s="430">
        <v>5.2815835655636862517279332900</v>
      </c>
    </row>
    <row r="30" ht="18.95" customHeight="1">
      <c r="A30" s="58"/>
      <c r="B30" s="287">
        <v>2019</v>
      </c>
      <c r="C30" s="288"/>
      <c r="D30" s="272"/>
      <c r="E30" s="92"/>
      <c r="F30" s="273"/>
      <c r="G30" s="272"/>
      <c r="H30" s="92"/>
      <c r="I30" s="273"/>
      <c r="J30" s="272"/>
      <c r="K30" s="92"/>
      <c r="L30" s="273"/>
      <c r="M30" s="272">
        <v>119.83855649299158119250246032</v>
      </c>
      <c r="N30" s="92">
        <v>107.23808190568751383239826718</v>
      </c>
      <c r="O30" s="273">
        <v>128.51256936654791407640609299</v>
      </c>
      <c r="P30" s="5"/>
      <c r="Q30" s="272"/>
      <c r="R30" s="92"/>
      <c r="S30" s="273"/>
      <c r="T30" s="272"/>
      <c r="U30" s="92"/>
      <c r="V30" s="273"/>
      <c r="W30" s="272"/>
      <c r="X30" s="92"/>
      <c r="Y30" s="273"/>
      <c r="Z30" s="272">
        <v>4.4126067243841862095964751900</v>
      </c>
      <c r="AA30" s="92">
        <v>-4.5784435846931131308753456300</v>
      </c>
      <c r="AB30" s="273">
        <v>-0.3678655697992316149233483100</v>
      </c>
    </row>
    <row r="31" ht="18.95" customHeight="1">
      <c r="A31" s="58"/>
      <c r="B31" s="426">
        <v>2020</v>
      </c>
      <c r="C31" s="427"/>
      <c r="D31" s="431"/>
      <c r="E31" s="432"/>
      <c r="F31" s="433"/>
      <c r="G31" s="431"/>
      <c r="H31" s="432"/>
      <c r="I31" s="433"/>
      <c r="J31" s="431"/>
      <c r="K31" s="432"/>
      <c r="L31" s="433"/>
      <c r="M31" s="431">
        <v>79.28607941432457837298028527</v>
      </c>
      <c r="N31" s="432">
        <v>119.02210846792311211986983194</v>
      </c>
      <c r="O31" s="433">
        <v>94.36796344048105741497226900</v>
      </c>
      <c r="P31" s="184"/>
      <c r="Q31" s="431"/>
      <c r="R31" s="432"/>
      <c r="S31" s="433"/>
      <c r="T31" s="431"/>
      <c r="U31" s="432"/>
      <c r="V31" s="433"/>
      <c r="W31" s="431"/>
      <c r="X31" s="432"/>
      <c r="Y31" s="433"/>
      <c r="Z31" s="431">
        <v>-33.839256968218404457500466850</v>
      </c>
      <c r="AA31" s="432">
        <v>10.988658462391443442469898070</v>
      </c>
      <c r="AB31" s="433">
        <v>-26.569078880275478919473708010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87" t="s">
        <v>44</v>
      </c>
      <c r="C33" s="987"/>
      <c r="D33" s="987"/>
      <c r="E33" s="987"/>
      <c r="F33" s="987"/>
      <c r="G33" s="987"/>
      <c r="H33" s="987"/>
      <c r="I33" s="987"/>
      <c r="J33" s="987"/>
      <c r="K33" s="987"/>
      <c r="L33" s="987"/>
      <c r="M33" s="987"/>
      <c r="N33" s="987"/>
      <c r="O33" s="987"/>
      <c r="P33" s="412"/>
      <c r="Q33" s="986"/>
      <c r="R33" s="986"/>
      <c r="S33" s="986"/>
      <c r="T33" s="986"/>
      <c r="U33" s="986"/>
      <c r="V33" s="986"/>
      <c r="W33" s="986"/>
      <c r="X33" s="986"/>
      <c r="Y33" s="986"/>
      <c r="Z33" s="986"/>
      <c r="AA33" s="986"/>
      <c r="AB33" s="986"/>
      <c r="AC33" s="9"/>
    </row>
    <row r="34" ht="18.95" customHeight="1">
      <c r="A34" s="58"/>
      <c r="B34" s="285">
        <v>2018</v>
      </c>
      <c r="C34" s="286"/>
      <c r="D34" s="428"/>
      <c r="E34" s="429"/>
      <c r="F34" s="430"/>
      <c r="G34" s="428"/>
      <c r="H34" s="429"/>
      <c r="I34" s="430"/>
      <c r="J34" s="428"/>
      <c r="K34" s="429"/>
      <c r="L34" s="430"/>
      <c r="M34" s="428">
        <v>127.61229335340974531909650700</v>
      </c>
      <c r="N34" s="429">
        <v>106.46027704613086015423834084</v>
      </c>
      <c r="O34" s="430">
        <v>135.85640104896125239818251408</v>
      </c>
      <c r="P34" s="5"/>
      <c r="Q34" s="428"/>
      <c r="R34" s="429"/>
      <c r="S34" s="430"/>
      <c r="T34" s="428"/>
      <c r="U34" s="429"/>
      <c r="V34" s="430"/>
      <c r="W34" s="428"/>
      <c r="X34" s="429"/>
      <c r="Y34" s="430"/>
      <c r="Z34" s="428">
        <v>16.840478170072197330571142130</v>
      </c>
      <c r="AA34" s="429">
        <v>-6.659508303155016814601515800</v>
      </c>
      <c r="AB34" s="430">
        <v>9.059476824890214500822787200</v>
      </c>
    </row>
    <row r="35" ht="18.95" customHeight="1">
      <c r="A35" s="58"/>
      <c r="B35" s="287">
        <v>2019</v>
      </c>
      <c r="C35" s="288"/>
      <c r="D35" s="272"/>
      <c r="E35" s="92"/>
      <c r="F35" s="273"/>
      <c r="G35" s="272"/>
      <c r="H35" s="92"/>
      <c r="I35" s="273"/>
      <c r="J35" s="272"/>
      <c r="K35" s="92"/>
      <c r="L35" s="273"/>
      <c r="M35" s="272">
        <v>123.95037628835824077825718515</v>
      </c>
      <c r="N35" s="92">
        <v>111.56688318990531240391175795</v>
      </c>
      <c r="O35" s="273">
        <v>138.28757152708073042616736387</v>
      </c>
      <c r="P35" s="5"/>
      <c r="Q35" s="272"/>
      <c r="R35" s="92"/>
      <c r="S35" s="273"/>
      <c r="T35" s="272"/>
      <c r="U35" s="92"/>
      <c r="V35" s="273"/>
      <c r="W35" s="272"/>
      <c r="X35" s="92"/>
      <c r="Y35" s="273"/>
      <c r="Z35" s="272">
        <v>-2.8695644979204189654139031900</v>
      </c>
      <c r="AA35" s="92">
        <v>4.7967244548515330271230695600</v>
      </c>
      <c r="AB35" s="273">
        <v>1.789514854911627714301513200</v>
      </c>
    </row>
    <row r="36" ht="18.95" customHeight="1">
      <c r="A36" s="58"/>
      <c r="B36" s="426">
        <v>2020</v>
      </c>
      <c r="C36" s="427"/>
      <c r="D36" s="431"/>
      <c r="E36" s="432"/>
      <c r="F36" s="433"/>
      <c r="G36" s="431"/>
      <c r="H36" s="432"/>
      <c r="I36" s="433"/>
      <c r="J36" s="431"/>
      <c r="K36" s="432"/>
      <c r="L36" s="433"/>
      <c r="M36" s="431">
        <v>110.71241975566651068334325266</v>
      </c>
      <c r="N36" s="432">
        <v>102.53103346427874494317004944</v>
      </c>
      <c r="O36" s="433">
        <v>113.51458814879518237650992466</v>
      </c>
      <c r="P36" s="184"/>
      <c r="Q36" s="431"/>
      <c r="R36" s="432"/>
      <c r="S36" s="433"/>
      <c r="T36" s="431"/>
      <c r="U36" s="432"/>
      <c r="V36" s="433"/>
      <c r="W36" s="431"/>
      <c r="X36" s="432"/>
      <c r="Y36" s="433"/>
      <c r="Z36" s="431">
        <v>-10.680045457784604782907703320</v>
      </c>
      <c r="AA36" s="432">
        <v>-8.099042894517412259497829060</v>
      </c>
      <c r="AB36" s="433">
        <v>-17.914106889522083374390943320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87" t="s">
        <v>45</v>
      </c>
      <c r="C38" s="987"/>
      <c r="D38" s="987"/>
      <c r="E38" s="987"/>
      <c r="F38" s="987"/>
      <c r="G38" s="987"/>
      <c r="H38" s="987"/>
      <c r="I38" s="987"/>
      <c r="J38" s="987"/>
      <c r="K38" s="987"/>
      <c r="L38" s="987"/>
      <c r="M38" s="987"/>
      <c r="N38" s="987"/>
      <c r="O38" s="987"/>
      <c r="P38" s="412"/>
      <c r="Q38" s="986"/>
      <c r="R38" s="986"/>
      <c r="S38" s="986"/>
      <c r="T38" s="986"/>
      <c r="U38" s="986"/>
      <c r="V38" s="986"/>
      <c r="W38" s="986"/>
      <c r="X38" s="986"/>
      <c r="Y38" s="986"/>
      <c r="Z38" s="986"/>
      <c r="AA38" s="986"/>
      <c r="AB38" s="986"/>
      <c r="AC38" s="9"/>
    </row>
    <row r="39" ht="18.95" customHeight="1">
      <c r="A39" s="58"/>
      <c r="B39" s="285">
        <v>2018</v>
      </c>
      <c r="C39" s="286"/>
      <c r="D39" s="428"/>
      <c r="E39" s="429"/>
      <c r="F39" s="430"/>
      <c r="G39" s="428"/>
      <c r="H39" s="429"/>
      <c r="I39" s="430"/>
      <c r="J39" s="428"/>
      <c r="K39" s="429"/>
      <c r="L39" s="430"/>
      <c r="M39" s="428">
        <v>114.77402993043450950833058528</v>
      </c>
      <c r="N39" s="429">
        <v>112.38349691022761299330842295</v>
      </c>
      <c r="O39" s="430">
        <v>128.98706838061358274793372674</v>
      </c>
      <c r="P39" s="5"/>
      <c r="Q39" s="428"/>
      <c r="R39" s="429"/>
      <c r="S39" s="430"/>
      <c r="T39" s="428"/>
      <c r="U39" s="429"/>
      <c r="V39" s="430"/>
      <c r="W39" s="428"/>
      <c r="X39" s="429"/>
      <c r="Y39" s="430"/>
      <c r="Z39" s="428">
        <v>5.9007048474133235012213774800</v>
      </c>
      <c r="AA39" s="429">
        <v>-0.5846243259114243653100085400</v>
      </c>
      <c r="AB39" s="430">
        <v>5.2815835655636862517279332900</v>
      </c>
    </row>
    <row r="40" ht="18.95" customHeight="1">
      <c r="A40" s="58"/>
      <c r="B40" s="287">
        <v>2019</v>
      </c>
      <c r="C40" s="288"/>
      <c r="D40" s="272"/>
      <c r="E40" s="92"/>
      <c r="F40" s="273"/>
      <c r="G40" s="272"/>
      <c r="H40" s="92"/>
      <c r="I40" s="273"/>
      <c r="J40" s="272"/>
      <c r="K40" s="92"/>
      <c r="L40" s="273"/>
      <c r="M40" s="272">
        <v>119.83855649299158119250246032</v>
      </c>
      <c r="N40" s="92">
        <v>107.23808190568751383239826718</v>
      </c>
      <c r="O40" s="273">
        <v>128.51256936654791407640609299</v>
      </c>
      <c r="P40" s="5"/>
      <c r="Q40" s="272"/>
      <c r="R40" s="92"/>
      <c r="S40" s="273"/>
      <c r="T40" s="272"/>
      <c r="U40" s="92"/>
      <c r="V40" s="273"/>
      <c r="W40" s="272"/>
      <c r="X40" s="92"/>
      <c r="Y40" s="273"/>
      <c r="Z40" s="272">
        <v>4.4126067243841862095964751900</v>
      </c>
      <c r="AA40" s="92">
        <v>-4.5784435846931131308753456300</v>
      </c>
      <c r="AB40" s="273">
        <v>-0.3678655697992316149233483100</v>
      </c>
    </row>
    <row r="41" ht="18.95" customHeight="1">
      <c r="A41" s="58"/>
      <c r="B41" s="426">
        <v>2020</v>
      </c>
      <c r="C41" s="427"/>
      <c r="D41" s="431"/>
      <c r="E41" s="432"/>
      <c r="F41" s="433"/>
      <c r="G41" s="431"/>
      <c r="H41" s="432"/>
      <c r="I41" s="433"/>
      <c r="J41" s="431"/>
      <c r="K41" s="432"/>
      <c r="L41" s="433"/>
      <c r="M41" s="431">
        <v>79.28607941432457837298028527</v>
      </c>
      <c r="N41" s="432">
        <v>119.02210846792311211986983194</v>
      </c>
      <c r="O41" s="433">
        <v>94.36796344048105741497226900</v>
      </c>
      <c r="P41" s="184"/>
      <c r="Q41" s="431"/>
      <c r="R41" s="432"/>
      <c r="S41" s="433"/>
      <c r="T41" s="431"/>
      <c r="U41" s="432"/>
      <c r="V41" s="433"/>
      <c r="W41" s="431"/>
      <c r="X41" s="432"/>
      <c r="Y41" s="433"/>
      <c r="Z41" s="431">
        <v>-33.839256968218404457500466850</v>
      </c>
      <c r="AA41" s="432">
        <v>10.988658462391443442469898070</v>
      </c>
      <c r="AB41" s="433">
        <v>-26.569078880275478919473708010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c r="AP43" s="236"/>
    </row>
    <row r="44" ht="12" customHeight="1">
      <c r="Z44" s="55"/>
      <c r="AA44" s="233"/>
      <c r="AB44" s="233"/>
      <c r="AP44" s="236"/>
    </row>
    <row r="45" ht="12" customHeight="1">
      <c r="AP45" s="236"/>
    </row>
    <row r="46" s="467" customFormat="1">
      <c r="A46"/>
    </row>
    <row r="47" s="467" customFormat="1"/>
    <row r="48" s="467" customFormat="1"/>
    <row r="49" s="467" customFormat="1"/>
    <row r="50" s="467" customFormat="1"/>
    <row r="51" s="467" customFormat="1"/>
    <row r="52" s="467" customFormat="1"/>
    <row r="53" s="467" customFormat="1"/>
    <row r="54" s="467" customFormat="1"/>
    <row r="55" s="467" customFormat="1"/>
    <row r="56" s="467" customFormat="1"/>
    <row r="57" s="467" customFormat="1"/>
    <row r="58" s="467" customFormat="1"/>
    <row r="59" s="467" customFormat="1"/>
    <row r="60" s="467" customFormat="1"/>
    <row r="61" s="467" customFormat="1"/>
    <row r="62" s="467" customFormat="1"/>
    <row r="63" s="467" customFormat="1"/>
    <row r="64" s="467" customFormat="1"/>
    <row r="65" s="467" customFormat="1"/>
    <row r="66" s="467" customFormat="1"/>
    <row r="67" s="467" customFormat="1"/>
    <row r="68" s="467" customFormat="1"/>
    <row r="69" s="467" customFormat="1"/>
    <row r="70" s="467" customFormat="1"/>
    <row r="71" s="467" customFormat="1"/>
    <row r="72" s="467" customFormat="1"/>
    <row r="73" s="467" customFormat="1"/>
    <row r="74" s="467" customFormat="1"/>
    <row r="75" s="467" customFormat="1"/>
    <row r="76" s="467" customFormat="1"/>
    <row r="77" s="467" customFormat="1"/>
    <row r="78" s="467" customFormat="1"/>
    <row r="79" s="467" customFormat="1"/>
    <row r="80" s="467" customFormat="1"/>
    <row r="81" s="467" customFormat="1"/>
  </sheetData>
  <mergeCells count="21">
    <mergeCell ref="B3:AB3"/>
    <mergeCell ref="Q33:AB33"/>
    <mergeCell ref="B8:C8"/>
    <mergeCell ref="B2:AB2"/>
    <mergeCell ref="Q6:AB6"/>
    <mergeCell ref="D6:O6"/>
    <mergeCell ref="B4:AB4"/>
    <mergeCell ref="T7:V7"/>
    <mergeCell ref="M7:O7"/>
    <mergeCell ref="G7:I7"/>
    <mergeCell ref="D7:F7"/>
    <mergeCell ref="Q7:S7"/>
    <mergeCell ref="J7:L7"/>
    <mergeCell ref="B43:AB43"/>
    <mergeCell ref="B33:O33"/>
    <mergeCell ref="W7:Y7"/>
    <mergeCell ref="Q38:AB38"/>
    <mergeCell ref="B28:O28"/>
    <mergeCell ref="Z7:AB7"/>
    <mergeCell ref="B38:O38"/>
    <mergeCell ref="Q28:AB28"/>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1"/>
</worksheet>
</file>

<file path=xl/worksheets/sheet5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4">
    <pageSetUpPr fitToPage="1"/>
  </sheetPr>
  <dimension ref="A1:AP78"/>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7" t="s">
        <v>152</v>
      </c>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14"/>
      <c r="S3" s="1014"/>
      <c r="T3" s="1014"/>
      <c r="U3" s="1014"/>
      <c r="V3" s="1014"/>
      <c r="W3" s="1014"/>
      <c r="X3" s="1014"/>
      <c r="Y3" s="1014"/>
      <c r="Z3" s="1014"/>
      <c r="AA3" s="1014"/>
      <c r="AB3" s="1014"/>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5" customHeight="1"/>
    <row r="6" ht="15.75" customHeight="1">
      <c r="D6" s="975" t="s">
        <v>80</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ustomHeight="1">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53</v>
      </c>
      <c r="E8" s="414" t="s">
        <v>9</v>
      </c>
      <c r="F8" s="415" t="s">
        <v>10</v>
      </c>
      <c r="G8" s="413" t="s">
        <v>53</v>
      </c>
      <c r="H8" s="414" t="s">
        <v>9</v>
      </c>
      <c r="I8" s="415" t="s">
        <v>10</v>
      </c>
      <c r="J8" s="413" t="s">
        <v>53</v>
      </c>
      <c r="K8" s="414" t="s">
        <v>9</v>
      </c>
      <c r="L8" s="415" t="s">
        <v>10</v>
      </c>
      <c r="M8" s="413" t="s">
        <v>53</v>
      </c>
      <c r="N8" s="414" t="s">
        <v>9</v>
      </c>
      <c r="O8" s="415" t="s">
        <v>10</v>
      </c>
      <c r="P8" s="63"/>
      <c r="Q8" s="413" t="s">
        <v>53</v>
      </c>
      <c r="R8" s="414" t="s">
        <v>9</v>
      </c>
      <c r="S8" s="415" t="s">
        <v>10</v>
      </c>
      <c r="T8" s="413" t="s">
        <v>53</v>
      </c>
      <c r="U8" s="414" t="s">
        <v>9</v>
      </c>
      <c r="V8" s="415" t="s">
        <v>10</v>
      </c>
      <c r="W8" s="413" t="s">
        <v>53</v>
      </c>
      <c r="X8" s="414" t="s">
        <v>9</v>
      </c>
      <c r="Y8" s="415" t="s">
        <v>10</v>
      </c>
      <c r="Z8" s="413" t="s">
        <v>53</v>
      </c>
      <c r="AA8" s="414" t="s">
        <v>9</v>
      </c>
      <c r="AB8" s="415" t="s">
        <v>10</v>
      </c>
    </row>
    <row r="9" ht="18.95" customHeight="1">
      <c r="A9" s="57"/>
      <c r="B9" s="285">
        <v>2019</v>
      </c>
      <c r="C9" s="286" t="s">
        <v>183</v>
      </c>
      <c r="D9" s="416"/>
      <c r="E9" s="417"/>
      <c r="F9" s="418"/>
      <c r="G9" s="416"/>
      <c r="H9" s="417"/>
      <c r="I9" s="418"/>
      <c r="J9" s="416"/>
      <c r="K9" s="417"/>
      <c r="L9" s="418"/>
      <c r="M9" s="416" t="s">
        <v>184</v>
      </c>
      <c r="N9" s="417" t="s">
        <v>185</v>
      </c>
      <c r="O9" s="418" t="s">
        <v>184</v>
      </c>
      <c r="P9" s="5"/>
      <c r="Q9" s="416"/>
      <c r="R9" s="417"/>
      <c r="S9" s="418"/>
      <c r="T9" s="416"/>
      <c r="U9" s="417"/>
      <c r="V9" s="418"/>
      <c r="W9" s="416"/>
      <c r="X9" s="417"/>
      <c r="Y9" s="418"/>
      <c r="Z9" s="416" t="s">
        <v>184</v>
      </c>
      <c r="AA9" s="417" t="s">
        <v>203</v>
      </c>
      <c r="AB9" s="418" t="s">
        <v>184</v>
      </c>
    </row>
    <row r="10" ht="18.95" customHeight="1">
      <c r="A10" s="58"/>
      <c r="B10" s="287"/>
      <c r="C10" s="288" t="s">
        <v>186</v>
      </c>
      <c r="D10" s="272"/>
      <c r="E10" s="92"/>
      <c r="F10" s="273"/>
      <c r="G10" s="272"/>
      <c r="H10" s="92"/>
      <c r="I10" s="273"/>
      <c r="J10" s="272"/>
      <c r="K10" s="92"/>
      <c r="L10" s="273"/>
      <c r="M10" s="272" t="s">
        <v>187</v>
      </c>
      <c r="N10" s="92" t="s">
        <v>187</v>
      </c>
      <c r="O10" s="273" t="s">
        <v>187</v>
      </c>
      <c r="P10" s="5"/>
      <c r="Q10" s="272"/>
      <c r="R10" s="92"/>
      <c r="S10" s="273"/>
      <c r="T10" s="272"/>
      <c r="U10" s="92"/>
      <c r="V10" s="273"/>
      <c r="W10" s="272"/>
      <c r="X10" s="92"/>
      <c r="Y10" s="273"/>
      <c r="Z10" s="272" t="s">
        <v>203</v>
      </c>
      <c r="AA10" s="92" t="s">
        <v>185</v>
      </c>
      <c r="AB10" s="273" t="s">
        <v>203</v>
      </c>
    </row>
    <row r="11" ht="18.95" customHeight="1">
      <c r="A11" s="58"/>
      <c r="B11" s="289"/>
      <c r="C11" s="290" t="s">
        <v>188</v>
      </c>
      <c r="D11" s="421"/>
      <c r="E11" s="91"/>
      <c r="F11" s="422"/>
      <c r="G11" s="421"/>
      <c r="H11" s="91"/>
      <c r="I11" s="422"/>
      <c r="J11" s="421"/>
      <c r="K11" s="91"/>
      <c r="L11" s="422"/>
      <c r="M11" s="421" t="s">
        <v>187</v>
      </c>
      <c r="N11" s="91" t="s">
        <v>185</v>
      </c>
      <c r="O11" s="422" t="s">
        <v>187</v>
      </c>
      <c r="P11" s="5"/>
      <c r="Q11" s="421"/>
      <c r="R11" s="91"/>
      <c r="S11" s="422"/>
      <c r="T11" s="421"/>
      <c r="U11" s="91"/>
      <c r="V11" s="422"/>
      <c r="W11" s="421"/>
      <c r="X11" s="91"/>
      <c r="Y11" s="422"/>
      <c r="Z11" s="421" t="s">
        <v>203</v>
      </c>
      <c r="AA11" s="91" t="s">
        <v>184</v>
      </c>
      <c r="AB11" s="422" t="s">
        <v>203</v>
      </c>
    </row>
    <row r="12" ht="18.95" customHeight="1">
      <c r="A12" s="58"/>
      <c r="B12" s="287"/>
      <c r="C12" s="288" t="s">
        <v>189</v>
      </c>
      <c r="D12" s="272"/>
      <c r="E12" s="92"/>
      <c r="F12" s="273"/>
      <c r="G12" s="272"/>
      <c r="H12" s="92"/>
      <c r="I12" s="273"/>
      <c r="J12" s="272"/>
      <c r="K12" s="92"/>
      <c r="L12" s="273"/>
      <c r="M12" s="272" t="s">
        <v>184</v>
      </c>
      <c r="N12" s="92" t="s">
        <v>185</v>
      </c>
      <c r="O12" s="273" t="s">
        <v>184</v>
      </c>
      <c r="P12" s="5"/>
      <c r="Q12" s="272"/>
      <c r="R12" s="92"/>
      <c r="S12" s="273"/>
      <c r="T12" s="272"/>
      <c r="U12" s="92"/>
      <c r="V12" s="273"/>
      <c r="W12" s="272"/>
      <c r="X12" s="92"/>
      <c r="Y12" s="273"/>
      <c r="Z12" s="272" t="s">
        <v>185</v>
      </c>
      <c r="AA12" s="92" t="s">
        <v>187</v>
      </c>
      <c r="AB12" s="273" t="s">
        <v>185</v>
      </c>
    </row>
    <row r="13" ht="18.95" customHeight="1">
      <c r="A13" s="58"/>
      <c r="B13" s="289"/>
      <c r="C13" s="290" t="s">
        <v>190</v>
      </c>
      <c r="D13" s="421"/>
      <c r="E13" s="91"/>
      <c r="F13" s="422"/>
      <c r="G13" s="421"/>
      <c r="H13" s="91"/>
      <c r="I13" s="422"/>
      <c r="J13" s="421"/>
      <c r="K13" s="91"/>
      <c r="L13" s="422"/>
      <c r="M13" s="421" t="s">
        <v>184</v>
      </c>
      <c r="N13" s="91" t="s">
        <v>185</v>
      </c>
      <c r="O13" s="422" t="s">
        <v>184</v>
      </c>
      <c r="P13" s="5"/>
      <c r="Q13" s="421"/>
      <c r="R13" s="91"/>
      <c r="S13" s="422"/>
      <c r="T13" s="421"/>
      <c r="U13" s="91"/>
      <c r="V13" s="422"/>
      <c r="W13" s="421"/>
      <c r="X13" s="91"/>
      <c r="Y13" s="422"/>
      <c r="Z13" s="421" t="s">
        <v>185</v>
      </c>
      <c r="AA13" s="91" t="s">
        <v>187</v>
      </c>
      <c r="AB13" s="422" t="s">
        <v>187</v>
      </c>
    </row>
    <row r="14" ht="18.95" customHeight="1">
      <c r="A14" s="58"/>
      <c r="B14" s="287"/>
      <c r="C14" s="288" t="s">
        <v>191</v>
      </c>
      <c r="D14" s="272"/>
      <c r="E14" s="92"/>
      <c r="F14" s="273"/>
      <c r="G14" s="272"/>
      <c r="H14" s="92"/>
      <c r="I14" s="273"/>
      <c r="J14" s="272"/>
      <c r="K14" s="92"/>
      <c r="L14" s="273"/>
      <c r="M14" s="272" t="s">
        <v>192</v>
      </c>
      <c r="N14" s="92" t="s">
        <v>193</v>
      </c>
      <c r="O14" s="273" t="s">
        <v>192</v>
      </c>
      <c r="P14" s="5"/>
      <c r="Q14" s="272"/>
      <c r="R14" s="92"/>
      <c r="S14" s="273"/>
      <c r="T14" s="272"/>
      <c r="U14" s="92"/>
      <c r="V14" s="273"/>
      <c r="W14" s="272"/>
      <c r="X14" s="92"/>
      <c r="Y14" s="273"/>
      <c r="Z14" s="272" t="s">
        <v>201</v>
      </c>
      <c r="AA14" s="92" t="s">
        <v>193</v>
      </c>
      <c r="AB14" s="273" t="s">
        <v>196</v>
      </c>
    </row>
    <row r="15" ht="18.95" customHeight="1">
      <c r="A15" s="58"/>
      <c r="B15" s="289">
        <v>2020</v>
      </c>
      <c r="C15" s="290" t="s">
        <v>194</v>
      </c>
      <c r="D15" s="421"/>
      <c r="E15" s="91"/>
      <c r="F15" s="422"/>
      <c r="G15" s="421"/>
      <c r="H15" s="91"/>
      <c r="I15" s="422"/>
      <c r="J15" s="421"/>
      <c r="K15" s="91"/>
      <c r="L15" s="422"/>
      <c r="M15" s="421" t="s">
        <v>192</v>
      </c>
      <c r="N15" s="91" t="s">
        <v>192</v>
      </c>
      <c r="O15" s="422" t="s">
        <v>192</v>
      </c>
      <c r="P15" s="5"/>
      <c r="Q15" s="421"/>
      <c r="R15" s="91"/>
      <c r="S15" s="422"/>
      <c r="T15" s="421"/>
      <c r="U15" s="91"/>
      <c r="V15" s="422"/>
      <c r="W15" s="421"/>
      <c r="X15" s="91"/>
      <c r="Y15" s="422"/>
      <c r="Z15" s="421" t="s">
        <v>198</v>
      </c>
      <c r="AA15" s="91" t="s">
        <v>196</v>
      </c>
      <c r="AB15" s="422" t="s">
        <v>196</v>
      </c>
    </row>
    <row r="16" ht="18.95" customHeight="1">
      <c r="A16" s="58"/>
      <c r="B16" s="287"/>
      <c r="C16" s="288" t="s">
        <v>195</v>
      </c>
      <c r="D16" s="272"/>
      <c r="E16" s="92"/>
      <c r="F16" s="273"/>
      <c r="G16" s="272"/>
      <c r="H16" s="92"/>
      <c r="I16" s="273"/>
      <c r="J16" s="272"/>
      <c r="K16" s="92"/>
      <c r="L16" s="273"/>
      <c r="M16" s="272" t="s">
        <v>196</v>
      </c>
      <c r="N16" s="92" t="s">
        <v>192</v>
      </c>
      <c r="O16" s="273" t="s">
        <v>192</v>
      </c>
      <c r="P16" s="5"/>
      <c r="Q16" s="272"/>
      <c r="R16" s="92"/>
      <c r="S16" s="273"/>
      <c r="T16" s="272"/>
      <c r="U16" s="92"/>
      <c r="V16" s="273"/>
      <c r="W16" s="272"/>
      <c r="X16" s="92"/>
      <c r="Y16" s="273"/>
      <c r="Z16" s="272" t="s">
        <v>201</v>
      </c>
      <c r="AA16" s="92" t="s">
        <v>198</v>
      </c>
      <c r="AB16" s="273" t="s">
        <v>201</v>
      </c>
    </row>
    <row r="17" ht="18.95" customHeight="1">
      <c r="A17" s="58"/>
      <c r="B17" s="289"/>
      <c r="C17" s="290" t="s">
        <v>197</v>
      </c>
      <c r="D17" s="421"/>
      <c r="E17" s="91"/>
      <c r="F17" s="422"/>
      <c r="G17" s="421"/>
      <c r="H17" s="91"/>
      <c r="I17" s="422"/>
      <c r="J17" s="421"/>
      <c r="K17" s="91"/>
      <c r="L17" s="422"/>
      <c r="M17" s="421" t="s">
        <v>198</v>
      </c>
      <c r="N17" s="91" t="s">
        <v>193</v>
      </c>
      <c r="O17" s="422" t="s">
        <v>192</v>
      </c>
      <c r="P17" s="5"/>
      <c r="Q17" s="421"/>
      <c r="R17" s="91"/>
      <c r="S17" s="422"/>
      <c r="T17" s="421"/>
      <c r="U17" s="91"/>
      <c r="V17" s="422"/>
      <c r="W17" s="421"/>
      <c r="X17" s="91"/>
      <c r="Y17" s="422"/>
      <c r="Z17" s="421" t="s">
        <v>198</v>
      </c>
      <c r="AA17" s="91" t="s">
        <v>193</v>
      </c>
      <c r="AB17" s="422" t="s">
        <v>192</v>
      </c>
    </row>
    <row r="18" ht="18.95" customHeight="1">
      <c r="A18" s="58"/>
      <c r="B18" s="287"/>
      <c r="C18" s="288" t="s">
        <v>199</v>
      </c>
      <c r="D18" s="272"/>
      <c r="E18" s="92"/>
      <c r="F18" s="273"/>
      <c r="G18" s="272"/>
      <c r="H18" s="92"/>
      <c r="I18" s="273"/>
      <c r="J18" s="272"/>
      <c r="K18" s="92"/>
      <c r="L18" s="273"/>
      <c r="M18" s="272" t="s">
        <v>198</v>
      </c>
      <c r="N18" s="92" t="s">
        <v>192</v>
      </c>
      <c r="O18" s="273" t="s">
        <v>198</v>
      </c>
      <c r="P18" s="5"/>
      <c r="Q18" s="272"/>
      <c r="R18" s="92"/>
      <c r="S18" s="273"/>
      <c r="T18" s="272"/>
      <c r="U18" s="92"/>
      <c r="V18" s="273"/>
      <c r="W18" s="272"/>
      <c r="X18" s="92"/>
      <c r="Y18" s="273"/>
      <c r="Z18" s="272" t="s">
        <v>198</v>
      </c>
      <c r="AA18" s="92" t="s">
        <v>198</v>
      </c>
      <c r="AB18" s="273" t="s">
        <v>198</v>
      </c>
    </row>
    <row r="19" ht="18.95" customHeight="1">
      <c r="A19" s="58"/>
      <c r="B19" s="289"/>
      <c r="C19" s="290" t="s">
        <v>200</v>
      </c>
      <c r="D19" s="421"/>
      <c r="E19" s="91"/>
      <c r="F19" s="422"/>
      <c r="G19" s="421"/>
      <c r="H19" s="91"/>
      <c r="I19" s="422"/>
      <c r="J19" s="421"/>
      <c r="K19" s="91"/>
      <c r="L19" s="422"/>
      <c r="M19" s="421" t="s">
        <v>201</v>
      </c>
      <c r="N19" s="91" t="s">
        <v>196</v>
      </c>
      <c r="O19" s="422" t="s">
        <v>201</v>
      </c>
      <c r="P19" s="5"/>
      <c r="Q19" s="421"/>
      <c r="R19" s="91"/>
      <c r="S19" s="422"/>
      <c r="T19" s="421"/>
      <c r="U19" s="91"/>
      <c r="V19" s="422"/>
      <c r="W19" s="421"/>
      <c r="X19" s="91"/>
      <c r="Y19" s="422"/>
      <c r="Z19" s="421" t="s">
        <v>201</v>
      </c>
      <c r="AA19" s="91" t="s">
        <v>198</v>
      </c>
      <c r="AB19" s="422" t="s">
        <v>201</v>
      </c>
    </row>
    <row r="20" ht="18.95" customHeight="1">
      <c r="A20" s="58"/>
      <c r="B20" s="287"/>
      <c r="C20" s="288" t="s">
        <v>202</v>
      </c>
      <c r="D20" s="272"/>
      <c r="E20" s="92"/>
      <c r="F20" s="273"/>
      <c r="G20" s="272"/>
      <c r="H20" s="92"/>
      <c r="I20" s="273"/>
      <c r="J20" s="272"/>
      <c r="K20" s="92"/>
      <c r="L20" s="273"/>
      <c r="M20" s="272" t="s">
        <v>201</v>
      </c>
      <c r="N20" s="92" t="s">
        <v>196</v>
      </c>
      <c r="O20" s="273" t="s">
        <v>201</v>
      </c>
      <c r="P20" s="5"/>
      <c r="Q20" s="272"/>
      <c r="R20" s="92"/>
      <c r="S20" s="273"/>
      <c r="T20" s="272"/>
      <c r="U20" s="92"/>
      <c r="V20" s="273"/>
      <c r="W20" s="272"/>
      <c r="X20" s="92"/>
      <c r="Y20" s="273"/>
      <c r="Z20" s="272" t="s">
        <v>201</v>
      </c>
      <c r="AA20" s="92" t="s">
        <v>198</v>
      </c>
      <c r="AB20" s="273" t="s">
        <v>201</v>
      </c>
    </row>
    <row r="21" ht="18.95" customHeight="1">
      <c r="A21" s="58"/>
      <c r="B21" s="289"/>
      <c r="C21" s="290" t="s">
        <v>183</v>
      </c>
      <c r="D21" s="421"/>
      <c r="E21" s="91"/>
      <c r="F21" s="422"/>
      <c r="G21" s="421"/>
      <c r="H21" s="91"/>
      <c r="I21" s="422"/>
      <c r="J21" s="421"/>
      <c r="K21" s="91"/>
      <c r="L21" s="422"/>
      <c r="M21" s="421" t="s">
        <v>201</v>
      </c>
      <c r="N21" s="91" t="s">
        <v>196</v>
      </c>
      <c r="O21" s="422" t="s">
        <v>201</v>
      </c>
      <c r="P21" s="5"/>
      <c r="Q21" s="421"/>
      <c r="R21" s="91"/>
      <c r="S21" s="422"/>
      <c r="T21" s="421"/>
      <c r="U21" s="91"/>
      <c r="V21" s="422"/>
      <c r="W21" s="421"/>
      <c r="X21" s="91"/>
      <c r="Y21" s="422"/>
      <c r="Z21" s="421" t="s">
        <v>201</v>
      </c>
      <c r="AA21" s="91" t="s">
        <v>201</v>
      </c>
      <c r="AB21" s="422" t="s">
        <v>201</v>
      </c>
    </row>
    <row r="22" ht="18.95" customHeight="1">
      <c r="A22" s="58"/>
      <c r="B22" s="287"/>
      <c r="C22" s="288" t="s">
        <v>186</v>
      </c>
      <c r="D22" s="272"/>
      <c r="E22" s="92"/>
      <c r="F22" s="273"/>
      <c r="G22" s="272"/>
      <c r="H22" s="92"/>
      <c r="I22" s="273"/>
      <c r="J22" s="272"/>
      <c r="K22" s="92"/>
      <c r="L22" s="273"/>
      <c r="M22" s="272" t="s">
        <v>201</v>
      </c>
      <c r="N22" s="92" t="s">
        <v>196</v>
      </c>
      <c r="O22" s="273" t="s">
        <v>201</v>
      </c>
      <c r="P22" s="5"/>
      <c r="Q22" s="272"/>
      <c r="R22" s="92"/>
      <c r="S22" s="273"/>
      <c r="T22" s="272"/>
      <c r="U22" s="92"/>
      <c r="V22" s="273"/>
      <c r="W22" s="272"/>
      <c r="X22" s="92"/>
      <c r="Y22" s="273"/>
      <c r="Z22" s="272" t="s">
        <v>201</v>
      </c>
      <c r="AA22" s="92" t="s">
        <v>198</v>
      </c>
      <c r="AB22" s="273" t="s">
        <v>201</v>
      </c>
    </row>
    <row r="23" ht="18.95" customHeight="1">
      <c r="A23" s="58"/>
      <c r="B23" s="289"/>
      <c r="C23" s="290" t="s">
        <v>188</v>
      </c>
      <c r="D23" s="421"/>
      <c r="E23" s="91"/>
      <c r="F23" s="422"/>
      <c r="G23" s="421"/>
      <c r="H23" s="91"/>
      <c r="I23" s="422"/>
      <c r="J23" s="421"/>
      <c r="K23" s="91"/>
      <c r="L23" s="422"/>
      <c r="M23" s="421" t="s">
        <v>201</v>
      </c>
      <c r="N23" s="91" t="s">
        <v>196</v>
      </c>
      <c r="O23" s="422" t="s">
        <v>201</v>
      </c>
      <c r="P23" s="5"/>
      <c r="Q23" s="421"/>
      <c r="R23" s="91"/>
      <c r="S23" s="422"/>
      <c r="T23" s="421"/>
      <c r="U23" s="91"/>
      <c r="V23" s="422"/>
      <c r="W23" s="421"/>
      <c r="X23" s="91"/>
      <c r="Y23" s="422"/>
      <c r="Z23" s="421" t="s">
        <v>201</v>
      </c>
      <c r="AA23" s="91" t="s">
        <v>196</v>
      </c>
      <c r="AB23" s="422" t="s">
        <v>201</v>
      </c>
    </row>
    <row r="24" ht="18.95" customHeight="1">
      <c r="A24" s="59"/>
      <c r="B24" s="287"/>
      <c r="C24" s="288" t="s">
        <v>189</v>
      </c>
      <c r="D24" s="272"/>
      <c r="E24" s="92"/>
      <c r="F24" s="273"/>
      <c r="G24" s="272"/>
      <c r="H24" s="92"/>
      <c r="I24" s="273"/>
      <c r="J24" s="272"/>
      <c r="K24" s="92"/>
      <c r="L24" s="273"/>
      <c r="M24" s="272" t="s">
        <v>201</v>
      </c>
      <c r="N24" s="92" t="s">
        <v>196</v>
      </c>
      <c r="O24" s="273" t="s">
        <v>196</v>
      </c>
      <c r="P24" s="93"/>
      <c r="Q24" s="272"/>
      <c r="R24" s="92"/>
      <c r="S24" s="273"/>
      <c r="T24" s="272"/>
      <c r="U24" s="92"/>
      <c r="V24" s="273"/>
      <c r="W24" s="272"/>
      <c r="X24" s="92"/>
      <c r="Y24" s="273"/>
      <c r="Z24" s="272" t="s">
        <v>201</v>
      </c>
      <c r="AA24" s="92" t="s">
        <v>196</v>
      </c>
      <c r="AB24" s="273" t="s">
        <v>201</v>
      </c>
    </row>
    <row r="25" ht="18.95" customHeight="1">
      <c r="A25" s="60"/>
      <c r="B25" s="289"/>
      <c r="C25" s="290" t="s">
        <v>190</v>
      </c>
      <c r="D25" s="421"/>
      <c r="E25" s="91"/>
      <c r="F25" s="422"/>
      <c r="G25" s="421"/>
      <c r="H25" s="91"/>
      <c r="I25" s="422"/>
      <c r="J25" s="421"/>
      <c r="K25" s="91"/>
      <c r="L25" s="422"/>
      <c r="M25" s="421" t="s">
        <v>193</v>
      </c>
      <c r="N25" s="91" t="s">
        <v>196</v>
      </c>
      <c r="O25" s="422" t="s">
        <v>192</v>
      </c>
      <c r="P25" s="93"/>
      <c r="Q25" s="421"/>
      <c r="R25" s="91"/>
      <c r="S25" s="422"/>
      <c r="T25" s="421"/>
      <c r="U25" s="91"/>
      <c r="V25" s="422"/>
      <c r="W25" s="421"/>
      <c r="X25" s="91"/>
      <c r="Y25" s="422"/>
      <c r="Z25" s="421" t="s">
        <v>198</v>
      </c>
      <c r="AA25" s="91" t="s">
        <v>201</v>
      </c>
      <c r="AB25" s="422" t="s">
        <v>198</v>
      </c>
    </row>
    <row r="26" ht="18.95" customHeight="1">
      <c r="A26" s="60"/>
      <c r="B26" s="291"/>
      <c r="C26" s="292" t="s">
        <v>191</v>
      </c>
      <c r="D26" s="274"/>
      <c r="E26" s="275"/>
      <c r="F26" s="276"/>
      <c r="G26" s="274"/>
      <c r="H26" s="275"/>
      <c r="I26" s="276"/>
      <c r="J26" s="274"/>
      <c r="K26" s="275"/>
      <c r="L26" s="276"/>
      <c r="M26" s="274" t="s">
        <v>192</v>
      </c>
      <c r="N26" s="275" t="s">
        <v>196</v>
      </c>
      <c r="O26" s="276" t="s">
        <v>193</v>
      </c>
      <c r="P26" s="184"/>
      <c r="Q26" s="274"/>
      <c r="R26" s="275"/>
      <c r="S26" s="276"/>
      <c r="T26" s="274"/>
      <c r="U26" s="275"/>
      <c r="V26" s="276"/>
      <c r="W26" s="274"/>
      <c r="X26" s="275"/>
      <c r="Y26" s="276"/>
      <c r="Z26" s="274" t="s">
        <v>192</v>
      </c>
      <c r="AA26" s="275" t="s">
        <v>201</v>
      </c>
      <c r="AB26" s="276" t="s">
        <v>196</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88" t="s">
        <v>61</v>
      </c>
      <c r="C28" s="988"/>
      <c r="D28" s="988"/>
      <c r="E28" s="988"/>
      <c r="F28" s="988"/>
      <c r="G28" s="988"/>
      <c r="H28" s="988"/>
      <c r="I28" s="988"/>
      <c r="J28" s="988"/>
      <c r="K28" s="988"/>
      <c r="L28" s="988"/>
      <c r="M28" s="988"/>
      <c r="N28" s="988"/>
      <c r="O28" s="988"/>
      <c r="P28" s="412"/>
      <c r="Q28" s="986"/>
      <c r="R28" s="986"/>
      <c r="S28" s="986"/>
      <c r="T28" s="986"/>
      <c r="U28" s="986"/>
      <c r="V28" s="986"/>
      <c r="W28" s="986"/>
      <c r="X28" s="986"/>
      <c r="Y28" s="986"/>
      <c r="Z28" s="986"/>
      <c r="AA28" s="986"/>
      <c r="AB28" s="986"/>
      <c r="AC28" s="9"/>
    </row>
    <row r="29" ht="18.95" customHeight="1">
      <c r="A29" s="58"/>
      <c r="B29" s="285">
        <v>2018</v>
      </c>
      <c r="C29" s="286"/>
      <c r="D29" s="428"/>
      <c r="E29" s="429"/>
      <c r="F29" s="430"/>
      <c r="G29" s="428"/>
      <c r="H29" s="429"/>
      <c r="I29" s="430"/>
      <c r="J29" s="428"/>
      <c r="K29" s="429"/>
      <c r="L29" s="430"/>
      <c r="M29" s="428" t="s">
        <v>184</v>
      </c>
      <c r="N29" s="429" t="s">
        <v>187</v>
      </c>
      <c r="O29" s="430" t="s">
        <v>187</v>
      </c>
      <c r="P29" s="5"/>
      <c r="Q29" s="428"/>
      <c r="R29" s="429"/>
      <c r="S29" s="430"/>
      <c r="T29" s="428"/>
      <c r="U29" s="429"/>
      <c r="V29" s="430"/>
      <c r="W29" s="428"/>
      <c r="X29" s="429"/>
      <c r="Y29" s="430"/>
      <c r="Z29" s="428" t="s">
        <v>184</v>
      </c>
      <c r="AA29" s="429" t="s">
        <v>204</v>
      </c>
      <c r="AB29" s="430" t="s">
        <v>185</v>
      </c>
    </row>
    <row r="30" ht="18.95" customHeight="1">
      <c r="A30" s="58"/>
      <c r="B30" s="287">
        <v>2019</v>
      </c>
      <c r="C30" s="288"/>
      <c r="D30" s="272"/>
      <c r="E30" s="92"/>
      <c r="F30" s="273"/>
      <c r="G30" s="272"/>
      <c r="H30" s="92"/>
      <c r="I30" s="273"/>
      <c r="J30" s="272"/>
      <c r="K30" s="92"/>
      <c r="L30" s="273"/>
      <c r="M30" s="272" t="s">
        <v>184</v>
      </c>
      <c r="N30" s="92" t="s">
        <v>185</v>
      </c>
      <c r="O30" s="273" t="s">
        <v>187</v>
      </c>
      <c r="P30" s="5"/>
      <c r="Q30" s="272"/>
      <c r="R30" s="92"/>
      <c r="S30" s="273"/>
      <c r="T30" s="272"/>
      <c r="U30" s="92"/>
      <c r="V30" s="273"/>
      <c r="W30" s="272"/>
      <c r="X30" s="92"/>
      <c r="Y30" s="273"/>
      <c r="Z30" s="272" t="s">
        <v>187</v>
      </c>
      <c r="AA30" s="92" t="s">
        <v>203</v>
      </c>
      <c r="AB30" s="273" t="s">
        <v>185</v>
      </c>
    </row>
    <row r="31" ht="18.95" customHeight="1">
      <c r="A31" s="58"/>
      <c r="B31" s="426">
        <v>2020</v>
      </c>
      <c r="C31" s="427"/>
      <c r="D31" s="431"/>
      <c r="E31" s="432"/>
      <c r="F31" s="433"/>
      <c r="G31" s="431"/>
      <c r="H31" s="432"/>
      <c r="I31" s="433"/>
      <c r="J31" s="431"/>
      <c r="K31" s="432"/>
      <c r="L31" s="433"/>
      <c r="M31" s="431" t="s">
        <v>201</v>
      </c>
      <c r="N31" s="432" t="s">
        <v>193</v>
      </c>
      <c r="O31" s="433" t="s">
        <v>198</v>
      </c>
      <c r="P31" s="184"/>
      <c r="Q31" s="431"/>
      <c r="R31" s="432"/>
      <c r="S31" s="433"/>
      <c r="T31" s="431"/>
      <c r="U31" s="432"/>
      <c r="V31" s="433"/>
      <c r="W31" s="431"/>
      <c r="X31" s="432"/>
      <c r="Y31" s="433"/>
      <c r="Z31" s="431" t="s">
        <v>201</v>
      </c>
      <c r="AA31" s="432" t="s">
        <v>193</v>
      </c>
      <c r="AB31" s="433" t="s">
        <v>201</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87" t="s">
        <v>44</v>
      </c>
      <c r="C33" s="987"/>
      <c r="D33" s="987"/>
      <c r="E33" s="987"/>
      <c r="F33" s="987"/>
      <c r="G33" s="987"/>
      <c r="H33" s="987"/>
      <c r="I33" s="987"/>
      <c r="J33" s="987"/>
      <c r="K33" s="987"/>
      <c r="L33" s="987"/>
      <c r="M33" s="987"/>
      <c r="N33" s="987"/>
      <c r="O33" s="987"/>
      <c r="P33" s="412"/>
      <c r="Q33" s="986"/>
      <c r="R33" s="986"/>
      <c r="S33" s="986"/>
      <c r="T33" s="986"/>
      <c r="U33" s="986"/>
      <c r="V33" s="986"/>
      <c r="W33" s="986"/>
      <c r="X33" s="986"/>
      <c r="Y33" s="986"/>
      <c r="Z33" s="986"/>
      <c r="AA33" s="986"/>
      <c r="AB33" s="986"/>
      <c r="AC33" s="9"/>
    </row>
    <row r="34" ht="18.95" customHeight="1">
      <c r="A34" s="58"/>
      <c r="B34" s="285">
        <v>2018</v>
      </c>
      <c r="C34" s="286"/>
      <c r="D34" s="428"/>
      <c r="E34" s="429"/>
      <c r="F34" s="430"/>
      <c r="G34" s="428"/>
      <c r="H34" s="429"/>
      <c r="I34" s="430"/>
      <c r="J34" s="428"/>
      <c r="K34" s="429"/>
      <c r="L34" s="430"/>
      <c r="M34" s="428" t="s">
        <v>184</v>
      </c>
      <c r="N34" s="429" t="s">
        <v>185</v>
      </c>
      <c r="O34" s="430" t="s">
        <v>187</v>
      </c>
      <c r="P34" s="5"/>
      <c r="Q34" s="428"/>
      <c r="R34" s="429"/>
      <c r="S34" s="430"/>
      <c r="T34" s="428"/>
      <c r="U34" s="429"/>
      <c r="V34" s="430"/>
      <c r="W34" s="428"/>
      <c r="X34" s="429"/>
      <c r="Y34" s="430"/>
      <c r="Z34" s="428" t="s">
        <v>187</v>
      </c>
      <c r="AA34" s="429" t="s">
        <v>203</v>
      </c>
      <c r="AB34" s="430" t="s">
        <v>187</v>
      </c>
    </row>
    <row r="35" ht="18.95" customHeight="1">
      <c r="A35" s="58"/>
      <c r="B35" s="287">
        <v>2019</v>
      </c>
      <c r="C35" s="288"/>
      <c r="D35" s="272"/>
      <c r="E35" s="92"/>
      <c r="F35" s="273"/>
      <c r="G35" s="272"/>
      <c r="H35" s="92"/>
      <c r="I35" s="273"/>
      <c r="J35" s="272"/>
      <c r="K35" s="92"/>
      <c r="L35" s="273"/>
      <c r="M35" s="272" t="s">
        <v>184</v>
      </c>
      <c r="N35" s="92" t="s">
        <v>187</v>
      </c>
      <c r="O35" s="273" t="s">
        <v>184</v>
      </c>
      <c r="P35" s="5"/>
      <c r="Q35" s="272"/>
      <c r="R35" s="92"/>
      <c r="S35" s="273"/>
      <c r="T35" s="272"/>
      <c r="U35" s="92"/>
      <c r="V35" s="273"/>
      <c r="W35" s="272"/>
      <c r="X35" s="92"/>
      <c r="Y35" s="273"/>
      <c r="Z35" s="272" t="s">
        <v>185</v>
      </c>
      <c r="AA35" s="92" t="s">
        <v>187</v>
      </c>
      <c r="AB35" s="273" t="s">
        <v>187</v>
      </c>
    </row>
    <row r="36" ht="18.95" customHeight="1">
      <c r="A36" s="58"/>
      <c r="B36" s="426">
        <v>2020</v>
      </c>
      <c r="C36" s="427"/>
      <c r="D36" s="431"/>
      <c r="E36" s="432"/>
      <c r="F36" s="433"/>
      <c r="G36" s="431"/>
      <c r="H36" s="432"/>
      <c r="I36" s="433"/>
      <c r="J36" s="431"/>
      <c r="K36" s="432"/>
      <c r="L36" s="433"/>
      <c r="M36" s="431" t="s">
        <v>192</v>
      </c>
      <c r="N36" s="432" t="s">
        <v>196</v>
      </c>
      <c r="O36" s="433" t="s">
        <v>192</v>
      </c>
      <c r="P36" s="184"/>
      <c r="Q36" s="431"/>
      <c r="R36" s="432"/>
      <c r="S36" s="433"/>
      <c r="T36" s="431"/>
      <c r="U36" s="432"/>
      <c r="V36" s="433"/>
      <c r="W36" s="431"/>
      <c r="X36" s="432"/>
      <c r="Y36" s="433"/>
      <c r="Z36" s="431" t="s">
        <v>198</v>
      </c>
      <c r="AA36" s="432" t="s">
        <v>201</v>
      </c>
      <c r="AB36" s="433" t="s">
        <v>201</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87" t="s">
        <v>45</v>
      </c>
      <c r="C38" s="987"/>
      <c r="D38" s="987"/>
      <c r="E38" s="987"/>
      <c r="F38" s="987"/>
      <c r="G38" s="987"/>
      <c r="H38" s="987"/>
      <c r="I38" s="987"/>
      <c r="J38" s="987"/>
      <c r="K38" s="987"/>
      <c r="L38" s="987"/>
      <c r="M38" s="987"/>
      <c r="N38" s="987"/>
      <c r="O38" s="987"/>
      <c r="P38" s="412"/>
      <c r="Q38" s="986"/>
      <c r="R38" s="986"/>
      <c r="S38" s="986"/>
      <c r="T38" s="986"/>
      <c r="U38" s="986"/>
      <c r="V38" s="986"/>
      <c r="W38" s="986"/>
      <c r="X38" s="986"/>
      <c r="Y38" s="986"/>
      <c r="Z38" s="986"/>
      <c r="AA38" s="986"/>
      <c r="AB38" s="986"/>
      <c r="AC38" s="9"/>
    </row>
    <row r="39" ht="18.95" customHeight="1">
      <c r="A39" s="58"/>
      <c r="B39" s="285">
        <v>2018</v>
      </c>
      <c r="C39" s="286"/>
      <c r="D39" s="428"/>
      <c r="E39" s="429"/>
      <c r="F39" s="430"/>
      <c r="G39" s="428"/>
      <c r="H39" s="429"/>
      <c r="I39" s="430"/>
      <c r="J39" s="428"/>
      <c r="K39" s="429"/>
      <c r="L39" s="430"/>
      <c r="M39" s="428" t="s">
        <v>184</v>
      </c>
      <c r="N39" s="429" t="s">
        <v>187</v>
      </c>
      <c r="O39" s="430" t="s">
        <v>187</v>
      </c>
      <c r="P39" s="5"/>
      <c r="Q39" s="428"/>
      <c r="R39" s="429"/>
      <c r="S39" s="430"/>
      <c r="T39" s="428"/>
      <c r="U39" s="429"/>
      <c r="V39" s="430"/>
      <c r="W39" s="428"/>
      <c r="X39" s="429"/>
      <c r="Y39" s="430"/>
      <c r="Z39" s="428" t="s">
        <v>184</v>
      </c>
      <c r="AA39" s="429" t="s">
        <v>204</v>
      </c>
      <c r="AB39" s="430" t="s">
        <v>185</v>
      </c>
    </row>
    <row r="40" ht="18.95" customHeight="1">
      <c r="A40" s="58"/>
      <c r="B40" s="287">
        <v>2019</v>
      </c>
      <c r="C40" s="288"/>
      <c r="D40" s="272"/>
      <c r="E40" s="92"/>
      <c r="F40" s="273"/>
      <c r="G40" s="272"/>
      <c r="H40" s="92"/>
      <c r="I40" s="273"/>
      <c r="J40" s="272"/>
      <c r="K40" s="92"/>
      <c r="L40" s="273"/>
      <c r="M40" s="272" t="s">
        <v>184</v>
      </c>
      <c r="N40" s="92" t="s">
        <v>185</v>
      </c>
      <c r="O40" s="273" t="s">
        <v>187</v>
      </c>
      <c r="P40" s="5"/>
      <c r="Q40" s="272"/>
      <c r="R40" s="92"/>
      <c r="S40" s="273"/>
      <c r="T40" s="272"/>
      <c r="U40" s="92"/>
      <c r="V40" s="273"/>
      <c r="W40" s="272"/>
      <c r="X40" s="92"/>
      <c r="Y40" s="273"/>
      <c r="Z40" s="272" t="s">
        <v>187</v>
      </c>
      <c r="AA40" s="92" t="s">
        <v>203</v>
      </c>
      <c r="AB40" s="273" t="s">
        <v>185</v>
      </c>
    </row>
    <row r="41" ht="18.95" customHeight="1">
      <c r="A41" s="58"/>
      <c r="B41" s="426">
        <v>2020</v>
      </c>
      <c r="C41" s="427"/>
      <c r="D41" s="431"/>
      <c r="E41" s="432"/>
      <c r="F41" s="433"/>
      <c r="G41" s="431"/>
      <c r="H41" s="432"/>
      <c r="I41" s="433"/>
      <c r="J41" s="431"/>
      <c r="K41" s="432"/>
      <c r="L41" s="433"/>
      <c r="M41" s="431" t="s">
        <v>201</v>
      </c>
      <c r="N41" s="432" t="s">
        <v>193</v>
      </c>
      <c r="O41" s="433" t="s">
        <v>198</v>
      </c>
      <c r="P41" s="184"/>
      <c r="Q41" s="431"/>
      <c r="R41" s="432"/>
      <c r="S41" s="433"/>
      <c r="T41" s="431"/>
      <c r="U41" s="432"/>
      <c r="V41" s="433"/>
      <c r="W41" s="431"/>
      <c r="X41" s="432"/>
      <c r="Y41" s="433"/>
      <c r="Z41" s="431" t="s">
        <v>201</v>
      </c>
      <c r="AA41" s="432" t="s">
        <v>193</v>
      </c>
      <c r="AB41" s="433" t="s">
        <v>201</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c r="AP43" s="236"/>
    </row>
    <row r="44" ht="12" customHeight="1">
      <c r="Z44" s="55"/>
      <c r="AA44" s="233"/>
      <c r="AB44" s="233"/>
      <c r="AP44" s="236"/>
    </row>
    <row r="45" ht="12" customHeight="1">
      <c r="AP45" s="236"/>
    </row>
    <row r="46" s="236" customFormat="1">
      <c r="A4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1">
    <mergeCell ref="B43:AB43"/>
    <mergeCell ref="T7:V7"/>
    <mergeCell ref="W7:Y7"/>
    <mergeCell ref="Z7:AB7"/>
    <mergeCell ref="B38:O38"/>
    <mergeCell ref="Q28:AB28"/>
    <mergeCell ref="Q7:S7"/>
    <mergeCell ref="Q33:AB33"/>
    <mergeCell ref="G7:I7"/>
    <mergeCell ref="B33:O33"/>
    <mergeCell ref="B8:C8"/>
    <mergeCell ref="Q38:AB38"/>
    <mergeCell ref="M7:O7"/>
    <mergeCell ref="B28:O28"/>
    <mergeCell ref="J7:L7"/>
    <mergeCell ref="D7:F7"/>
    <mergeCell ref="B2:AB2"/>
    <mergeCell ref="Q6:AB6"/>
    <mergeCell ref="D6:O6"/>
    <mergeCell ref="B4:AB4"/>
    <mergeCell ref="B3:AB3"/>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5"/>
</worksheet>
</file>

<file path=xl/worksheets/sheet5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9"/>
      <c r="B1" s="657" t="s">
        <v>154</v>
      </c>
      <c r="Y1" s="5"/>
      <c r="AB1" s="686"/>
      <c r="AD1" s="236"/>
    </row>
    <row r="2" ht="15" customHeight="1">
      <c r="A2" s="11"/>
      <c r="B2" s="11" t="s">
        <v>173</v>
      </c>
    </row>
    <row r="3" ht="17.1" customHeight="1">
      <c r="A3" s="11"/>
      <c r="B3" s="11" t="s">
        <v>174</v>
      </c>
      <c r="R3" s="1053" t="s">
        <v>267</v>
      </c>
      <c r="S3" s="1053"/>
      <c r="T3" s="1053"/>
      <c r="U3" s="1053"/>
      <c r="V3" s="1053"/>
      <c r="W3" s="1053"/>
      <c r="X3" s="1053"/>
      <c r="Y3" s="1053"/>
      <c r="Z3" s="1053"/>
      <c r="AA3" s="1053"/>
      <c r="AB3" s="1053"/>
    </row>
    <row r="4" ht="19.5" customHeight="1">
      <c r="A4" s="4"/>
      <c r="B4" s="211" t="s">
        <v>175</v>
      </c>
      <c r="C4" s="5"/>
      <c r="D4" s="5"/>
      <c r="E4" s="5"/>
      <c r="F4" s="5"/>
      <c r="G4" s="5"/>
      <c r="H4" s="212"/>
      <c r="I4" s="212"/>
      <c r="J4" s="212"/>
      <c r="K4" s="212"/>
      <c r="L4" s="212"/>
      <c r="M4" s="212"/>
      <c r="N4" s="212"/>
      <c r="O4" s="212"/>
      <c r="P4" s="212"/>
      <c r="Q4" s="212"/>
      <c r="R4" s="212"/>
      <c r="S4" s="212"/>
      <c r="T4" s="212"/>
      <c r="U4" s="4"/>
      <c r="V4" s="4"/>
    </row>
    <row r="5" ht="12.75" customHeight="1"/>
    <row r="6" ht="15.75">
      <c r="D6" s="993" t="s">
        <v>42</v>
      </c>
      <c r="E6" s="993"/>
      <c r="F6" s="993"/>
      <c r="G6" s="993"/>
      <c r="H6" s="993"/>
      <c r="I6" s="993"/>
      <c r="J6" s="993"/>
      <c r="K6" s="993"/>
      <c r="L6" s="993"/>
      <c r="M6" s="993"/>
      <c r="N6" s="993"/>
      <c r="O6" s="993"/>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1054"/>
      <c r="C8" s="1054"/>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88" t="s">
        <v>22</v>
      </c>
      <c r="C10" s="988"/>
      <c r="D10" s="988"/>
      <c r="E10" s="988"/>
      <c r="F10" s="988"/>
      <c r="G10" s="988"/>
      <c r="H10" s="988"/>
      <c r="I10" s="988"/>
      <c r="J10" s="988"/>
      <c r="K10" s="988"/>
      <c r="L10" s="988"/>
      <c r="M10" s="988"/>
      <c r="N10" s="988"/>
      <c r="O10" s="988"/>
      <c r="P10" s="412"/>
      <c r="Q10" s="986"/>
      <c r="R10" s="986"/>
      <c r="S10" s="986"/>
      <c r="T10" s="986"/>
      <c r="U10" s="986"/>
      <c r="V10" s="986"/>
      <c r="W10" s="986"/>
      <c r="X10" s="986"/>
      <c r="Y10" s="986"/>
      <c r="Z10" s="986"/>
      <c r="AA10" s="986"/>
      <c r="AB10" s="986"/>
      <c r="AC10" s="9"/>
    </row>
    <row r="11" ht="18" customHeight="1">
      <c r="A11" s="58"/>
      <c r="B11" s="1055" t="s">
        <v>43</v>
      </c>
      <c r="C11" s="1055"/>
      <c r="D11" s="428">
        <v>42.216981132075471698113207560</v>
      </c>
      <c r="E11" s="429"/>
      <c r="F11" s="430">
        <v>42.278110039156416898776547670</v>
      </c>
      <c r="G11" s="428">
        <v>6.6037735849056603773584905700</v>
      </c>
      <c r="H11" s="429"/>
      <c r="I11" s="430">
        <v>4.0694757514360326699869841700</v>
      </c>
      <c r="J11" s="428">
        <v>0</v>
      </c>
      <c r="K11" s="429"/>
      <c r="L11" s="430">
        <v>8.729337286330627354313391310</v>
      </c>
      <c r="M11" s="428">
        <v>48.820754716981132075471698130</v>
      </c>
      <c r="N11" s="429">
        <v>41.677683532655286892151362490</v>
      </c>
      <c r="O11" s="430">
        <v>55.076923076923076923076923150</v>
      </c>
      <c r="P11" s="5"/>
      <c r="Q11" s="428">
        <v>39.095922459893048128342246100</v>
      </c>
      <c r="R11" s="429"/>
      <c r="S11" s="430">
        <v>83.13835981044011104315560145</v>
      </c>
      <c r="T11" s="428">
        <v>-30.374331550802139037433155050</v>
      </c>
      <c r="U11" s="429"/>
      <c r="V11" s="430">
        <v>-84.17784998519340706668945050</v>
      </c>
      <c r="W11" s="428">
        <v>0</v>
      </c>
      <c r="X11" s="429"/>
      <c r="Y11" s="430">
        <v>-29.830090096638265748505898350</v>
      </c>
      <c r="Z11" s="428">
        <v>-24.562682215743440233236151650</v>
      </c>
      <c r="AA11" s="429">
        <v>-23.041113703344829045909554450</v>
      </c>
      <c r="AB11" s="430">
        <v>-10.072242345071101489944981780</v>
      </c>
    </row>
    <row r="12" ht="18" customHeight="1">
      <c r="A12" s="58"/>
      <c r="B12" s="1056" t="s">
        <v>46</v>
      </c>
      <c r="C12" s="1056"/>
      <c r="D12" s="421">
        <v>54.245283018867924528301886860</v>
      </c>
      <c r="E12" s="91"/>
      <c r="F12" s="422">
        <v>50.712497089325327292971351740</v>
      </c>
      <c r="G12" s="421">
        <v>8.726415094339622641509433970</v>
      </c>
      <c r="H12" s="91"/>
      <c r="I12" s="422">
        <v>4.2273200674387393758008134800</v>
      </c>
      <c r="J12" s="421">
        <v>0</v>
      </c>
      <c r="K12" s="91"/>
      <c r="L12" s="422">
        <v>8.124285407338497433791937400</v>
      </c>
      <c r="M12" s="421">
        <v>62.971698113207547169811320820</v>
      </c>
      <c r="N12" s="91">
        <v>53.197853655285040577246746380</v>
      </c>
      <c r="O12" s="422">
        <v>63.064102564102564102564102620</v>
      </c>
      <c r="P12" s="5"/>
      <c r="Q12" s="421">
        <v>61.312217194570135746606335190</v>
      </c>
      <c r="R12" s="91"/>
      <c r="S12" s="422">
        <v>72.065807947833408933794277520</v>
      </c>
      <c r="T12" s="421">
        <v>7.6658322903629536921151440700</v>
      </c>
      <c r="U12" s="91"/>
      <c r="V12" s="422">
        <v>-83.29664750660613875526884272</v>
      </c>
      <c r="W12" s="421">
        <v>0</v>
      </c>
      <c r="X12" s="91"/>
      <c r="Y12" s="422">
        <v>-48.704837290169457478957852310</v>
      </c>
      <c r="Z12" s="421">
        <v>-20.346062052505966587112171790</v>
      </c>
      <c r="AA12" s="91">
        <v>-20.351189400148590534689714440</v>
      </c>
      <c r="AB12" s="422">
        <v>-10.698429845572195589944968770</v>
      </c>
    </row>
    <row r="13" ht="18" customHeight="1">
      <c r="A13" s="58"/>
      <c r="B13" s="1056" t="s">
        <v>47</v>
      </c>
      <c r="C13" s="1056"/>
      <c r="D13" s="421">
        <v>57.547169811320754716981132090</v>
      </c>
      <c r="E13" s="91"/>
      <c r="F13" s="422">
        <v>52.473771891840336583048103350</v>
      </c>
      <c r="G13" s="421">
        <v>7.3584905660377358490566037800</v>
      </c>
      <c r="H13" s="91"/>
      <c r="I13" s="422">
        <v>3.9401104763043123742856682600</v>
      </c>
      <c r="J13" s="421">
        <v>0</v>
      </c>
      <c r="K13" s="91"/>
      <c r="L13" s="422">
        <v>7.739963785701504888820074600</v>
      </c>
      <c r="M13" s="421">
        <v>64.905660377358490566037735870</v>
      </c>
      <c r="N13" s="91">
        <v>52.015679129612039675530151990</v>
      </c>
      <c r="O13" s="422">
        <v>64.153846153846153846153846210</v>
      </c>
      <c r="P13" s="184"/>
      <c r="Q13" s="421">
        <v>62.783357245337159253945480980</v>
      </c>
      <c r="R13" s="91"/>
      <c r="S13" s="422">
        <v>49.200814892662681342274560570</v>
      </c>
      <c r="T13" s="421">
        <v>93.95721925133689839572192546</v>
      </c>
      <c r="U13" s="91"/>
      <c r="V13" s="422">
        <v>-81.01864798605551216581204423</v>
      </c>
      <c r="W13" s="421">
        <v>0</v>
      </c>
      <c r="X13" s="91"/>
      <c r="Y13" s="422">
        <v>-60.079763334120041817609460340</v>
      </c>
      <c r="Z13" s="421">
        <v>-20.737327188940092165898617520</v>
      </c>
      <c r="AA13" s="91">
        <v>-29.914107025414123271734765720</v>
      </c>
      <c r="AB13" s="422">
        <v>-14.820728069638745020008636570</v>
      </c>
    </row>
    <row r="14" ht="18" customHeight="1">
      <c r="A14" s="58"/>
      <c r="B14" s="1056" t="s">
        <v>48</v>
      </c>
      <c r="C14" s="1056"/>
      <c r="D14" s="421">
        <v>48.301886792452830188679245330</v>
      </c>
      <c r="E14" s="91"/>
      <c r="F14" s="422">
        <v>50.585493544286222523349850950</v>
      </c>
      <c r="G14" s="421">
        <v>3.3962264150943396226415094400</v>
      </c>
      <c r="H14" s="91"/>
      <c r="I14" s="422">
        <v>2.2771259598082955165070921400</v>
      </c>
      <c r="J14" s="421">
        <v>8.679245283018867924528301900</v>
      </c>
      <c r="K14" s="91"/>
      <c r="L14" s="422">
        <v>7.2912266497516358062969031600</v>
      </c>
      <c r="M14" s="421">
        <v>60.377358490566037735849056670</v>
      </c>
      <c r="N14" s="91">
        <v>49.940842207002282990884700650</v>
      </c>
      <c r="O14" s="422">
        <v>60.153846153846153846153846250</v>
      </c>
      <c r="P14" s="5"/>
      <c r="Q14" s="421"/>
      <c r="R14" s="91"/>
      <c r="S14" s="422">
        <v>69.568564320430189423383183650</v>
      </c>
      <c r="T14" s="421"/>
      <c r="U14" s="91"/>
      <c r="V14" s="422">
        <v>-92.74325860042313891511723027</v>
      </c>
      <c r="W14" s="421"/>
      <c r="X14" s="91"/>
      <c r="Y14" s="422">
        <v>-55.147515126299940385561374760</v>
      </c>
      <c r="Z14" s="421">
        <v>-32.275132275132275132275132240</v>
      </c>
      <c r="AA14" s="91">
        <v>-34.868107774142814824349656130</v>
      </c>
      <c r="AB14" s="422">
        <v>-22.349423038926045159152335500</v>
      </c>
    </row>
    <row r="15" ht="18" customHeight="1">
      <c r="A15" s="58"/>
      <c r="B15" s="1056" t="s">
        <v>49</v>
      </c>
      <c r="C15" s="1056"/>
      <c r="D15" s="421">
        <v>49.056603773584905660377358490</v>
      </c>
      <c r="E15" s="91"/>
      <c r="F15" s="422">
        <v>49.641098235105758698081446700</v>
      </c>
      <c r="G15" s="421">
        <v>0.377358490566037735849056600</v>
      </c>
      <c r="H15" s="91"/>
      <c r="I15" s="422">
        <v>1.931120591971438578349770900</v>
      </c>
      <c r="J15" s="421">
        <v>7.1698113207547169811320754900</v>
      </c>
      <c r="K15" s="91"/>
      <c r="L15" s="422">
        <v>6.8585504036920334927995516500</v>
      </c>
      <c r="M15" s="421">
        <v>56.603773584905660377358490590</v>
      </c>
      <c r="N15" s="91">
        <v>48.396777520408975690683434580</v>
      </c>
      <c r="O15" s="422">
        <v>58.430769230769230769230769260</v>
      </c>
      <c r="P15" s="184"/>
      <c r="Q15" s="421"/>
      <c r="R15" s="91"/>
      <c r="S15" s="422">
        <v>63.752030685174802234363845610</v>
      </c>
      <c r="T15" s="421"/>
      <c r="U15" s="91"/>
      <c r="V15" s="422">
        <v>-93.42939650047377563150355687</v>
      </c>
      <c r="W15" s="421"/>
      <c r="X15" s="91"/>
      <c r="Y15" s="422">
        <v>-55.914311900932598419755588560</v>
      </c>
      <c r="Z15" s="421">
        <v>-35.309973045822102425876010810</v>
      </c>
      <c r="AA15" s="91">
        <v>-37.47173671345266862156491700</v>
      </c>
      <c r="AB15" s="422">
        <v>-22.363954862677397168965896650</v>
      </c>
    </row>
    <row r="16" ht="18" customHeight="1">
      <c r="A16" s="58"/>
      <c r="B16" s="1057" t="s">
        <v>78</v>
      </c>
      <c r="C16" s="1057"/>
      <c r="D16" s="431">
        <v>50.451189499589827727645611180</v>
      </c>
      <c r="E16" s="432"/>
      <c r="F16" s="433">
        <v>49.368010733482111556060374030</v>
      </c>
      <c r="G16" s="431">
        <v>5.0861361771944216570959803100</v>
      </c>
      <c r="H16" s="432"/>
      <c r="I16" s="433">
        <v>3.2143029746051878490810368300</v>
      </c>
      <c r="J16" s="431">
        <v>3.4454470877768662838392124800</v>
      </c>
      <c r="K16" s="432"/>
      <c r="L16" s="433">
        <v>7.6897041291479291344349548700</v>
      </c>
      <c r="M16" s="431">
        <v>58.982772764561115668580803980</v>
      </c>
      <c r="N16" s="432">
        <v>49.185593175516426159264516150</v>
      </c>
      <c r="O16" s="433">
        <v>60.272017837235228539576365730</v>
      </c>
      <c r="P16" s="5"/>
      <c r="Q16" s="431"/>
      <c r="R16" s="432"/>
      <c r="S16" s="433">
        <v>67.170177092380632884158078630</v>
      </c>
      <c r="T16" s="431"/>
      <c r="U16" s="432"/>
      <c r="V16" s="433">
        <v>-87.71963828443627058484725600</v>
      </c>
      <c r="W16" s="431"/>
      <c r="X16" s="432"/>
      <c r="Y16" s="433">
        <v>-51.622417253053390676798373600</v>
      </c>
      <c r="Z16" s="630">
        <v>-26.066838046272493573264781480</v>
      </c>
      <c r="AA16" s="214">
        <v>-28.945857020224227949539420990</v>
      </c>
      <c r="AB16" s="631">
        <v>-15.822503124090425677727265050</v>
      </c>
    </row>
    <row r="17" ht="6" customHeight="1">
      <c r="A17" s="58"/>
      <c r="B17" s="632"/>
      <c r="C17" s="632"/>
      <c r="D17" s="91"/>
      <c r="E17" s="91"/>
      <c r="F17" s="91"/>
      <c r="G17" s="91"/>
      <c r="H17" s="91"/>
      <c r="I17" s="91"/>
      <c r="J17" s="91"/>
      <c r="K17" s="91"/>
      <c r="L17" s="91"/>
      <c r="M17" s="91"/>
      <c r="N17" s="91"/>
      <c r="O17" s="91"/>
      <c r="P17" s="5"/>
      <c r="Q17" s="91"/>
      <c r="R17" s="91"/>
      <c r="S17" s="91"/>
      <c r="T17" s="91"/>
      <c r="U17" s="91"/>
      <c r="V17" s="91"/>
      <c r="W17" s="91"/>
      <c r="X17" s="91"/>
      <c r="Y17" s="91"/>
      <c r="Z17" s="633"/>
      <c r="AA17" s="633"/>
      <c r="AB17" s="633"/>
      <c r="AC17" s="4"/>
    </row>
    <row r="18" ht="18" customHeight="1">
      <c r="A18" s="58"/>
      <c r="B18" s="1058" t="s">
        <v>50</v>
      </c>
      <c r="C18" s="1058"/>
      <c r="D18" s="480">
        <v>55.660377358490566037735849100</v>
      </c>
      <c r="E18" s="481"/>
      <c r="F18" s="482">
        <v>50.786154854821789683446064520</v>
      </c>
      <c r="G18" s="480">
        <v>18.160377358490566037735849070</v>
      </c>
      <c r="H18" s="481"/>
      <c r="I18" s="482">
        <v>8.258483606777466510102657880</v>
      </c>
      <c r="J18" s="480">
        <v>9.669811320754716981132075490</v>
      </c>
      <c r="K18" s="481"/>
      <c r="L18" s="482">
        <v>8.211771794811000216707687900</v>
      </c>
      <c r="M18" s="480">
        <v>83.49056603773584905660377366</v>
      </c>
      <c r="N18" s="481">
        <v>52.172498199344172448206843100</v>
      </c>
      <c r="O18" s="482">
        <v>67.256410256410256410256410300</v>
      </c>
      <c r="P18" s="184"/>
      <c r="Q18" s="480"/>
      <c r="R18" s="481"/>
      <c r="S18" s="482">
        <v>78.799373848569307716744322560</v>
      </c>
      <c r="T18" s="480"/>
      <c r="U18" s="481"/>
      <c r="V18" s="482">
        <v>-70.037332642063789510830241170</v>
      </c>
      <c r="W18" s="480"/>
      <c r="X18" s="481"/>
      <c r="Y18" s="482">
        <v>-56.927745666711755087924493220</v>
      </c>
      <c r="Z18" s="480">
        <v>-4.582210242587601078167115900</v>
      </c>
      <c r="AA18" s="481">
        <v>-31.796767988158594479786891010</v>
      </c>
      <c r="AB18" s="482">
        <v>-10.362643566888303680452056460</v>
      </c>
    </row>
    <row r="19" ht="18" customHeight="1">
      <c r="A19" s="58"/>
      <c r="B19" s="1059" t="s">
        <v>51</v>
      </c>
      <c r="C19" s="1059"/>
      <c r="D19" s="272">
        <v>66.037735849056603773584905680</v>
      </c>
      <c r="E19" s="92"/>
      <c r="F19" s="273">
        <v>55.798728535465445876912996510</v>
      </c>
      <c r="G19" s="272">
        <v>21.933962264150943396226415110</v>
      </c>
      <c r="H19" s="92"/>
      <c r="I19" s="273">
        <v>10.834160698999997116465970210</v>
      </c>
      <c r="J19" s="272">
        <v>0</v>
      </c>
      <c r="K19" s="92"/>
      <c r="L19" s="273">
        <v>8.687623586047377519441546150</v>
      </c>
      <c r="M19" s="272">
        <v>87.97169811320754716981132079</v>
      </c>
      <c r="N19" s="92">
        <v>57.480220559508666292648695340</v>
      </c>
      <c r="O19" s="273">
        <v>75.320512820512820512820512870</v>
      </c>
      <c r="P19" s="5"/>
      <c r="Q19" s="272"/>
      <c r="R19" s="92"/>
      <c r="S19" s="273">
        <v>84.59097742323711434465853524</v>
      </c>
      <c r="T19" s="272"/>
      <c r="U19" s="92"/>
      <c r="V19" s="273">
        <v>-68.756131284601358212803194530</v>
      </c>
      <c r="W19" s="272"/>
      <c r="X19" s="92"/>
      <c r="Y19" s="273">
        <v>-43.430913334485374583652942350</v>
      </c>
      <c r="Z19" s="272">
        <v>3.611111111111111111111111100</v>
      </c>
      <c r="AA19" s="92">
        <v>-28.196552635851655185155333940</v>
      </c>
      <c r="AB19" s="273">
        <v>-6.1566624877420100050492781400</v>
      </c>
    </row>
    <row r="20" ht="18" customHeight="1">
      <c r="A20" s="58"/>
      <c r="B20" s="1060" t="s">
        <v>79</v>
      </c>
      <c r="C20" s="1060"/>
      <c r="D20" s="274">
        <v>60.849056603773584905660377390</v>
      </c>
      <c r="E20" s="275"/>
      <c r="F20" s="276">
        <v>53.292441695143617780179530510</v>
      </c>
      <c r="G20" s="274">
        <v>20.047169811320754716981132090</v>
      </c>
      <c r="H20" s="275"/>
      <c r="I20" s="276">
        <v>9.546322152888731813284314050</v>
      </c>
      <c r="J20" s="274">
        <v>4.8349056603773584905660377400</v>
      </c>
      <c r="K20" s="275"/>
      <c r="L20" s="276">
        <v>8.449697690429188868074617030</v>
      </c>
      <c r="M20" s="274">
        <v>85.73113207547169811320754723</v>
      </c>
      <c r="N20" s="275">
        <v>54.826359379426419370427769220</v>
      </c>
      <c r="O20" s="276">
        <v>71.288461538461538461538461590</v>
      </c>
      <c r="P20" s="184"/>
      <c r="Q20" s="274"/>
      <c r="R20" s="275"/>
      <c r="S20" s="276">
        <v>81.78527724988935752276957071</v>
      </c>
      <c r="T20" s="274"/>
      <c r="U20" s="275"/>
      <c r="V20" s="276">
        <v>-69.323514839846837293298556160</v>
      </c>
      <c r="W20" s="274"/>
      <c r="X20" s="275"/>
      <c r="Y20" s="276">
        <v>-50.906181361578779063495994130</v>
      </c>
      <c r="Z20" s="274">
        <v>-0.5471956224350205198358413100</v>
      </c>
      <c r="AA20" s="275">
        <v>-29.955764527294668648723853740</v>
      </c>
      <c r="AB20" s="276">
        <v>-8.188824222614327726869689360</v>
      </c>
    </row>
    <row r="21" ht="6" customHeight="1">
      <c r="A21" s="58"/>
      <c r="B21" s="632"/>
      <c r="C21" s="632"/>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7" t="s">
        <v>12</v>
      </c>
      <c r="C22" s="997"/>
      <c r="D22" s="469">
        <v>51.978088861838101034692635420</v>
      </c>
      <c r="E22" s="470"/>
      <c r="F22" s="471">
        <v>50.514648700647327963731532710</v>
      </c>
      <c r="G22" s="469">
        <v>8.581862446743761412051125990</v>
      </c>
      <c r="H22" s="470"/>
      <c r="I22" s="471">
        <v>4.5583519089009823395547486100</v>
      </c>
      <c r="J22" s="469">
        <v>5.3256238587948874010955569100</v>
      </c>
      <c r="K22" s="470"/>
      <c r="L22" s="471">
        <v>8.041970440906611119377076820</v>
      </c>
      <c r="M22" s="469">
        <v>65.885575167376749847839318320</v>
      </c>
      <c r="N22" s="470">
        <v>50.641274776525456665371162070</v>
      </c>
      <c r="O22" s="471">
        <v>63.114971050454921422663358150</v>
      </c>
      <c r="P22" s="184"/>
      <c r="Q22" s="469">
        <v>-19.962511715089034676663542650</v>
      </c>
      <c r="R22" s="470"/>
      <c r="S22" s="471">
        <v>12.337259587831208246278762790</v>
      </c>
      <c r="T22" s="469">
        <v>-47.970479704797047970479704790</v>
      </c>
      <c r="U22" s="470"/>
      <c r="V22" s="471">
        <v>-62.719009325538421111408026610</v>
      </c>
      <c r="W22" s="469">
        <v>0</v>
      </c>
      <c r="X22" s="470"/>
      <c r="Y22" s="471">
        <v>-49.634807880279388933136254800</v>
      </c>
      <c r="Z22" s="469">
        <v>-19.095665171898355754857997010</v>
      </c>
      <c r="AA22" s="470">
        <v>-29.230936345861394742559200520</v>
      </c>
      <c r="AB22" s="471">
        <v>-13.731741509519287297065074840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0" t="s">
        <v>9</v>
      </c>
      <c r="C24" s="1050"/>
      <c r="D24" s="1050"/>
      <c r="E24" s="1050"/>
      <c r="F24" s="1050"/>
      <c r="G24" s="1050"/>
      <c r="H24" s="1050"/>
      <c r="I24" s="1050"/>
      <c r="J24" s="1050"/>
      <c r="K24" s="1050"/>
      <c r="L24" s="1050"/>
      <c r="M24" s="1050"/>
      <c r="N24" s="1050"/>
      <c r="O24" s="1050"/>
      <c r="P24" s="412"/>
      <c r="Q24" s="1051"/>
      <c r="R24" s="1051"/>
      <c r="S24" s="1051"/>
      <c r="T24" s="1051"/>
      <c r="U24" s="1051"/>
      <c r="V24" s="1051"/>
      <c r="W24" s="1051"/>
      <c r="X24" s="1051"/>
      <c r="Y24" s="1051"/>
      <c r="Z24" s="1051"/>
      <c r="AA24" s="1051"/>
      <c r="AB24" s="1051"/>
      <c r="AC24" s="9"/>
    </row>
    <row r="25" ht="18" customHeight="1">
      <c r="A25" s="58"/>
      <c r="B25" s="1055" t="s">
        <v>43</v>
      </c>
      <c r="C25" s="1055"/>
      <c r="D25" s="455">
        <v>91.61044514955078947767361463</v>
      </c>
      <c r="E25" s="456"/>
      <c r="F25" s="457">
        <v>95.29968940869699157436118577</v>
      </c>
      <c r="G25" s="455">
        <v>102.68026008199513667813972073</v>
      </c>
      <c r="H25" s="456"/>
      <c r="I25" s="457">
        <v>100.269544610780104603767027</v>
      </c>
      <c r="J25" s="455">
        <v>0</v>
      </c>
      <c r="K25" s="456"/>
      <c r="L25" s="457">
        <v>98.10843982139815486444372307</v>
      </c>
      <c r="M25" s="455">
        <v>93.10781142060606349512796714</v>
      </c>
      <c r="N25" s="456">
        <v>79.52470087032058542930847569</v>
      </c>
      <c r="O25" s="457">
        <v>96.11206657937015541839616952</v>
      </c>
      <c r="P25" s="5"/>
      <c r="Q25" s="428">
        <v>-21.525171097435320996444290060</v>
      </c>
      <c r="R25" s="429"/>
      <c r="S25" s="430">
        <v>-16.972148360958377958625598170</v>
      </c>
      <c r="T25" s="428">
        <v>2.0309720778632794453059555400</v>
      </c>
      <c r="U25" s="429"/>
      <c r="V25" s="430">
        <v>-8.521817455349397643775951680</v>
      </c>
      <c r="W25" s="428">
        <v>0</v>
      </c>
      <c r="X25" s="429"/>
      <c r="Y25" s="430">
        <v>-16.239069198412055707768643320</v>
      </c>
      <c r="Z25" s="428">
        <v>-12.681196157740800079759138410</v>
      </c>
      <c r="AA25" s="429">
        <v>-13.698065669238884070772433850</v>
      </c>
      <c r="AB25" s="430">
        <v>-15.009984816594988424387367130</v>
      </c>
    </row>
    <row r="26" ht="18" customHeight="1">
      <c r="A26" s="58"/>
      <c r="B26" s="1056" t="s">
        <v>46</v>
      </c>
      <c r="C26" s="1056"/>
      <c r="D26" s="440">
        <v>84.64921820645470373932349664</v>
      </c>
      <c r="E26" s="95"/>
      <c r="F26" s="441">
        <v>98.86883425824525090799774003</v>
      </c>
      <c r="G26" s="440">
        <v>109.13692997330856059579026436</v>
      </c>
      <c r="H26" s="95"/>
      <c r="I26" s="441">
        <v>114.88609505870027289430923109</v>
      </c>
      <c r="J26" s="440">
        <v>0</v>
      </c>
      <c r="K26" s="95"/>
      <c r="L26" s="441">
        <v>94.74247822761459253043745146</v>
      </c>
      <c r="M26" s="440">
        <v>88.04264642882771012018218731</v>
      </c>
      <c r="N26" s="95">
        <v>85.95673144073389998949105429</v>
      </c>
      <c r="O26" s="441">
        <v>99.41092385489459992981007002</v>
      </c>
      <c r="P26" s="5"/>
      <c r="Q26" s="421">
        <v>-18.191021706603225310164633780</v>
      </c>
      <c r="R26" s="91"/>
      <c r="S26" s="422">
        <v>-10.464211280013279202211831410</v>
      </c>
      <c r="T26" s="421">
        <v>14.419712441345133794381941220</v>
      </c>
      <c r="U26" s="91"/>
      <c r="V26" s="422">
        <v>-0.7965694989401630910770676600</v>
      </c>
      <c r="W26" s="421">
        <v>0</v>
      </c>
      <c r="X26" s="91"/>
      <c r="Y26" s="422">
        <v>-19.181499808336979826179326880</v>
      </c>
      <c r="Z26" s="421">
        <v>-16.787266864389581926472217640</v>
      </c>
      <c r="AA26" s="91">
        <v>-7.1043147325660187709173755400</v>
      </c>
      <c r="AB26" s="422">
        <v>-12.705369938885961587666347710</v>
      </c>
    </row>
    <row r="27" ht="18" customHeight="1">
      <c r="A27" s="58"/>
      <c r="B27" s="1056" t="s">
        <v>47</v>
      </c>
      <c r="C27" s="1056"/>
      <c r="D27" s="440">
        <v>84.09646499627268572876745203</v>
      </c>
      <c r="E27" s="95"/>
      <c r="F27" s="441">
        <v>98.51923840300028869571070909</v>
      </c>
      <c r="G27" s="440">
        <v>109.02743406307257964194071427</v>
      </c>
      <c r="H27" s="95"/>
      <c r="I27" s="441">
        <v>109.21540343930991189444015327</v>
      </c>
      <c r="J27" s="440">
        <v>0</v>
      </c>
      <c r="K27" s="95"/>
      <c r="L27" s="441">
        <v>97.13617206756550836926034665</v>
      </c>
      <c r="M27" s="440">
        <v>86.92294114047383649217953699</v>
      </c>
      <c r="N27" s="95">
        <v>83.05219222914130253203031219</v>
      </c>
      <c r="O27" s="441">
        <v>99.00929769720007236575994528</v>
      </c>
      <c r="P27" s="93"/>
      <c r="Q27" s="421">
        <v>-15.915840002751301885590754250</v>
      </c>
      <c r="R27" s="91"/>
      <c r="S27" s="422">
        <v>-18.035029572594424817065493410</v>
      </c>
      <c r="T27" s="421">
        <v>38.088862946896761780235792360</v>
      </c>
      <c r="U27" s="91"/>
      <c r="V27" s="422">
        <v>-1.1623755984951475709632383500</v>
      </c>
      <c r="W27" s="421">
        <v>0</v>
      </c>
      <c r="X27" s="91"/>
      <c r="Y27" s="422">
        <v>-15.941925794660366136461255780</v>
      </c>
      <c r="Z27" s="421">
        <v>-19.283316312631009612071979250</v>
      </c>
      <c r="AA27" s="91">
        <v>-12.187559780958984103625642830</v>
      </c>
      <c r="AB27" s="422">
        <v>-14.889398079941407844798645250</v>
      </c>
    </row>
    <row r="28" ht="18" customHeight="1">
      <c r="A28" s="58"/>
      <c r="B28" s="1056" t="s">
        <v>48</v>
      </c>
      <c r="C28" s="1056"/>
      <c r="D28" s="440">
        <v>85.32171567922045884384507852</v>
      </c>
      <c r="E28" s="95"/>
      <c r="F28" s="441">
        <v>96.64835031581647021327183555</v>
      </c>
      <c r="G28" s="440">
        <v>113.00185839980264780856837423</v>
      </c>
      <c r="H28" s="95"/>
      <c r="I28" s="441">
        <v>99.91511813168008363902025757</v>
      </c>
      <c r="J28" s="440">
        <v>74.957754475282710589446663051</v>
      </c>
      <c r="K28" s="95"/>
      <c r="L28" s="441">
        <v>92.29801488620855613823503144</v>
      </c>
      <c r="M28" s="440">
        <v>85.38890428418715566154099168</v>
      </c>
      <c r="N28" s="95">
        <v>80.87190565953918464618197303</v>
      </c>
      <c r="O28" s="441">
        <v>96.24471129065009326831135881</v>
      </c>
      <c r="P28" s="5"/>
      <c r="Q28" s="421"/>
      <c r="R28" s="91"/>
      <c r="S28" s="422">
        <v>-14.674717866323113242748288310</v>
      </c>
      <c r="T28" s="421"/>
      <c r="U28" s="91"/>
      <c r="V28" s="422">
        <v>-13.850918129542315473816107630</v>
      </c>
      <c r="W28" s="421"/>
      <c r="X28" s="91"/>
      <c r="Y28" s="422">
        <v>-20.964027905394972747489871020</v>
      </c>
      <c r="Z28" s="421">
        <v>-20.378396024908123636927093450</v>
      </c>
      <c r="AA28" s="91">
        <v>-16.041536623574695796538428080</v>
      </c>
      <c r="AB28" s="422">
        <v>-16.384663103024676041269636080</v>
      </c>
    </row>
    <row r="29" ht="18" customHeight="1">
      <c r="A29" s="58"/>
      <c r="B29" s="1056" t="s">
        <v>49</v>
      </c>
      <c r="C29" s="1056"/>
      <c r="D29" s="440">
        <v>80.49747768718412579937125621</v>
      </c>
      <c r="E29" s="95"/>
      <c r="F29" s="441">
        <v>95.18603630007634253066899314</v>
      </c>
      <c r="G29" s="440">
        <v>119.50196529890633993914974079</v>
      </c>
      <c r="H29" s="95"/>
      <c r="I29" s="441">
        <v>95.63191801866269095531946368</v>
      </c>
      <c r="J29" s="440">
        <v>80.55395634881134255752859637</v>
      </c>
      <c r="K29" s="95"/>
      <c r="L29" s="441">
        <v>95.99275498917384653120896156</v>
      </c>
      <c r="M29" s="440">
        <v>80.76466156840172134966970919</v>
      </c>
      <c r="N29" s="95">
        <v>81.62400532070240469533462092</v>
      </c>
      <c r="O29" s="441">
        <v>95.29546447025614370736755328</v>
      </c>
      <c r="P29" s="93"/>
      <c r="Q29" s="421"/>
      <c r="R29" s="91"/>
      <c r="S29" s="422">
        <v>-14.24163367123949780488103200</v>
      </c>
      <c r="T29" s="421"/>
      <c r="U29" s="91"/>
      <c r="V29" s="422">
        <v>-22.045999899869278740185222190</v>
      </c>
      <c r="W29" s="421"/>
      <c r="X29" s="91"/>
      <c r="Y29" s="422">
        <v>-18.608409516958187181025796720</v>
      </c>
      <c r="Z29" s="421">
        <v>-23.305716957493054286704389320</v>
      </c>
      <c r="AA29" s="91">
        <v>-12.015877745923568949971622700</v>
      </c>
      <c r="AB29" s="422">
        <v>-18.545170255114398611607273300</v>
      </c>
    </row>
    <row r="30" ht="18" customHeight="1">
      <c r="A30" s="58"/>
      <c r="B30" s="1057" t="s">
        <v>78</v>
      </c>
      <c r="C30" s="1057"/>
      <c r="D30" s="458">
        <v>84.78757325663874186640887873</v>
      </c>
      <c r="E30" s="459"/>
      <c r="F30" s="460">
        <v>96.95682168421798969777480508</v>
      </c>
      <c r="G30" s="458">
        <v>108.37275001259977028629330674</v>
      </c>
      <c r="H30" s="459"/>
      <c r="I30" s="460">
        <v>105.33628998603157440716735008</v>
      </c>
      <c r="J30" s="458">
        <v>77.489369608545663146436109078</v>
      </c>
      <c r="K30" s="459"/>
      <c r="L30" s="460">
        <v>95.66932863324192262925100208</v>
      </c>
      <c r="M30" s="458">
        <v>86.39502305587333777154653965</v>
      </c>
      <c r="N30" s="459">
        <v>82.2919531561997689209065707</v>
      </c>
      <c r="O30" s="460">
        <v>97.23943557154110776485325565</v>
      </c>
      <c r="P30" s="5"/>
      <c r="Q30" s="431"/>
      <c r="R30" s="432"/>
      <c r="S30" s="433">
        <v>-15.170503510537250346516632690</v>
      </c>
      <c r="T30" s="431"/>
      <c r="U30" s="432"/>
      <c r="V30" s="433">
        <v>-8.360366589827998811527518240</v>
      </c>
      <c r="W30" s="431"/>
      <c r="X30" s="432"/>
      <c r="Y30" s="433">
        <v>-18.098320236641191120209255330</v>
      </c>
      <c r="Z30" s="431">
        <v>-18.919990425247941150466576780</v>
      </c>
      <c r="AA30" s="432">
        <v>-12.194082729300453943476693900</v>
      </c>
      <c r="AB30" s="433">
        <v>-15.511436647201807952319097360</v>
      </c>
    </row>
    <row r="31" ht="6" customHeight="1">
      <c r="A31" s="58"/>
      <c r="B31" s="632"/>
      <c r="C31" s="632"/>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58" t="s">
        <v>50</v>
      </c>
      <c r="C32" s="1058"/>
      <c r="D32" s="494">
        <v>78.806380775443589468417377618</v>
      </c>
      <c r="E32" s="495"/>
      <c r="F32" s="496">
        <v>91.82097555322883890849564166</v>
      </c>
      <c r="G32" s="494">
        <v>82.81954384732116826516958087</v>
      </c>
      <c r="H32" s="495"/>
      <c r="I32" s="496">
        <v>94.08931919539257470097314934</v>
      </c>
      <c r="J32" s="494">
        <v>70.879214442008740455795315184</v>
      </c>
      <c r="K32" s="495"/>
      <c r="L32" s="496">
        <v>95.00015412024929674615843663</v>
      </c>
      <c r="M32" s="494">
        <v>78.761182292007840196757533239</v>
      </c>
      <c r="N32" s="495">
        <v>77.993446565664169510395358118</v>
      </c>
      <c r="O32" s="496">
        <v>92.48767434817975798761977247</v>
      </c>
      <c r="P32" s="93"/>
      <c r="Q32" s="480"/>
      <c r="R32" s="481"/>
      <c r="S32" s="482">
        <v>-22.116839730805489941497034610</v>
      </c>
      <c r="T32" s="480"/>
      <c r="U32" s="481"/>
      <c r="V32" s="482">
        <v>-17.618832790066250686786802150</v>
      </c>
      <c r="W32" s="480"/>
      <c r="X32" s="481"/>
      <c r="Y32" s="482">
        <v>-12.568030045816922749217666270</v>
      </c>
      <c r="Z32" s="480">
        <v>-28.053383980068674070524831760</v>
      </c>
      <c r="AA32" s="481">
        <v>-17.793578678538443403931746470</v>
      </c>
      <c r="AB32" s="482">
        <v>-19.008910698548234613796297420</v>
      </c>
    </row>
    <row r="33" ht="18" customHeight="1">
      <c r="A33" s="58"/>
      <c r="B33" s="1059" t="s">
        <v>51</v>
      </c>
      <c r="C33" s="1059"/>
      <c r="D33" s="277">
        <v>80.68704124425857835939243726</v>
      </c>
      <c r="E33" s="94"/>
      <c r="F33" s="278">
        <v>94.56481439623717285241649104</v>
      </c>
      <c r="G33" s="277">
        <v>82.88308350420390230359168615</v>
      </c>
      <c r="H33" s="94"/>
      <c r="I33" s="278">
        <v>97.27212359915995644360308437</v>
      </c>
      <c r="J33" s="277">
        <v>0</v>
      </c>
      <c r="K33" s="94"/>
      <c r="L33" s="278">
        <v>97.52378714168948762362685386</v>
      </c>
      <c r="M33" s="277">
        <v>81.23457993105459746612308108</v>
      </c>
      <c r="N33" s="94">
        <v>81.65220948813541863203759224</v>
      </c>
      <c r="O33" s="278">
        <v>95.29552987226378970169080292</v>
      </c>
      <c r="P33" s="5"/>
      <c r="Q33" s="272"/>
      <c r="R33" s="92"/>
      <c r="S33" s="273">
        <v>-22.091059763837906740364560350</v>
      </c>
      <c r="T33" s="272"/>
      <c r="U33" s="92"/>
      <c r="V33" s="273">
        <v>-12.463925295590577781008035560</v>
      </c>
      <c r="W33" s="272"/>
      <c r="X33" s="92"/>
      <c r="Y33" s="273">
        <v>-15.399010983861005991863342300</v>
      </c>
      <c r="Z33" s="272">
        <v>-30.097407077207058304320897830</v>
      </c>
      <c r="AA33" s="92">
        <v>-14.839434674818277018387471390</v>
      </c>
      <c r="AB33" s="273">
        <v>-17.692331861390363839511876400</v>
      </c>
    </row>
    <row r="34" ht="18" customHeight="1">
      <c r="A34" s="58"/>
      <c r="B34" s="1060" t="s">
        <v>79</v>
      </c>
      <c r="C34" s="1060"/>
      <c r="D34" s="444">
        <v>79.82689420813389351778368905</v>
      </c>
      <c r="E34" s="445"/>
      <c r="F34" s="446">
        <v>93.2574148856758584435730739</v>
      </c>
      <c r="G34" s="444">
        <v>82.85430377726289923912990906</v>
      </c>
      <c r="H34" s="445"/>
      <c r="I34" s="446">
        <v>95.89540817037369202462781693</v>
      </c>
      <c r="J34" s="444">
        <v>70.879214442008740455795315184</v>
      </c>
      <c r="K34" s="445"/>
      <c r="L34" s="446">
        <v>96.2975007569476207993923067</v>
      </c>
      <c r="M34" s="634">
        <v>80.03020198852013794293820634</v>
      </c>
      <c r="N34" s="635">
        <v>79.9113789447153798585389495</v>
      </c>
      <c r="O34" s="636">
        <v>93.97100778977616895067770827</v>
      </c>
      <c r="P34" s="93"/>
      <c r="Q34" s="274"/>
      <c r="R34" s="275"/>
      <c r="S34" s="276">
        <v>-22.085120051300048752056489820</v>
      </c>
      <c r="T34" s="274"/>
      <c r="U34" s="275"/>
      <c r="V34" s="276">
        <v>-14.752569608270971138398697730</v>
      </c>
      <c r="W34" s="274"/>
      <c r="X34" s="275"/>
      <c r="Y34" s="276">
        <v>-13.718943206389242042482939770</v>
      </c>
      <c r="Z34" s="274">
        <v>-29.045387927703795225848600570</v>
      </c>
      <c r="AA34" s="275">
        <v>-16.225909908544272899750205040</v>
      </c>
      <c r="AB34" s="276">
        <v>-18.295991727800637684269665350</v>
      </c>
    </row>
    <row r="35" ht="6" customHeight="1">
      <c r="A35" s="58"/>
      <c r="B35" s="632"/>
      <c r="C35" s="632"/>
      <c r="D35" s="95"/>
      <c r="E35" s="95"/>
      <c r="F35" s="95"/>
      <c r="G35" s="95"/>
      <c r="H35" s="95"/>
      <c r="I35" s="95"/>
      <c r="J35" s="95"/>
      <c r="K35" s="95"/>
      <c r="L35" s="95"/>
      <c r="M35" s="637"/>
      <c r="N35" s="637"/>
      <c r="O35" s="637"/>
      <c r="P35" s="93"/>
      <c r="Q35" s="91"/>
      <c r="R35" s="91"/>
      <c r="S35" s="91"/>
      <c r="T35" s="91"/>
      <c r="U35" s="91"/>
      <c r="V35" s="91"/>
      <c r="W35" s="91"/>
      <c r="X35" s="91"/>
      <c r="Y35" s="91"/>
      <c r="Z35" s="91"/>
      <c r="AA35" s="91"/>
      <c r="AB35" s="91"/>
    </row>
    <row r="36" ht="18" customHeight="1">
      <c r="A36" s="58"/>
      <c r="B36" s="997" t="s">
        <v>12</v>
      </c>
      <c r="C36" s="997"/>
      <c r="D36" s="483">
        <v>81.58665105386416861826697892</v>
      </c>
      <c r="E36" s="484"/>
      <c r="F36" s="485">
        <v>95.73639023664297224556078812</v>
      </c>
      <c r="G36" s="483">
        <v>93.12411347517730496453900709</v>
      </c>
      <c r="H36" s="484"/>
      <c r="I36" s="485">
        <v>100.69055677459399944372404784</v>
      </c>
      <c r="J36" s="483">
        <v>96.04</v>
      </c>
      <c r="K36" s="484"/>
      <c r="L36" s="485">
        <v>97.24752354660965352396632132</v>
      </c>
      <c r="M36" s="483">
        <v>84.25773672055427251732101617</v>
      </c>
      <c r="N36" s="484">
        <v>81.62684113584036838066001535</v>
      </c>
      <c r="O36" s="485">
        <v>96.28674023012607134432416848</v>
      </c>
      <c r="P36" s="93"/>
      <c r="Q36" s="469">
        <v>-27.356287014721791192350458330</v>
      </c>
      <c r="R36" s="470"/>
      <c r="S36" s="471">
        <v>-18.997316124878136685429367830</v>
      </c>
      <c r="T36" s="469">
        <v>0.8880239531993429626419513500</v>
      </c>
      <c r="U36" s="470"/>
      <c r="V36" s="471">
        <v>-7.8922044362541950797313918200</v>
      </c>
      <c r="W36" s="469">
        <v>0</v>
      </c>
      <c r="X36" s="470"/>
      <c r="Y36" s="471">
        <v>-12.146352567812565138733686210</v>
      </c>
      <c r="Z36" s="469">
        <v>-22.169933219122114858007925690</v>
      </c>
      <c r="AA36" s="470">
        <v>-13.339362889806186552255413780</v>
      </c>
      <c r="AB36" s="471">
        <v>-16.323698113351973837574665830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0" t="s">
        <v>10</v>
      </c>
      <c r="C38" s="1050"/>
      <c r="D38" s="1050"/>
      <c r="E38" s="1050"/>
      <c r="F38" s="1050"/>
      <c r="G38" s="1050"/>
      <c r="H38" s="1050"/>
      <c r="I38" s="1050"/>
      <c r="J38" s="1050"/>
      <c r="K38" s="1050"/>
      <c r="L38" s="1050"/>
      <c r="M38" s="1050"/>
      <c r="N38" s="1050"/>
      <c r="O38" s="1050"/>
      <c r="P38" s="412"/>
      <c r="Q38" s="1051"/>
      <c r="R38" s="1051"/>
      <c r="S38" s="1051"/>
      <c r="T38" s="1051"/>
      <c r="U38" s="1051"/>
      <c r="V38" s="1051"/>
      <c r="W38" s="1051"/>
      <c r="X38" s="1051"/>
      <c r="Y38" s="1051"/>
      <c r="Z38" s="1051"/>
      <c r="AA38" s="1051"/>
      <c r="AB38" s="1051"/>
      <c r="AC38" s="9"/>
    </row>
    <row r="39" ht="18" customHeight="1">
      <c r="A39" s="58"/>
      <c r="B39" s="1055" t="s">
        <v>43</v>
      </c>
      <c r="C39" s="1055"/>
      <c r="D39" s="455">
        <v>38.675164343796205935149945812</v>
      </c>
      <c r="E39" s="456"/>
      <c r="F39" s="457">
        <v>40.290907555183207352607746524</v>
      </c>
      <c r="G39" s="455">
        <v>6.7807718922072260070469626925</v>
      </c>
      <c r="H39" s="456"/>
      <c r="I39" s="457">
        <v>4.0804448040110316613329084794</v>
      </c>
      <c r="J39" s="455">
        <v>0</v>
      </c>
      <c r="K39" s="456"/>
      <c r="L39" s="457">
        <v>8.564216618366554278037543047</v>
      </c>
      <c r="M39" s="455">
        <v>45.4559362360034319421969085</v>
      </c>
      <c r="N39" s="456">
        <v>33.144053159022978249902681355</v>
      </c>
      <c r="O39" s="457">
        <v>52.935568977560793291978198051</v>
      </c>
      <c r="P39" s="5"/>
      <c r="Q39" s="428">
        <v>9.155287160845104559842238010</v>
      </c>
      <c r="R39" s="429"/>
      <c r="S39" s="430">
        <v>52.055845677586442953750790270</v>
      </c>
      <c r="T39" s="428">
        <v>-28.9602536655732674664233400</v>
      </c>
      <c r="U39" s="429"/>
      <c r="V39" s="430">
        <v>-85.52618472696676260711753605</v>
      </c>
      <c r="W39" s="428">
        <v>0</v>
      </c>
      <c r="X39" s="429"/>
      <c r="Y39" s="430">
        <v>-41.225030322308571820751809380</v>
      </c>
      <c r="Z39" s="428">
        <v>-34.129036460103300351713344250</v>
      </c>
      <c r="AA39" s="429">
        <v>-33.582992486575539034091656160</v>
      </c>
      <c r="AB39" s="430">
        <v>-23.570385114980266580258241630</v>
      </c>
    </row>
    <row r="40" ht="18" customHeight="1">
      <c r="A40" s="58"/>
      <c r="B40" s="1056" t="s">
        <v>46</v>
      </c>
      <c r="C40" s="1056"/>
      <c r="D40" s="440">
        <v>45.918207989350428915199066631</v>
      </c>
      <c r="E40" s="95"/>
      <c r="F40" s="441">
        <v>50.138854695462504911283781681</v>
      </c>
      <c r="G40" s="440">
        <v>9.52374153068966212746282968</v>
      </c>
      <c r="H40" s="95"/>
      <c r="I40" s="441">
        <v>4.8566029511131826017873666285</v>
      </c>
      <c r="J40" s="440">
        <v>0</v>
      </c>
      <c r="K40" s="95"/>
      <c r="L40" s="441">
        <v>7.697149333196945442664202316</v>
      </c>
      <c r="M40" s="440">
        <v>55.441949520040091042661896312</v>
      </c>
      <c r="N40" s="95">
        <v>45.727136198708004737864614887</v>
      </c>
      <c r="O40" s="441">
        <v>62.692606979772632955735350625</v>
      </c>
      <c r="P40" s="5"/>
      <c r="Q40" s="421">
        <v>31.967876749302941977042118200</v>
      </c>
      <c r="R40" s="91"/>
      <c r="S40" s="422">
        <v>54.060478263510239873960834710</v>
      </c>
      <c r="T40" s="421">
        <v>23.190935704214206941948767320</v>
      </c>
      <c r="U40" s="91"/>
      <c r="V40" s="422">
        <v>-83.42970131786897547406420441</v>
      </c>
      <c r="W40" s="421">
        <v>0</v>
      </c>
      <c r="X40" s="91"/>
      <c r="Y40" s="422">
        <v>-58.544018827041744939894900090</v>
      </c>
      <c r="Z40" s="421">
        <v>-33.717781183747071522577810550</v>
      </c>
      <c r="AA40" s="91">
        <v>-26.009691585907439006250982760</v>
      </c>
      <c r="AB40" s="422">
        <v>-22.044524694926023636124684850</v>
      </c>
    </row>
    <row r="41" ht="18" customHeight="1">
      <c r="A41" s="58"/>
      <c r="B41" s="1056" t="s">
        <v>47</v>
      </c>
      <c r="C41" s="1056"/>
      <c r="D41" s="440">
        <v>48.395135516722960655234099765</v>
      </c>
      <c r="E41" s="95"/>
      <c r="F41" s="441">
        <v>51.696760429168735991899484037</v>
      </c>
      <c r="G41" s="440">
        <v>8.022773449924208690633373319</v>
      </c>
      <c r="H41" s="95"/>
      <c r="I41" s="441">
        <v>4.3032075526502701279510419205</v>
      </c>
      <c r="J41" s="440">
        <v>0</v>
      </c>
      <c r="K41" s="95"/>
      <c r="L41" s="441">
        <v>7.5183045408462710747985466849</v>
      </c>
      <c r="M41" s="440">
        <v>56.417908966647169345867473083</v>
      </c>
      <c r="N41" s="95">
        <v>43.200161820018724724911954174</v>
      </c>
      <c r="O41" s="441">
        <v>63.518272522665277194649072641</v>
      </c>
      <c r="P41" s="93"/>
      <c r="Q41" s="421">
        <v>36.875018555062227949223429590</v>
      </c>
      <c r="R41" s="91"/>
      <c r="S41" s="422">
        <v>22.292403804219100033001281430</v>
      </c>
      <c r="T41" s="421">
        <v>167.83331866759067111064985025</v>
      </c>
      <c r="U41" s="91"/>
      <c r="V41" s="422">
        <v>-81.23928259013007015309575160</v>
      </c>
      <c r="W41" s="421">
        <v>0</v>
      </c>
      <c r="X41" s="91"/>
      <c r="Y41" s="422">
        <v>-66.443817840447424192701052450</v>
      </c>
      <c r="Z41" s="421">
        <v>-36.021799104942551397587006600</v>
      </c>
      <c r="AA41" s="91">
        <v>-38.455867129710709777939559050</v>
      </c>
      <c r="AB41" s="422">
        <v>-27.503408948946024284854553760</v>
      </c>
    </row>
    <row r="42" ht="18" customHeight="1">
      <c r="A42" s="58"/>
      <c r="B42" s="1056" t="s">
        <v>48</v>
      </c>
      <c r="C42" s="1056"/>
      <c r="D42" s="440">
        <v>41.211998516755542384951585137</v>
      </c>
      <c r="E42" s="95"/>
      <c r="F42" s="441">
        <v>48.890045009666473497673240941</v>
      </c>
      <c r="G42" s="440">
        <v>3.8377989645215993595362844114</v>
      </c>
      <c r="H42" s="95"/>
      <c r="I42" s="441">
        <v>2.2751930927496124075481769444</v>
      </c>
      <c r="J42" s="440">
        <v>6.5057673695528390322915971818</v>
      </c>
      <c r="K42" s="95"/>
      <c r="L42" s="441">
        <v>6.7296574585749701992551072768</v>
      </c>
      <c r="M42" s="440">
        <v>51.55556485082998077677946673</v>
      </c>
      <c r="N42" s="95">
        <v>40.388110795226213145718601386</v>
      </c>
      <c r="O42" s="441">
        <v>57.89489556099105610447652516</v>
      </c>
      <c r="P42" s="5"/>
      <c r="Q42" s="421"/>
      <c r="R42" s="91"/>
      <c r="S42" s="422">
        <v>44.684855916432420441154870200</v>
      </c>
      <c r="T42" s="421"/>
      <c r="U42" s="91"/>
      <c r="V42" s="422">
        <v>-93.74838391055113312791712879</v>
      </c>
      <c r="W42" s="421"/>
      <c r="X42" s="91"/>
      <c r="Y42" s="422">
        <v>-64.550402571485479980957055490</v>
      </c>
      <c r="Z42" s="421">
        <v>-46.076374027451004367865968020</v>
      </c>
      <c r="AA42" s="91">
        <v>-45.316264119180895306806473390</v>
      </c>
      <c r="AB42" s="422">
        <v>-35.072208471552909198920610290</v>
      </c>
    </row>
    <row r="43" ht="18" customHeight="1">
      <c r="A43" s="58"/>
      <c r="B43" s="1056" t="s">
        <v>49</v>
      </c>
      <c r="C43" s="1056"/>
      <c r="D43" s="440">
        <v>39.4893286767318352978047672</v>
      </c>
      <c r="E43" s="95"/>
      <c r="F43" s="441">
        <v>47.251393785824324088390773891</v>
      </c>
      <c r="G43" s="440">
        <v>0.4509508124487031695816971357</v>
      </c>
      <c r="H43" s="95"/>
      <c r="I43" s="441">
        <v>1.8467676613556397927219840116</v>
      </c>
      <c r="J43" s="440">
        <v>5.7755666816128887116718616402</v>
      </c>
      <c r="K43" s="95"/>
      <c r="L43" s="441">
        <v>6.5837114848250874728229294064</v>
      </c>
      <c r="M43" s="440">
        <v>45.715846170793427179058325975</v>
      </c>
      <c r="N43" s="95">
        <v>39.503388258307127641214956354</v>
      </c>
      <c r="O43" s="441">
        <v>55.681872932005051353935687309</v>
      </c>
      <c r="P43" s="93"/>
      <c r="Q43" s="421"/>
      <c r="R43" s="91"/>
      <c r="S43" s="422">
        <v>40.431066345776513075207916250</v>
      </c>
      <c r="T43" s="421"/>
      <c r="U43" s="91"/>
      <c r="V43" s="422">
        <v>-94.87795174140013438058404380</v>
      </c>
      <c r="W43" s="421"/>
      <c r="X43" s="91"/>
      <c r="Y43" s="422">
        <v>-64.117957280775959694700003050</v>
      </c>
      <c r="Z43" s="421">
        <v>-50.386447627488768271722516030</v>
      </c>
      <c r="AA43" s="91">
        <v>-44.985056386613406616228756720</v>
      </c>
      <c r="AB43" s="422">
        <v>-36.761691612731336970322514170</v>
      </c>
    </row>
    <row r="44" ht="18" customHeight="1">
      <c r="A44" s="58"/>
      <c r="B44" s="1057" t="s">
        <v>78</v>
      </c>
      <c r="C44" s="1057"/>
      <c r="D44" s="458">
        <v>42.776339255810357873536883055</v>
      </c>
      <c r="E44" s="459"/>
      <c r="F44" s="460">
        <v>47.865654135907848562842765533</v>
      </c>
      <c r="G44" s="458">
        <v>5.5119856446113090711650410356</v>
      </c>
      <c r="H44" s="459"/>
      <c r="I44" s="460">
        <v>3.3858275023597595084168310792</v>
      </c>
      <c r="J44" s="458">
        <v>2.6698552285142886399920562656</v>
      </c>
      <c r="K44" s="459"/>
      <c r="L44" s="460">
        <v>7.3566883142385062007473868832</v>
      </c>
      <c r="M44" s="458">
        <v>50.958180128935955584693980356</v>
      </c>
      <c r="N44" s="459">
        <v>40.475785295594967804795510631</v>
      </c>
      <c r="O44" s="460">
        <v>58.608169952506114272006983495</v>
      </c>
      <c r="P44" s="5"/>
      <c r="Q44" s="431"/>
      <c r="R44" s="432"/>
      <c r="S44" s="433">
        <v>41.809619508009690674205379630</v>
      </c>
      <c r="T44" s="431"/>
      <c r="U44" s="432"/>
      <c r="V44" s="433">
        <v>-88.74632154241428908093019915</v>
      </c>
      <c r="W44" s="431"/>
      <c r="X44" s="432"/>
      <c r="Y44" s="433">
        <v>-60.377947101341866308800542620</v>
      </c>
      <c r="Z44" s="431">
        <v>-40.054985209000791452118733880</v>
      </c>
      <c r="AA44" s="432">
        <v>-37.610257997773516306657348380</v>
      </c>
      <c r="AB44" s="433">
        <v>-28.879642223197420386492725200</v>
      </c>
    </row>
    <row r="45" ht="6" customHeight="1">
      <c r="A45" s="58"/>
      <c r="B45" s="632"/>
      <c r="C45" s="632"/>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58" t="s">
        <v>50</v>
      </c>
      <c r="C46" s="1058"/>
      <c r="D46" s="494">
        <v>43.86392892218086583619457814</v>
      </c>
      <c r="E46" s="495"/>
      <c r="F46" s="496">
        <v>46.632342833670856629390767498</v>
      </c>
      <c r="G46" s="494">
        <v>15.040341689254080085891645596</v>
      </c>
      <c r="H46" s="495"/>
      <c r="I46" s="496">
        <v>7.7703510014800198353489398955</v>
      </c>
      <c r="J46" s="494">
        <v>6.8538863021753734874707734128</v>
      </c>
      <c r="K46" s="495"/>
      <c r="L46" s="496">
        <v>7.8011958610736120484722575691</v>
      </c>
      <c r="M46" s="494">
        <v>65.758156913610319409556997149</v>
      </c>
      <c r="N46" s="495">
        <v>40.69112950507759814468526769</v>
      </c>
      <c r="O46" s="496">
        <v>62.20388969622448851321196496</v>
      </c>
      <c r="P46" s="93"/>
      <c r="Q46" s="480"/>
      <c r="R46" s="481"/>
      <c r="S46" s="482">
        <v>39.254602894797490059251553210</v>
      </c>
      <c r="T46" s="480"/>
      <c r="U46" s="481"/>
      <c r="V46" s="482">
        <v>-75.316404903302331704683779760</v>
      </c>
      <c r="W46" s="480"/>
      <c r="X46" s="481"/>
      <c r="Y46" s="482">
        <v>-62.341079532730103189176850480</v>
      </c>
      <c r="Z46" s="480">
        <v>-31.350129188529139140069516020</v>
      </c>
      <c r="AA46" s="481">
        <v>-43.932563737491713051643071190</v>
      </c>
      <c r="AB46" s="482">
        <v>-27.401728603797887151286158230</v>
      </c>
    </row>
    <row r="47" ht="18" customHeight="1">
      <c r="A47" s="58"/>
      <c r="B47" s="1059" t="s">
        <v>51</v>
      </c>
      <c r="C47" s="1059"/>
      <c r="D47" s="277">
        <v>53.283895161302834765636515185</v>
      </c>
      <c r="E47" s="94"/>
      <c r="F47" s="278">
        <v>52.765964075023127364296307701</v>
      </c>
      <c r="G47" s="277">
        <v>18.179544259176799326023648157</v>
      </c>
      <c r="H47" s="94"/>
      <c r="I47" s="278">
        <v>10.538618186062889490283577988</v>
      </c>
      <c r="J47" s="277">
        <v>0</v>
      </c>
      <c r="K47" s="94"/>
      <c r="L47" s="278">
        <v>8.472499533728055516885943487</v>
      </c>
      <c r="M47" s="277">
        <v>71.463439420479634091660163343</v>
      </c>
      <c r="N47" s="94">
        <v>46.933870105492300833162233342</v>
      </c>
      <c r="O47" s="278">
        <v>71.777081794814072371465829177</v>
      </c>
      <c r="P47" s="5"/>
      <c r="Q47" s="272"/>
      <c r="R47" s="92"/>
      <c r="S47" s="273">
        <v>43.812874282017265723649244830</v>
      </c>
      <c r="T47" s="272"/>
      <c r="U47" s="92"/>
      <c r="V47" s="273">
        <v>-72.650343740741040433164522350</v>
      </c>
      <c r="W47" s="272"/>
      <c r="X47" s="92"/>
      <c r="Y47" s="273">
        <v>-52.141993203577823450719983130</v>
      </c>
      <c r="Z47" s="272">
        <v>-27.573146777217313187532485800</v>
      </c>
      <c r="AA47" s="92">
        <v>-38.851778301721974818597244920</v>
      </c>
      <c r="AB47" s="273">
        <v>-22.759737190215325604883076260</v>
      </c>
    </row>
    <row r="48" ht="18" customHeight="1">
      <c r="A48" s="58"/>
      <c r="B48" s="1060" t="s">
        <v>79</v>
      </c>
      <c r="C48" s="1060"/>
      <c r="D48" s="444">
        <v>48.573912041741850300915546664</v>
      </c>
      <c r="E48" s="445"/>
      <c r="F48" s="446">
        <v>49.699153454346991996843537602</v>
      </c>
      <c r="G48" s="444">
        <v>16.609942974215439705957646877</v>
      </c>
      <c r="H48" s="445"/>
      <c r="I48" s="446">
        <v>9.154484593771454662816258941</v>
      </c>
      <c r="J48" s="444">
        <v>3.4269431510876867437353867064</v>
      </c>
      <c r="K48" s="445"/>
      <c r="L48" s="446">
        <v>8.136847697400833782679100529</v>
      </c>
      <c r="M48" s="444">
        <v>68.610798167044976750608580246</v>
      </c>
      <c r="N48" s="445">
        <v>43.81249980528494948892375052</v>
      </c>
      <c r="O48" s="446">
        <v>66.990485745519280442338897077</v>
      </c>
      <c r="P48" s="93"/>
      <c r="Q48" s="274"/>
      <c r="R48" s="275"/>
      <c r="S48" s="276">
        <v>41.637780533662657193382588260</v>
      </c>
      <c r="T48" s="274"/>
      <c r="U48" s="275"/>
      <c r="V48" s="276">
        <v>-73.849084666469347322077358150</v>
      </c>
      <c r="W48" s="274"/>
      <c r="X48" s="275"/>
      <c r="Y48" s="276">
        <v>-57.641334458431522641227820980</v>
      </c>
      <c r="Z48" s="274">
        <v>-29.433648458879150655529319590</v>
      </c>
      <c r="AA48" s="275">
        <v>-41.321079071224445435609955290</v>
      </c>
      <c r="AB48" s="276">
        <v>-24.986589348041313134489756410</v>
      </c>
    </row>
    <row r="49" ht="6" customHeight="1">
      <c r="A49" s="58"/>
      <c r="B49" s="632"/>
      <c r="C49" s="632"/>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7" t="s">
        <v>12</v>
      </c>
      <c r="C50" s="997"/>
      <c r="D50" s="483">
        <v>42.407181984175289105295191722</v>
      </c>
      <c r="E50" s="484"/>
      <c r="F50" s="485">
        <v>48.360901206721024528552468308</v>
      </c>
      <c r="G50" s="483">
        <v>7.991783323189287888009738284</v>
      </c>
      <c r="H50" s="484"/>
      <c r="I50" s="485">
        <v>4.5898299168177329670349439638</v>
      </c>
      <c r="J50" s="483">
        <v>5.1147291539866098600121728545</v>
      </c>
      <c r="K50" s="484"/>
      <c r="L50" s="485">
        <v>7.820617098132044820376194016</v>
      </c>
      <c r="M50" s="483">
        <v>55.513694461351186853317102861</v>
      </c>
      <c r="N50" s="484">
        <v>41.336872910998834045860862806</v>
      </c>
      <c r="O50" s="485">
        <v>60.771348221670802315963606286</v>
      </c>
      <c r="P50" s="93"/>
      <c r="Q50" s="469">
        <v>-41.857796729683607945892494290</v>
      </c>
      <c r="R50" s="470"/>
      <c r="S50" s="471">
        <v>-9.003804742094060507642335940</v>
      </c>
      <c r="T50" s="469">
        <v>-47.508445101840932259289612020</v>
      </c>
      <c r="U50" s="470"/>
      <c r="V50" s="471">
        <v>-65.661301325427790603538722140</v>
      </c>
      <c r="W50" s="469">
        <v>0</v>
      </c>
      <c r="X50" s="470"/>
      <c r="Y50" s="471">
        <v>-55.752341686596805081905440760</v>
      </c>
      <c r="Z50" s="469">
        <v>-37.032102174663444943044528820</v>
      </c>
      <c r="AA50" s="470">
        <v>-38.671078560404877839229200610</v>
      </c>
      <c r="AB50" s="471">
        <v>-27.813911593151491381200791970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61" t="s">
        <v>129</v>
      </c>
      <c r="C52" s="1061"/>
      <c r="D52" s="1061"/>
      <c r="E52" s="1061"/>
      <c r="F52" s="1061"/>
      <c r="G52" s="1061"/>
      <c r="H52" s="1061"/>
      <c r="I52" s="1061"/>
      <c r="J52" s="1061"/>
      <c r="K52" s="1061"/>
      <c r="L52" s="1061"/>
      <c r="M52" s="1061"/>
      <c r="N52" s="1061"/>
      <c r="O52" s="1061"/>
      <c r="P52" s="1061"/>
      <c r="Q52" s="1061"/>
      <c r="R52" s="1061"/>
      <c r="S52" s="1061"/>
      <c r="T52" s="1061"/>
      <c r="U52" s="1061"/>
      <c r="V52" s="1061"/>
      <c r="W52" s="1061"/>
      <c r="X52" s="1061"/>
      <c r="Y52" s="1061"/>
      <c r="Z52" s="1061"/>
      <c r="AA52" s="1061"/>
      <c r="AB52" s="1061"/>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5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9"/>
      <c r="B1" s="657" t="s">
        <v>156</v>
      </c>
      <c r="Y1" s="5"/>
      <c r="AB1" s="686"/>
      <c r="AD1" s="236"/>
    </row>
    <row r="2" ht="15" customHeight="1">
      <c r="A2" s="11"/>
      <c r="B2" s="11" t="s">
        <v>173</v>
      </c>
    </row>
    <row r="3" ht="17.1" customHeight="1">
      <c r="A3" s="11"/>
      <c r="B3" s="11" t="s">
        <v>174</v>
      </c>
      <c r="R3" s="1053" t="s">
        <v>267</v>
      </c>
      <c r="S3" s="1053"/>
      <c r="T3" s="1053"/>
      <c r="U3" s="1053"/>
      <c r="V3" s="1053"/>
      <c r="W3" s="1053"/>
      <c r="X3" s="1053"/>
      <c r="Y3" s="1053"/>
      <c r="Z3" s="1053"/>
      <c r="AA3" s="1053"/>
      <c r="AB3" s="1053"/>
    </row>
    <row r="4" ht="19.5" customHeight="1">
      <c r="A4" s="4"/>
      <c r="B4" s="211" t="s">
        <v>175</v>
      </c>
      <c r="C4" s="5"/>
      <c r="D4" s="5"/>
      <c r="E4" s="5"/>
      <c r="F4" s="5"/>
      <c r="G4" s="5"/>
      <c r="H4" s="212"/>
      <c r="I4" s="212"/>
      <c r="J4" s="212"/>
      <c r="K4" s="212"/>
      <c r="L4" s="212"/>
      <c r="M4" s="212"/>
      <c r="N4" s="212"/>
      <c r="O4" s="212"/>
      <c r="P4" s="212"/>
      <c r="Q4" s="212"/>
      <c r="R4" s="212"/>
      <c r="S4" s="212"/>
      <c r="T4" s="212"/>
      <c r="U4" s="4"/>
      <c r="V4" s="4"/>
    </row>
    <row r="5" ht="12.75" customHeight="1"/>
    <row r="6" ht="15.75">
      <c r="D6" s="993" t="s">
        <v>60</v>
      </c>
      <c r="E6" s="993"/>
      <c r="F6" s="993"/>
      <c r="G6" s="993"/>
      <c r="H6" s="993"/>
      <c r="I6" s="993"/>
      <c r="J6" s="993"/>
      <c r="K6" s="993"/>
      <c r="L6" s="993"/>
      <c r="M6" s="993"/>
      <c r="N6" s="993"/>
      <c r="O6" s="993"/>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1054"/>
      <c r="C8" s="1054"/>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88" t="s">
        <v>22</v>
      </c>
      <c r="C10" s="988"/>
      <c r="D10" s="988"/>
      <c r="E10" s="988"/>
      <c r="F10" s="988"/>
      <c r="G10" s="988"/>
      <c r="H10" s="988"/>
      <c r="I10" s="988"/>
      <c r="J10" s="988"/>
      <c r="K10" s="988"/>
      <c r="L10" s="988"/>
      <c r="M10" s="988"/>
      <c r="N10" s="988"/>
      <c r="O10" s="988"/>
      <c r="P10" s="412"/>
      <c r="Q10" s="986"/>
      <c r="R10" s="986"/>
      <c r="S10" s="986"/>
      <c r="T10" s="986"/>
      <c r="U10" s="986"/>
      <c r="V10" s="986"/>
      <c r="W10" s="986"/>
      <c r="X10" s="986"/>
      <c r="Y10" s="986"/>
      <c r="Z10" s="986"/>
      <c r="AA10" s="986"/>
      <c r="AB10" s="986"/>
      <c r="AC10" s="9"/>
    </row>
    <row r="11" ht="18" customHeight="1">
      <c r="A11" s="58"/>
      <c r="B11" s="1055" t="s">
        <v>43</v>
      </c>
      <c r="C11" s="1055"/>
      <c r="D11" s="428"/>
      <c r="E11" s="429"/>
      <c r="F11" s="430">
        <v>27.140381580832357069789332880</v>
      </c>
      <c r="G11" s="428"/>
      <c r="H11" s="429"/>
      <c r="I11" s="430">
        <v>11.866464035968107736029276430</v>
      </c>
      <c r="J11" s="428"/>
      <c r="K11" s="429"/>
      <c r="L11" s="430">
        <v>7.8307554583238965098353413300</v>
      </c>
      <c r="M11" s="428">
        <v>30.016608597322735509325068200</v>
      </c>
      <c r="N11" s="429">
        <v>37.047696576389068085975735110</v>
      </c>
      <c r="O11" s="430">
        <v>46.837601075124361315653950640</v>
      </c>
      <c r="P11" s="5"/>
      <c r="Q11" s="428"/>
      <c r="R11" s="429"/>
      <c r="S11" s="430">
        <v>9.177679711786283707845100890</v>
      </c>
      <c r="T11" s="428"/>
      <c r="U11" s="429"/>
      <c r="V11" s="430">
        <v>-55.772778669084267216457349900</v>
      </c>
      <c r="W11" s="428"/>
      <c r="X11" s="429"/>
      <c r="Y11" s="430">
        <v>-13.520104649574051582472669080</v>
      </c>
      <c r="Z11" s="428">
        <v>-52.741631937034299306655305410</v>
      </c>
      <c r="AA11" s="429">
        <v>-29.682126575537534843553314190</v>
      </c>
      <c r="AB11" s="430">
        <v>-22.894202980721711031379931480</v>
      </c>
    </row>
    <row r="12" ht="18" customHeight="1">
      <c r="A12" s="58"/>
      <c r="B12" s="1056" t="s">
        <v>46</v>
      </c>
      <c r="C12" s="1056"/>
      <c r="D12" s="421"/>
      <c r="E12" s="91"/>
      <c r="F12" s="422">
        <v>31.699141616536144406711266320</v>
      </c>
      <c r="G12" s="421"/>
      <c r="H12" s="91"/>
      <c r="I12" s="422">
        <v>10.322844905688058518887368960</v>
      </c>
      <c r="J12" s="421"/>
      <c r="K12" s="91"/>
      <c r="L12" s="422">
        <v>8.241910963913013106193444480</v>
      </c>
      <c r="M12" s="421">
        <v>33.065753569286425043477851730</v>
      </c>
      <c r="N12" s="91">
        <v>43.804827204081774001819409910</v>
      </c>
      <c r="O12" s="422">
        <v>50.263897486137216031792079750</v>
      </c>
      <c r="P12" s="5"/>
      <c r="Q12" s="421"/>
      <c r="R12" s="91"/>
      <c r="S12" s="422">
        <v>-4.544823467588052410456854500</v>
      </c>
      <c r="T12" s="421"/>
      <c r="U12" s="91"/>
      <c r="V12" s="422">
        <v>-63.951339771753552478755649610</v>
      </c>
      <c r="W12" s="421"/>
      <c r="X12" s="91"/>
      <c r="Y12" s="422">
        <v>-36.457249672075601503518787050</v>
      </c>
      <c r="Z12" s="421">
        <v>-60.127229561604293406333424070</v>
      </c>
      <c r="AA12" s="91">
        <v>-35.893883966957304873013827310</v>
      </c>
      <c r="AB12" s="422">
        <v>-32.815679651789980157434873560</v>
      </c>
    </row>
    <row r="13" ht="18" customHeight="1">
      <c r="A13" s="58"/>
      <c r="B13" s="1056" t="s">
        <v>47</v>
      </c>
      <c r="C13" s="1056"/>
      <c r="D13" s="421"/>
      <c r="E13" s="91"/>
      <c r="F13" s="422">
        <v>33.928181286446339835299829320</v>
      </c>
      <c r="G13" s="421"/>
      <c r="H13" s="91"/>
      <c r="I13" s="422">
        <v>10.870173957936257044629330290</v>
      </c>
      <c r="J13" s="421"/>
      <c r="K13" s="91"/>
      <c r="L13" s="422">
        <v>8.430006922051672473869617030</v>
      </c>
      <c r="M13" s="421">
        <v>38.184505999716416368062715270</v>
      </c>
      <c r="N13" s="91">
        <v>48.606874994256741120377382580</v>
      </c>
      <c r="O13" s="422">
        <v>53.228362166434269353798776650</v>
      </c>
      <c r="P13" s="184"/>
      <c r="Q13" s="421"/>
      <c r="R13" s="91"/>
      <c r="S13" s="422">
        <v>0.1258557390331892027262929400</v>
      </c>
      <c r="T13" s="421"/>
      <c r="U13" s="91"/>
      <c r="V13" s="422">
        <v>-67.060311900836657888725970350</v>
      </c>
      <c r="W13" s="421"/>
      <c r="X13" s="91"/>
      <c r="Y13" s="422">
        <v>-39.824576717567977754865525250</v>
      </c>
      <c r="Z13" s="421">
        <v>-57.571092819144219312544237690</v>
      </c>
      <c r="AA13" s="91">
        <v>-34.813471209976297936973287710</v>
      </c>
      <c r="AB13" s="422">
        <v>-34.200531437553102663477113600</v>
      </c>
    </row>
    <row r="14" ht="18" customHeight="1">
      <c r="A14" s="58"/>
      <c r="B14" s="1056" t="s">
        <v>48</v>
      </c>
      <c r="C14" s="1056"/>
      <c r="D14" s="421"/>
      <c r="E14" s="91"/>
      <c r="F14" s="422">
        <v>33.571498715978035832600784380</v>
      </c>
      <c r="G14" s="421"/>
      <c r="H14" s="91"/>
      <c r="I14" s="422">
        <v>12.676110499937801801984746910</v>
      </c>
      <c r="J14" s="421"/>
      <c r="K14" s="91"/>
      <c r="L14" s="422">
        <v>8.410863803586727610767119290</v>
      </c>
      <c r="M14" s="421">
        <v>40.062245712479025524267966980</v>
      </c>
      <c r="N14" s="91">
        <v>50.473624092943059091744776470</v>
      </c>
      <c r="O14" s="422">
        <v>54.658473019502565245352650580</v>
      </c>
      <c r="P14" s="5"/>
      <c r="Q14" s="421"/>
      <c r="R14" s="91"/>
      <c r="S14" s="422">
        <v>4.790293529974962263000540100</v>
      </c>
      <c r="T14" s="421"/>
      <c r="U14" s="91"/>
      <c r="V14" s="422">
        <v>-61.956963030208386665050018480</v>
      </c>
      <c r="W14" s="421"/>
      <c r="X14" s="91"/>
      <c r="Y14" s="422">
        <v>-45.899862365110200093256877930</v>
      </c>
      <c r="Z14" s="421">
        <v>-54.934061557717471695966319630</v>
      </c>
      <c r="AA14" s="91">
        <v>-32.796891339296685966807051040</v>
      </c>
      <c r="AB14" s="422">
        <v>-32.440443245041732713109455650</v>
      </c>
    </row>
    <row r="15" ht="18" customHeight="1">
      <c r="A15" s="58"/>
      <c r="B15" s="1056" t="s">
        <v>49</v>
      </c>
      <c r="C15" s="1056"/>
      <c r="D15" s="421"/>
      <c r="E15" s="91"/>
      <c r="F15" s="422">
        <v>31.843758368469714386825719930</v>
      </c>
      <c r="G15" s="421"/>
      <c r="H15" s="91"/>
      <c r="I15" s="422">
        <v>14.598849872048243677404793940</v>
      </c>
      <c r="J15" s="421"/>
      <c r="K15" s="91"/>
      <c r="L15" s="422">
        <v>8.784302850822128920879404900</v>
      </c>
      <c r="M15" s="421">
        <v>39.884421462834934127285517050</v>
      </c>
      <c r="N15" s="91">
        <v>50.456623598776923447522789290</v>
      </c>
      <c r="O15" s="422">
        <v>55.226911091340086985109918770</v>
      </c>
      <c r="P15" s="184"/>
      <c r="Q15" s="421"/>
      <c r="R15" s="91"/>
      <c r="S15" s="422">
        <v>8.421027010417729739809576960</v>
      </c>
      <c r="T15" s="421"/>
      <c r="U15" s="91"/>
      <c r="V15" s="422">
        <v>-57.147239522130529935466490980</v>
      </c>
      <c r="W15" s="421"/>
      <c r="X15" s="91"/>
      <c r="Y15" s="422">
        <v>-20.813001066614060079453353680</v>
      </c>
      <c r="Z15" s="421">
        <v>-51.211067220784252794141640070</v>
      </c>
      <c r="AA15" s="91">
        <v>-26.611691119989197953632605890</v>
      </c>
      <c r="AB15" s="422">
        <v>-25.900793771072110511009619200</v>
      </c>
    </row>
    <row r="16" ht="18" customHeight="1">
      <c r="A16" s="58"/>
      <c r="B16" s="1057" t="s">
        <v>78</v>
      </c>
      <c r="C16" s="1057"/>
      <c r="D16" s="431"/>
      <c r="E16" s="432"/>
      <c r="F16" s="433">
        <v>31.644789740580090052695787210</v>
      </c>
      <c r="G16" s="431"/>
      <c r="H16" s="432"/>
      <c r="I16" s="433">
        <v>12.078909544898602845397375760</v>
      </c>
      <c r="J16" s="431"/>
      <c r="K16" s="432"/>
      <c r="L16" s="433">
        <v>8.341542780551438971525642570</v>
      </c>
      <c r="M16" s="431">
        <v>36.285317703067941851559467100</v>
      </c>
      <c r="N16" s="432">
        <v>46.111507715570997410634555260</v>
      </c>
      <c r="O16" s="433">
        <v>52.065242066030131869618805540</v>
      </c>
      <c r="P16" s="5"/>
      <c r="Q16" s="431"/>
      <c r="R16" s="432"/>
      <c r="S16" s="433">
        <v>3.130230636804108969825590500</v>
      </c>
      <c r="T16" s="431"/>
      <c r="U16" s="432"/>
      <c r="V16" s="433">
        <v>-61.258229482044987470308037540</v>
      </c>
      <c r="W16" s="431"/>
      <c r="X16" s="432"/>
      <c r="Y16" s="433">
        <v>-33.483625804415658839634585310</v>
      </c>
      <c r="Z16" s="630">
        <v>-55.450892004389913940479088640</v>
      </c>
      <c r="AA16" s="214">
        <v>-32.110184403262684441551896800</v>
      </c>
      <c r="AB16" s="631">
        <v>-30.022551070337983146949607770</v>
      </c>
    </row>
    <row r="17" ht="6" customHeight="1">
      <c r="A17" s="58"/>
      <c r="B17" s="632"/>
      <c r="C17" s="632"/>
      <c r="D17" s="91"/>
      <c r="E17" s="91"/>
      <c r="F17" s="91"/>
      <c r="G17" s="91"/>
      <c r="H17" s="91"/>
      <c r="I17" s="91"/>
      <c r="J17" s="91"/>
      <c r="K17" s="91"/>
      <c r="L17" s="91"/>
      <c r="M17" s="91"/>
      <c r="N17" s="91"/>
      <c r="O17" s="91"/>
      <c r="P17" s="5"/>
      <c r="Q17" s="91"/>
      <c r="R17" s="91"/>
      <c r="S17" s="91"/>
      <c r="T17" s="91"/>
      <c r="U17" s="91"/>
      <c r="V17" s="91"/>
      <c r="W17" s="91"/>
      <c r="X17" s="91"/>
      <c r="Y17" s="91"/>
      <c r="Z17" s="633"/>
      <c r="AA17" s="633"/>
      <c r="AB17" s="633"/>
      <c r="AC17" s="4"/>
    </row>
    <row r="18" ht="18" customHeight="1">
      <c r="A18" s="58"/>
      <c r="B18" s="1058" t="s">
        <v>50</v>
      </c>
      <c r="C18" s="1058"/>
      <c r="D18" s="480"/>
      <c r="E18" s="481"/>
      <c r="F18" s="482">
        <v>33.972205823628868271494520320</v>
      </c>
      <c r="G18" s="480"/>
      <c r="H18" s="481"/>
      <c r="I18" s="482">
        <v>18.873491067452891501080485150</v>
      </c>
      <c r="J18" s="480"/>
      <c r="K18" s="481"/>
      <c r="L18" s="482">
        <v>7.5144254371343224922647217100</v>
      </c>
      <c r="M18" s="480">
        <v>43.092753003054773149351472220</v>
      </c>
      <c r="N18" s="481">
        <v>55.329479005003156121843688400</v>
      </c>
      <c r="O18" s="482">
        <v>60.360122328216082264839727180</v>
      </c>
      <c r="P18" s="184"/>
      <c r="Q18" s="480"/>
      <c r="R18" s="481"/>
      <c r="S18" s="482">
        <v>26.169407192425826571081250030</v>
      </c>
      <c r="T18" s="480"/>
      <c r="U18" s="481"/>
      <c r="V18" s="482">
        <v>-47.716516770801103819163920250</v>
      </c>
      <c r="W18" s="480"/>
      <c r="X18" s="481"/>
      <c r="Y18" s="482">
        <v>-31.703547099802854141522316880</v>
      </c>
      <c r="Z18" s="480">
        <v>-47.623538136088663814944803820</v>
      </c>
      <c r="AA18" s="481">
        <v>-18.657380054389182394396620780</v>
      </c>
      <c r="AB18" s="482">
        <v>-18.461913774145458077741958640</v>
      </c>
    </row>
    <row r="19" ht="18" customHeight="1">
      <c r="A19" s="58"/>
      <c r="B19" s="1059" t="s">
        <v>51</v>
      </c>
      <c r="C19" s="1059"/>
      <c r="D19" s="272"/>
      <c r="E19" s="92"/>
      <c r="F19" s="273">
        <v>36.014926314986656368935529250</v>
      </c>
      <c r="G19" s="272"/>
      <c r="H19" s="92"/>
      <c r="I19" s="273">
        <v>18.111137293922691328898449670</v>
      </c>
      <c r="J19" s="272"/>
      <c r="K19" s="92"/>
      <c r="L19" s="273">
        <v>9.010345522187096092579722610</v>
      </c>
      <c r="M19" s="272">
        <v>46.317187504326341350409191160</v>
      </c>
      <c r="N19" s="92">
        <v>55.390993298173863971988151710</v>
      </c>
      <c r="O19" s="273">
        <v>63.136409131096443790413701530</v>
      </c>
      <c r="P19" s="5"/>
      <c r="Q19" s="272"/>
      <c r="R19" s="92"/>
      <c r="S19" s="273">
        <v>23.242331217598044050295198810</v>
      </c>
      <c r="T19" s="272"/>
      <c r="U19" s="92"/>
      <c r="V19" s="273">
        <v>-49.714110049155695852896744950</v>
      </c>
      <c r="W19" s="272"/>
      <c r="X19" s="92"/>
      <c r="Y19" s="273">
        <v>-14.900806196189132672745470500</v>
      </c>
      <c r="Z19" s="272">
        <v>-43.679607870318377779956880320</v>
      </c>
      <c r="AA19" s="92">
        <v>-20.283142889356133733311524070</v>
      </c>
      <c r="AB19" s="273">
        <v>-16.736511462550490376399275560</v>
      </c>
    </row>
    <row r="20" ht="18" customHeight="1">
      <c r="A20" s="58"/>
      <c r="B20" s="1060" t="s">
        <v>79</v>
      </c>
      <c r="C20" s="1060"/>
      <c r="D20" s="274"/>
      <c r="E20" s="275"/>
      <c r="F20" s="276">
        <v>34.993226408434573462865932480</v>
      </c>
      <c r="G20" s="274"/>
      <c r="H20" s="275"/>
      <c r="I20" s="276">
        <v>18.492440943869289619208320420</v>
      </c>
      <c r="J20" s="274"/>
      <c r="K20" s="275"/>
      <c r="L20" s="276">
        <v>8.262136740038984521288149160</v>
      </c>
      <c r="M20" s="274">
        <v>44.670283564488174339592538350</v>
      </c>
      <c r="N20" s="275">
        <v>55.360225923072851465630561810</v>
      </c>
      <c r="O20" s="276">
        <v>61.747804092342847603362402070</v>
      </c>
      <c r="P20" s="184"/>
      <c r="Q20" s="274"/>
      <c r="R20" s="275"/>
      <c r="S20" s="276">
        <v>24.644787478416166730257877120</v>
      </c>
      <c r="T20" s="274"/>
      <c r="U20" s="275"/>
      <c r="V20" s="276">
        <v>-48.713825576540492185025549820</v>
      </c>
      <c r="W20" s="274"/>
      <c r="X20" s="275"/>
      <c r="Y20" s="276">
        <v>-23.465812948196170108785951630</v>
      </c>
      <c r="Z20" s="274">
        <v>-45.694176663551209316313614630</v>
      </c>
      <c r="AA20" s="275">
        <v>-19.478933291588371556466487980</v>
      </c>
      <c r="AB20" s="276">
        <v>-17.589464293975624084530669430</v>
      </c>
    </row>
    <row r="21" ht="6" customHeight="1">
      <c r="A21" s="58"/>
      <c r="B21" s="632"/>
      <c r="C21" s="632"/>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7" t="s">
        <v>12</v>
      </c>
      <c r="C22" s="997"/>
      <c r="D22" s="469"/>
      <c r="E22" s="470"/>
      <c r="F22" s="471">
        <v>39.478677501096977747408004590</v>
      </c>
      <c r="G22" s="469"/>
      <c r="H22" s="470"/>
      <c r="I22" s="471">
        <v>7.923198325908043620973714510</v>
      </c>
      <c r="J22" s="469"/>
      <c r="K22" s="470"/>
      <c r="L22" s="471">
        <v>7.4140005340768191655136093100</v>
      </c>
      <c r="M22" s="469">
        <v>38.643159088565831529023610680</v>
      </c>
      <c r="N22" s="470">
        <v>48.738895117550976167684436370</v>
      </c>
      <c r="O22" s="471">
        <v>54.815876361081840533895328420</v>
      </c>
      <c r="P22" s="184"/>
      <c r="Q22" s="469"/>
      <c r="R22" s="470"/>
      <c r="S22" s="471">
        <v>-11.406407363084416979994536080</v>
      </c>
      <c r="T22" s="469"/>
      <c r="U22" s="470"/>
      <c r="V22" s="471">
        <v>-58.785398805267167286568712460</v>
      </c>
      <c r="W22" s="469"/>
      <c r="X22" s="470"/>
      <c r="Y22" s="471">
        <v>-31.138601693704085339849364180</v>
      </c>
      <c r="Z22" s="469">
        <v>-52.689582142376684328272783460</v>
      </c>
      <c r="AA22" s="470">
        <v>-28.491707182162631896355967840</v>
      </c>
      <c r="AB22" s="471">
        <v>-26.47331398094800235669806900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0" t="s">
        <v>9</v>
      </c>
      <c r="C24" s="1050"/>
      <c r="D24" s="1050"/>
      <c r="E24" s="1050"/>
      <c r="F24" s="1050"/>
      <c r="G24" s="1050"/>
      <c r="H24" s="1050"/>
      <c r="I24" s="1050"/>
      <c r="J24" s="1050"/>
      <c r="K24" s="1050"/>
      <c r="L24" s="1050"/>
      <c r="M24" s="1050"/>
      <c r="N24" s="1050"/>
      <c r="O24" s="1050"/>
      <c r="P24" s="412"/>
      <c r="Q24" s="1051"/>
      <c r="R24" s="1051"/>
      <c r="S24" s="1051"/>
      <c r="T24" s="1051"/>
      <c r="U24" s="1051"/>
      <c r="V24" s="1051"/>
      <c r="W24" s="1051"/>
      <c r="X24" s="1051"/>
      <c r="Y24" s="1051"/>
      <c r="Z24" s="1051"/>
      <c r="AA24" s="1051"/>
      <c r="AB24" s="1051"/>
      <c r="AC24" s="9"/>
    </row>
    <row r="25" ht="18" customHeight="1">
      <c r="A25" s="58"/>
      <c r="B25" s="1055" t="s">
        <v>43</v>
      </c>
      <c r="C25" s="1055"/>
      <c r="D25" s="455"/>
      <c r="E25" s="456"/>
      <c r="F25" s="457">
        <v>109.63286136741463777530636624</v>
      </c>
      <c r="G25" s="455"/>
      <c r="H25" s="456"/>
      <c r="I25" s="457">
        <v>136.07800764375238725434681952</v>
      </c>
      <c r="J25" s="455"/>
      <c r="K25" s="456"/>
      <c r="L25" s="457">
        <v>132.16162735901180665081946386</v>
      </c>
      <c r="M25" s="455">
        <v>124.03742530300630677197180893</v>
      </c>
      <c r="N25" s="456">
        <v>103.36651869465383260928799571</v>
      </c>
      <c r="O25" s="457">
        <v>120.09940156629858530616933778</v>
      </c>
      <c r="P25" s="5"/>
      <c r="Q25" s="428"/>
      <c r="R25" s="429"/>
      <c r="S25" s="430">
        <v>-5.183456043450334541115442200</v>
      </c>
      <c r="T25" s="428"/>
      <c r="U25" s="429"/>
      <c r="V25" s="430">
        <v>9.306363482097395579294778340</v>
      </c>
      <c r="W25" s="428"/>
      <c r="X25" s="429"/>
      <c r="Y25" s="430">
        <v>6.8716772429785638288516939500</v>
      </c>
      <c r="Z25" s="428">
        <v>13.440677946421573288502551150</v>
      </c>
      <c r="AA25" s="429">
        <v>0.0006979714234153307651723800</v>
      </c>
      <c r="AB25" s="430">
        <v>-0.5309836838528849191148413800</v>
      </c>
    </row>
    <row r="26" ht="18" customHeight="1">
      <c r="A26" s="58"/>
      <c r="B26" s="1056" t="s">
        <v>46</v>
      </c>
      <c r="C26" s="1056"/>
      <c r="D26" s="440"/>
      <c r="E26" s="95"/>
      <c r="F26" s="441">
        <v>117.75519156933465065181519695</v>
      </c>
      <c r="G26" s="440"/>
      <c r="H26" s="95"/>
      <c r="I26" s="441">
        <v>140.93877049685462838697266214</v>
      </c>
      <c r="J26" s="440"/>
      <c r="K26" s="95"/>
      <c r="L26" s="441">
        <v>144.12762296299614374160603519</v>
      </c>
      <c r="M26" s="440">
        <v>139.64407980693208102711804894</v>
      </c>
      <c r="N26" s="95">
        <v>113.31479733544613123812409589</v>
      </c>
      <c r="O26" s="441">
        <v>126.84083243516645977637633285</v>
      </c>
      <c r="P26" s="5"/>
      <c r="Q26" s="421"/>
      <c r="R26" s="91"/>
      <c r="S26" s="422">
        <v>-3.8309050118480982308706505700</v>
      </c>
      <c r="T26" s="421"/>
      <c r="U26" s="91"/>
      <c r="V26" s="422">
        <v>4.7516858759821659306179172800</v>
      </c>
      <c r="W26" s="421"/>
      <c r="X26" s="91"/>
      <c r="Y26" s="422">
        <v>14.459947919016632691305369760</v>
      </c>
      <c r="Z26" s="421">
        <v>18.173078549533690660888570900</v>
      </c>
      <c r="AA26" s="91">
        <v>1.4897250720929574748359071100</v>
      </c>
      <c r="AB26" s="422">
        <v>-0.6567885908717101401615030200</v>
      </c>
    </row>
    <row r="27" ht="18" customHeight="1">
      <c r="A27" s="58"/>
      <c r="B27" s="1056" t="s">
        <v>47</v>
      </c>
      <c r="C27" s="1056"/>
      <c r="D27" s="440"/>
      <c r="E27" s="95"/>
      <c r="F27" s="441">
        <v>120.42882948357944844043767386</v>
      </c>
      <c r="G27" s="440"/>
      <c r="H27" s="95"/>
      <c r="I27" s="441">
        <v>151.76415081882632720298660989</v>
      </c>
      <c r="J27" s="440"/>
      <c r="K27" s="95"/>
      <c r="L27" s="441">
        <v>141.10028787482850027600130757</v>
      </c>
      <c r="M27" s="440">
        <v>144.61544761783134964499992607</v>
      </c>
      <c r="N27" s="95">
        <v>115.41397700002763872365940976</v>
      </c>
      <c r="O27" s="441">
        <v>130.10188554454126465610173438</v>
      </c>
      <c r="P27" s="93"/>
      <c r="Q27" s="421"/>
      <c r="R27" s="91"/>
      <c r="S27" s="422">
        <v>-4.0727552630629226632231998700</v>
      </c>
      <c r="T27" s="421"/>
      <c r="U27" s="91"/>
      <c r="V27" s="422">
        <v>11.610052757368162670484226040</v>
      </c>
      <c r="W27" s="421"/>
      <c r="X27" s="91"/>
      <c r="Y27" s="422">
        <v>13.255703058174882488602178330</v>
      </c>
      <c r="Z27" s="421">
        <v>18.511528840410700279006328190</v>
      </c>
      <c r="AA27" s="91">
        <v>1.4073211365173060638372149300</v>
      </c>
      <c r="AB27" s="422">
        <v>0.361535831381389827619854900</v>
      </c>
    </row>
    <row r="28" ht="18" customHeight="1">
      <c r="A28" s="58"/>
      <c r="B28" s="1056" t="s">
        <v>48</v>
      </c>
      <c r="C28" s="1056"/>
      <c r="D28" s="440"/>
      <c r="E28" s="95"/>
      <c r="F28" s="441">
        <v>118.97231655861580192588486099</v>
      </c>
      <c r="G28" s="440"/>
      <c r="H28" s="95"/>
      <c r="I28" s="441">
        <v>151.88852923045680187435248375</v>
      </c>
      <c r="J28" s="440"/>
      <c r="K28" s="95"/>
      <c r="L28" s="441">
        <v>137.41708671844622102128544513</v>
      </c>
      <c r="M28" s="440">
        <v>142.54838647234422972988029881</v>
      </c>
      <c r="N28" s="95">
        <v>115.3874686009976112974444797</v>
      </c>
      <c r="O28" s="441">
        <v>129.44436173569698260321807152</v>
      </c>
      <c r="P28" s="5"/>
      <c r="Q28" s="421"/>
      <c r="R28" s="91"/>
      <c r="S28" s="422">
        <v>-3.1992927736850909349983103100</v>
      </c>
      <c r="T28" s="421"/>
      <c r="U28" s="91"/>
      <c r="V28" s="422">
        <v>10.505803250199147998454697630</v>
      </c>
      <c r="W28" s="421"/>
      <c r="X28" s="91"/>
      <c r="Y28" s="422">
        <v>10.494852763340485426760670520</v>
      </c>
      <c r="Z28" s="421">
        <v>17.346862081419973928941468290</v>
      </c>
      <c r="AA28" s="91">
        <v>1.5424174351503110888292265600</v>
      </c>
      <c r="AB28" s="422">
        <v>0.2084584418666431839443740800</v>
      </c>
    </row>
    <row r="29" ht="18" customHeight="1">
      <c r="A29" s="58"/>
      <c r="B29" s="1056" t="s">
        <v>49</v>
      </c>
      <c r="C29" s="1056"/>
      <c r="D29" s="440"/>
      <c r="E29" s="95"/>
      <c r="F29" s="441">
        <v>115.7089409789116310232784082</v>
      </c>
      <c r="G29" s="440"/>
      <c r="H29" s="95"/>
      <c r="I29" s="441">
        <v>139.53419732465105528852199927</v>
      </c>
      <c r="J29" s="440"/>
      <c r="K29" s="95"/>
      <c r="L29" s="441">
        <v>135.95192780445259611780846525</v>
      </c>
      <c r="M29" s="440">
        <v>131.86091528133863259272633724</v>
      </c>
      <c r="N29" s="95">
        <v>111.40491687533177034211729296</v>
      </c>
      <c r="O29" s="441">
        <v>125.22679843369317709264848498</v>
      </c>
      <c r="P29" s="93"/>
      <c r="Q29" s="421"/>
      <c r="R29" s="91"/>
      <c r="S29" s="422">
        <v>-4.315986302924410074928919400</v>
      </c>
      <c r="T29" s="421"/>
      <c r="U29" s="91"/>
      <c r="V29" s="422">
        <v>7.767496230132126851542120100</v>
      </c>
      <c r="W29" s="421"/>
      <c r="X29" s="91"/>
      <c r="Y29" s="422">
        <v>11.896711540546443668211106280</v>
      </c>
      <c r="Z29" s="421">
        <v>14.527906122261466702296491870</v>
      </c>
      <c r="AA29" s="91">
        <v>4.4051501022040823443388041100</v>
      </c>
      <c r="AB29" s="422">
        <v>0.2451393591758996929774393100</v>
      </c>
    </row>
    <row r="30" ht="18" customHeight="1">
      <c r="A30" s="58"/>
      <c r="B30" s="1057" t="s">
        <v>78</v>
      </c>
      <c r="C30" s="1057"/>
      <c r="D30" s="458"/>
      <c r="E30" s="459"/>
      <c r="F30" s="460">
        <v>116.78620353962295225471429091</v>
      </c>
      <c r="G30" s="458"/>
      <c r="H30" s="459"/>
      <c r="I30" s="460">
        <v>143.90572412800596865551695403</v>
      </c>
      <c r="J30" s="458"/>
      <c r="K30" s="459"/>
      <c r="L30" s="460">
        <v>138.18046364279117549656797588</v>
      </c>
      <c r="M30" s="458">
        <v>137.04565319607935800687903977</v>
      </c>
      <c r="N30" s="459">
        <v>112.20382733692705844735804975</v>
      </c>
      <c r="O30" s="460">
        <v>126.50545868790695846519899536</v>
      </c>
      <c r="P30" s="5"/>
      <c r="Q30" s="431"/>
      <c r="R30" s="432"/>
      <c r="S30" s="433">
        <v>-4.1520856865643655753079381300</v>
      </c>
      <c r="T30" s="431"/>
      <c r="U30" s="432"/>
      <c r="V30" s="433">
        <v>8.489969358514908981142929510</v>
      </c>
      <c r="W30" s="431"/>
      <c r="X30" s="432"/>
      <c r="Y30" s="433">
        <v>11.319855295764989289023927470</v>
      </c>
      <c r="Z30" s="431">
        <v>16.361965227928780168548919470</v>
      </c>
      <c r="AA30" s="432">
        <v>1.7332961028510964816165563200</v>
      </c>
      <c r="AB30" s="433">
        <v>-0.1972581597585272268758773900</v>
      </c>
    </row>
    <row r="31" ht="6" customHeight="1">
      <c r="A31" s="58"/>
      <c r="B31" s="632"/>
      <c r="C31" s="632"/>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58" t="s">
        <v>50</v>
      </c>
      <c r="C32" s="1058"/>
      <c r="D32" s="494"/>
      <c r="E32" s="495"/>
      <c r="F32" s="496">
        <v>113.82338495601694327203904491</v>
      </c>
      <c r="G32" s="494"/>
      <c r="H32" s="495"/>
      <c r="I32" s="496">
        <v>130.20798576588206564263333768</v>
      </c>
      <c r="J32" s="494"/>
      <c r="K32" s="495"/>
      <c r="L32" s="496">
        <v>131.99790363957623588019189193</v>
      </c>
      <c r="M32" s="494">
        <v>124.38030288170017512379215815</v>
      </c>
      <c r="N32" s="495">
        <v>109.07335175573857090455397287</v>
      </c>
      <c r="O32" s="496">
        <v>121.20915001639993711459508207</v>
      </c>
      <c r="P32" s="93"/>
      <c r="Q32" s="480"/>
      <c r="R32" s="481"/>
      <c r="S32" s="482">
        <v>-5.7179814786290089291679420500</v>
      </c>
      <c r="T32" s="480"/>
      <c r="U32" s="481"/>
      <c r="V32" s="482">
        <v>4.2861853944776068736235071300</v>
      </c>
      <c r="W32" s="480"/>
      <c r="X32" s="481"/>
      <c r="Y32" s="482">
        <v>10.791233519013662229822155440</v>
      </c>
      <c r="Z32" s="480">
        <v>9.267792186042660009041580110</v>
      </c>
      <c r="AA32" s="481">
        <v>3.5035540971249848134396365800</v>
      </c>
      <c r="AB32" s="482">
        <v>-1.0576053603658642729102582500</v>
      </c>
    </row>
    <row r="33" ht="18" customHeight="1">
      <c r="A33" s="58"/>
      <c r="B33" s="1059" t="s">
        <v>51</v>
      </c>
      <c r="C33" s="1059"/>
      <c r="D33" s="277"/>
      <c r="E33" s="94"/>
      <c r="F33" s="278">
        <v>110.96526505867036634887728806</v>
      </c>
      <c r="G33" s="277"/>
      <c r="H33" s="94"/>
      <c r="I33" s="278">
        <v>124.170261152502222320234346</v>
      </c>
      <c r="J33" s="277"/>
      <c r="K33" s="94"/>
      <c r="L33" s="278">
        <v>139.78988767047299097204792524</v>
      </c>
      <c r="M33" s="277">
        <v>118.32838061614008314891216532</v>
      </c>
      <c r="N33" s="94">
        <v>106.91618828805379162772496264</v>
      </c>
      <c r="O33" s="278">
        <v>118.86684377316807268706123623</v>
      </c>
      <c r="P33" s="5"/>
      <c r="Q33" s="272"/>
      <c r="R33" s="92"/>
      <c r="S33" s="273">
        <v>-8.219673235084465153917321920</v>
      </c>
      <c r="T33" s="272"/>
      <c r="U33" s="92"/>
      <c r="V33" s="273">
        <v>0.8531315609352927547824813800</v>
      </c>
      <c r="W33" s="272"/>
      <c r="X33" s="92"/>
      <c r="Y33" s="273">
        <v>15.830309509068542158933556370</v>
      </c>
      <c r="Z33" s="272">
        <v>3.9520945259793102367322499700</v>
      </c>
      <c r="AA33" s="92">
        <v>2.1757246486333623637890445800</v>
      </c>
      <c r="AB33" s="273">
        <v>-2.5086944735166271623773625600</v>
      </c>
    </row>
    <row r="34" ht="18" customHeight="1">
      <c r="A34" s="58"/>
      <c r="B34" s="1060" t="s">
        <v>79</v>
      </c>
      <c r="C34" s="1060"/>
      <c r="D34" s="444"/>
      <c r="E34" s="445"/>
      <c r="F34" s="446">
        <v>112.35308975493584019609978606</v>
      </c>
      <c r="G34" s="444"/>
      <c r="H34" s="445"/>
      <c r="I34" s="446">
        <v>127.25235393285702378766229589</v>
      </c>
      <c r="J34" s="444"/>
      <c r="K34" s="445"/>
      <c r="L34" s="446">
        <v>136.24529885262576690251272124</v>
      </c>
      <c r="M34" s="634">
        <v>121.31028408941669088938722034</v>
      </c>
      <c r="N34" s="635">
        <v>107.99452947163605013692213005</v>
      </c>
      <c r="O34" s="636">
        <v>120.01205785033209757604320143</v>
      </c>
      <c r="P34" s="93"/>
      <c r="Q34" s="274"/>
      <c r="R34" s="275"/>
      <c r="S34" s="276">
        <v>-7.0066529722902912312188599300</v>
      </c>
      <c r="T34" s="274"/>
      <c r="U34" s="275"/>
      <c r="V34" s="276">
        <v>2.6318584879984985582840575700</v>
      </c>
      <c r="W34" s="274"/>
      <c r="X34" s="275"/>
      <c r="Y34" s="276">
        <v>13.634088245174802482835025430</v>
      </c>
      <c r="Z34" s="274">
        <v>6.5712500619158852294911083400</v>
      </c>
      <c r="AA34" s="275">
        <v>2.8456233254720458871459023200</v>
      </c>
      <c r="AB34" s="276">
        <v>-1.7998593110255332736428241600</v>
      </c>
    </row>
    <row r="35" ht="6" customHeight="1">
      <c r="A35" s="58"/>
      <c r="B35" s="632"/>
      <c r="C35" s="632"/>
      <c r="D35" s="95"/>
      <c r="E35" s="95"/>
      <c r="F35" s="95"/>
      <c r="G35" s="95"/>
      <c r="H35" s="95"/>
      <c r="I35" s="95"/>
      <c r="J35" s="95"/>
      <c r="K35" s="95"/>
      <c r="L35" s="95"/>
      <c r="M35" s="637"/>
      <c r="N35" s="637"/>
      <c r="O35" s="637"/>
      <c r="P35" s="93"/>
      <c r="Q35" s="91"/>
      <c r="R35" s="91"/>
      <c r="S35" s="91"/>
      <c r="T35" s="91"/>
      <c r="U35" s="91"/>
      <c r="V35" s="91"/>
      <c r="W35" s="91"/>
      <c r="X35" s="91"/>
      <c r="Y35" s="91"/>
      <c r="Z35" s="91"/>
      <c r="AA35" s="91"/>
      <c r="AB35" s="91"/>
    </row>
    <row r="36" ht="18" customHeight="1">
      <c r="A36" s="58"/>
      <c r="B36" s="997" t="s">
        <v>12</v>
      </c>
      <c r="C36" s="997"/>
      <c r="D36" s="483"/>
      <c r="E36" s="484"/>
      <c r="F36" s="485">
        <v>120.51585882976623891306546666</v>
      </c>
      <c r="G36" s="483"/>
      <c r="H36" s="484"/>
      <c r="I36" s="485">
        <v>135.23134149801849296739607504</v>
      </c>
      <c r="J36" s="483"/>
      <c r="K36" s="484"/>
      <c r="L36" s="485">
        <v>133.71091863031174099362063023</v>
      </c>
      <c r="M36" s="483">
        <v>131.93076307363927427961579509</v>
      </c>
      <c r="N36" s="484">
        <v>110.84559395886949118689718108</v>
      </c>
      <c r="O36" s="485">
        <v>124.42753337160901392277881441</v>
      </c>
      <c r="P36" s="93"/>
      <c r="Q36" s="469"/>
      <c r="R36" s="470"/>
      <c r="S36" s="471">
        <v>-5.1359108612654661800712300300</v>
      </c>
      <c r="T36" s="469"/>
      <c r="U36" s="470"/>
      <c r="V36" s="471">
        <v>3.6958441247716834949727545200</v>
      </c>
      <c r="W36" s="469"/>
      <c r="X36" s="470"/>
      <c r="Y36" s="471">
        <v>21.521121154624043737349608330</v>
      </c>
      <c r="Z36" s="469">
        <v>13.106182140529085565834437410</v>
      </c>
      <c r="AA36" s="470">
        <v>1.9078739282673337012387899200</v>
      </c>
      <c r="AB36" s="471">
        <v>-0.8176869527814968856138969500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0" t="s">
        <v>10</v>
      </c>
      <c r="C38" s="1050"/>
      <c r="D38" s="1050"/>
      <c r="E38" s="1050"/>
      <c r="F38" s="1050"/>
      <c r="G38" s="1050"/>
      <c r="H38" s="1050"/>
      <c r="I38" s="1050"/>
      <c r="J38" s="1050"/>
      <c r="K38" s="1050"/>
      <c r="L38" s="1050"/>
      <c r="M38" s="1050"/>
      <c r="N38" s="1050"/>
      <c r="O38" s="1050"/>
      <c r="P38" s="412"/>
      <c r="Q38" s="1051"/>
      <c r="R38" s="1051"/>
      <c r="S38" s="1051"/>
      <c r="T38" s="1051"/>
      <c r="U38" s="1051"/>
      <c r="V38" s="1051"/>
      <c r="W38" s="1051"/>
      <c r="X38" s="1051"/>
      <c r="Y38" s="1051"/>
      <c r="Z38" s="1051"/>
      <c r="AA38" s="1051"/>
      <c r="AB38" s="1051"/>
      <c r="AC38" s="9"/>
    </row>
    <row r="39" ht="18" customHeight="1">
      <c r="A39" s="58"/>
      <c r="B39" s="1055" t="s">
        <v>43</v>
      </c>
      <c r="C39" s="1055"/>
      <c r="D39" s="455"/>
      <c r="E39" s="456"/>
      <c r="F39" s="457">
        <v>29.754776913101275345396984839</v>
      </c>
      <c r="G39" s="455"/>
      <c r="H39" s="456"/>
      <c r="I39" s="457">
        <v>16.147647837907809677024666272</v>
      </c>
      <c r="J39" s="455"/>
      <c r="K39" s="456"/>
      <c r="L39" s="457">
        <v>10.349253848225505202530880996</v>
      </c>
      <c r="M39" s="455">
        <v>37.231828467399957194273241606</v>
      </c>
      <c r="N39" s="456">
        <v>38.294914207571833974469000321</v>
      </c>
      <c r="O39" s="457">
        <v>56.251678599234590224952532111</v>
      </c>
      <c r="P39" s="5"/>
      <c r="Q39" s="428"/>
      <c r="R39" s="429"/>
      <c r="S39" s="430">
        <v>3.5185026746668477988151195500</v>
      </c>
      <c r="T39" s="428"/>
      <c r="U39" s="429"/>
      <c r="V39" s="430">
        <v>-51.656832693997535726075805470</v>
      </c>
      <c r="W39" s="428"/>
      <c r="X39" s="429"/>
      <c r="Y39" s="430">
        <v>-7.5774853610271545598747181800</v>
      </c>
      <c r="Z39" s="428">
        <v>-46.389786882956532323684872070</v>
      </c>
      <c r="AA39" s="429">
        <v>-29.681635776875478732293414110</v>
      </c>
      <c r="AB39" s="430">
        <v>-23.303622182198802824705618450</v>
      </c>
    </row>
    <row r="40" ht="18" customHeight="1">
      <c r="A40" s="58"/>
      <c r="B40" s="1056" t="s">
        <v>46</v>
      </c>
      <c r="C40" s="1056"/>
      <c r="D40" s="440"/>
      <c r="E40" s="95"/>
      <c r="F40" s="441">
        <v>37.327384936386821612288890715</v>
      </c>
      <c r="G40" s="440"/>
      <c r="H40" s="95"/>
      <c r="I40" s="441">
        <v>14.548890690373942408520017225</v>
      </c>
      <c r="J40" s="440"/>
      <c r="K40" s="95"/>
      <c r="L40" s="441">
        <v>11.878870359014388691603893466</v>
      </c>
      <c r="M40" s="440">
        <v>46.174367303057828507931509307</v>
      </c>
      <c r="N40" s="95">
        <v>49.637351169447636075798074342</v>
      </c>
      <c r="O40" s="441">
        <v>63.755145985775152712412801407</v>
      </c>
      <c r="P40" s="5"/>
      <c r="Q40" s="421"/>
      <c r="R40" s="91"/>
      <c r="S40" s="422">
        <v>-8.201620609436671413273198710</v>
      </c>
      <c r="T40" s="421"/>
      <c r="U40" s="91"/>
      <c r="V40" s="422">
        <v>-62.238420675207165612493346460</v>
      </c>
      <c r="W40" s="421"/>
      <c r="X40" s="91"/>
      <c r="Y40" s="422">
        <v>-27.269001068346962897724599070</v>
      </c>
      <c r="Z40" s="421">
        <v>-52.881119669959392739555568190</v>
      </c>
      <c r="AA40" s="91">
        <v>-34.938879083668064612562898990</v>
      </c>
      <c r="AB40" s="422">
        <v>-33.256938602691724370071512020</v>
      </c>
    </row>
    <row r="41" ht="18" customHeight="1">
      <c r="A41" s="58"/>
      <c r="B41" s="1056" t="s">
        <v>47</v>
      </c>
      <c r="C41" s="1056"/>
      <c r="D41" s="440"/>
      <c r="E41" s="95"/>
      <c r="F41" s="441">
        <v>40.859311588334174707881114524</v>
      </c>
      <c r="G41" s="440"/>
      <c r="H41" s="95"/>
      <c r="I41" s="441">
        <v>16.497027199791164225941799931</v>
      </c>
      <c r="J41" s="440"/>
      <c r="K41" s="95"/>
      <c r="L41" s="441">
        <v>11.894764034882879278277774503</v>
      </c>
      <c r="M41" s="440">
        <v>55.220694272147563036378967813</v>
      </c>
      <c r="N41" s="95">
        <v>56.099127526303660837481032008</v>
      </c>
      <c r="O41" s="441">
        <v>69.251102823008218212100688956</v>
      </c>
      <c r="P41" s="93"/>
      <c r="Q41" s="421"/>
      <c r="R41" s="91"/>
      <c r="S41" s="422">
        <v>-3.9520253202650744108505086800</v>
      </c>
      <c r="T41" s="421"/>
      <c r="U41" s="91"/>
      <c r="V41" s="422">
        <v>-63.235996734411271758647603300</v>
      </c>
      <c r="W41" s="421"/>
      <c r="X41" s="91"/>
      <c r="Y41" s="422">
        <v>-31.847901293248955927582782640</v>
      </c>
      <c r="Z41" s="421">
        <v>-49.716853429689014871607603280</v>
      </c>
      <c r="AA41" s="91">
        <v>-33.896087412152355452194860250</v>
      </c>
      <c r="AB41" s="422">
        <v>-33.962642781841324039532701870</v>
      </c>
    </row>
    <row r="42" ht="18" customHeight="1">
      <c r="A42" s="58"/>
      <c r="B42" s="1056" t="s">
        <v>48</v>
      </c>
      <c r="C42" s="1056"/>
      <c r="D42" s="440"/>
      <c r="E42" s="95"/>
      <c r="F42" s="441">
        <v>39.940789725845028052153880278</v>
      </c>
      <c r="G42" s="440"/>
      <c r="H42" s="95"/>
      <c r="I42" s="441">
        <v>19.253557801983031932185776903</v>
      </c>
      <c r="J42" s="440"/>
      <c r="K42" s="95"/>
      <c r="L42" s="441">
        <v>11.557964006745177717589594357</v>
      </c>
      <c r="M42" s="440">
        <v>57.108084847724757396473073857</v>
      </c>
      <c r="N42" s="95">
        <v>58.240237152030237701547307888</v>
      </c>
      <c r="O42" s="441">
        <v>70.752311534573237701929251537</v>
      </c>
      <c r="P42" s="5"/>
      <c r="Q42" s="421"/>
      <c r="R42" s="91"/>
      <c r="S42" s="422">
        <v>1.4377452415470779048789072100</v>
      </c>
      <c r="T42" s="421"/>
      <c r="U42" s="91"/>
      <c r="V42" s="422">
        <v>-57.960236415761555886402689300</v>
      </c>
      <c r="W42" s="421"/>
      <c r="X42" s="91"/>
      <c r="Y42" s="422">
        <v>-40.222132575563961991234611250</v>
      </c>
      <c r="Z42" s="421">
        <v>-47.116535370437096530415411270</v>
      </c>
      <c r="AA42" s="91">
        <v>-31.760338874350989333181289900</v>
      </c>
      <c r="AB42" s="422">
        <v>-32.299609645698336225202713840</v>
      </c>
    </row>
    <row r="43" ht="18" customHeight="1">
      <c r="A43" s="58"/>
      <c r="B43" s="1056" t="s">
        <v>49</v>
      </c>
      <c r="C43" s="1056"/>
      <c r="D43" s="440"/>
      <c r="E43" s="95"/>
      <c r="F43" s="441">
        <v>36.846075576039855161922131078</v>
      </c>
      <c r="G43" s="440"/>
      <c r="H43" s="95"/>
      <c r="I43" s="441">
        <v>20.370387987593364437461716399</v>
      </c>
      <c r="J43" s="440"/>
      <c r="K43" s="95"/>
      <c r="L43" s="441">
        <v>11.942429069874171944649132131</v>
      </c>
      <c r="M43" s="440">
        <v>52.591963195560815040945610003</v>
      </c>
      <c r="N43" s="95">
        <v>56.21115957831646519612964463</v>
      </c>
      <c r="O43" s="441">
        <v>69.158892633507391544032979608</v>
      </c>
      <c r="P43" s="93"/>
      <c r="Q43" s="421"/>
      <c r="R43" s="91"/>
      <c r="S43" s="422">
        <v>3.7415903351581255142343088900</v>
      </c>
      <c r="T43" s="421"/>
      <c r="U43" s="91"/>
      <c r="V43" s="422">
        <v>-53.818652967504468860664577180</v>
      </c>
      <c r="W43" s="421"/>
      <c r="X43" s="91"/>
      <c r="Y43" s="422">
        <v>-11.392352225893545710470330220</v>
      </c>
      <c r="Z43" s="421">
        <v>-44.123056868566536698610231890</v>
      </c>
      <c r="AA43" s="91">
        <v>-23.378825956355554468443105740</v>
      </c>
      <c r="AB43" s="422">
        <v>-25.719147451768088333888676060</v>
      </c>
    </row>
    <row r="44" ht="18" customHeight="1">
      <c r="A44" s="58"/>
      <c r="B44" s="1057" t="s">
        <v>78</v>
      </c>
      <c r="C44" s="1057"/>
      <c r="D44" s="458"/>
      <c r="E44" s="459"/>
      <c r="F44" s="460">
        <v>36.956748556119585979439334689</v>
      </c>
      <c r="G44" s="458"/>
      <c r="H44" s="459"/>
      <c r="I44" s="460">
        <v>17.382242247353164656524845378</v>
      </c>
      <c r="J44" s="458"/>
      <c r="K44" s="459"/>
      <c r="L44" s="460">
        <v>11.526382489127753217672267259</v>
      </c>
      <c r="M44" s="458">
        <v>49.727450660442079947062010487</v>
      </c>
      <c r="N44" s="459">
        <v>51.738876499633080548602787085</v>
      </c>
      <c r="O44" s="460">
        <v>65.865373292600503853636447327</v>
      </c>
      <c r="P44" s="5"/>
      <c r="Q44" s="431"/>
      <c r="R44" s="432"/>
      <c r="S44" s="433">
        <v>-1.1518249079874526060201828600</v>
      </c>
      <c r="T44" s="431"/>
      <c r="U44" s="432"/>
      <c r="V44" s="433">
        <v>-57.969065036124444162461395280</v>
      </c>
      <c r="W44" s="431"/>
      <c r="X44" s="432"/>
      <c r="Y44" s="433">
        <v>-25.954068497485948002558800620</v>
      </c>
      <c r="Z44" s="431">
        <v>-48.161782444795751692586835080</v>
      </c>
      <c r="AA44" s="432">
        <v>-30.933452875291640679878076910</v>
      </c>
      <c r="AB44" s="433">
        <v>-30.160587298342597649120853360</v>
      </c>
    </row>
    <row r="45" ht="6" customHeight="1">
      <c r="A45" s="58"/>
      <c r="B45" s="632"/>
      <c r="C45" s="632"/>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58" t="s">
        <v>50</v>
      </c>
      <c r="C46" s="1058"/>
      <c r="D46" s="494"/>
      <c r="E46" s="495"/>
      <c r="F46" s="496">
        <v>38.668314612679493144659712778</v>
      </c>
      <c r="G46" s="494"/>
      <c r="H46" s="495"/>
      <c r="I46" s="496">
        <v>24.574792562634084094079246861</v>
      </c>
      <c r="J46" s="494"/>
      <c r="K46" s="495"/>
      <c r="L46" s="496">
        <v>9.918884047576368341894124981</v>
      </c>
      <c r="M46" s="494">
        <v>53.598896705262474762175411346</v>
      </c>
      <c r="N46" s="495">
        <v>60.349717259744613959202634958</v>
      </c>
      <c r="O46" s="496">
        <v>73.161991222889945580633084616</v>
      </c>
      <c r="P46" s="93"/>
      <c r="Q46" s="480"/>
      <c r="R46" s="481"/>
      <c r="S46" s="482">
        <v>18.955063857466901151739803540</v>
      </c>
      <c r="T46" s="480"/>
      <c r="U46" s="481"/>
      <c r="V46" s="482">
        <v>-45.475549748907031678179252850</v>
      </c>
      <c r="W46" s="480"/>
      <c r="X46" s="481"/>
      <c r="Y46" s="482">
        <v>-24.333517382139401302205347740</v>
      </c>
      <c r="Z46" s="480">
        <v>-42.769396496139475242651263500</v>
      </c>
      <c r="AA46" s="481">
        <v>-15.807497360575929500714371990</v>
      </c>
      <c r="AB46" s="482">
        <v>-19.324264944809836145230368850</v>
      </c>
    </row>
    <row r="47" ht="18" customHeight="1">
      <c r="A47" s="58"/>
      <c r="B47" s="1059" t="s">
        <v>51</v>
      </c>
      <c r="C47" s="1059"/>
      <c r="D47" s="277"/>
      <c r="E47" s="94"/>
      <c r="F47" s="278">
        <v>39.964058446109767163709570076</v>
      </c>
      <c r="G47" s="277"/>
      <c r="H47" s="94"/>
      <c r="I47" s="278">
        <v>22.488646475552029822018430686</v>
      </c>
      <c r="J47" s="277"/>
      <c r="K47" s="94"/>
      <c r="L47" s="278">
        <v>12.595551884186834675922422898</v>
      </c>
      <c r="M47" s="277">
        <v>54.806377920810547234603194289</v>
      </c>
      <c r="N47" s="94">
        <v>59.221938689298825386803960554</v>
      </c>
      <c r="O47" s="278">
        <v>75.048256805848631661650423657</v>
      </c>
      <c r="P47" s="5"/>
      <c r="Q47" s="272"/>
      <c r="R47" s="92"/>
      <c r="S47" s="273">
        <v>13.112214304210991188855334550</v>
      </c>
      <c r="T47" s="272"/>
      <c r="U47" s="92"/>
      <c r="V47" s="273">
        <v>-49.285105251287854322367279580</v>
      </c>
      <c r="W47" s="272"/>
      <c r="X47" s="92"/>
      <c r="Y47" s="273">
        <v>-1.4293404273237933131955393500</v>
      </c>
      <c r="Z47" s="272">
        <v>-41.453772735951148122773656160</v>
      </c>
      <c r="AA47" s="92">
        <v>-18.548723580084017932912716430</v>
      </c>
      <c r="AB47" s="273">
        <v>-18.825337997946636557619575970</v>
      </c>
    </row>
    <row r="48" ht="18" customHeight="1">
      <c r="A48" s="58"/>
      <c r="B48" s="1060" t="s">
        <v>79</v>
      </c>
      <c r="C48" s="1060"/>
      <c r="D48" s="444"/>
      <c r="E48" s="445"/>
      <c r="F48" s="446">
        <v>39.315971074816407627743163218</v>
      </c>
      <c r="G48" s="444"/>
      <c r="H48" s="445"/>
      <c r="I48" s="446">
        <v>23.532066400717114499497468764</v>
      </c>
      <c r="J48" s="444"/>
      <c r="K48" s="445"/>
      <c r="L48" s="446">
        <v>11.256772893078706519494567866</v>
      </c>
      <c r="M48" s="444">
        <v>54.189647895628616812045966958</v>
      </c>
      <c r="N48" s="445">
        <v>59.786015500057211157634557912</v>
      </c>
      <c r="O48" s="446">
        <v>74.10481036861222864673519985</v>
      </c>
      <c r="P48" s="93"/>
      <c r="Q48" s="274"/>
      <c r="R48" s="275"/>
      <c r="S48" s="276">
        <v>15.911359771754803637302562720</v>
      </c>
      <c r="T48" s="274"/>
      <c r="U48" s="275"/>
      <c r="V48" s="276">
        <v>-47.364046041806958097371426240</v>
      </c>
      <c r="W48" s="274"/>
      <c r="X48" s="275"/>
      <c r="Y48" s="276">
        <v>-13.031074347826088417943985090</v>
      </c>
      <c r="Z48" s="274">
        <v>-42.125605213930886908586040840</v>
      </c>
      <c r="AA48" s="275">
        <v>-17.187607035414904136781898430</v>
      </c>
      <c r="AB48" s="276">
        <v>-19.072737994146525509967222190</v>
      </c>
    </row>
    <row r="49" ht="6" customHeight="1">
      <c r="A49" s="58"/>
      <c r="B49" s="632"/>
      <c r="C49" s="632"/>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7" t="s">
        <v>12</v>
      </c>
      <c r="C50" s="997"/>
      <c r="D50" s="483"/>
      <c r="E50" s="484"/>
      <c r="F50" s="485">
        <v>47.578067245080719617828801437</v>
      </c>
      <c r="G50" s="483"/>
      <c r="H50" s="484"/>
      <c r="I50" s="485">
        <v>10.714647385673990713012905159</v>
      </c>
      <c r="J50" s="483"/>
      <c r="K50" s="484"/>
      <c r="L50" s="485">
        <v>9.913328221370333575024117079</v>
      </c>
      <c r="M50" s="483">
        <v>50.982214661305289205072687906</v>
      </c>
      <c r="N50" s="484">
        <v>54.024917782039822234135005777</v>
      </c>
      <c r="O50" s="485">
        <v>68.206042852125043905865823674</v>
      </c>
      <c r="P50" s="93"/>
      <c r="Q50" s="469"/>
      <c r="R50" s="470"/>
      <c r="S50" s="471">
        <v>-15.956495309709046729881554800</v>
      </c>
      <c r="T50" s="469"/>
      <c r="U50" s="470"/>
      <c r="V50" s="471">
        <v>-57.262171388463553816292015490</v>
      </c>
      <c r="W50" s="469"/>
      <c r="X50" s="470"/>
      <c r="Y50" s="471">
        <v>-16.318856735437912292504089520</v>
      </c>
      <c r="Z50" s="469">
        <v>-46.488992606511174109208406930</v>
      </c>
      <c r="AA50" s="470">
        <v>-27.127419106942050450982558900</v>
      </c>
      <c r="AB50" s="471">
        <v>-27.074532099338407536856696350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61" t="s">
        <v>129</v>
      </c>
      <c r="C52" s="1061"/>
      <c r="D52" s="1061"/>
      <c r="E52" s="1061"/>
      <c r="F52" s="1061"/>
      <c r="G52" s="1061"/>
      <c r="H52" s="1061"/>
      <c r="I52" s="1061"/>
      <c r="J52" s="1061"/>
      <c r="K52" s="1061"/>
      <c r="L52" s="1061"/>
      <c r="M52" s="1061"/>
      <c r="N52" s="1061"/>
      <c r="O52" s="1061"/>
      <c r="P52" s="1061"/>
      <c r="Q52" s="1061"/>
      <c r="R52" s="1061"/>
      <c r="S52" s="1061"/>
      <c r="T52" s="1061"/>
      <c r="U52" s="1061"/>
      <c r="V52" s="1061"/>
      <c r="W52" s="1061"/>
      <c r="X52" s="1061"/>
      <c r="Y52" s="1061"/>
      <c r="Z52" s="1061"/>
      <c r="AA52" s="1061"/>
      <c r="AB52" s="1061"/>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9"/>
      <c r="B1" s="657" t="s">
        <v>158</v>
      </c>
      <c r="Y1" s="5"/>
      <c r="AB1" s="686"/>
      <c r="AD1" s="236"/>
    </row>
    <row r="2" ht="15" customHeight="1">
      <c r="A2" s="11"/>
      <c r="B2" s="11" t="s">
        <v>173</v>
      </c>
    </row>
    <row r="3" ht="17.1" customHeight="1">
      <c r="A3" s="11"/>
      <c r="B3" s="11" t="s">
        <v>174</v>
      </c>
      <c r="R3" s="1053" t="s">
        <v>267</v>
      </c>
      <c r="S3" s="1053"/>
      <c r="T3" s="1053"/>
      <c r="U3" s="1053"/>
      <c r="V3" s="1053"/>
      <c r="W3" s="1053"/>
      <c r="X3" s="1053"/>
      <c r="Y3" s="1053"/>
      <c r="Z3" s="1053"/>
      <c r="AA3" s="1053"/>
      <c r="AB3" s="1053"/>
    </row>
    <row r="4" ht="19.5" customHeight="1">
      <c r="A4" s="4"/>
      <c r="B4" s="211" t="s">
        <v>175</v>
      </c>
      <c r="C4" s="5"/>
      <c r="D4" s="5"/>
      <c r="E4" s="5"/>
      <c r="F4" s="5"/>
      <c r="G4" s="5"/>
      <c r="H4" s="212"/>
      <c r="I4" s="212"/>
      <c r="J4" s="212"/>
      <c r="K4" s="212"/>
      <c r="L4" s="212"/>
      <c r="M4" s="212"/>
      <c r="N4" s="212"/>
      <c r="O4" s="212"/>
      <c r="P4" s="212"/>
      <c r="Q4" s="212"/>
      <c r="R4" s="212"/>
      <c r="S4" s="212"/>
      <c r="T4" s="212"/>
      <c r="U4" s="4"/>
      <c r="V4" s="4"/>
    </row>
    <row r="5" ht="12.75" customHeight="1"/>
    <row r="6" ht="15.75">
      <c r="D6" s="993" t="s">
        <v>44</v>
      </c>
      <c r="E6" s="993"/>
      <c r="F6" s="993"/>
      <c r="G6" s="993"/>
      <c r="H6" s="993"/>
      <c r="I6" s="993"/>
      <c r="J6" s="993"/>
      <c r="K6" s="993"/>
      <c r="L6" s="993"/>
      <c r="M6" s="993"/>
      <c r="N6" s="993"/>
      <c r="O6" s="993"/>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1054"/>
      <c r="C8" s="1054"/>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88" t="s">
        <v>22</v>
      </c>
      <c r="C10" s="988"/>
      <c r="D10" s="988"/>
      <c r="E10" s="988"/>
      <c r="F10" s="988"/>
      <c r="G10" s="988"/>
      <c r="H10" s="988"/>
      <c r="I10" s="988"/>
      <c r="J10" s="988"/>
      <c r="K10" s="988"/>
      <c r="L10" s="988"/>
      <c r="M10" s="988"/>
      <c r="N10" s="988"/>
      <c r="O10" s="988"/>
      <c r="P10" s="412"/>
      <c r="Q10" s="986"/>
      <c r="R10" s="986"/>
      <c r="S10" s="986"/>
      <c r="T10" s="986"/>
      <c r="U10" s="986"/>
      <c r="V10" s="986"/>
      <c r="W10" s="986"/>
      <c r="X10" s="986"/>
      <c r="Y10" s="986"/>
      <c r="Z10" s="986"/>
      <c r="AA10" s="986"/>
      <c r="AB10" s="986"/>
      <c r="AC10" s="9"/>
    </row>
    <row r="11" ht="18" customHeight="1">
      <c r="A11" s="58"/>
      <c r="B11" s="1055" t="s">
        <v>43</v>
      </c>
      <c r="C11" s="1055"/>
      <c r="D11" s="428">
        <v>36.275260990326597069246240790</v>
      </c>
      <c r="E11" s="429"/>
      <c r="F11" s="430">
        <v>35.950181894643315211470216780</v>
      </c>
      <c r="G11" s="428">
        <v>6.3930657982951824537879513500</v>
      </c>
      <c r="H11" s="429"/>
      <c r="I11" s="430">
        <v>7.5024147079217467652748230200</v>
      </c>
      <c r="J11" s="428">
        <v>0</v>
      </c>
      <c r="K11" s="429"/>
      <c r="L11" s="430">
        <v>7.817620359959592855602100300</v>
      </c>
      <c r="M11" s="428">
        <v>43.105950653120464441219158210</v>
      </c>
      <c r="N11" s="429">
        <v>41.115450010719665068776991210</v>
      </c>
      <c r="O11" s="430">
        <v>51.270216962524654832347140110</v>
      </c>
      <c r="P11" s="5"/>
      <c r="Q11" s="428"/>
      <c r="R11" s="429"/>
      <c r="S11" s="430">
        <v>62.979729892012800140072836120</v>
      </c>
      <c r="T11" s="428"/>
      <c r="U11" s="429"/>
      <c r="V11" s="430">
        <v>-70.554443345703210434918796570</v>
      </c>
      <c r="W11" s="428"/>
      <c r="X11" s="429"/>
      <c r="Y11" s="430">
        <v>-10.914617142390502085775426240</v>
      </c>
      <c r="Z11" s="428">
        <v>-30.688448074679113185530921900</v>
      </c>
      <c r="AA11" s="429">
        <v>-19.958567103875963597882281810</v>
      </c>
      <c r="AB11" s="430">
        <v>-8.953997024756241763100063790</v>
      </c>
    </row>
    <row r="12" ht="18" customHeight="1">
      <c r="A12" s="58"/>
      <c r="B12" s="1056" t="s">
        <v>46</v>
      </c>
      <c r="C12" s="1056"/>
      <c r="D12" s="421">
        <v>41.662675988889953069629345890</v>
      </c>
      <c r="E12" s="91"/>
      <c r="F12" s="422">
        <v>42.838267043321778148069064830</v>
      </c>
      <c r="G12" s="421">
        <v>6.0339047983909587204290776800</v>
      </c>
      <c r="H12" s="91"/>
      <c r="I12" s="422">
        <v>7.137864125331892280833763400</v>
      </c>
      <c r="J12" s="421">
        <v>0</v>
      </c>
      <c r="K12" s="91"/>
      <c r="L12" s="422">
        <v>5.8936913165534301628131481500</v>
      </c>
      <c r="M12" s="421">
        <v>48.185776487663280116110304830</v>
      </c>
      <c r="N12" s="91">
        <v>49.690743920429139188610965770</v>
      </c>
      <c r="O12" s="422">
        <v>55.869822485207100591715976370</v>
      </c>
      <c r="P12" s="5"/>
      <c r="Q12" s="421"/>
      <c r="R12" s="91"/>
      <c r="S12" s="422">
        <v>43.714909007124221513055177660</v>
      </c>
      <c r="T12" s="421"/>
      <c r="U12" s="91"/>
      <c r="V12" s="422">
        <v>-73.029049582436854928498881710</v>
      </c>
      <c r="W12" s="421"/>
      <c r="X12" s="91"/>
      <c r="Y12" s="422">
        <v>-57.373167678809450899533069510</v>
      </c>
      <c r="Z12" s="421">
        <v>-43.728813559322033898305084760</v>
      </c>
      <c r="AA12" s="91">
        <v>-25.591344473155299523010161790</v>
      </c>
      <c r="AB12" s="422">
        <v>-20.298762484710551229691832590</v>
      </c>
    </row>
    <row r="13" ht="18" customHeight="1">
      <c r="A13" s="58"/>
      <c r="B13" s="1056" t="s">
        <v>47</v>
      </c>
      <c r="C13" s="1056"/>
      <c r="D13" s="421">
        <v>46.259936787664016856622928860</v>
      </c>
      <c r="E13" s="91"/>
      <c r="F13" s="422">
        <v>45.305765141457599853983390060</v>
      </c>
      <c r="G13" s="421">
        <v>8.260702997797145867254094440</v>
      </c>
      <c r="H13" s="91"/>
      <c r="I13" s="422">
        <v>6.4296786174431196383276395700</v>
      </c>
      <c r="J13" s="421">
        <v>0</v>
      </c>
      <c r="K13" s="91"/>
      <c r="L13" s="422">
        <v>7.2980868130913909613378856200</v>
      </c>
      <c r="M13" s="421">
        <v>55.079825834542815674891146610</v>
      </c>
      <c r="N13" s="91">
        <v>52.604631773265519411678179890</v>
      </c>
      <c r="O13" s="422">
        <v>59.033530571992110453648915250</v>
      </c>
      <c r="P13" s="184"/>
      <c r="Q13" s="421"/>
      <c r="R13" s="91"/>
      <c r="S13" s="422">
        <v>46.075070411008712384019084880</v>
      </c>
      <c r="T13" s="421"/>
      <c r="U13" s="91"/>
      <c r="V13" s="422">
        <v>-77.439822369827743130579766500</v>
      </c>
      <c r="W13" s="421"/>
      <c r="X13" s="91"/>
      <c r="Y13" s="422">
        <v>-51.914549819967865832384213450</v>
      </c>
      <c r="Z13" s="421">
        <v>-36.783865786185971800820988770</v>
      </c>
      <c r="AA13" s="91">
        <v>-26.561933787718964434676571640</v>
      </c>
      <c r="AB13" s="422">
        <v>-20.964952309639499641577364600</v>
      </c>
    </row>
    <row r="14" ht="18" customHeight="1">
      <c r="A14" s="58"/>
      <c r="B14" s="1056" t="s">
        <v>48</v>
      </c>
      <c r="C14" s="1056"/>
      <c r="D14" s="421">
        <v>45.685279187817258883248730990</v>
      </c>
      <c r="E14" s="91"/>
      <c r="F14" s="422">
        <v>45.358748233371085922273708740</v>
      </c>
      <c r="G14" s="421">
        <v>9.122689397567282827315391260</v>
      </c>
      <c r="H14" s="91"/>
      <c r="I14" s="422">
        <v>7.5984826618517712809614016800</v>
      </c>
      <c r="J14" s="421">
        <v>3.3042811991188583469016377800</v>
      </c>
      <c r="K14" s="91"/>
      <c r="L14" s="422">
        <v>7.7843864617791151833526608600</v>
      </c>
      <c r="M14" s="421">
        <v>58.708272859216255442670537050</v>
      </c>
      <c r="N14" s="91">
        <v>55.538301402725613486941613690</v>
      </c>
      <c r="O14" s="422">
        <v>60.741617357001972386587771280</v>
      </c>
      <c r="P14" s="5"/>
      <c r="Q14" s="421"/>
      <c r="R14" s="91"/>
      <c r="S14" s="422">
        <v>61.413950844793952659277735610</v>
      </c>
      <c r="T14" s="421"/>
      <c r="U14" s="91"/>
      <c r="V14" s="422">
        <v>-77.136743100938306961533718900</v>
      </c>
      <c r="W14" s="421"/>
      <c r="X14" s="91"/>
      <c r="Y14" s="422">
        <v>-44.478050784698218050036551820</v>
      </c>
      <c r="Z14" s="421">
        <v>-36.399371069182389937106918250</v>
      </c>
      <c r="AA14" s="91">
        <v>-24.775033332041307115492106130</v>
      </c>
      <c r="AB14" s="422">
        <v>-19.393502336443297050186490610</v>
      </c>
    </row>
    <row r="15" ht="18" customHeight="1">
      <c r="A15" s="58"/>
      <c r="B15" s="1056" t="s">
        <v>49</v>
      </c>
      <c r="C15" s="1056"/>
      <c r="D15" s="421">
        <v>46.906426587491619576668901490</v>
      </c>
      <c r="E15" s="91"/>
      <c r="F15" s="422">
        <v>44.012755473302267485116209340</v>
      </c>
      <c r="G15" s="421">
        <v>7.6142131979695431472081218300</v>
      </c>
      <c r="H15" s="91"/>
      <c r="I15" s="422">
        <v>10.270223473976823549494190190</v>
      </c>
      <c r="J15" s="421">
        <v>2.7296235992721003735274399100</v>
      </c>
      <c r="K15" s="91"/>
      <c r="L15" s="422">
        <v>7.8269111626110188554994906400</v>
      </c>
      <c r="M15" s="421">
        <v>60.377358490566037735849056650</v>
      </c>
      <c r="N15" s="91">
        <v>56.536893810653536228881943810</v>
      </c>
      <c r="O15" s="422">
        <v>62.109890109890109890109890170</v>
      </c>
      <c r="P15" s="184"/>
      <c r="Q15" s="421"/>
      <c r="R15" s="91"/>
      <c r="S15" s="422">
        <v>65.578933502201850565895846800</v>
      </c>
      <c r="T15" s="421"/>
      <c r="U15" s="91"/>
      <c r="V15" s="422">
        <v>-68.703351669335995186896103300</v>
      </c>
      <c r="W15" s="421"/>
      <c r="X15" s="91"/>
      <c r="Y15" s="422">
        <v>-36.730637453113149588288208070</v>
      </c>
      <c r="Z15" s="421">
        <v>-29.670329670329670329670329680</v>
      </c>
      <c r="AA15" s="91">
        <v>-20.923237608692606136072270980</v>
      </c>
      <c r="AB15" s="422">
        <v>-13.456967710691980319071710070</v>
      </c>
    </row>
    <row r="16" ht="18" customHeight="1">
      <c r="A16" s="58"/>
      <c r="B16" s="1057" t="s">
        <v>78</v>
      </c>
      <c r="C16" s="1057"/>
      <c r="D16" s="431">
        <v>43.357915908437889091083229600</v>
      </c>
      <c r="E16" s="432"/>
      <c r="F16" s="433">
        <v>42.713137677159861720560301140</v>
      </c>
      <c r="G16" s="431">
        <v>7.4849152380040226031989273100</v>
      </c>
      <c r="H16" s="432"/>
      <c r="I16" s="433">
        <v>7.8253462136182790794407245800</v>
      </c>
      <c r="J16" s="431">
        <v>1.2067809596781917440858155400</v>
      </c>
      <c r="K16" s="432"/>
      <c r="L16" s="433">
        <v>7.331756979462729440869215200</v>
      </c>
      <c r="M16" s="431">
        <v>53.201829616923956546598056070</v>
      </c>
      <c r="N16" s="432">
        <v>51.179623723363161973218908620</v>
      </c>
      <c r="O16" s="433">
        <v>57.870240870240870240870240910</v>
      </c>
      <c r="P16" s="5"/>
      <c r="Q16" s="431"/>
      <c r="R16" s="432"/>
      <c r="S16" s="433">
        <v>54.954389221003766864747853590</v>
      </c>
      <c r="T16" s="431"/>
      <c r="U16" s="432"/>
      <c r="V16" s="433">
        <v>-73.280820471494821384725340150</v>
      </c>
      <c r="W16" s="431"/>
      <c r="X16" s="432"/>
      <c r="Y16" s="433">
        <v>-43.028151005011240319516734870</v>
      </c>
      <c r="Z16" s="630">
        <v>-35.661192739844425237683664660</v>
      </c>
      <c r="AA16" s="214">
        <v>-23.765479289660542792526792410</v>
      </c>
      <c r="AB16" s="631">
        <v>-16.997922125908949443865520900</v>
      </c>
    </row>
    <row r="17" ht="6" customHeight="1">
      <c r="A17" s="58"/>
      <c r="B17" s="632"/>
      <c r="C17" s="632"/>
      <c r="D17" s="91"/>
      <c r="E17" s="91"/>
      <c r="F17" s="91"/>
      <c r="G17" s="91"/>
      <c r="H17" s="91"/>
      <c r="I17" s="91"/>
      <c r="J17" s="91"/>
      <c r="K17" s="91"/>
      <c r="L17" s="91"/>
      <c r="M17" s="91"/>
      <c r="N17" s="91"/>
      <c r="O17" s="91"/>
      <c r="P17" s="5"/>
      <c r="Q17" s="91"/>
      <c r="R17" s="91"/>
      <c r="S17" s="91"/>
      <c r="T17" s="91"/>
      <c r="U17" s="91"/>
      <c r="V17" s="91"/>
      <c r="W17" s="91"/>
      <c r="X17" s="91"/>
      <c r="Y17" s="91"/>
      <c r="Z17" s="633"/>
      <c r="AA17" s="633"/>
      <c r="AB17" s="633"/>
      <c r="AC17" s="4"/>
    </row>
    <row r="18" ht="18" customHeight="1">
      <c r="A18" s="58"/>
      <c r="B18" s="1058" t="s">
        <v>50</v>
      </c>
      <c r="C18" s="1058"/>
      <c r="D18" s="480">
        <v>53.666109386195366610938619580</v>
      </c>
      <c r="E18" s="481"/>
      <c r="F18" s="482">
        <v>46.423727192260964392161695930</v>
      </c>
      <c r="G18" s="480">
        <v>16.766181036541676618103654180</v>
      </c>
      <c r="H18" s="481"/>
      <c r="I18" s="482">
        <v>15.462070428885606680622250230</v>
      </c>
      <c r="J18" s="480">
        <v>2.9376641987102937664198710300</v>
      </c>
      <c r="K18" s="481"/>
      <c r="L18" s="482">
        <v>6.8952674676108253769201959100</v>
      </c>
      <c r="M18" s="480">
        <v>74.310595065312046444121915880</v>
      </c>
      <c r="N18" s="481">
        <v>62.761425103710000522592056720</v>
      </c>
      <c r="O18" s="482">
        <v>68.781065088757396449704142070</v>
      </c>
      <c r="P18" s="184"/>
      <c r="Q18" s="480"/>
      <c r="R18" s="481"/>
      <c r="S18" s="482">
        <v>85.81237964291200180993445676</v>
      </c>
      <c r="T18" s="480"/>
      <c r="U18" s="481"/>
      <c r="V18" s="482">
        <v>-49.863342128863415234005368050</v>
      </c>
      <c r="W18" s="480"/>
      <c r="X18" s="481"/>
      <c r="Y18" s="482">
        <v>-53.318127476242450836470469690</v>
      </c>
      <c r="Z18" s="480">
        <v>-14.309623430962343096234309630</v>
      </c>
      <c r="AA18" s="481">
        <v>-7.3633602661910970055900052800</v>
      </c>
      <c r="AB18" s="482">
        <v>-2.5692269904112270417074224200</v>
      </c>
    </row>
    <row r="19" ht="18" customHeight="1">
      <c r="A19" s="58"/>
      <c r="B19" s="1059" t="s">
        <v>51</v>
      </c>
      <c r="C19" s="1059"/>
      <c r="D19" s="272">
        <v>60.186290900406018629090040640</v>
      </c>
      <c r="E19" s="92"/>
      <c r="F19" s="273">
        <v>49.737731655716860478645995910</v>
      </c>
      <c r="G19" s="272">
        <v>20.491999044662049199904466230</v>
      </c>
      <c r="H19" s="92"/>
      <c r="I19" s="273">
        <v>15.623884151491342417413353840</v>
      </c>
      <c r="J19" s="272">
        <v>0</v>
      </c>
      <c r="K19" s="92"/>
      <c r="L19" s="273">
        <v>8.113729360444657064492918590</v>
      </c>
      <c r="M19" s="272">
        <v>81.71262699564586357039187233</v>
      </c>
      <c r="N19" s="92">
        <v>62.296981980086661859898044100</v>
      </c>
      <c r="O19" s="273">
        <v>73.475345167652859960552268340</v>
      </c>
      <c r="P19" s="5"/>
      <c r="Q19" s="272"/>
      <c r="R19" s="92"/>
      <c r="S19" s="273">
        <v>75.395335275564603059631333060</v>
      </c>
      <c r="T19" s="272"/>
      <c r="U19" s="92"/>
      <c r="V19" s="273">
        <v>-53.629677984611720633327000980</v>
      </c>
      <c r="W19" s="272"/>
      <c r="X19" s="92"/>
      <c r="Y19" s="273">
        <v>-30.118838998348093098041566350</v>
      </c>
      <c r="Z19" s="272">
        <v>-6.3227953410981697171381031500</v>
      </c>
      <c r="AA19" s="92">
        <v>-11.532347051145180134426781160</v>
      </c>
      <c r="AB19" s="273">
        <v>-0.2533506241422071338257799900</v>
      </c>
    </row>
    <row r="20" ht="18" customHeight="1">
      <c r="A20" s="58"/>
      <c r="B20" s="1060" t="s">
        <v>79</v>
      </c>
      <c r="C20" s="1060"/>
      <c r="D20" s="274">
        <v>56.926200143300692620014330110</v>
      </c>
      <c r="E20" s="275"/>
      <c r="F20" s="276">
        <v>48.080729423988912435403845920</v>
      </c>
      <c r="G20" s="274">
        <v>18.629090040601862909004060200</v>
      </c>
      <c r="H20" s="275"/>
      <c r="I20" s="276">
        <v>15.542977290188474549017802040</v>
      </c>
      <c r="J20" s="274">
        <v>1.4688320993551468832099355200</v>
      </c>
      <c r="K20" s="275"/>
      <c r="L20" s="276">
        <v>7.5044984140277412207065572500</v>
      </c>
      <c r="M20" s="274">
        <v>78.011611030478955007256894110</v>
      </c>
      <c r="N20" s="275">
        <v>62.529203541898331191245050400</v>
      </c>
      <c r="O20" s="276">
        <v>71.128205128205128205128205210</v>
      </c>
      <c r="P20" s="184"/>
      <c r="Q20" s="274"/>
      <c r="R20" s="275"/>
      <c r="S20" s="276">
        <v>80.27447286389014776417354947</v>
      </c>
      <c r="T20" s="274"/>
      <c r="U20" s="275"/>
      <c r="V20" s="276">
        <v>-51.829789288361129326925539150</v>
      </c>
      <c r="W20" s="274"/>
      <c r="X20" s="275"/>
      <c r="Y20" s="276">
        <v>-43.107901377577014217271140740</v>
      </c>
      <c r="Z20" s="274">
        <v>-10.304547350855235711305798910</v>
      </c>
      <c r="AA20" s="275">
        <v>-9.488100333834807882057454340</v>
      </c>
      <c r="AB20" s="276">
        <v>-1.3866689279301512031214856800</v>
      </c>
    </row>
    <row r="21" ht="6" customHeight="1">
      <c r="A21" s="58"/>
      <c r="B21" s="632"/>
      <c r="C21" s="632"/>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7" t="s">
        <v>12</v>
      </c>
      <c r="C22" s="997"/>
      <c r="D22" s="469">
        <v>47.549220672682526661197703040</v>
      </c>
      <c r="E22" s="470"/>
      <c r="F22" s="471">
        <v>47.563343469443754745843162240</v>
      </c>
      <c r="G22" s="469">
        <v>10.869565217391304347826086960</v>
      </c>
      <c r="H22" s="470"/>
      <c r="I22" s="471">
        <v>7.2922887853872346454295331900</v>
      </c>
      <c r="J22" s="469">
        <v>1.7945036915504511894995898300</v>
      </c>
      <c r="K22" s="470"/>
      <c r="L22" s="471">
        <v>6.7614246013563015786269701300</v>
      </c>
      <c r="M22" s="469">
        <v>60.213289581624282198523379820</v>
      </c>
      <c r="N22" s="470">
        <v>54.387113672079622839182818230</v>
      </c>
      <c r="O22" s="471">
        <v>61.617056856187290969899665550</v>
      </c>
      <c r="P22" s="184"/>
      <c r="Q22" s="469"/>
      <c r="R22" s="470"/>
      <c r="S22" s="471">
        <v>14.740095238252706959856725800</v>
      </c>
      <c r="T22" s="469"/>
      <c r="U22" s="470"/>
      <c r="V22" s="471">
        <v>-55.697136348543407358477296110</v>
      </c>
      <c r="W22" s="469"/>
      <c r="X22" s="470"/>
      <c r="Y22" s="471">
        <v>-45.867657595055462482608285220</v>
      </c>
      <c r="Z22" s="469">
        <v>-28.232705939868002933268149600</v>
      </c>
      <c r="AA22" s="470">
        <v>-19.651443590678792355062653650</v>
      </c>
      <c r="AB22" s="471">
        <v>-12.480426418807228402430801230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0" t="s">
        <v>9</v>
      </c>
      <c r="C24" s="1050"/>
      <c r="D24" s="1050"/>
      <c r="E24" s="1050"/>
      <c r="F24" s="1050"/>
      <c r="G24" s="1050"/>
      <c r="H24" s="1050"/>
      <c r="I24" s="1050"/>
      <c r="J24" s="1050"/>
      <c r="K24" s="1050"/>
      <c r="L24" s="1050"/>
      <c r="M24" s="1050"/>
      <c r="N24" s="1050"/>
      <c r="O24" s="1050"/>
      <c r="P24" s="412"/>
      <c r="Q24" s="1051"/>
      <c r="R24" s="1051"/>
      <c r="S24" s="1051"/>
      <c r="T24" s="1051"/>
      <c r="U24" s="1051"/>
      <c r="V24" s="1051"/>
      <c r="W24" s="1051"/>
      <c r="X24" s="1051"/>
      <c r="Y24" s="1051"/>
      <c r="Z24" s="1051"/>
      <c r="AA24" s="1051"/>
      <c r="AB24" s="1051"/>
      <c r="AC24" s="9"/>
    </row>
    <row r="25" ht="18" customHeight="1">
      <c r="A25" s="58"/>
      <c r="B25" s="1055" t="s">
        <v>43</v>
      </c>
      <c r="C25" s="1055"/>
      <c r="D25" s="455">
        <v>82.41201243481677430670799636</v>
      </c>
      <c r="E25" s="456"/>
      <c r="F25" s="457">
        <v>91.13291797698279166017427883</v>
      </c>
      <c r="G25" s="455">
        <v>88.43839568699129636936130191</v>
      </c>
      <c r="H25" s="456"/>
      <c r="I25" s="457">
        <v>94.8449944339574080283108368</v>
      </c>
      <c r="J25" s="455">
        <v>0</v>
      </c>
      <c r="K25" s="456"/>
      <c r="L25" s="457">
        <v>95.0253286095875323920804998</v>
      </c>
      <c r="M25" s="455">
        <v>83.31495538000790640027052867</v>
      </c>
      <c r="N25" s="456">
        <v>78.693684575838605083600462183</v>
      </c>
      <c r="O25" s="457">
        <v>92.26961934224342055176114161</v>
      </c>
      <c r="P25" s="5"/>
      <c r="Q25" s="428"/>
      <c r="R25" s="429"/>
      <c r="S25" s="430">
        <v>-10.513893136668544463936221600</v>
      </c>
      <c r="T25" s="428"/>
      <c r="U25" s="429"/>
      <c r="V25" s="430">
        <v>-8.259800813912555006893396220</v>
      </c>
      <c r="W25" s="428"/>
      <c r="X25" s="429"/>
      <c r="Y25" s="430">
        <v>-15.362891085797572013412892420</v>
      </c>
      <c r="Z25" s="428">
        <v>-12.459914049988748369484341310</v>
      </c>
      <c r="AA25" s="429">
        <v>-8.938818145979071256582200590</v>
      </c>
      <c r="AB25" s="430">
        <v>-11.419589770742076286873185730</v>
      </c>
    </row>
    <row r="26" ht="18" customHeight="1">
      <c r="A26" s="58"/>
      <c r="B26" s="1056" t="s">
        <v>46</v>
      </c>
      <c r="C26" s="1056"/>
      <c r="D26" s="440">
        <v>81.08808157444223261252145039</v>
      </c>
      <c r="E26" s="95"/>
      <c r="F26" s="441">
        <v>93.32041453285940980546796106</v>
      </c>
      <c r="G26" s="440">
        <v>95.64311492917730783673372685</v>
      </c>
      <c r="H26" s="95"/>
      <c r="I26" s="441">
        <v>97.69702955389289055161860803</v>
      </c>
      <c r="J26" s="440">
        <v>0</v>
      </c>
      <c r="K26" s="95"/>
      <c r="L26" s="441">
        <v>92.91835053981635072635528242</v>
      </c>
      <c r="M26" s="440">
        <v>82.92938097474004333365673838</v>
      </c>
      <c r="N26" s="95">
        <v>80.36652285166048628625463921</v>
      </c>
      <c r="O26" s="441">
        <v>93.83715220984363397782531125</v>
      </c>
      <c r="P26" s="5"/>
      <c r="Q26" s="421"/>
      <c r="R26" s="91"/>
      <c r="S26" s="422">
        <v>-12.139829010148727869464978760</v>
      </c>
      <c r="T26" s="421"/>
      <c r="U26" s="91"/>
      <c r="V26" s="422">
        <v>-12.218805205317787393837362880</v>
      </c>
      <c r="W26" s="421"/>
      <c r="X26" s="91"/>
      <c r="Y26" s="422">
        <v>-18.252561126507395469712795240</v>
      </c>
      <c r="Z26" s="421">
        <v>-17.481426031637839852624453630</v>
      </c>
      <c r="AA26" s="91">
        <v>-11.779947469911428532785834840</v>
      </c>
      <c r="AB26" s="422">
        <v>-14.384212234154880781973670600</v>
      </c>
    </row>
    <row r="27" ht="18" customHeight="1">
      <c r="A27" s="58"/>
      <c r="B27" s="1056" t="s">
        <v>47</v>
      </c>
      <c r="C27" s="1056"/>
      <c r="D27" s="440">
        <v>80.90714760532769779507278615</v>
      </c>
      <c r="E27" s="95"/>
      <c r="F27" s="441">
        <v>93.72679973750192377634654313</v>
      </c>
      <c r="G27" s="440">
        <v>92.48701000827884938325830441</v>
      </c>
      <c r="H27" s="95"/>
      <c r="I27" s="441">
        <v>99.3435898573215903020393586</v>
      </c>
      <c r="J27" s="440">
        <v>0</v>
      </c>
      <c r="K27" s="95"/>
      <c r="L27" s="441">
        <v>95.81558214972905238219025738</v>
      </c>
      <c r="M27" s="440">
        <v>82.66167221183544803570695558</v>
      </c>
      <c r="N27" s="95">
        <v>79.016805235728184892320806179</v>
      </c>
      <c r="O27" s="441">
        <v>94.59678447689558554257276017</v>
      </c>
      <c r="P27" s="93"/>
      <c r="Q27" s="421"/>
      <c r="R27" s="91"/>
      <c r="S27" s="422">
        <v>-15.923825194216528811404615160</v>
      </c>
      <c r="T27" s="421"/>
      <c r="U27" s="91"/>
      <c r="V27" s="422">
        <v>-11.243344712678698075926762120</v>
      </c>
      <c r="W27" s="421"/>
      <c r="X27" s="91"/>
      <c r="Y27" s="422">
        <v>-15.558534182227924446007324870</v>
      </c>
      <c r="Z27" s="421">
        <v>-20.348997027150346840943081700</v>
      </c>
      <c r="AA27" s="91">
        <v>-14.658354817723287583008339280</v>
      </c>
      <c r="AB27" s="422">
        <v>-15.579763999358846236036994200</v>
      </c>
    </row>
    <row r="28" ht="18" customHeight="1">
      <c r="A28" s="58"/>
      <c r="B28" s="1056" t="s">
        <v>48</v>
      </c>
      <c r="C28" s="1056"/>
      <c r="D28" s="440">
        <v>82.40586558380785477786784374</v>
      </c>
      <c r="E28" s="95"/>
      <c r="F28" s="441">
        <v>92.98252419725320770521522346</v>
      </c>
      <c r="G28" s="440">
        <v>96.00777140267621692368592282</v>
      </c>
      <c r="H28" s="95"/>
      <c r="I28" s="441">
        <v>100.6670305197636385609835427</v>
      </c>
      <c r="J28" s="440">
        <v>74.957754475282710589446663051</v>
      </c>
      <c r="K28" s="95"/>
      <c r="L28" s="441">
        <v>92.90879626582357356128263351</v>
      </c>
      <c r="M28" s="440">
        <v>84.11764423399836820166453315</v>
      </c>
      <c r="N28" s="95">
        <v>79.72012394725445983752467339</v>
      </c>
      <c r="O28" s="441">
        <v>93.93437012860862629385793953</v>
      </c>
      <c r="P28" s="5"/>
      <c r="Q28" s="421"/>
      <c r="R28" s="91"/>
      <c r="S28" s="422">
        <v>-13.960460689888131784514653810</v>
      </c>
      <c r="T28" s="421"/>
      <c r="U28" s="91"/>
      <c r="V28" s="422">
        <v>-12.288074878569671213068602160</v>
      </c>
      <c r="W28" s="421"/>
      <c r="X28" s="91"/>
      <c r="Y28" s="422">
        <v>-18.139119085917445095893124760</v>
      </c>
      <c r="Z28" s="421">
        <v>-18.767809562977061936490827880</v>
      </c>
      <c r="AA28" s="91">
        <v>-14.676243201681426622646668900</v>
      </c>
      <c r="AB28" s="422">
        <v>-16.155714743438631186726731270</v>
      </c>
    </row>
    <row r="29" ht="18" customHeight="1">
      <c r="A29" s="58"/>
      <c r="B29" s="1056" t="s">
        <v>49</v>
      </c>
      <c r="C29" s="1056"/>
      <c r="D29" s="440">
        <v>81.17320749308431868015772353</v>
      </c>
      <c r="E29" s="95"/>
      <c r="F29" s="441">
        <v>92.37328673516921916555258403</v>
      </c>
      <c r="G29" s="440">
        <v>88.33941365248324318385535909</v>
      </c>
      <c r="H29" s="95"/>
      <c r="I29" s="441">
        <v>100.44116902692713404495081016</v>
      </c>
      <c r="J29" s="440">
        <v>80.55395634881134255752859637</v>
      </c>
      <c r="K29" s="95"/>
      <c r="L29" s="441">
        <v>96.11167912332589391799004</v>
      </c>
      <c r="M29" s="440">
        <v>83.40751415335057465716266539</v>
      </c>
      <c r="N29" s="95">
        <v>81.50486730950906302673414189</v>
      </c>
      <c r="O29" s="441">
        <v>94.17845848821542628965751659</v>
      </c>
      <c r="P29" s="93"/>
      <c r="Q29" s="421"/>
      <c r="R29" s="91"/>
      <c r="S29" s="422">
        <v>-13.192264572890119246837850040</v>
      </c>
      <c r="T29" s="421"/>
      <c r="U29" s="91"/>
      <c r="V29" s="422">
        <v>-9.693798486669852144582099070</v>
      </c>
      <c r="W29" s="421"/>
      <c r="X29" s="91"/>
      <c r="Y29" s="422">
        <v>-11.070523249386689885677624830</v>
      </c>
      <c r="Z29" s="421">
        <v>-16.280688830642849410284009060</v>
      </c>
      <c r="AA29" s="91">
        <v>-9.304447578705762683428545900</v>
      </c>
      <c r="AB29" s="422">
        <v>-13.517146971235550855466210680</v>
      </c>
    </row>
    <row r="30" ht="18" customHeight="1">
      <c r="A30" s="58"/>
      <c r="B30" s="1057" t="s">
        <v>78</v>
      </c>
      <c r="C30" s="1057"/>
      <c r="D30" s="458">
        <v>81.56712778491579160273154267</v>
      </c>
      <c r="E30" s="459"/>
      <c r="F30" s="460">
        <v>92.7649745704736674569813099</v>
      </c>
      <c r="G30" s="458">
        <v>92.31863692216562426301396198</v>
      </c>
      <c r="H30" s="459"/>
      <c r="I30" s="460">
        <v>98.7569199492844683102199926</v>
      </c>
      <c r="J30" s="458">
        <v>77.489369608545663146436109078</v>
      </c>
      <c r="K30" s="459"/>
      <c r="L30" s="460">
        <v>94.65003095044543133617612944</v>
      </c>
      <c r="M30" s="458">
        <v>83.30970138055937264975139793</v>
      </c>
      <c r="N30" s="459">
        <v>79.95714121266857458890057599</v>
      </c>
      <c r="O30" s="460">
        <v>93.81404264829538471816267942</v>
      </c>
      <c r="P30" s="5"/>
      <c r="Q30" s="431"/>
      <c r="R30" s="432"/>
      <c r="S30" s="433">
        <v>-13.457665178096083880440129260</v>
      </c>
      <c r="T30" s="431"/>
      <c r="U30" s="432"/>
      <c r="V30" s="433">
        <v>-10.894299148845668482282048750</v>
      </c>
      <c r="W30" s="431"/>
      <c r="X30" s="432"/>
      <c r="Y30" s="433">
        <v>-15.742678795151188731024113170</v>
      </c>
      <c r="Z30" s="431">
        <v>-17.463040792280070357518573050</v>
      </c>
      <c r="AA30" s="432">
        <v>-12.120260626301355350775697460</v>
      </c>
      <c r="AB30" s="433">
        <v>-14.457262910694998448467950850</v>
      </c>
    </row>
    <row r="31" ht="6" customHeight="1">
      <c r="A31" s="58"/>
      <c r="B31" s="632"/>
      <c r="C31" s="632"/>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58" t="s">
        <v>50</v>
      </c>
      <c r="C32" s="1058"/>
      <c r="D32" s="494">
        <v>79.4486066796186765662701583</v>
      </c>
      <c r="E32" s="495"/>
      <c r="F32" s="496">
        <v>90.35388652389070582718689723</v>
      </c>
      <c r="G32" s="494">
        <v>91.01742900763617448220530223</v>
      </c>
      <c r="H32" s="495"/>
      <c r="I32" s="496">
        <v>101.57272644967659195624712577</v>
      </c>
      <c r="J32" s="494">
        <v>70.879214442008740455795315184</v>
      </c>
      <c r="K32" s="495"/>
      <c r="L32" s="496">
        <v>94.65424406783278107055166915</v>
      </c>
      <c r="M32" s="494">
        <v>81.74915291303087103091796602</v>
      </c>
      <c r="N32" s="495">
        <v>81.45954519389312435664965813</v>
      </c>
      <c r="O32" s="496">
        <v>93.30700462801751240844516587</v>
      </c>
      <c r="P32" s="93"/>
      <c r="Q32" s="480"/>
      <c r="R32" s="481"/>
      <c r="S32" s="482">
        <v>-13.903637926592903353929982040</v>
      </c>
      <c r="T32" s="480"/>
      <c r="U32" s="481"/>
      <c r="V32" s="482">
        <v>-2.6222508821337434472208978900</v>
      </c>
      <c r="W32" s="480"/>
      <c r="X32" s="481"/>
      <c r="Y32" s="482">
        <v>-9.904927095838088743082175200</v>
      </c>
      <c r="Z32" s="480">
        <v>-16.725035039847671746372685600</v>
      </c>
      <c r="AA32" s="481">
        <v>-6.2549045159299844672729733900</v>
      </c>
      <c r="AB32" s="482">
        <v>-10.873787194507736035465713070</v>
      </c>
    </row>
    <row r="33" ht="18" customHeight="1">
      <c r="A33" s="58"/>
      <c r="B33" s="1059" t="s">
        <v>51</v>
      </c>
      <c r="C33" s="1059"/>
      <c r="D33" s="277">
        <v>80.07030564056885076122418614</v>
      </c>
      <c r="E33" s="94"/>
      <c r="F33" s="278">
        <v>91.38950251897732715599780835</v>
      </c>
      <c r="G33" s="277">
        <v>88.05630119068730217670273942</v>
      </c>
      <c r="H33" s="94"/>
      <c r="I33" s="278">
        <v>100.32048175988935444624244278</v>
      </c>
      <c r="J33" s="277">
        <v>0</v>
      </c>
      <c r="K33" s="94"/>
      <c r="L33" s="278">
        <v>98.0179472997682151393929031</v>
      </c>
      <c r="M33" s="277">
        <v>82.09872014086536684011127872</v>
      </c>
      <c r="N33" s="94">
        <v>83.41163195909395398677817208</v>
      </c>
      <c r="O33" s="278">
        <v>94.02056184384702540654525329</v>
      </c>
      <c r="P33" s="5"/>
      <c r="Q33" s="272"/>
      <c r="R33" s="92"/>
      <c r="S33" s="273">
        <v>-13.828174888531362208467580190</v>
      </c>
      <c r="T33" s="272"/>
      <c r="U33" s="92"/>
      <c r="V33" s="273">
        <v>-4.039961260864236836010245400</v>
      </c>
      <c r="W33" s="272"/>
      <c r="X33" s="92"/>
      <c r="Y33" s="273">
        <v>-9.928376250710122030941069440</v>
      </c>
      <c r="Z33" s="272">
        <v>-16.973212140207325413244216860</v>
      </c>
      <c r="AA33" s="92">
        <v>-4.3153164709712456396079896500</v>
      </c>
      <c r="AB33" s="273">
        <v>-11.133707053207249764878936740</v>
      </c>
    </row>
    <row r="34" ht="18" customHeight="1">
      <c r="A34" s="58"/>
      <c r="B34" s="1060" t="s">
        <v>79</v>
      </c>
      <c r="C34" s="1060"/>
      <c r="D34" s="444">
        <v>79.7772581127200902376114946</v>
      </c>
      <c r="E34" s="445"/>
      <c r="F34" s="446">
        <v>90.88953969595226660948095369</v>
      </c>
      <c r="G34" s="444">
        <v>89.38880870831429471417889268</v>
      </c>
      <c r="H34" s="445"/>
      <c r="I34" s="446">
        <v>100.94334490979277578990669026</v>
      </c>
      <c r="J34" s="444">
        <v>70.879214442008740455795315184</v>
      </c>
      <c r="K34" s="445"/>
      <c r="L34" s="446">
        <v>96.47263193115495638492878556</v>
      </c>
      <c r="M34" s="634">
        <v>81.93222858677116976633734745</v>
      </c>
      <c r="N34" s="635">
        <v>82.43196373712465870409480846</v>
      </c>
      <c r="O34" s="636">
        <v>93.67555647489346241406360713</v>
      </c>
      <c r="P34" s="93"/>
      <c r="Q34" s="274"/>
      <c r="R34" s="275"/>
      <c r="S34" s="276">
        <v>-13.877441920980191387393863340</v>
      </c>
      <c r="T34" s="274"/>
      <c r="U34" s="275"/>
      <c r="V34" s="276">
        <v>-3.339860207772868405802464100</v>
      </c>
      <c r="W34" s="274"/>
      <c r="X34" s="275"/>
      <c r="Y34" s="276">
        <v>-9.598731615603220284923048620</v>
      </c>
      <c r="Z34" s="274">
        <v>-16.842037828085317684857490840</v>
      </c>
      <c r="AA34" s="275">
        <v>-5.2906504709743983239489515300</v>
      </c>
      <c r="AB34" s="276">
        <v>-11.003216408919130452643135510</v>
      </c>
    </row>
    <row r="35" ht="6" customHeight="1">
      <c r="A35" s="58"/>
      <c r="B35" s="632"/>
      <c r="C35" s="632"/>
      <c r="D35" s="95"/>
      <c r="E35" s="95"/>
      <c r="F35" s="95"/>
      <c r="G35" s="95"/>
      <c r="H35" s="95"/>
      <c r="I35" s="95"/>
      <c r="J35" s="95"/>
      <c r="K35" s="95"/>
      <c r="L35" s="95"/>
      <c r="M35" s="637"/>
      <c r="N35" s="637"/>
      <c r="O35" s="637"/>
      <c r="P35" s="93"/>
      <c r="Q35" s="91"/>
      <c r="R35" s="91"/>
      <c r="S35" s="91"/>
      <c r="T35" s="91"/>
      <c r="U35" s="91"/>
      <c r="V35" s="91"/>
      <c r="W35" s="91"/>
      <c r="X35" s="91"/>
      <c r="Y35" s="91"/>
      <c r="Z35" s="91"/>
      <c r="AA35" s="91"/>
      <c r="AB35" s="91"/>
    </row>
    <row r="36" ht="18" customHeight="1">
      <c r="A36" s="58"/>
      <c r="B36" s="997" t="s">
        <v>12</v>
      </c>
      <c r="C36" s="997"/>
      <c r="D36" s="483">
        <v>80.48026741427647185680396808</v>
      </c>
      <c r="E36" s="484"/>
      <c r="F36" s="485">
        <v>92.76719861405947368010345687</v>
      </c>
      <c r="G36" s="483">
        <v>90.79150943396226415094339623</v>
      </c>
      <c r="H36" s="484"/>
      <c r="I36" s="485">
        <v>99.05685192192066703601999223</v>
      </c>
      <c r="J36" s="483">
        <v>96.04</v>
      </c>
      <c r="K36" s="484"/>
      <c r="L36" s="485">
        <v>95.11192746055533937383187096</v>
      </c>
      <c r="M36" s="483">
        <v>82.805347411444141689373297</v>
      </c>
      <c r="N36" s="484">
        <v>80.76125307006982903924873585</v>
      </c>
      <c r="O36" s="485">
        <v>93.76886404139640495381804037</v>
      </c>
      <c r="P36" s="93"/>
      <c r="Q36" s="469"/>
      <c r="R36" s="470"/>
      <c r="S36" s="471">
        <v>-16.138319447641335781435314520</v>
      </c>
      <c r="T36" s="469"/>
      <c r="U36" s="470"/>
      <c r="V36" s="471">
        <v>-7.2156074687545225162042678400</v>
      </c>
      <c r="W36" s="469"/>
      <c r="X36" s="470"/>
      <c r="Y36" s="471">
        <v>-7.772324147973700009235683900</v>
      </c>
      <c r="Z36" s="469">
        <v>-17.384782696332448386022839640</v>
      </c>
      <c r="AA36" s="470">
        <v>-10.104073008899133062943604400</v>
      </c>
      <c r="AB36" s="471">
        <v>-13.487694856019524887253993330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0" t="s">
        <v>10</v>
      </c>
      <c r="C38" s="1050"/>
      <c r="D38" s="1050"/>
      <c r="E38" s="1050"/>
      <c r="F38" s="1050"/>
      <c r="G38" s="1050"/>
      <c r="H38" s="1050"/>
      <c r="I38" s="1050"/>
      <c r="J38" s="1050"/>
      <c r="K38" s="1050"/>
      <c r="L38" s="1050"/>
      <c r="M38" s="1050"/>
      <c r="N38" s="1050"/>
      <c r="O38" s="1050"/>
      <c r="P38" s="412"/>
      <c r="Q38" s="1051"/>
      <c r="R38" s="1051"/>
      <c r="S38" s="1051"/>
      <c r="T38" s="1051"/>
      <c r="U38" s="1051"/>
      <c r="V38" s="1051"/>
      <c r="W38" s="1051"/>
      <c r="X38" s="1051"/>
      <c r="Y38" s="1051"/>
      <c r="Z38" s="1051"/>
      <c r="AA38" s="1051"/>
      <c r="AB38" s="1051"/>
      <c r="AC38" s="9"/>
    </row>
    <row r="39" ht="18" customHeight="1">
      <c r="A39" s="58"/>
      <c r="B39" s="1055" t="s">
        <v>43</v>
      </c>
      <c r="C39" s="1055"/>
      <c r="D39" s="455">
        <v>29.89517259811019372537654787</v>
      </c>
      <c r="E39" s="456"/>
      <c r="F39" s="457">
        <v>32.76244977862141057891432165</v>
      </c>
      <c r="G39" s="455">
        <v>5.6539248272260023299060117896</v>
      </c>
      <c r="H39" s="456"/>
      <c r="I39" s="457">
        <v>7.1156648121407826502520792906</v>
      </c>
      <c r="J39" s="455">
        <v>0</v>
      </c>
      <c r="K39" s="456"/>
      <c r="L39" s="457">
        <v>7.4287194365016228225590254515</v>
      </c>
      <c r="M39" s="455">
        <v>35.913703552775541655849560268</v>
      </c>
      <c r="N39" s="456">
        <v>32.355262543372333170654924157</v>
      </c>
      <c r="O39" s="457">
        <v>47.306834027263816051725426394</v>
      </c>
      <c r="P39" s="5"/>
      <c r="Q39" s="428"/>
      <c r="R39" s="429"/>
      <c r="S39" s="430">
        <v>45.844215256735534172373060930</v>
      </c>
      <c r="T39" s="428"/>
      <c r="U39" s="429"/>
      <c r="V39" s="430">
        <v>-72.986587673895899160404689940</v>
      </c>
      <c r="W39" s="428"/>
      <c r="X39" s="429"/>
      <c r="Y39" s="430">
        <v>-24.600707484170829966667114020</v>
      </c>
      <c r="Z39" s="428">
        <v>-39.324607871287417189584245960</v>
      </c>
      <c r="AA39" s="429">
        <v>-27.113325231896360628343666040</v>
      </c>
      <c r="AB39" s="430">
        <v>-19.351077067186704409509760360</v>
      </c>
    </row>
    <row r="40" ht="18" customHeight="1">
      <c r="A40" s="58"/>
      <c r="B40" s="1056" t="s">
        <v>46</v>
      </c>
      <c r="C40" s="1056"/>
      <c r="D40" s="440">
        <v>33.783464691966642262663376073</v>
      </c>
      <c r="E40" s="95"/>
      <c r="F40" s="441">
        <v>39.976848383521179657874301416</v>
      </c>
      <c r="G40" s="440">
        <v>5.7710145010422089777935301199</v>
      </c>
      <c r="H40" s="95"/>
      <c r="I40" s="441">
        <v>6.9734812240422170753027502459</v>
      </c>
      <c r="J40" s="440">
        <v>0</v>
      </c>
      <c r="K40" s="95"/>
      <c r="L40" s="441">
        <v>5.4763207572498335637831015541</v>
      </c>
      <c r="M40" s="440">
        <v>39.960166159090993304461592406</v>
      </c>
      <c r="N40" s="95">
        <v>39.934723067971777952409973128</v>
      </c>
      <c r="O40" s="441">
        <v>52.426650364813230296960153219</v>
      </c>
      <c r="P40" s="5"/>
      <c r="Q40" s="421"/>
      <c r="R40" s="91"/>
      <c r="S40" s="422">
        <v>26.268164791568508180806815530</v>
      </c>
      <c r="T40" s="421"/>
      <c r="U40" s="91"/>
      <c r="V40" s="422">
        <v>-76.324577475981740013082302590</v>
      </c>
      <c r="W40" s="421"/>
      <c r="X40" s="91"/>
      <c r="Y40" s="422">
        <v>-65.153656304528567141110629560</v>
      </c>
      <c r="Z40" s="421">
        <v>-53.565819394074174289951387470</v>
      </c>
      <c r="AA40" s="91">
        <v>-34.356645007284952149743943820</v>
      </c>
      <c r="AB40" s="422">
        <v>-31.763157642157655640128035390</v>
      </c>
    </row>
    <row r="41" ht="18" customHeight="1">
      <c r="A41" s="58"/>
      <c r="B41" s="1056" t="s">
        <v>47</v>
      </c>
      <c r="C41" s="1056"/>
      <c r="D41" s="440">
        <v>37.427595338926614342515233914</v>
      </c>
      <c r="E41" s="95"/>
      <c r="F41" s="441">
        <v>42.463643763676919785210516168</v>
      </c>
      <c r="G41" s="440">
        <v>7.6400772083268372371478103258</v>
      </c>
      <c r="H41" s="95"/>
      <c r="I41" s="441">
        <v>6.3874735548565980566520274158</v>
      </c>
      <c r="J41" s="440">
        <v>0</v>
      </c>
      <c r="K41" s="95"/>
      <c r="L41" s="441">
        <v>6.9927043657561246687726184444</v>
      </c>
      <c r="M41" s="440">
        <v>45.529905086199640826633947254</v>
      </c>
      <c r="N41" s="95">
        <v>41.566499433253201254170775368</v>
      </c>
      <c r="O41" s="441">
        <v>55.843821684289642510635162031</v>
      </c>
      <c r="P41" s="93"/>
      <c r="Q41" s="421"/>
      <c r="R41" s="91"/>
      <c r="S41" s="422">
        <v>22.814331546430973078158243990</v>
      </c>
      <c r="T41" s="421"/>
      <c r="U41" s="91"/>
      <c r="V41" s="422">
        <v>-79.97634090858063798130042196</v>
      </c>
      <c r="W41" s="421"/>
      <c r="X41" s="91"/>
      <c r="Y41" s="422">
        <v>-59.395941022906344461369783230</v>
      </c>
      <c r="Z41" s="421">
        <v>-49.647715058034361683137675430</v>
      </c>
      <c r="AA41" s="91">
        <v>-37.326746104389679471158512940</v>
      </c>
      <c r="AB41" s="422">
        <v>-33.278426216578380163522062290</v>
      </c>
    </row>
    <row r="42" ht="18" customHeight="1">
      <c r="A42" s="58"/>
      <c r="B42" s="1056" t="s">
        <v>48</v>
      </c>
      <c r="C42" s="1056"/>
      <c r="D42" s="440">
        <v>37.647349759100035177706121527</v>
      </c>
      <c r="E42" s="95"/>
      <c r="F42" s="441">
        <v>42.175709051665431841995881477</v>
      </c>
      <c r="G42" s="440">
        <v>8.758490782592577015593414576</v>
      </c>
      <c r="H42" s="95"/>
      <c r="I42" s="441">
        <v>7.6491668602452711096030403263</v>
      </c>
      <c r="J42" s="440">
        <v>2.4768149884084412559485776075</v>
      </c>
      <c r="K42" s="95"/>
      <c r="L42" s="441">
        <v>7.2323797583187103688280823251</v>
      </c>
      <c r="M42" s="440">
        <v>49.384016099640551433342966155</v>
      </c>
      <c r="N42" s="95">
        <v>44.27520271645262137961934209</v>
      </c>
      <c r="O42" s="441">
        <v>57.057255670229413320427004127</v>
      </c>
      <c r="P42" s="5"/>
      <c r="Q42" s="421"/>
      <c r="R42" s="91"/>
      <c r="S42" s="422">
        <v>38.879819689111140893136522590</v>
      </c>
      <c r="T42" s="421"/>
      <c r="U42" s="91"/>
      <c r="V42" s="422">
        <v>-79.94619722837475407443884448</v>
      </c>
      <c r="W42" s="421"/>
      <c r="X42" s="91"/>
      <c r="Y42" s="422">
        <v>-54.549243271684414720287514250</v>
      </c>
      <c r="Z42" s="421">
        <v>-48.335815987773933259922232530</v>
      </c>
      <c r="AA42" s="91">
        <v>-35.815232388614713975195720030</v>
      </c>
      <c r="AB42" s="422">
        <v>-32.416058163644043084094741330</v>
      </c>
    </row>
    <row r="43" ht="18" customHeight="1">
      <c r="A43" s="58"/>
      <c r="B43" s="1056" t="s">
        <v>49</v>
      </c>
      <c r="C43" s="1056"/>
      <c r="D43" s="440">
        <v>38.075450981455842422763380072</v>
      </c>
      <c r="E43" s="95"/>
      <c r="F43" s="441">
        <v>40.656028813402387934831690853</v>
      </c>
      <c r="G43" s="440">
        <v>6.7263512933362875520702050091</v>
      </c>
      <c r="H43" s="95"/>
      <c r="I43" s="441">
        <v>10.315532518940209203733001274</v>
      </c>
      <c r="J43" s="440">
        <v>2.1988198026445007785552772744</v>
      </c>
      <c r="K43" s="95"/>
      <c r="L43" s="441">
        <v>7.5225757418764786184841303247</v>
      </c>
      <c r="M43" s="440">
        <v>50.359253828438082811871798009</v>
      </c>
      <c r="N43" s="95">
        <v>46.08032028129120683192045146</v>
      </c>
      <c r="O43" s="441">
        <v>58.49413707421907575704882245</v>
      </c>
      <c r="P43" s="93"/>
      <c r="Q43" s="421"/>
      <c r="R43" s="91"/>
      <c r="S43" s="422">
        <v>43.735322517621587037950843840</v>
      </c>
      <c r="T43" s="421"/>
      <c r="U43" s="91"/>
      <c r="V43" s="422">
        <v>-71.737185691592288029241006510</v>
      </c>
      <c r="W43" s="421"/>
      <c r="X43" s="91"/>
      <c r="Y43" s="422">
        <v>-43.734886943605013114542132920</v>
      </c>
      <c r="Z43" s="421">
        <v>-41.120484452320245739100841550</v>
      </c>
      <c r="AA43" s="91">
        <v>-28.280893512329516107200721430</v>
      </c>
      <c r="AB43" s="422">
        <v>-25.155116578601584111136256250</v>
      </c>
    </row>
    <row r="44" ht="18" customHeight="1">
      <c r="A44" s="58"/>
      <c r="B44" s="1057" t="s">
        <v>78</v>
      </c>
      <c r="C44" s="1057"/>
      <c r="D44" s="458">
        <v>35.365806673911865586204931892</v>
      </c>
      <c r="E44" s="459"/>
      <c r="F44" s="460">
        <v>39.622831304468752656357256672</v>
      </c>
      <c r="G44" s="458">
        <v>6.9099717225047826225021943638</v>
      </c>
      <c r="H44" s="459"/>
      <c r="I44" s="460">
        <v>7.7280708959373670370574345821</v>
      </c>
      <c r="J44" s="458">
        <v>0.9351269582105884069007709763</v>
      </c>
      <c r="K44" s="459"/>
      <c r="L44" s="460">
        <v>6.9395102502729165025762815964</v>
      </c>
      <c r="M44" s="458">
        <v>44.322285382853342624696212595</v>
      </c>
      <c r="N44" s="459">
        <v>40.92176401260190961342426531</v>
      </c>
      <c r="O44" s="460">
        <v>54.290412450679036195990972847</v>
      </c>
      <c r="P44" s="5"/>
      <c r="Q44" s="431"/>
      <c r="R44" s="432"/>
      <c r="S44" s="433">
        <v>34.101146340877271279246537530</v>
      </c>
      <c r="T44" s="431"/>
      <c r="U44" s="432"/>
      <c r="V44" s="433">
        <v>-76.191687819447307155742011230</v>
      </c>
      <c r="W44" s="431"/>
      <c r="X44" s="432"/>
      <c r="Y44" s="433">
        <v>-51.997046195950891417906181100</v>
      </c>
      <c r="Z44" s="431">
        <v>-46.896704896951844748605726700</v>
      </c>
      <c r="AA44" s="432">
        <v>-33.005301886965368342685101920</v>
      </c>
      <c r="AB44" s="433">
        <v>-28.997750745506094548967992800</v>
      </c>
    </row>
    <row r="45" ht="6" customHeight="1">
      <c r="A45" s="58"/>
      <c r="B45" s="632"/>
      <c r="C45" s="632"/>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58" t="s">
        <v>50</v>
      </c>
      <c r="C46" s="1058"/>
      <c r="D46" s="494">
        <v>42.636976166492277584048016682</v>
      </c>
      <c r="E46" s="495"/>
      <c r="F46" s="496">
        <v>41.945641787456064648218032006</v>
      </c>
      <c r="G46" s="494">
        <v>15.260146922226079409244834539</v>
      </c>
      <c r="H46" s="495"/>
      <c r="I46" s="496">
        <v>15.705246500188313477633612796</v>
      </c>
      <c r="J46" s="494">
        <v>2.0821933069899868822696020495</v>
      </c>
      <c r="K46" s="495"/>
      <c r="L46" s="496">
        <v>6.5266632979222233082173853216</v>
      </c>
      <c r="M46" s="494">
        <v>60.748281990525117514992741131</v>
      </c>
      <c r="N46" s="495">
        <v>51.125171446688032569543079596</v>
      </c>
      <c r="O46" s="496">
        <v>64.177551585566601434069030122</v>
      </c>
      <c r="P46" s="93"/>
      <c r="Q46" s="480"/>
      <c r="R46" s="481"/>
      <c r="S46" s="482">
        <v>59.977699154575297524562666740</v>
      </c>
      <c r="T46" s="480"/>
      <c r="U46" s="481"/>
      <c r="V46" s="482">
        <v>-51.178051082161671246014545620</v>
      </c>
      <c r="W46" s="480"/>
      <c r="X46" s="481"/>
      <c r="Y46" s="482">
        <v>-57.941932916692708154358434930</v>
      </c>
      <c r="Z46" s="480">
        <v>-28.641368937911310350029815950</v>
      </c>
      <c r="AA46" s="481">
        <v>-13.157693628306900420987372550</v>
      </c>
      <c r="AB46" s="482">
        <v>-13.163641909437790571910459730</v>
      </c>
    </row>
    <row r="47" ht="18" customHeight="1">
      <c r="A47" s="58"/>
      <c r="B47" s="1059" t="s">
        <v>51</v>
      </c>
      <c r="C47" s="1059"/>
      <c r="D47" s="277">
        <v>48.191347077676977291207296202</v>
      </c>
      <c r="E47" s="94"/>
      <c r="F47" s="278">
        <v>45.45506552438354365633136851</v>
      </c>
      <c r="G47" s="277">
        <v>18.044496398760378616577728802</v>
      </c>
      <c r="H47" s="94"/>
      <c r="I47" s="278">
        <v>15.67395585038311580470244989</v>
      </c>
      <c r="J47" s="277">
        <v>0</v>
      </c>
      <c r="K47" s="94"/>
      <c r="L47" s="278">
        <v>7.952910968566464610852252212</v>
      </c>
      <c r="M47" s="277">
        <v>67.085020956904501496346371478</v>
      </c>
      <c r="N47" s="94">
        <v>51.962929330852967558039751623</v>
      </c>
      <c r="O47" s="278">
        <v>69.081932343333124071886070616</v>
      </c>
      <c r="P47" s="5"/>
      <c r="Q47" s="272"/>
      <c r="R47" s="92"/>
      <c r="S47" s="273">
        <v>51.141361567333588492053156590</v>
      </c>
      <c r="T47" s="272"/>
      <c r="U47" s="92"/>
      <c r="V47" s="273">
        <v>-55.503021030571407762154717400</v>
      </c>
      <c r="W47" s="272"/>
      <c r="X47" s="92"/>
      <c r="Y47" s="273">
        <v>-37.056903590956604650317847360</v>
      </c>
      <c r="Z47" s="272">
        <v>-22.222826014869757417065713950</v>
      </c>
      <c r="AA47" s="92">
        <v>-15.350006250328791074203975640</v>
      </c>
      <c r="AB47" s="273">
        <v>-11.358850361039991393723232670</v>
      </c>
    </row>
    <row r="48" ht="18" customHeight="1">
      <c r="A48" s="58"/>
      <c r="B48" s="1060" t="s">
        <v>79</v>
      </c>
      <c r="C48" s="1060"/>
      <c r="D48" s="444">
        <v>45.414161622084627437627656442</v>
      </c>
      <c r="E48" s="445"/>
      <c r="F48" s="446">
        <v>43.700353655919804152274700261</v>
      </c>
      <c r="G48" s="444">
        <v>16.652321660493229012911281671</v>
      </c>
      <c r="H48" s="445"/>
      <c r="I48" s="446">
        <v>15.689601175285714641168031343</v>
      </c>
      <c r="J48" s="444">
        <v>1.0410966534949934411348010248</v>
      </c>
      <c r="K48" s="445"/>
      <c r="L48" s="446">
        <v>7.239787133244343959534818767</v>
      </c>
      <c r="M48" s="444">
        <v>63.916651473714809505669556298</v>
      </c>
      <c r="N48" s="445">
        <v>51.544050388770500063791415598</v>
      </c>
      <c r="O48" s="446">
        <v>66.629741964449862752977550375</v>
      </c>
      <c r="P48" s="93"/>
      <c r="Q48" s="274"/>
      <c r="R48" s="275"/>
      <c r="S48" s="276">
        <v>55.256987593850596998916648050</v>
      </c>
      <c r="T48" s="274"/>
      <c r="U48" s="275"/>
      <c r="V48" s="276">
        <v>-53.438606987919499825678477280</v>
      </c>
      <c r="W48" s="274"/>
      <c r="X48" s="275"/>
      <c r="Y48" s="276">
        <v>-48.568821234827693512033772700</v>
      </c>
      <c r="Z48" s="274">
        <v>-25.411089416096551114911808630</v>
      </c>
      <c r="AA48" s="275">
        <v>-14.276768579810651483143254860</v>
      </c>
      <c r="AB48" s="276">
        <v>-12.237307153833888267409602360</v>
      </c>
    </row>
    <row r="49" ht="6" customHeight="1">
      <c r="A49" s="58"/>
      <c r="B49" s="632"/>
      <c r="C49" s="632"/>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7" t="s">
        <v>12</v>
      </c>
      <c r="C50" s="997"/>
      <c r="D50" s="483">
        <v>38.267739950779327317473338802</v>
      </c>
      <c r="E50" s="484"/>
      <c r="F50" s="485">
        <v>44.12318130378617403683690265</v>
      </c>
      <c r="G50" s="483">
        <v>9.868642329778506972928630025</v>
      </c>
      <c r="H50" s="484"/>
      <c r="I50" s="485">
        <v>7.2235117038598602081783850268</v>
      </c>
      <c r="J50" s="483">
        <v>1.7234413453650533223954060705</v>
      </c>
      <c r="K50" s="484"/>
      <c r="L50" s="485">
        <v>6.430921262142148586645804854</v>
      </c>
      <c r="M50" s="483">
        <v>49.859823625922887612797374897</v>
      </c>
      <c r="N50" s="484">
        <v>43.923714510214772132006286014</v>
      </c>
      <c r="O50" s="485">
        <v>57.777614269788182831661092531</v>
      </c>
      <c r="P50" s="93"/>
      <c r="Q50" s="469"/>
      <c r="R50" s="470"/>
      <c r="S50" s="471">
        <v>-3.7770278658244199168656267600</v>
      </c>
      <c r="T50" s="469"/>
      <c r="U50" s="470"/>
      <c r="V50" s="471">
        <v>-58.893857087050041829470863090</v>
      </c>
      <c r="W50" s="469"/>
      <c r="X50" s="470"/>
      <c r="Y50" s="471">
        <v>-50.074998715658773917026432790</v>
      </c>
      <c r="Z50" s="469">
        <v>-40.709294059259855404879749980</v>
      </c>
      <c r="AA50" s="470">
        <v>-27.769920391873110929008500080</v>
      </c>
      <c r="AB50" s="471">
        <v>-24.284799442727988938706874700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61" t="s">
        <v>129</v>
      </c>
      <c r="C52" s="1061"/>
      <c r="D52" s="1061"/>
      <c r="E52" s="1061"/>
      <c r="F52" s="1061"/>
      <c r="G52" s="1061"/>
      <c r="H52" s="1061"/>
      <c r="I52" s="1061"/>
      <c r="J52" s="1061"/>
      <c r="K52" s="1061"/>
      <c r="L52" s="1061"/>
      <c r="M52" s="1061"/>
      <c r="N52" s="1061"/>
      <c r="O52" s="1061"/>
      <c r="P52" s="1061"/>
      <c r="Q52" s="1061"/>
      <c r="R52" s="1061"/>
      <c r="S52" s="1061"/>
      <c r="T52" s="1061"/>
      <c r="U52" s="1061"/>
      <c r="V52" s="1061"/>
      <c r="W52" s="1061"/>
      <c r="X52" s="1061"/>
      <c r="Y52" s="1061"/>
      <c r="Z52" s="1061"/>
      <c r="AA52" s="1061"/>
      <c r="AB52" s="1061"/>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5.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9"/>
      <c r="B1" s="657" t="s">
        <v>160</v>
      </c>
      <c r="Y1" s="5"/>
      <c r="AB1" s="686"/>
      <c r="AD1" s="236"/>
    </row>
    <row r="2" ht="15" customHeight="1">
      <c r="A2" s="11"/>
      <c r="B2" s="11" t="s">
        <v>173</v>
      </c>
    </row>
    <row r="3" ht="17.1" customHeight="1">
      <c r="A3" s="11"/>
      <c r="B3" s="11" t="s">
        <v>174</v>
      </c>
      <c r="R3" s="1053" t="s">
        <v>267</v>
      </c>
      <c r="S3" s="1053"/>
      <c r="T3" s="1053"/>
      <c r="U3" s="1053"/>
      <c r="V3" s="1053"/>
      <c r="W3" s="1053"/>
      <c r="X3" s="1053"/>
      <c r="Y3" s="1053"/>
      <c r="Z3" s="1053"/>
      <c r="AA3" s="1053"/>
      <c r="AB3" s="1053"/>
    </row>
    <row r="4" ht="19.5" customHeight="1">
      <c r="A4" s="4"/>
      <c r="B4" s="211" t="s">
        <v>175</v>
      </c>
      <c r="C4" s="5"/>
      <c r="D4" s="5"/>
      <c r="E4" s="5"/>
      <c r="F4" s="5"/>
      <c r="G4" s="5"/>
      <c r="H4" s="212"/>
      <c r="I4" s="212"/>
      <c r="J4" s="212"/>
      <c r="K4" s="212"/>
      <c r="L4" s="212"/>
      <c r="M4" s="212"/>
      <c r="N4" s="212"/>
      <c r="O4" s="212"/>
      <c r="P4" s="212"/>
      <c r="Q4" s="212"/>
      <c r="R4" s="212"/>
      <c r="S4" s="212"/>
      <c r="T4" s="212"/>
      <c r="U4" s="4"/>
      <c r="V4" s="4"/>
    </row>
    <row r="5" ht="12.75" customHeight="1"/>
    <row r="6" ht="15.75">
      <c r="D6" s="993" t="s">
        <v>45</v>
      </c>
      <c r="E6" s="993"/>
      <c r="F6" s="993"/>
      <c r="G6" s="993"/>
      <c r="H6" s="993"/>
      <c r="I6" s="993"/>
      <c r="J6" s="993"/>
      <c r="K6" s="993"/>
      <c r="L6" s="993"/>
      <c r="M6" s="993"/>
      <c r="N6" s="993"/>
      <c r="O6" s="993"/>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1054"/>
      <c r="C8" s="1054"/>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88" t="s">
        <v>22</v>
      </c>
      <c r="C10" s="988"/>
      <c r="D10" s="988"/>
      <c r="E10" s="988"/>
      <c r="F10" s="988"/>
      <c r="G10" s="988"/>
      <c r="H10" s="988"/>
      <c r="I10" s="988"/>
      <c r="J10" s="988"/>
      <c r="K10" s="988"/>
      <c r="L10" s="988"/>
      <c r="M10" s="988"/>
      <c r="N10" s="988"/>
      <c r="O10" s="988"/>
      <c r="P10" s="412"/>
      <c r="Q10" s="986"/>
      <c r="R10" s="986"/>
      <c r="S10" s="986"/>
      <c r="T10" s="986"/>
      <c r="U10" s="986"/>
      <c r="V10" s="986"/>
      <c r="W10" s="986"/>
      <c r="X10" s="986"/>
      <c r="Y10" s="986"/>
      <c r="Z10" s="986"/>
      <c r="AA10" s="986"/>
      <c r="AB10" s="986"/>
      <c r="AC10" s="9"/>
    </row>
    <row r="11" ht="18" customHeight="1">
      <c r="A11" s="58"/>
      <c r="B11" s="1055" t="s">
        <v>43</v>
      </c>
      <c r="C11" s="1055"/>
      <c r="D11" s="428"/>
      <c r="E11" s="429"/>
      <c r="F11" s="430">
        <v>27.140381580832357069789332880</v>
      </c>
      <c r="G11" s="428"/>
      <c r="H11" s="429"/>
      <c r="I11" s="430">
        <v>11.866464035968107736029276430</v>
      </c>
      <c r="J11" s="428"/>
      <c r="K11" s="429"/>
      <c r="L11" s="430">
        <v>7.8307554583238965098353413300</v>
      </c>
      <c r="M11" s="428">
        <v>30.016608597322735509325068200</v>
      </c>
      <c r="N11" s="429">
        <v>37.047696576389068085975735110</v>
      </c>
      <c r="O11" s="430">
        <v>46.837601075124361315653950640</v>
      </c>
      <c r="P11" s="5"/>
      <c r="Q11" s="428"/>
      <c r="R11" s="429"/>
      <c r="S11" s="430">
        <v>9.177679711786283707845100890</v>
      </c>
      <c r="T11" s="428"/>
      <c r="U11" s="429"/>
      <c r="V11" s="430">
        <v>-55.772778669084267216457349900</v>
      </c>
      <c r="W11" s="428"/>
      <c r="X11" s="429"/>
      <c r="Y11" s="430">
        <v>-13.520104649574051582472669080</v>
      </c>
      <c r="Z11" s="428">
        <v>-52.741631937034299306655305410</v>
      </c>
      <c r="AA11" s="429">
        <v>-29.682126575537534843553314190</v>
      </c>
      <c r="AB11" s="430">
        <v>-22.894202980721711031379931480</v>
      </c>
    </row>
    <row r="12" ht="18" customHeight="1">
      <c r="A12" s="58"/>
      <c r="B12" s="1056" t="s">
        <v>46</v>
      </c>
      <c r="C12" s="1056"/>
      <c r="D12" s="421"/>
      <c r="E12" s="91"/>
      <c r="F12" s="422">
        <v>31.699141616536144406711266320</v>
      </c>
      <c r="G12" s="421"/>
      <c r="H12" s="91"/>
      <c r="I12" s="422">
        <v>10.322844905688058518887368960</v>
      </c>
      <c r="J12" s="421"/>
      <c r="K12" s="91"/>
      <c r="L12" s="422">
        <v>8.241910963913013106193444480</v>
      </c>
      <c r="M12" s="421">
        <v>33.065753569286425043477851730</v>
      </c>
      <c r="N12" s="91">
        <v>43.804827204081774001819409910</v>
      </c>
      <c r="O12" s="422">
        <v>50.263897486137216031792079750</v>
      </c>
      <c r="P12" s="5"/>
      <c r="Q12" s="421"/>
      <c r="R12" s="91"/>
      <c r="S12" s="422">
        <v>-4.544823467588052410456854500</v>
      </c>
      <c r="T12" s="421"/>
      <c r="U12" s="91"/>
      <c r="V12" s="422">
        <v>-63.951339771753552478755649610</v>
      </c>
      <c r="W12" s="421"/>
      <c r="X12" s="91"/>
      <c r="Y12" s="422">
        <v>-36.457249672075601503518787050</v>
      </c>
      <c r="Z12" s="421">
        <v>-60.127229561604293406333424070</v>
      </c>
      <c r="AA12" s="91">
        <v>-35.893883966957304873013827310</v>
      </c>
      <c r="AB12" s="422">
        <v>-32.815679651789980157434873560</v>
      </c>
    </row>
    <row r="13" ht="18" customHeight="1">
      <c r="A13" s="58"/>
      <c r="B13" s="1056" t="s">
        <v>47</v>
      </c>
      <c r="C13" s="1056"/>
      <c r="D13" s="421"/>
      <c r="E13" s="91"/>
      <c r="F13" s="422">
        <v>33.928181286446339835299829320</v>
      </c>
      <c r="G13" s="421"/>
      <c r="H13" s="91"/>
      <c r="I13" s="422">
        <v>10.870173957936257044629330290</v>
      </c>
      <c r="J13" s="421"/>
      <c r="K13" s="91"/>
      <c r="L13" s="422">
        <v>8.430006922051672473869617030</v>
      </c>
      <c r="M13" s="421">
        <v>38.184505999716416368062715270</v>
      </c>
      <c r="N13" s="91">
        <v>48.606874994256741120377382580</v>
      </c>
      <c r="O13" s="422">
        <v>53.228362166434269353798776650</v>
      </c>
      <c r="P13" s="184"/>
      <c r="Q13" s="421"/>
      <c r="R13" s="91"/>
      <c r="S13" s="422">
        <v>0.1258557390331892027262929400</v>
      </c>
      <c r="T13" s="421"/>
      <c r="U13" s="91"/>
      <c r="V13" s="422">
        <v>-67.060311900836657888725970350</v>
      </c>
      <c r="W13" s="421"/>
      <c r="X13" s="91"/>
      <c r="Y13" s="422">
        <v>-39.824576717567977754865525250</v>
      </c>
      <c r="Z13" s="421">
        <v>-57.571092819144219312544237690</v>
      </c>
      <c r="AA13" s="91">
        <v>-34.813471209976297936973287710</v>
      </c>
      <c r="AB13" s="422">
        <v>-34.200531437553102663477113600</v>
      </c>
    </row>
    <row r="14" ht="18" customHeight="1">
      <c r="A14" s="58"/>
      <c r="B14" s="1056" t="s">
        <v>48</v>
      </c>
      <c r="C14" s="1056"/>
      <c r="D14" s="421"/>
      <c r="E14" s="91"/>
      <c r="F14" s="422">
        <v>33.571498715978035832600784380</v>
      </c>
      <c r="G14" s="421"/>
      <c r="H14" s="91"/>
      <c r="I14" s="422">
        <v>12.676110499937801801984746910</v>
      </c>
      <c r="J14" s="421"/>
      <c r="K14" s="91"/>
      <c r="L14" s="422">
        <v>8.410863803586727610767119290</v>
      </c>
      <c r="M14" s="421">
        <v>40.062245712479025524267966980</v>
      </c>
      <c r="N14" s="91">
        <v>50.473624092943059091744776470</v>
      </c>
      <c r="O14" s="422">
        <v>54.658473019502565245352650580</v>
      </c>
      <c r="P14" s="5"/>
      <c r="Q14" s="421"/>
      <c r="R14" s="91"/>
      <c r="S14" s="422">
        <v>4.790293529974962263000540100</v>
      </c>
      <c r="T14" s="421"/>
      <c r="U14" s="91"/>
      <c r="V14" s="422">
        <v>-61.956963030208386665050018480</v>
      </c>
      <c r="W14" s="421"/>
      <c r="X14" s="91"/>
      <c r="Y14" s="422">
        <v>-45.899862365110200093256877930</v>
      </c>
      <c r="Z14" s="421">
        <v>-54.934061557717471695966319630</v>
      </c>
      <c r="AA14" s="91">
        <v>-32.796891339296685966807051040</v>
      </c>
      <c r="AB14" s="422">
        <v>-32.440443245041732713109455650</v>
      </c>
    </row>
    <row r="15" ht="18" customHeight="1">
      <c r="A15" s="58"/>
      <c r="B15" s="1056" t="s">
        <v>49</v>
      </c>
      <c r="C15" s="1056"/>
      <c r="D15" s="421"/>
      <c r="E15" s="91"/>
      <c r="F15" s="422">
        <v>31.843758368469714386825719930</v>
      </c>
      <c r="G15" s="421"/>
      <c r="H15" s="91"/>
      <c r="I15" s="422">
        <v>14.598849872048243677404793940</v>
      </c>
      <c r="J15" s="421"/>
      <c r="K15" s="91"/>
      <c r="L15" s="422">
        <v>8.784302850822128920879404900</v>
      </c>
      <c r="M15" s="421">
        <v>39.884421462834934127285517050</v>
      </c>
      <c r="N15" s="91">
        <v>50.456623598776923447522789290</v>
      </c>
      <c r="O15" s="422">
        <v>55.226911091340086985109918770</v>
      </c>
      <c r="P15" s="184"/>
      <c r="Q15" s="421"/>
      <c r="R15" s="91"/>
      <c r="S15" s="422">
        <v>8.421027010417729739809576960</v>
      </c>
      <c r="T15" s="421"/>
      <c r="U15" s="91"/>
      <c r="V15" s="422">
        <v>-57.147239522130529935466490980</v>
      </c>
      <c r="W15" s="421"/>
      <c r="X15" s="91"/>
      <c r="Y15" s="422">
        <v>-20.813001066614060079453353680</v>
      </c>
      <c r="Z15" s="421">
        <v>-51.211067220784252794141640070</v>
      </c>
      <c r="AA15" s="91">
        <v>-26.611691119989197953632605890</v>
      </c>
      <c r="AB15" s="422">
        <v>-25.900793771072110511009619200</v>
      </c>
    </row>
    <row r="16" ht="18" customHeight="1">
      <c r="A16" s="58"/>
      <c r="B16" s="1057" t="s">
        <v>78</v>
      </c>
      <c r="C16" s="1057"/>
      <c r="D16" s="431"/>
      <c r="E16" s="432"/>
      <c r="F16" s="433">
        <v>31.644789740580090052695787210</v>
      </c>
      <c r="G16" s="431"/>
      <c r="H16" s="432"/>
      <c r="I16" s="433">
        <v>12.078909544898602845397375760</v>
      </c>
      <c r="J16" s="431"/>
      <c r="K16" s="432"/>
      <c r="L16" s="433">
        <v>8.341542780551438971525642570</v>
      </c>
      <c r="M16" s="431">
        <v>36.285317703067941851559467100</v>
      </c>
      <c r="N16" s="432">
        <v>46.111507715570997410634555260</v>
      </c>
      <c r="O16" s="433">
        <v>52.065242066030131869618805540</v>
      </c>
      <c r="P16" s="5"/>
      <c r="Q16" s="431"/>
      <c r="R16" s="432"/>
      <c r="S16" s="433">
        <v>3.130230636804108969825590500</v>
      </c>
      <c r="T16" s="431"/>
      <c r="U16" s="432"/>
      <c r="V16" s="433">
        <v>-61.258229482044987470308037540</v>
      </c>
      <c r="W16" s="431"/>
      <c r="X16" s="432"/>
      <c r="Y16" s="433">
        <v>-33.483625804415658839634585310</v>
      </c>
      <c r="Z16" s="630">
        <v>-55.450892004389913940479088640</v>
      </c>
      <c r="AA16" s="214">
        <v>-32.110184403262684441551896800</v>
      </c>
      <c r="AB16" s="631">
        <v>-30.022551070337983146949607770</v>
      </c>
    </row>
    <row r="17" ht="6" customHeight="1">
      <c r="A17" s="58"/>
      <c r="B17" s="632"/>
      <c r="C17" s="632"/>
      <c r="D17" s="91"/>
      <c r="E17" s="91"/>
      <c r="F17" s="91"/>
      <c r="G17" s="91"/>
      <c r="H17" s="91"/>
      <c r="I17" s="91"/>
      <c r="J17" s="91"/>
      <c r="K17" s="91"/>
      <c r="L17" s="91"/>
      <c r="M17" s="91"/>
      <c r="N17" s="91"/>
      <c r="O17" s="91"/>
      <c r="P17" s="5"/>
      <c r="Q17" s="91"/>
      <c r="R17" s="91"/>
      <c r="S17" s="91"/>
      <c r="T17" s="91"/>
      <c r="U17" s="91"/>
      <c r="V17" s="91"/>
      <c r="W17" s="91"/>
      <c r="X17" s="91"/>
      <c r="Y17" s="91"/>
      <c r="Z17" s="633"/>
      <c r="AA17" s="633"/>
      <c r="AB17" s="633"/>
      <c r="AC17" s="4"/>
    </row>
    <row r="18" ht="18" customHeight="1">
      <c r="A18" s="58"/>
      <c r="B18" s="1058" t="s">
        <v>50</v>
      </c>
      <c r="C18" s="1058"/>
      <c r="D18" s="480"/>
      <c r="E18" s="481"/>
      <c r="F18" s="482">
        <v>33.972205823628868271494520320</v>
      </c>
      <c r="G18" s="480"/>
      <c r="H18" s="481"/>
      <c r="I18" s="482">
        <v>18.873491067452891501080485150</v>
      </c>
      <c r="J18" s="480"/>
      <c r="K18" s="481"/>
      <c r="L18" s="482">
        <v>7.5144254371343224922647217100</v>
      </c>
      <c r="M18" s="480">
        <v>43.092753003054773149351472220</v>
      </c>
      <c r="N18" s="481">
        <v>55.329479005003156121843688400</v>
      </c>
      <c r="O18" s="482">
        <v>60.360122328216082264839727180</v>
      </c>
      <c r="P18" s="184"/>
      <c r="Q18" s="480"/>
      <c r="R18" s="481"/>
      <c r="S18" s="482">
        <v>26.169407192425826571081250030</v>
      </c>
      <c r="T18" s="480"/>
      <c r="U18" s="481"/>
      <c r="V18" s="482">
        <v>-47.716516770801103819163920250</v>
      </c>
      <c r="W18" s="480"/>
      <c r="X18" s="481"/>
      <c r="Y18" s="482">
        <v>-31.703547099802854141522316880</v>
      </c>
      <c r="Z18" s="480">
        <v>-47.623538136088663814944803820</v>
      </c>
      <c r="AA18" s="481">
        <v>-18.657380054389182394396620780</v>
      </c>
      <c r="AB18" s="482">
        <v>-18.461913774145458077741958640</v>
      </c>
    </row>
    <row r="19" ht="18" customHeight="1">
      <c r="A19" s="58"/>
      <c r="B19" s="1059" t="s">
        <v>51</v>
      </c>
      <c r="C19" s="1059"/>
      <c r="D19" s="272"/>
      <c r="E19" s="92"/>
      <c r="F19" s="273">
        <v>36.014926314986656368935529250</v>
      </c>
      <c r="G19" s="272"/>
      <c r="H19" s="92"/>
      <c r="I19" s="273">
        <v>18.111137293922691328898449670</v>
      </c>
      <c r="J19" s="272"/>
      <c r="K19" s="92"/>
      <c r="L19" s="273">
        <v>9.010345522187096092579722610</v>
      </c>
      <c r="M19" s="272">
        <v>46.317187504326341350409191160</v>
      </c>
      <c r="N19" s="92">
        <v>55.390993298173863971988151710</v>
      </c>
      <c r="O19" s="273">
        <v>63.136409131096443790413701530</v>
      </c>
      <c r="P19" s="5"/>
      <c r="Q19" s="272"/>
      <c r="R19" s="92"/>
      <c r="S19" s="273">
        <v>23.242331217598044050295198810</v>
      </c>
      <c r="T19" s="272"/>
      <c r="U19" s="92"/>
      <c r="V19" s="273">
        <v>-49.714110049155695852896744950</v>
      </c>
      <c r="W19" s="272"/>
      <c r="X19" s="92"/>
      <c r="Y19" s="273">
        <v>-14.900806196189132672745470500</v>
      </c>
      <c r="Z19" s="272">
        <v>-43.679607870318377779956880320</v>
      </c>
      <c r="AA19" s="92">
        <v>-20.283142889356133733311524070</v>
      </c>
      <c r="AB19" s="273">
        <v>-16.736511462550490376399275560</v>
      </c>
    </row>
    <row r="20" ht="18" customHeight="1">
      <c r="A20" s="58"/>
      <c r="B20" s="1060" t="s">
        <v>79</v>
      </c>
      <c r="C20" s="1060"/>
      <c r="D20" s="274"/>
      <c r="E20" s="275"/>
      <c r="F20" s="276">
        <v>34.993226408434573462865932480</v>
      </c>
      <c r="G20" s="274"/>
      <c r="H20" s="275"/>
      <c r="I20" s="276">
        <v>18.492440943869289619208320420</v>
      </c>
      <c r="J20" s="274"/>
      <c r="K20" s="275"/>
      <c r="L20" s="276">
        <v>8.262136740038984521288149160</v>
      </c>
      <c r="M20" s="274">
        <v>44.670283564488174339592538350</v>
      </c>
      <c r="N20" s="275">
        <v>55.360225923072851465630561810</v>
      </c>
      <c r="O20" s="276">
        <v>61.747804092342847603362402070</v>
      </c>
      <c r="P20" s="184"/>
      <c r="Q20" s="274"/>
      <c r="R20" s="275"/>
      <c r="S20" s="276">
        <v>24.644787478416166730257877120</v>
      </c>
      <c r="T20" s="274"/>
      <c r="U20" s="275"/>
      <c r="V20" s="276">
        <v>-48.713825576540492185025549820</v>
      </c>
      <c r="W20" s="274"/>
      <c r="X20" s="275"/>
      <c r="Y20" s="276">
        <v>-23.465812948196170108785951630</v>
      </c>
      <c r="Z20" s="274">
        <v>-45.694176663551209316313614630</v>
      </c>
      <c r="AA20" s="275">
        <v>-19.478933291588371556466487980</v>
      </c>
      <c r="AB20" s="276">
        <v>-17.589464293975624084530669430</v>
      </c>
    </row>
    <row r="21" ht="6" customHeight="1">
      <c r="A21" s="58"/>
      <c r="B21" s="632"/>
      <c r="C21" s="632"/>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7" t="s">
        <v>12</v>
      </c>
      <c r="C22" s="997"/>
      <c r="D22" s="469"/>
      <c r="E22" s="470"/>
      <c r="F22" s="471">
        <v>39.478677501096977747408004590</v>
      </c>
      <c r="G22" s="469"/>
      <c r="H22" s="470"/>
      <c r="I22" s="471">
        <v>7.923198325908043620973714510</v>
      </c>
      <c r="J22" s="469"/>
      <c r="K22" s="470"/>
      <c r="L22" s="471">
        <v>7.4140005340768191655136093100</v>
      </c>
      <c r="M22" s="469">
        <v>38.643159088565831529023610680</v>
      </c>
      <c r="N22" s="470">
        <v>48.738895117550976167684436370</v>
      </c>
      <c r="O22" s="471">
        <v>54.815876361081840533895328420</v>
      </c>
      <c r="P22" s="184"/>
      <c r="Q22" s="469"/>
      <c r="R22" s="470"/>
      <c r="S22" s="471">
        <v>-11.406407363084416979994536080</v>
      </c>
      <c r="T22" s="469"/>
      <c r="U22" s="470"/>
      <c r="V22" s="471">
        <v>-58.785398805267167286568712460</v>
      </c>
      <c r="W22" s="469"/>
      <c r="X22" s="470"/>
      <c r="Y22" s="471">
        <v>-31.138601693704085339849364180</v>
      </c>
      <c r="Z22" s="469">
        <v>-52.689582142376684328272783460</v>
      </c>
      <c r="AA22" s="470">
        <v>-28.491707182162631896355967840</v>
      </c>
      <c r="AB22" s="471">
        <v>-26.47331398094800235669806900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0" t="s">
        <v>9</v>
      </c>
      <c r="C24" s="1050"/>
      <c r="D24" s="1050"/>
      <c r="E24" s="1050"/>
      <c r="F24" s="1050"/>
      <c r="G24" s="1050"/>
      <c r="H24" s="1050"/>
      <c r="I24" s="1050"/>
      <c r="J24" s="1050"/>
      <c r="K24" s="1050"/>
      <c r="L24" s="1050"/>
      <c r="M24" s="1050"/>
      <c r="N24" s="1050"/>
      <c r="O24" s="1050"/>
      <c r="P24" s="412"/>
      <c r="Q24" s="1051"/>
      <c r="R24" s="1051"/>
      <c r="S24" s="1051"/>
      <c r="T24" s="1051"/>
      <c r="U24" s="1051"/>
      <c r="V24" s="1051"/>
      <c r="W24" s="1051"/>
      <c r="X24" s="1051"/>
      <c r="Y24" s="1051"/>
      <c r="Z24" s="1051"/>
      <c r="AA24" s="1051"/>
      <c r="AB24" s="1051"/>
      <c r="AC24" s="9"/>
    </row>
    <row r="25" ht="18" customHeight="1">
      <c r="A25" s="58"/>
      <c r="B25" s="1055" t="s">
        <v>43</v>
      </c>
      <c r="C25" s="1055"/>
      <c r="D25" s="455"/>
      <c r="E25" s="456"/>
      <c r="F25" s="457">
        <v>109.63286136741463777530636624</v>
      </c>
      <c r="G25" s="455"/>
      <c r="H25" s="456"/>
      <c r="I25" s="457">
        <v>136.07800764375238725434681952</v>
      </c>
      <c r="J25" s="455"/>
      <c r="K25" s="456"/>
      <c r="L25" s="457">
        <v>132.16162735901180665081946386</v>
      </c>
      <c r="M25" s="455">
        <v>124.03742530300630677197180893</v>
      </c>
      <c r="N25" s="456">
        <v>103.36651869465383260928799571</v>
      </c>
      <c r="O25" s="457">
        <v>120.09940156629858530616933778</v>
      </c>
      <c r="P25" s="5"/>
      <c r="Q25" s="428"/>
      <c r="R25" s="429"/>
      <c r="S25" s="430">
        <v>-5.183456043450334541115442200</v>
      </c>
      <c r="T25" s="428"/>
      <c r="U25" s="429"/>
      <c r="V25" s="430">
        <v>9.306363482097395579294778340</v>
      </c>
      <c r="W25" s="428"/>
      <c r="X25" s="429"/>
      <c r="Y25" s="430">
        <v>6.8716772429785638288516939500</v>
      </c>
      <c r="Z25" s="428">
        <v>13.440677946421573288502551150</v>
      </c>
      <c r="AA25" s="429">
        <v>0.0006979714234153307651723800</v>
      </c>
      <c r="AB25" s="430">
        <v>-0.5309836838528849191148413800</v>
      </c>
    </row>
    <row r="26" ht="18" customHeight="1">
      <c r="A26" s="58"/>
      <c r="B26" s="1056" t="s">
        <v>46</v>
      </c>
      <c r="C26" s="1056"/>
      <c r="D26" s="440"/>
      <c r="E26" s="95"/>
      <c r="F26" s="441">
        <v>117.75519156933465065181519695</v>
      </c>
      <c r="G26" s="440"/>
      <c r="H26" s="95"/>
      <c r="I26" s="441">
        <v>140.93877049685462838697266214</v>
      </c>
      <c r="J26" s="440"/>
      <c r="K26" s="95"/>
      <c r="L26" s="441">
        <v>144.12762296299614374160603519</v>
      </c>
      <c r="M26" s="440">
        <v>139.64407980693208102711804894</v>
      </c>
      <c r="N26" s="95">
        <v>113.31479733544613123812409589</v>
      </c>
      <c r="O26" s="441">
        <v>126.84083243516645977637633285</v>
      </c>
      <c r="P26" s="5"/>
      <c r="Q26" s="421"/>
      <c r="R26" s="91"/>
      <c r="S26" s="422">
        <v>-3.8309050118480982308706505700</v>
      </c>
      <c r="T26" s="421"/>
      <c r="U26" s="91"/>
      <c r="V26" s="422">
        <v>4.7516858759821659306179172800</v>
      </c>
      <c r="W26" s="421"/>
      <c r="X26" s="91"/>
      <c r="Y26" s="422">
        <v>14.459947919016632691305369760</v>
      </c>
      <c r="Z26" s="421">
        <v>18.173078549533690660888570900</v>
      </c>
      <c r="AA26" s="91">
        <v>1.4897250720929574748359071100</v>
      </c>
      <c r="AB26" s="422">
        <v>-0.6567885908717101401615030200</v>
      </c>
    </row>
    <row r="27" ht="18" customHeight="1">
      <c r="A27" s="58"/>
      <c r="B27" s="1056" t="s">
        <v>47</v>
      </c>
      <c r="C27" s="1056"/>
      <c r="D27" s="440"/>
      <c r="E27" s="95"/>
      <c r="F27" s="441">
        <v>120.42882948357944844043767386</v>
      </c>
      <c r="G27" s="440"/>
      <c r="H27" s="95"/>
      <c r="I27" s="441">
        <v>151.76415081882632720298660989</v>
      </c>
      <c r="J27" s="440"/>
      <c r="K27" s="95"/>
      <c r="L27" s="441">
        <v>141.10028787482850027600130757</v>
      </c>
      <c r="M27" s="440">
        <v>144.61544761783134964499992607</v>
      </c>
      <c r="N27" s="95">
        <v>115.41397700002763872365940976</v>
      </c>
      <c r="O27" s="441">
        <v>130.10188554454126465610173438</v>
      </c>
      <c r="P27" s="93"/>
      <c r="Q27" s="421"/>
      <c r="R27" s="91"/>
      <c r="S27" s="422">
        <v>-4.0727552630629226632231998700</v>
      </c>
      <c r="T27" s="421"/>
      <c r="U27" s="91"/>
      <c r="V27" s="422">
        <v>11.610052757368162670484226040</v>
      </c>
      <c r="W27" s="421"/>
      <c r="X27" s="91"/>
      <c r="Y27" s="422">
        <v>13.255703058174882488602178330</v>
      </c>
      <c r="Z27" s="421">
        <v>18.511528840410700279006328190</v>
      </c>
      <c r="AA27" s="91">
        <v>1.4073211365173060638372149300</v>
      </c>
      <c r="AB27" s="422">
        <v>0.361535831381389827619854900</v>
      </c>
    </row>
    <row r="28" ht="18" customHeight="1">
      <c r="A28" s="58"/>
      <c r="B28" s="1056" t="s">
        <v>48</v>
      </c>
      <c r="C28" s="1056"/>
      <c r="D28" s="440"/>
      <c r="E28" s="95"/>
      <c r="F28" s="441">
        <v>118.97231655861580192588486099</v>
      </c>
      <c r="G28" s="440"/>
      <c r="H28" s="95"/>
      <c r="I28" s="441">
        <v>151.88852923045680187435248375</v>
      </c>
      <c r="J28" s="440"/>
      <c r="K28" s="95"/>
      <c r="L28" s="441">
        <v>137.41708671844622102128544513</v>
      </c>
      <c r="M28" s="440">
        <v>142.54838647234422972988029881</v>
      </c>
      <c r="N28" s="95">
        <v>115.3874686009976112974444797</v>
      </c>
      <c r="O28" s="441">
        <v>129.44436173569698260321807152</v>
      </c>
      <c r="P28" s="5"/>
      <c r="Q28" s="421"/>
      <c r="R28" s="91"/>
      <c r="S28" s="422">
        <v>-3.1992927736850909349983103100</v>
      </c>
      <c r="T28" s="421"/>
      <c r="U28" s="91"/>
      <c r="V28" s="422">
        <v>10.505803250199147998454697630</v>
      </c>
      <c r="W28" s="421"/>
      <c r="X28" s="91"/>
      <c r="Y28" s="422">
        <v>10.494852763340485426760670520</v>
      </c>
      <c r="Z28" s="421">
        <v>17.346862081419973928941468290</v>
      </c>
      <c r="AA28" s="91">
        <v>1.5424174351503110888292265600</v>
      </c>
      <c r="AB28" s="422">
        <v>0.2084584418666431839443740800</v>
      </c>
    </row>
    <row r="29" ht="18" customHeight="1">
      <c r="A29" s="58"/>
      <c r="B29" s="1056" t="s">
        <v>49</v>
      </c>
      <c r="C29" s="1056"/>
      <c r="D29" s="440"/>
      <c r="E29" s="95"/>
      <c r="F29" s="441">
        <v>115.7089409789116310232784082</v>
      </c>
      <c r="G29" s="440"/>
      <c r="H29" s="95"/>
      <c r="I29" s="441">
        <v>139.53419732465105528852199927</v>
      </c>
      <c r="J29" s="440"/>
      <c r="K29" s="95"/>
      <c r="L29" s="441">
        <v>135.95192780445259611780846525</v>
      </c>
      <c r="M29" s="440">
        <v>131.86091528133863259272633724</v>
      </c>
      <c r="N29" s="95">
        <v>111.40491687533177034211729296</v>
      </c>
      <c r="O29" s="441">
        <v>125.22679843369317709264848498</v>
      </c>
      <c r="P29" s="93"/>
      <c r="Q29" s="421"/>
      <c r="R29" s="91"/>
      <c r="S29" s="422">
        <v>-4.315986302924410074928919400</v>
      </c>
      <c r="T29" s="421"/>
      <c r="U29" s="91"/>
      <c r="V29" s="422">
        <v>7.767496230132126851542120100</v>
      </c>
      <c r="W29" s="421"/>
      <c r="X29" s="91"/>
      <c r="Y29" s="422">
        <v>11.896711540546443668211106280</v>
      </c>
      <c r="Z29" s="421">
        <v>14.527906122261466702296491870</v>
      </c>
      <c r="AA29" s="91">
        <v>4.4051501022040823443388041100</v>
      </c>
      <c r="AB29" s="422">
        <v>0.2451393591758996929774393100</v>
      </c>
    </row>
    <row r="30" ht="18" customHeight="1">
      <c r="A30" s="58"/>
      <c r="B30" s="1057" t="s">
        <v>78</v>
      </c>
      <c r="C30" s="1057"/>
      <c r="D30" s="458"/>
      <c r="E30" s="459"/>
      <c r="F30" s="460">
        <v>116.78620353962295225471429091</v>
      </c>
      <c r="G30" s="458"/>
      <c r="H30" s="459"/>
      <c r="I30" s="460">
        <v>143.90572412800596865551695403</v>
      </c>
      <c r="J30" s="458"/>
      <c r="K30" s="459"/>
      <c r="L30" s="460">
        <v>138.18046364279117549656797588</v>
      </c>
      <c r="M30" s="458">
        <v>137.04565319607935800687903977</v>
      </c>
      <c r="N30" s="459">
        <v>112.20382733692705844735804975</v>
      </c>
      <c r="O30" s="460">
        <v>126.50545868790695846519899536</v>
      </c>
      <c r="P30" s="5"/>
      <c r="Q30" s="431"/>
      <c r="R30" s="432"/>
      <c r="S30" s="433">
        <v>-4.1520856865643655753079381300</v>
      </c>
      <c r="T30" s="431"/>
      <c r="U30" s="432"/>
      <c r="V30" s="433">
        <v>8.489969358514908981142929510</v>
      </c>
      <c r="W30" s="431"/>
      <c r="X30" s="432"/>
      <c r="Y30" s="433">
        <v>11.319855295764989289023927470</v>
      </c>
      <c r="Z30" s="431">
        <v>16.361965227928780168548919470</v>
      </c>
      <c r="AA30" s="432">
        <v>1.7332961028510964816165563200</v>
      </c>
      <c r="AB30" s="433">
        <v>-0.1972581597585272268758773900</v>
      </c>
    </row>
    <row r="31" ht="6" customHeight="1">
      <c r="A31" s="58"/>
      <c r="B31" s="632"/>
      <c r="C31" s="632"/>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58" t="s">
        <v>50</v>
      </c>
      <c r="C32" s="1058"/>
      <c r="D32" s="494"/>
      <c r="E32" s="495"/>
      <c r="F32" s="496">
        <v>113.82338495601694327203904491</v>
      </c>
      <c r="G32" s="494"/>
      <c r="H32" s="495"/>
      <c r="I32" s="496">
        <v>130.20798576588206564263333768</v>
      </c>
      <c r="J32" s="494"/>
      <c r="K32" s="495"/>
      <c r="L32" s="496">
        <v>131.99790363957623588019189193</v>
      </c>
      <c r="M32" s="494">
        <v>124.38030288170017512379215815</v>
      </c>
      <c r="N32" s="495">
        <v>109.07335175573857090455397287</v>
      </c>
      <c r="O32" s="496">
        <v>121.20915001639993711459508207</v>
      </c>
      <c r="P32" s="93"/>
      <c r="Q32" s="480"/>
      <c r="R32" s="481"/>
      <c r="S32" s="482">
        <v>-5.7179814786290089291679420500</v>
      </c>
      <c r="T32" s="480"/>
      <c r="U32" s="481"/>
      <c r="V32" s="482">
        <v>4.2861853944776068736235071300</v>
      </c>
      <c r="W32" s="480"/>
      <c r="X32" s="481"/>
      <c r="Y32" s="482">
        <v>10.791233519013662229822155440</v>
      </c>
      <c r="Z32" s="480">
        <v>9.267792186042660009041580110</v>
      </c>
      <c r="AA32" s="481">
        <v>3.5035540971249848134396365800</v>
      </c>
      <c r="AB32" s="482">
        <v>-1.0576053603658642729102582500</v>
      </c>
    </row>
    <row r="33" ht="18" customHeight="1">
      <c r="A33" s="58"/>
      <c r="B33" s="1059" t="s">
        <v>51</v>
      </c>
      <c r="C33" s="1059"/>
      <c r="D33" s="277"/>
      <c r="E33" s="94"/>
      <c r="F33" s="278">
        <v>110.96526505867036634887728806</v>
      </c>
      <c r="G33" s="277"/>
      <c r="H33" s="94"/>
      <c r="I33" s="278">
        <v>124.170261152502222320234346</v>
      </c>
      <c r="J33" s="277"/>
      <c r="K33" s="94"/>
      <c r="L33" s="278">
        <v>139.78988767047299097204792524</v>
      </c>
      <c r="M33" s="277">
        <v>118.32838061614008314891216532</v>
      </c>
      <c r="N33" s="94">
        <v>106.91618828805379162772496264</v>
      </c>
      <c r="O33" s="278">
        <v>118.86684377316807268706123623</v>
      </c>
      <c r="P33" s="5"/>
      <c r="Q33" s="272"/>
      <c r="R33" s="92"/>
      <c r="S33" s="273">
        <v>-8.219673235084465153917321920</v>
      </c>
      <c r="T33" s="272"/>
      <c r="U33" s="92"/>
      <c r="V33" s="273">
        <v>0.8531315609352927547824813800</v>
      </c>
      <c r="W33" s="272"/>
      <c r="X33" s="92"/>
      <c r="Y33" s="273">
        <v>15.830309509068542158933556370</v>
      </c>
      <c r="Z33" s="272">
        <v>3.9520945259793102367322499700</v>
      </c>
      <c r="AA33" s="92">
        <v>2.1757246486333623637890445800</v>
      </c>
      <c r="AB33" s="273">
        <v>-2.5086944735166271623773625600</v>
      </c>
    </row>
    <row r="34" ht="18" customHeight="1">
      <c r="A34" s="58"/>
      <c r="B34" s="1060" t="s">
        <v>79</v>
      </c>
      <c r="C34" s="1060"/>
      <c r="D34" s="444"/>
      <c r="E34" s="445"/>
      <c r="F34" s="446">
        <v>112.35308975493584019609978606</v>
      </c>
      <c r="G34" s="444"/>
      <c r="H34" s="445"/>
      <c r="I34" s="446">
        <v>127.25235393285702378766229589</v>
      </c>
      <c r="J34" s="444"/>
      <c r="K34" s="445"/>
      <c r="L34" s="446">
        <v>136.24529885262576690251272124</v>
      </c>
      <c r="M34" s="634">
        <v>121.31028408941669088938722034</v>
      </c>
      <c r="N34" s="635">
        <v>107.99452947163605013692213005</v>
      </c>
      <c r="O34" s="636">
        <v>120.01205785033209757604320143</v>
      </c>
      <c r="P34" s="93"/>
      <c r="Q34" s="274"/>
      <c r="R34" s="275"/>
      <c r="S34" s="276">
        <v>-7.0066529722902912312188599300</v>
      </c>
      <c r="T34" s="274"/>
      <c r="U34" s="275"/>
      <c r="V34" s="276">
        <v>2.6318584879984985582840575700</v>
      </c>
      <c r="W34" s="274"/>
      <c r="X34" s="275"/>
      <c r="Y34" s="276">
        <v>13.634088245174802482835025430</v>
      </c>
      <c r="Z34" s="274">
        <v>6.5712500619158852294911083400</v>
      </c>
      <c r="AA34" s="275">
        <v>2.8456233254720458871459023200</v>
      </c>
      <c r="AB34" s="276">
        <v>-1.7998593110255332736428241600</v>
      </c>
    </row>
    <row r="35" ht="6" customHeight="1">
      <c r="A35" s="58"/>
      <c r="B35" s="632"/>
      <c r="C35" s="632"/>
      <c r="D35" s="95"/>
      <c r="E35" s="95"/>
      <c r="F35" s="95"/>
      <c r="G35" s="95"/>
      <c r="H35" s="95"/>
      <c r="I35" s="95"/>
      <c r="J35" s="95"/>
      <c r="K35" s="95"/>
      <c r="L35" s="95"/>
      <c r="M35" s="637"/>
      <c r="N35" s="637"/>
      <c r="O35" s="637"/>
      <c r="P35" s="93"/>
      <c r="Q35" s="91"/>
      <c r="R35" s="91"/>
      <c r="S35" s="91"/>
      <c r="T35" s="91"/>
      <c r="U35" s="91"/>
      <c r="V35" s="91"/>
      <c r="W35" s="91"/>
      <c r="X35" s="91"/>
      <c r="Y35" s="91"/>
      <c r="Z35" s="91"/>
      <c r="AA35" s="91"/>
      <c r="AB35" s="91"/>
    </row>
    <row r="36" ht="18" customHeight="1">
      <c r="A36" s="58"/>
      <c r="B36" s="997" t="s">
        <v>12</v>
      </c>
      <c r="C36" s="997"/>
      <c r="D36" s="483"/>
      <c r="E36" s="484"/>
      <c r="F36" s="485">
        <v>120.51585882976623891306546666</v>
      </c>
      <c r="G36" s="483"/>
      <c r="H36" s="484"/>
      <c r="I36" s="485">
        <v>135.23134149801849296739607504</v>
      </c>
      <c r="J36" s="483"/>
      <c r="K36" s="484"/>
      <c r="L36" s="485">
        <v>133.71091863031174099362063023</v>
      </c>
      <c r="M36" s="483">
        <v>131.93076307363927427961579509</v>
      </c>
      <c r="N36" s="484">
        <v>110.84559395886949118689718108</v>
      </c>
      <c r="O36" s="485">
        <v>124.42753337160901392277881441</v>
      </c>
      <c r="P36" s="93"/>
      <c r="Q36" s="469"/>
      <c r="R36" s="470"/>
      <c r="S36" s="471">
        <v>-5.1359108612654661800712300300</v>
      </c>
      <c r="T36" s="469"/>
      <c r="U36" s="470"/>
      <c r="V36" s="471">
        <v>3.6958441247716834949727545200</v>
      </c>
      <c r="W36" s="469"/>
      <c r="X36" s="470"/>
      <c r="Y36" s="471">
        <v>21.521121154624043737349608330</v>
      </c>
      <c r="Z36" s="469">
        <v>13.106182140529085565834437410</v>
      </c>
      <c r="AA36" s="470">
        <v>1.9078739282673337012387899200</v>
      </c>
      <c r="AB36" s="471">
        <v>-0.8176869527814968856138969500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0" t="s">
        <v>10</v>
      </c>
      <c r="C38" s="1050"/>
      <c r="D38" s="1050"/>
      <c r="E38" s="1050"/>
      <c r="F38" s="1050"/>
      <c r="G38" s="1050"/>
      <c r="H38" s="1050"/>
      <c r="I38" s="1050"/>
      <c r="J38" s="1050"/>
      <c r="K38" s="1050"/>
      <c r="L38" s="1050"/>
      <c r="M38" s="1050"/>
      <c r="N38" s="1050"/>
      <c r="O38" s="1050"/>
      <c r="P38" s="412"/>
      <c r="Q38" s="1051"/>
      <c r="R38" s="1051"/>
      <c r="S38" s="1051"/>
      <c r="T38" s="1051"/>
      <c r="U38" s="1051"/>
      <c r="V38" s="1051"/>
      <c r="W38" s="1051"/>
      <c r="X38" s="1051"/>
      <c r="Y38" s="1051"/>
      <c r="Z38" s="1051"/>
      <c r="AA38" s="1051"/>
      <c r="AB38" s="1051"/>
      <c r="AC38" s="9"/>
    </row>
    <row r="39" ht="18" customHeight="1">
      <c r="A39" s="58"/>
      <c r="B39" s="1055" t="s">
        <v>43</v>
      </c>
      <c r="C39" s="1055"/>
      <c r="D39" s="455"/>
      <c r="E39" s="456"/>
      <c r="F39" s="457">
        <v>29.754776913101275345396984839</v>
      </c>
      <c r="G39" s="455"/>
      <c r="H39" s="456"/>
      <c r="I39" s="457">
        <v>16.147647837907809677024666272</v>
      </c>
      <c r="J39" s="455"/>
      <c r="K39" s="456"/>
      <c r="L39" s="457">
        <v>10.349253848225505202530880996</v>
      </c>
      <c r="M39" s="455">
        <v>37.231828467399957194273241606</v>
      </c>
      <c r="N39" s="456">
        <v>38.294914207571833974469000321</v>
      </c>
      <c r="O39" s="457">
        <v>56.251678599234590224952532111</v>
      </c>
      <c r="P39" s="5"/>
      <c r="Q39" s="428"/>
      <c r="R39" s="429"/>
      <c r="S39" s="430">
        <v>3.5185026746668477988151195500</v>
      </c>
      <c r="T39" s="428"/>
      <c r="U39" s="429"/>
      <c r="V39" s="430">
        <v>-51.656832693997535726075805470</v>
      </c>
      <c r="W39" s="428"/>
      <c r="X39" s="429"/>
      <c r="Y39" s="430">
        <v>-7.5774853610271545598747181800</v>
      </c>
      <c r="Z39" s="428">
        <v>-46.389786882956532323684872070</v>
      </c>
      <c r="AA39" s="429">
        <v>-29.681635776875478732293414110</v>
      </c>
      <c r="AB39" s="430">
        <v>-23.303622182198802824705618450</v>
      </c>
    </row>
    <row r="40" ht="18" customHeight="1">
      <c r="A40" s="58"/>
      <c r="B40" s="1056" t="s">
        <v>46</v>
      </c>
      <c r="C40" s="1056"/>
      <c r="D40" s="440"/>
      <c r="E40" s="95"/>
      <c r="F40" s="441">
        <v>37.327384936386821612288890715</v>
      </c>
      <c r="G40" s="440"/>
      <c r="H40" s="95"/>
      <c r="I40" s="441">
        <v>14.548890690373942408520017225</v>
      </c>
      <c r="J40" s="440"/>
      <c r="K40" s="95"/>
      <c r="L40" s="441">
        <v>11.878870359014388691603893466</v>
      </c>
      <c r="M40" s="440">
        <v>46.174367303057828507931509307</v>
      </c>
      <c r="N40" s="95">
        <v>49.637351169447636075798074342</v>
      </c>
      <c r="O40" s="441">
        <v>63.755145985775152712412801407</v>
      </c>
      <c r="P40" s="5"/>
      <c r="Q40" s="421"/>
      <c r="R40" s="91"/>
      <c r="S40" s="422">
        <v>-8.201620609436671413273198710</v>
      </c>
      <c r="T40" s="421"/>
      <c r="U40" s="91"/>
      <c r="V40" s="422">
        <v>-62.238420675207165612493346460</v>
      </c>
      <c r="W40" s="421"/>
      <c r="X40" s="91"/>
      <c r="Y40" s="422">
        <v>-27.269001068346962897724599070</v>
      </c>
      <c r="Z40" s="421">
        <v>-52.881119669959392739555568190</v>
      </c>
      <c r="AA40" s="91">
        <v>-34.938879083668064612562898990</v>
      </c>
      <c r="AB40" s="422">
        <v>-33.256938602691724370071512020</v>
      </c>
    </row>
    <row r="41" ht="18" customHeight="1">
      <c r="A41" s="58"/>
      <c r="B41" s="1056" t="s">
        <v>47</v>
      </c>
      <c r="C41" s="1056"/>
      <c r="D41" s="440"/>
      <c r="E41" s="95"/>
      <c r="F41" s="441">
        <v>40.859311588334174707881114524</v>
      </c>
      <c r="G41" s="440"/>
      <c r="H41" s="95"/>
      <c r="I41" s="441">
        <v>16.497027199791164225941799931</v>
      </c>
      <c r="J41" s="440"/>
      <c r="K41" s="95"/>
      <c r="L41" s="441">
        <v>11.894764034882879278277774503</v>
      </c>
      <c r="M41" s="440">
        <v>55.220694272147563036378967813</v>
      </c>
      <c r="N41" s="95">
        <v>56.099127526303660837481032008</v>
      </c>
      <c r="O41" s="441">
        <v>69.251102823008218212100688956</v>
      </c>
      <c r="P41" s="93"/>
      <c r="Q41" s="421"/>
      <c r="R41" s="91"/>
      <c r="S41" s="422">
        <v>-3.9520253202650744108505086800</v>
      </c>
      <c r="T41" s="421"/>
      <c r="U41" s="91"/>
      <c r="V41" s="422">
        <v>-63.235996734411271758647603300</v>
      </c>
      <c r="W41" s="421"/>
      <c r="X41" s="91"/>
      <c r="Y41" s="422">
        <v>-31.847901293248955927582782640</v>
      </c>
      <c r="Z41" s="421">
        <v>-49.716853429689014871607603280</v>
      </c>
      <c r="AA41" s="91">
        <v>-33.896087412152355452194860250</v>
      </c>
      <c r="AB41" s="422">
        <v>-33.962642781841324039532701870</v>
      </c>
    </row>
    <row r="42" ht="18" customHeight="1">
      <c r="A42" s="58"/>
      <c r="B42" s="1056" t="s">
        <v>48</v>
      </c>
      <c r="C42" s="1056"/>
      <c r="D42" s="440"/>
      <c r="E42" s="95"/>
      <c r="F42" s="441">
        <v>39.940789725845028052153880278</v>
      </c>
      <c r="G42" s="440"/>
      <c r="H42" s="95"/>
      <c r="I42" s="441">
        <v>19.253557801983031932185776903</v>
      </c>
      <c r="J42" s="440"/>
      <c r="K42" s="95"/>
      <c r="L42" s="441">
        <v>11.557964006745177717589594357</v>
      </c>
      <c r="M42" s="440">
        <v>57.108084847724757396473073857</v>
      </c>
      <c r="N42" s="95">
        <v>58.240237152030237701547307888</v>
      </c>
      <c r="O42" s="441">
        <v>70.752311534573237701929251537</v>
      </c>
      <c r="P42" s="5"/>
      <c r="Q42" s="421"/>
      <c r="R42" s="91"/>
      <c r="S42" s="422">
        <v>1.4377452415470779048789072100</v>
      </c>
      <c r="T42" s="421"/>
      <c r="U42" s="91"/>
      <c r="V42" s="422">
        <v>-57.960236415761555886402689300</v>
      </c>
      <c r="W42" s="421"/>
      <c r="X42" s="91"/>
      <c r="Y42" s="422">
        <v>-40.222132575563961991234611250</v>
      </c>
      <c r="Z42" s="421">
        <v>-47.116535370437096530415411270</v>
      </c>
      <c r="AA42" s="91">
        <v>-31.760338874350989333181289900</v>
      </c>
      <c r="AB42" s="422">
        <v>-32.299609645698336225202713840</v>
      </c>
    </row>
    <row r="43" ht="18" customHeight="1">
      <c r="A43" s="58"/>
      <c r="B43" s="1056" t="s">
        <v>49</v>
      </c>
      <c r="C43" s="1056"/>
      <c r="D43" s="440"/>
      <c r="E43" s="95"/>
      <c r="F43" s="441">
        <v>36.846075576039855161922131078</v>
      </c>
      <c r="G43" s="440"/>
      <c r="H43" s="95"/>
      <c r="I43" s="441">
        <v>20.370387987593364437461716399</v>
      </c>
      <c r="J43" s="440"/>
      <c r="K43" s="95"/>
      <c r="L43" s="441">
        <v>11.942429069874171944649132131</v>
      </c>
      <c r="M43" s="440">
        <v>52.591963195560815040945610003</v>
      </c>
      <c r="N43" s="95">
        <v>56.21115957831646519612964463</v>
      </c>
      <c r="O43" s="441">
        <v>69.158892633507391544032979608</v>
      </c>
      <c r="P43" s="93"/>
      <c r="Q43" s="421"/>
      <c r="R43" s="91"/>
      <c r="S43" s="422">
        <v>3.7415903351581255142343088900</v>
      </c>
      <c r="T43" s="421"/>
      <c r="U43" s="91"/>
      <c r="V43" s="422">
        <v>-53.818652967504468860664577180</v>
      </c>
      <c r="W43" s="421"/>
      <c r="X43" s="91"/>
      <c r="Y43" s="422">
        <v>-11.392352225893545710470330220</v>
      </c>
      <c r="Z43" s="421">
        <v>-44.123056868566536698610231890</v>
      </c>
      <c r="AA43" s="91">
        <v>-23.378825956355554468443105740</v>
      </c>
      <c r="AB43" s="422">
        <v>-25.719147451768088333888676060</v>
      </c>
    </row>
    <row r="44" ht="18" customHeight="1">
      <c r="A44" s="58"/>
      <c r="B44" s="1057" t="s">
        <v>78</v>
      </c>
      <c r="C44" s="1057"/>
      <c r="D44" s="458"/>
      <c r="E44" s="459"/>
      <c r="F44" s="460">
        <v>36.956748556119585979439334689</v>
      </c>
      <c r="G44" s="458"/>
      <c r="H44" s="459"/>
      <c r="I44" s="460">
        <v>17.382242247353164656524845378</v>
      </c>
      <c r="J44" s="458"/>
      <c r="K44" s="459"/>
      <c r="L44" s="460">
        <v>11.526382489127753217672267259</v>
      </c>
      <c r="M44" s="458">
        <v>49.727450660442079947062010487</v>
      </c>
      <c r="N44" s="459">
        <v>51.738876499633080548602787085</v>
      </c>
      <c r="O44" s="460">
        <v>65.865373292600503853636447327</v>
      </c>
      <c r="P44" s="5"/>
      <c r="Q44" s="431"/>
      <c r="R44" s="432"/>
      <c r="S44" s="433">
        <v>-1.1518249079874526060201828600</v>
      </c>
      <c r="T44" s="431"/>
      <c r="U44" s="432"/>
      <c r="V44" s="433">
        <v>-57.969065036124444162461395280</v>
      </c>
      <c r="W44" s="431"/>
      <c r="X44" s="432"/>
      <c r="Y44" s="433">
        <v>-25.954068497485948002558800620</v>
      </c>
      <c r="Z44" s="431">
        <v>-48.161782444795751692586835080</v>
      </c>
      <c r="AA44" s="432">
        <v>-30.933452875291640679878076910</v>
      </c>
      <c r="AB44" s="433">
        <v>-30.160587298342597649120853360</v>
      </c>
    </row>
    <row r="45" ht="6" customHeight="1">
      <c r="A45" s="58"/>
      <c r="B45" s="632"/>
      <c r="C45" s="632"/>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58" t="s">
        <v>50</v>
      </c>
      <c r="C46" s="1058"/>
      <c r="D46" s="494"/>
      <c r="E46" s="495"/>
      <c r="F46" s="496">
        <v>38.668314612679493144659712778</v>
      </c>
      <c r="G46" s="494"/>
      <c r="H46" s="495"/>
      <c r="I46" s="496">
        <v>24.574792562634084094079246861</v>
      </c>
      <c r="J46" s="494"/>
      <c r="K46" s="495"/>
      <c r="L46" s="496">
        <v>9.918884047576368341894124981</v>
      </c>
      <c r="M46" s="494">
        <v>53.598896705262474762175411346</v>
      </c>
      <c r="N46" s="495">
        <v>60.349717259744613959202634958</v>
      </c>
      <c r="O46" s="496">
        <v>73.161991222889945580633084616</v>
      </c>
      <c r="P46" s="93"/>
      <c r="Q46" s="480"/>
      <c r="R46" s="481"/>
      <c r="S46" s="482">
        <v>18.955063857466901151739803540</v>
      </c>
      <c r="T46" s="480"/>
      <c r="U46" s="481"/>
      <c r="V46" s="482">
        <v>-45.475549748907031678179252850</v>
      </c>
      <c r="W46" s="480"/>
      <c r="X46" s="481"/>
      <c r="Y46" s="482">
        <v>-24.333517382139401302205347740</v>
      </c>
      <c r="Z46" s="480">
        <v>-42.769396496139475242651263500</v>
      </c>
      <c r="AA46" s="481">
        <v>-15.807497360575929500714371990</v>
      </c>
      <c r="AB46" s="482">
        <v>-19.324264944809836145230368850</v>
      </c>
    </row>
    <row r="47" ht="18" customHeight="1">
      <c r="A47" s="58"/>
      <c r="B47" s="1059" t="s">
        <v>51</v>
      </c>
      <c r="C47" s="1059"/>
      <c r="D47" s="277"/>
      <c r="E47" s="94"/>
      <c r="F47" s="278">
        <v>39.964058446109767163709570076</v>
      </c>
      <c r="G47" s="277"/>
      <c r="H47" s="94"/>
      <c r="I47" s="278">
        <v>22.488646475552029822018430686</v>
      </c>
      <c r="J47" s="277"/>
      <c r="K47" s="94"/>
      <c r="L47" s="278">
        <v>12.595551884186834675922422898</v>
      </c>
      <c r="M47" s="277">
        <v>54.806377920810547234603194289</v>
      </c>
      <c r="N47" s="94">
        <v>59.221938689298825386803960554</v>
      </c>
      <c r="O47" s="278">
        <v>75.048256805848631661650423657</v>
      </c>
      <c r="P47" s="5"/>
      <c r="Q47" s="272"/>
      <c r="R47" s="92"/>
      <c r="S47" s="273">
        <v>13.112214304210991188855334550</v>
      </c>
      <c r="T47" s="272"/>
      <c r="U47" s="92"/>
      <c r="V47" s="273">
        <v>-49.285105251287854322367279580</v>
      </c>
      <c r="W47" s="272"/>
      <c r="X47" s="92"/>
      <c r="Y47" s="273">
        <v>-1.4293404273237933131955393500</v>
      </c>
      <c r="Z47" s="272">
        <v>-41.453772735951148122773656160</v>
      </c>
      <c r="AA47" s="92">
        <v>-18.548723580084017932912716430</v>
      </c>
      <c r="AB47" s="273">
        <v>-18.825337997946636557619575970</v>
      </c>
    </row>
    <row r="48" ht="18" customHeight="1">
      <c r="A48" s="58"/>
      <c r="B48" s="1060" t="s">
        <v>79</v>
      </c>
      <c r="C48" s="1060"/>
      <c r="D48" s="444"/>
      <c r="E48" s="445"/>
      <c r="F48" s="446">
        <v>39.315971074816407627743163218</v>
      </c>
      <c r="G48" s="444"/>
      <c r="H48" s="445"/>
      <c r="I48" s="446">
        <v>23.532066400717114499497468764</v>
      </c>
      <c r="J48" s="444"/>
      <c r="K48" s="445"/>
      <c r="L48" s="446">
        <v>11.256772893078706519494567866</v>
      </c>
      <c r="M48" s="444">
        <v>54.189647895628616812045966958</v>
      </c>
      <c r="N48" s="445">
        <v>59.786015500057211157634557912</v>
      </c>
      <c r="O48" s="446">
        <v>74.10481036861222864673519985</v>
      </c>
      <c r="P48" s="93"/>
      <c r="Q48" s="274"/>
      <c r="R48" s="275"/>
      <c r="S48" s="276">
        <v>15.911359771754803637302562720</v>
      </c>
      <c r="T48" s="274"/>
      <c r="U48" s="275"/>
      <c r="V48" s="276">
        <v>-47.364046041806958097371426240</v>
      </c>
      <c r="W48" s="274"/>
      <c r="X48" s="275"/>
      <c r="Y48" s="276">
        <v>-13.031074347826088417943985090</v>
      </c>
      <c r="Z48" s="274">
        <v>-42.125605213930886908586040840</v>
      </c>
      <c r="AA48" s="275">
        <v>-17.187607035414904136781898430</v>
      </c>
      <c r="AB48" s="276">
        <v>-19.072737994146525509967222190</v>
      </c>
    </row>
    <row r="49" ht="6" customHeight="1">
      <c r="A49" s="58"/>
      <c r="B49" s="632"/>
      <c r="C49" s="632"/>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7" t="s">
        <v>12</v>
      </c>
      <c r="C50" s="997"/>
      <c r="D50" s="483"/>
      <c r="E50" s="484"/>
      <c r="F50" s="485">
        <v>47.578067245080719617828801437</v>
      </c>
      <c r="G50" s="483"/>
      <c r="H50" s="484"/>
      <c r="I50" s="485">
        <v>10.714647385673990713012905159</v>
      </c>
      <c r="J50" s="483"/>
      <c r="K50" s="484"/>
      <c r="L50" s="485">
        <v>9.913328221370333575024117079</v>
      </c>
      <c r="M50" s="483">
        <v>50.982214661305289205072687906</v>
      </c>
      <c r="N50" s="484">
        <v>54.024917782039822234135005777</v>
      </c>
      <c r="O50" s="485">
        <v>68.206042852125043905865823674</v>
      </c>
      <c r="P50" s="93"/>
      <c r="Q50" s="469"/>
      <c r="R50" s="470"/>
      <c r="S50" s="471">
        <v>-15.956495309709046729881554800</v>
      </c>
      <c r="T50" s="469"/>
      <c r="U50" s="470"/>
      <c r="V50" s="471">
        <v>-57.262171388463553816292015490</v>
      </c>
      <c r="W50" s="469"/>
      <c r="X50" s="470"/>
      <c r="Y50" s="471">
        <v>-16.318856735437912292504089520</v>
      </c>
      <c r="Z50" s="469">
        <v>-46.488992606511174109208406930</v>
      </c>
      <c r="AA50" s="470">
        <v>-27.127419106942050450982558900</v>
      </c>
      <c r="AB50" s="471">
        <v>-27.074532099338407536856696350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61" t="s">
        <v>129</v>
      </c>
      <c r="C52" s="1061"/>
      <c r="D52" s="1061"/>
      <c r="E52" s="1061"/>
      <c r="F52" s="1061"/>
      <c r="G52" s="1061"/>
      <c r="H52" s="1061"/>
      <c r="I52" s="1061"/>
      <c r="J52" s="1061"/>
      <c r="K52" s="1061"/>
      <c r="L52" s="1061"/>
      <c r="M52" s="1061"/>
      <c r="N52" s="1061"/>
      <c r="O52" s="1061"/>
      <c r="P52" s="1061"/>
      <c r="Q52" s="1061"/>
      <c r="R52" s="1061"/>
      <c r="S52" s="1061"/>
      <c r="T52" s="1061"/>
      <c r="U52" s="1061"/>
      <c r="V52" s="1061"/>
      <c r="W52" s="1061"/>
      <c r="X52" s="1061"/>
      <c r="Y52" s="1061"/>
      <c r="Z52" s="1061"/>
      <c r="AA52" s="1061"/>
      <c r="AB52" s="1061"/>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7">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166</v>
      </c>
      <c r="D1" s="6"/>
      <c r="E1" s="6"/>
      <c r="AS1" s="236"/>
    </row>
    <row r="2" ht="15" customHeight="1">
      <c r="B2" s="0"/>
      <c r="C2" s="1062" t="s">
        <v>173</v>
      </c>
      <c r="D2" s="1062"/>
      <c r="E2" s="1062"/>
      <c r="F2" s="1062"/>
      <c r="G2" s="1062"/>
      <c r="H2" s="1062"/>
      <c r="I2" s="1062"/>
      <c r="J2" s="1062"/>
      <c r="K2" s="1062"/>
      <c r="L2" s="1062"/>
      <c r="M2" s="1062"/>
      <c r="N2" s="1062"/>
      <c r="O2" s="1062"/>
      <c r="P2" s="1062"/>
      <c r="Q2" s="1062"/>
      <c r="R2" s="1062"/>
      <c r="S2" s="1062"/>
      <c r="T2" s="1062"/>
      <c r="U2" s="1062"/>
      <c r="V2" s="1062"/>
      <c r="W2" s="1062"/>
      <c r="X2" s="1062"/>
      <c r="Y2" s="1062"/>
      <c r="Z2" s="1062"/>
      <c r="AA2" s="1062"/>
      <c r="AB2" s="1062"/>
      <c r="AC2" s="1062"/>
      <c r="AD2" s="1062"/>
      <c r="AE2" s="1062"/>
      <c r="AF2" s="1062"/>
      <c r="AG2" s="1062"/>
      <c r="AH2" s="1062"/>
      <c r="AI2" s="1062"/>
      <c r="AJ2" s="1062"/>
      <c r="AK2" s="1062"/>
      <c r="AL2" s="1062"/>
      <c r="AM2" s="1062"/>
      <c r="AN2" s="1062"/>
      <c r="AO2" s="1062"/>
      <c r="AP2" s="1062"/>
      <c r="AQ2" s="0"/>
    </row>
    <row r="3" ht="15" customHeight="1">
      <c r="B3" s="0"/>
      <c r="C3" s="1062" t="s">
        <v>174</v>
      </c>
      <c r="D3" s="1062"/>
      <c r="E3" s="1062"/>
      <c r="F3" s="1062"/>
      <c r="G3" s="1062"/>
      <c r="H3" s="1062"/>
      <c r="I3" s="1062"/>
      <c r="J3" s="1062"/>
      <c r="K3" s="1062"/>
      <c r="L3" s="1062"/>
      <c r="M3" s="1062"/>
      <c r="N3" s="1062"/>
      <c r="O3" s="1062"/>
      <c r="P3" s="1062"/>
      <c r="Q3" s="1062"/>
      <c r="R3" s="1062"/>
      <c r="S3" s="1062"/>
      <c r="T3" s="1062"/>
      <c r="U3" s="1062"/>
      <c r="V3" s="1062"/>
      <c r="W3" s="1062"/>
      <c r="X3" s="1062"/>
      <c r="Y3" s="1062"/>
      <c r="Z3" s="1062"/>
      <c r="AA3" s="1062"/>
      <c r="AB3" s="1062"/>
      <c r="AC3" s="1062"/>
      <c r="AD3" s="1062"/>
      <c r="AE3" s="1062"/>
      <c r="AF3" s="1062"/>
      <c r="AG3" s="1062"/>
      <c r="AH3" s="1062"/>
      <c r="AI3" s="1062"/>
      <c r="AJ3" s="1062"/>
      <c r="AK3" s="1062"/>
      <c r="AL3" s="1062"/>
      <c r="AM3" s="1062"/>
      <c r="AN3" s="1062"/>
      <c r="AO3" s="1062"/>
      <c r="AP3" s="1062"/>
      <c r="AQ3" s="0"/>
    </row>
    <row r="4" ht="15" customHeight="1">
      <c r="B4" s="0"/>
      <c r="C4" s="1062" t="s">
        <v>205</v>
      </c>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0"/>
    </row>
    <row r="5" ht="12.75" customHeight="1">
      <c r="C5" s="67"/>
      <c r="D5" s="67"/>
      <c r="E5" s="67"/>
    </row>
    <row r="6" ht="18" customHeight="1">
      <c r="B6" s="68"/>
      <c r="C6" s="68" t="s">
        <v>7</v>
      </c>
      <c r="D6" s="69"/>
      <c r="E6" s="69"/>
      <c r="F6" s="69"/>
      <c r="H6" s="1063" t="s">
        <v>207</v>
      </c>
      <c r="I6" s="1063"/>
      <c r="J6" s="1063"/>
      <c r="K6" s="1063"/>
      <c r="L6" s="1063"/>
      <c r="M6" s="1063"/>
      <c r="N6" s="1063"/>
      <c r="O6" s="1063"/>
      <c r="P6" s="1063"/>
      <c r="Q6" s="1063"/>
      <c r="R6" s="1063"/>
      <c r="S6" s="1063"/>
      <c r="T6" s="1063"/>
      <c r="U6" s="1063"/>
      <c r="Z6" s="1063" t="s">
        <v>208</v>
      </c>
      <c r="AA6" s="1063"/>
      <c r="AB6" s="1063"/>
      <c r="AC6" s="1063"/>
      <c r="AD6" s="1063"/>
      <c r="AE6" s="1063"/>
      <c r="AF6" s="1063"/>
      <c r="AG6" s="1063"/>
      <c r="AH6" s="1063"/>
      <c r="AI6" s="1063"/>
      <c r="AJ6" s="1063"/>
      <c r="AK6" s="1063"/>
      <c r="AL6" s="1063"/>
      <c r="AM6" s="1063"/>
    </row>
    <row r="7" ht="15" customHeight="1">
      <c r="D7" s="93" t="s">
        <v>210</v>
      </c>
      <c r="E7" s="71"/>
      <c r="F7" s="71"/>
      <c r="H7" s="1064" t="s">
        <v>0</v>
      </c>
      <c r="I7" s="1064"/>
      <c r="J7" s="1064" t="s">
        <v>1</v>
      </c>
      <c r="K7" s="1064"/>
      <c r="L7" s="1064" t="s">
        <v>2</v>
      </c>
      <c r="M7" s="1064"/>
      <c r="N7" s="1064" t="s">
        <v>3</v>
      </c>
      <c r="O7" s="1064"/>
      <c r="P7" s="1064" t="s">
        <v>4</v>
      </c>
      <c r="Q7" s="1064"/>
      <c r="R7" s="1064" t="s">
        <v>5</v>
      </c>
      <c r="S7" s="1064"/>
      <c r="T7" s="1064" t="s">
        <v>6</v>
      </c>
      <c r="U7" s="1064"/>
      <c r="Z7" s="1064" t="s">
        <v>0</v>
      </c>
      <c r="AA7" s="1064"/>
      <c r="AB7" s="1064" t="s">
        <v>1</v>
      </c>
      <c r="AC7" s="1064"/>
      <c r="AD7" s="1064" t="s">
        <v>2</v>
      </c>
      <c r="AE7" s="1064"/>
      <c r="AF7" s="1064" t="s">
        <v>3</v>
      </c>
      <c r="AG7" s="1064"/>
      <c r="AH7" s="1064" t="s">
        <v>4</v>
      </c>
      <c r="AI7" s="1064"/>
      <c r="AJ7" s="1064" t="s">
        <v>5</v>
      </c>
      <c r="AK7" s="1064"/>
      <c r="AL7" s="1064" t="s">
        <v>6</v>
      </c>
      <c r="AM7" s="1064"/>
    </row>
    <row r="8" ht="15" customHeight="1">
      <c r="D8" s="175" t="s">
        <v>212</v>
      </c>
      <c r="E8" s="71"/>
      <c r="F8" s="71"/>
      <c r="G8" s="71"/>
      <c r="H8" s="1065"/>
      <c r="I8" s="1065"/>
      <c r="J8" s="1066"/>
      <c r="K8" s="1066"/>
      <c r="L8" s="1066">
        <v>1</v>
      </c>
      <c r="M8" s="1066"/>
      <c r="N8" s="1066">
        <v>2</v>
      </c>
      <c r="O8" s="1066"/>
      <c r="P8" s="1066">
        <v>3</v>
      </c>
      <c r="Q8" s="1066"/>
      <c r="R8" s="1066">
        <v>4</v>
      </c>
      <c r="S8" s="1066"/>
      <c r="T8" s="1067">
        <v>5</v>
      </c>
      <c r="U8" s="1067"/>
      <c r="Z8" s="1065">
        <v>1</v>
      </c>
      <c r="AA8" s="1065"/>
      <c r="AB8" s="1066">
        <v>2</v>
      </c>
      <c r="AC8" s="1066"/>
      <c r="AD8" s="1066">
        <v>3</v>
      </c>
      <c r="AE8" s="1066"/>
      <c r="AF8" s="1066">
        <v>4</v>
      </c>
      <c r="AG8" s="1066"/>
      <c r="AH8" s="1066">
        <v>5</v>
      </c>
      <c r="AI8" s="1066"/>
      <c r="AJ8" s="1066">
        <v>6</v>
      </c>
      <c r="AK8" s="1066"/>
      <c r="AL8" s="1067">
        <v>7</v>
      </c>
      <c r="AM8" s="1067"/>
    </row>
    <row r="9" ht="15" customHeight="1">
      <c r="D9" s="175" t="s">
        <v>214</v>
      </c>
      <c r="H9" s="1068">
        <v>6</v>
      </c>
      <c r="I9" s="1068"/>
      <c r="J9" s="1069">
        <v>7</v>
      </c>
      <c r="K9" s="1069"/>
      <c r="L9" s="1069">
        <v>8</v>
      </c>
      <c r="M9" s="1069"/>
      <c r="N9" s="1069">
        <v>9</v>
      </c>
      <c r="O9" s="1069"/>
      <c r="P9" s="1069">
        <v>10</v>
      </c>
      <c r="Q9" s="1069"/>
      <c r="R9" s="1069">
        <v>11</v>
      </c>
      <c r="S9" s="1069"/>
      <c r="T9" s="1070">
        <v>12</v>
      </c>
      <c r="U9" s="1070"/>
      <c r="Z9" s="1068">
        <v>8</v>
      </c>
      <c r="AA9" s="1068"/>
      <c r="AB9" s="1069">
        <v>9</v>
      </c>
      <c r="AC9" s="1069"/>
      <c r="AD9" s="1069">
        <v>10</v>
      </c>
      <c r="AE9" s="1069"/>
      <c r="AF9" s="1069">
        <v>11</v>
      </c>
      <c r="AG9" s="1069"/>
      <c r="AH9" s="1069">
        <v>12</v>
      </c>
      <c r="AI9" s="1069"/>
      <c r="AJ9" s="1069">
        <v>13</v>
      </c>
      <c r="AK9" s="1069"/>
      <c r="AL9" s="1070">
        <v>14</v>
      </c>
      <c r="AM9" s="1070"/>
    </row>
    <row r="10" ht="15" customHeight="1">
      <c r="D10" t="s">
        <v>216</v>
      </c>
      <c r="H10" s="1071">
        <v>13</v>
      </c>
      <c r="I10" s="1071"/>
      <c r="J10" s="1072">
        <v>14</v>
      </c>
      <c r="K10" s="1072"/>
      <c r="L10" s="1072">
        <v>15</v>
      </c>
      <c r="M10" s="1072"/>
      <c r="N10" s="1072">
        <v>16</v>
      </c>
      <c r="O10" s="1072"/>
      <c r="P10" s="1072">
        <v>17</v>
      </c>
      <c r="Q10" s="1072"/>
      <c r="R10" s="1072">
        <v>18</v>
      </c>
      <c r="S10" s="1072"/>
      <c r="T10" s="1073">
        <v>19</v>
      </c>
      <c r="U10" s="1073"/>
      <c r="Z10" s="1071">
        <v>15</v>
      </c>
      <c r="AA10" s="1071"/>
      <c r="AB10" s="1072">
        <v>16</v>
      </c>
      <c r="AC10" s="1072"/>
      <c r="AD10" s="1072">
        <v>17</v>
      </c>
      <c r="AE10" s="1072"/>
      <c r="AF10" s="1072">
        <v>18</v>
      </c>
      <c r="AG10" s="1072"/>
      <c r="AH10" s="1072">
        <v>19</v>
      </c>
      <c r="AI10" s="1072"/>
      <c r="AJ10" s="1072">
        <v>20</v>
      </c>
      <c r="AK10" s="1072"/>
      <c r="AL10" s="1073">
        <v>21</v>
      </c>
      <c r="AM10" s="1073"/>
    </row>
    <row r="11" ht="15" customHeight="1">
      <c r="D11" t="s">
        <v>218</v>
      </c>
      <c r="H11" s="1068">
        <v>20</v>
      </c>
      <c r="I11" s="1068"/>
      <c r="J11" s="1069">
        <v>21</v>
      </c>
      <c r="K11" s="1069"/>
      <c r="L11" s="1069">
        <v>22</v>
      </c>
      <c r="M11" s="1069"/>
      <c r="N11" s="1069">
        <v>23</v>
      </c>
      <c r="O11" s="1069"/>
      <c r="P11" s="1069">
        <v>24</v>
      </c>
      <c r="Q11" s="1069"/>
      <c r="R11" s="1069">
        <v>25</v>
      </c>
      <c r="S11" s="1069"/>
      <c r="T11" s="1070">
        <v>26</v>
      </c>
      <c r="U11" s="1070"/>
      <c r="Z11" s="1068">
        <v>22</v>
      </c>
      <c r="AA11" s="1068"/>
      <c r="AB11" s="1069">
        <v>23</v>
      </c>
      <c r="AC11" s="1069"/>
      <c r="AD11" s="1069">
        <v>24</v>
      </c>
      <c r="AE11" s="1069"/>
      <c r="AF11" s="1069">
        <v>25</v>
      </c>
      <c r="AG11" s="1069"/>
      <c r="AH11" s="1069">
        <v>26</v>
      </c>
      <c r="AI11" s="1069"/>
      <c r="AJ11" s="1069">
        <v>27</v>
      </c>
      <c r="AK11" s="1069"/>
      <c r="AL11" s="1070">
        <v>28</v>
      </c>
      <c r="AM11" s="1070"/>
      <c r="AN11" t="s">
        <v>27</v>
      </c>
    </row>
    <row r="12" ht="15" customHeight="1">
      <c r="A12" s="68"/>
      <c r="H12" s="1071">
        <v>27</v>
      </c>
      <c r="I12" s="1071"/>
      <c r="J12" s="1072">
        <v>28</v>
      </c>
      <c r="K12" s="1072"/>
      <c r="L12" s="1072">
        <v>29</v>
      </c>
      <c r="M12" s="1072"/>
      <c r="N12" s="1072">
        <v>30</v>
      </c>
      <c r="O12" s="1072"/>
      <c r="P12" s="1072">
        <v>31</v>
      </c>
      <c r="Q12" s="1072"/>
      <c r="R12" s="1072"/>
      <c r="S12" s="1072"/>
      <c r="T12" s="1073"/>
      <c r="U12" s="1073"/>
      <c r="Z12" s="1071">
        <v>29</v>
      </c>
      <c r="AA12" s="1071"/>
      <c r="AB12" s="1072">
        <v>30</v>
      </c>
      <c r="AC12" s="1072"/>
      <c r="AD12" s="1072">
        <v>31</v>
      </c>
      <c r="AE12" s="1072"/>
      <c r="AF12" s="1072"/>
      <c r="AG12" s="1072"/>
      <c r="AH12" s="1072"/>
      <c r="AI12" s="1072"/>
      <c r="AJ12" s="1072"/>
      <c r="AK12" s="1072"/>
      <c r="AL12" s="1073"/>
      <c r="AM12" s="1073"/>
    </row>
    <row r="13" ht="15" customHeight="1">
      <c r="C13" s="72"/>
      <c r="D13" s="73"/>
      <c r="E13" s="73"/>
      <c r="F13" s="73"/>
      <c r="G13" s="73"/>
      <c r="H13" s="1074" t="s">
        <v>27</v>
      </c>
      <c r="I13" s="1074"/>
      <c r="J13" s="1075" t="s">
        <v>27</v>
      </c>
      <c r="K13" s="1075"/>
      <c r="L13" s="1075" t="s">
        <v>27</v>
      </c>
      <c r="M13" s="1075"/>
      <c r="N13" s="1075" t="s">
        <v>27</v>
      </c>
      <c r="O13" s="1075"/>
      <c r="P13" s="1075" t="s">
        <v>27</v>
      </c>
      <c r="Q13" s="1075"/>
      <c r="R13" s="1075" t="s">
        <v>27</v>
      </c>
      <c r="S13" s="1075"/>
      <c r="T13" s="1076" t="s">
        <v>27</v>
      </c>
      <c r="U13" s="1076"/>
      <c r="Z13" s="1074" t="s">
        <v>27</v>
      </c>
      <c r="AA13" s="1074"/>
      <c r="AB13" s="1075" t="s">
        <v>27</v>
      </c>
      <c r="AC13" s="1075"/>
      <c r="AD13" s="1075" t="s">
        <v>27</v>
      </c>
      <c r="AE13" s="1075"/>
      <c r="AF13" s="1075" t="s">
        <v>27</v>
      </c>
      <c r="AG13" s="1075"/>
      <c r="AH13" s="1075" t="s">
        <v>27</v>
      </c>
      <c r="AI13" s="1075"/>
      <c r="AJ13" s="1075" t="s">
        <v>27</v>
      </c>
      <c r="AK13" s="1075"/>
      <c r="AL13" s="1076" t="s">
        <v>27</v>
      </c>
      <c r="AM13" s="1076"/>
    </row>
    <row r="14" ht="15" customHeight="1">
      <c r="A14" s="68"/>
      <c r="C14" s="68" t="s">
        <v>8</v>
      </c>
      <c r="F14" s="64"/>
    </row>
    <row r="15" ht="15" customHeight="1">
      <c r="D15" s="70" t="s">
        <v>220</v>
      </c>
      <c r="F15" s="64"/>
      <c r="P15" s="1077"/>
      <c r="Q15" s="1077"/>
      <c r="R15" s="1077"/>
      <c r="S15" s="1077"/>
      <c r="T15" s="1077"/>
      <c r="U15" s="1077"/>
      <c r="V15" s="1077"/>
      <c r="W15" s="0"/>
      <c r="X15" s="1077"/>
      <c r="Y15" s="1077"/>
      <c r="Z15" s="1077"/>
      <c r="AA15" s="1077"/>
      <c r="AB15" s="1077"/>
      <c r="AC15" s="1077"/>
      <c r="AD15" s="1077"/>
      <c r="AE15" s="0"/>
      <c r="AF15" s="1077"/>
      <c r="AG15" s="1077"/>
      <c r="AH15" s="1077"/>
      <c r="AI15" s="1077"/>
      <c r="AJ15" s="1077"/>
      <c r="AK15" s="1077"/>
      <c r="AL15" s="1077"/>
      <c r="AM15" s="0"/>
      <c r="AN15" s="0"/>
    </row>
    <row r="16" ht="15" customHeight="1">
      <c r="C16" s="70"/>
      <c r="D16" s="73" t="s">
        <v>212</v>
      </c>
      <c r="F16" s="64"/>
      <c r="P16" s="21"/>
      <c r="Q16" s="21"/>
      <c r="R16" s="21"/>
      <c r="S16" s="21"/>
      <c r="T16" s="21"/>
      <c r="U16" s="21"/>
      <c r="V16" s="21"/>
      <c r="W16" s="0"/>
      <c r="X16" s="21"/>
      <c r="Y16" s="21"/>
      <c r="Z16" s="21"/>
      <c r="AA16" s="21"/>
      <c r="AB16" s="21"/>
      <c r="AC16" s="21"/>
      <c r="AD16" s="21"/>
      <c r="AE16" s="0"/>
      <c r="AF16" s="21"/>
      <c r="AG16" s="21"/>
      <c r="AH16" s="21"/>
      <c r="AI16" s="21"/>
      <c r="AJ16" s="21"/>
      <c r="AK16" s="21"/>
      <c r="AL16" s="21"/>
      <c r="AM16" s="0"/>
      <c r="AN16" s="0"/>
    </row>
    <row r="17" ht="15" customHeight="1">
      <c r="C17" s="70"/>
      <c r="D17" s="73" t="s">
        <v>214</v>
      </c>
      <c r="F17" s="64"/>
      <c r="P17" s="21"/>
      <c r="Q17" s="21"/>
      <c r="R17" s="21"/>
      <c r="S17" s="21"/>
      <c r="T17" s="21"/>
      <c r="U17" s="21"/>
      <c r="V17" s="21"/>
      <c r="W17" s="0"/>
      <c r="X17" s="21"/>
      <c r="Y17" s="21"/>
      <c r="Z17" s="21"/>
      <c r="AA17" s="21"/>
      <c r="AB17" s="21"/>
      <c r="AC17" s="21"/>
      <c r="AD17" s="21"/>
      <c r="AE17" s="0"/>
      <c r="AF17" s="21"/>
      <c r="AG17" s="21"/>
      <c r="AH17" s="21"/>
      <c r="AI17" s="21"/>
      <c r="AJ17" s="21"/>
      <c r="AK17" s="21"/>
      <c r="AL17" s="21"/>
      <c r="AM17" s="0"/>
      <c r="AN17" s="0"/>
    </row>
    <row r="18" ht="15" customHeight="1">
      <c r="C18" s="70"/>
      <c r="D18" s="71" t="s">
        <v>216</v>
      </c>
      <c r="F18" s="64"/>
      <c r="P18" s="21"/>
      <c r="Q18" s="21"/>
      <c r="R18" s="21"/>
      <c r="S18" s="21"/>
      <c r="T18" s="21"/>
      <c r="U18" s="21"/>
      <c r="V18" s="21"/>
      <c r="W18" s="0"/>
      <c r="X18" s="21"/>
      <c r="Y18" s="21"/>
      <c r="Z18" s="21"/>
      <c r="AA18" s="21"/>
      <c r="AB18" s="21"/>
      <c r="AC18" s="21"/>
      <c r="AD18" s="21"/>
      <c r="AE18" s="0"/>
      <c r="AF18" s="21"/>
      <c r="AG18" s="21"/>
      <c r="AH18" s="21"/>
      <c r="AI18" s="21"/>
      <c r="AJ18" s="21"/>
      <c r="AK18" s="21"/>
      <c r="AL18" s="21"/>
      <c r="AM18" s="0"/>
      <c r="AN18" s="0"/>
    </row>
    <row r="19" ht="15" customHeight="1">
      <c r="C19" s="74"/>
      <c r="D19" s="71" t="s">
        <v>218</v>
      </c>
      <c r="F19" s="64"/>
      <c r="P19" s="21"/>
      <c r="Q19" s="21"/>
      <c r="R19" s="21"/>
      <c r="S19" s="21"/>
      <c r="T19" s="21"/>
      <c r="U19" s="21"/>
      <c r="V19" s="21"/>
      <c r="W19" s="0"/>
      <c r="X19" s="21"/>
      <c r="Y19" s="21"/>
      <c r="Z19" s="21"/>
      <c r="AA19" s="21"/>
      <c r="AB19" s="21"/>
      <c r="AC19" s="21"/>
      <c r="AD19" s="21"/>
      <c r="AE19" s="0"/>
      <c r="AF19" s="21"/>
      <c r="AG19" s="21"/>
      <c r="AH19" s="21"/>
      <c r="AI19" s="21"/>
      <c r="AJ19" s="21"/>
      <c r="AK19" s="21"/>
      <c r="AL19" s="21"/>
      <c r="AM19" s="0"/>
      <c r="AN19" s="0"/>
    </row>
    <row r="20" ht="15" customHeight="1">
      <c r="C20" s="74"/>
      <c r="D20" s="71"/>
      <c r="F20" s="64"/>
      <c r="P20" s="21"/>
      <c r="Q20" s="21"/>
      <c r="R20" s="21"/>
      <c r="S20" s="21"/>
      <c r="T20" s="21"/>
      <c r="U20" s="21"/>
      <c r="V20" s="21"/>
      <c r="W20" s="0"/>
      <c r="X20" s="21"/>
      <c r="Y20" s="21"/>
      <c r="Z20" s="21"/>
      <c r="AA20" s="21"/>
      <c r="AB20" s="21"/>
      <c r="AC20" s="21"/>
      <c r="AD20" s="21"/>
      <c r="AE20" s="0"/>
      <c r="AF20" s="21"/>
      <c r="AG20" s="21"/>
      <c r="AH20" s="21"/>
      <c r="AI20" s="21"/>
      <c r="AJ20" s="21"/>
      <c r="AK20" s="21"/>
      <c r="AL20" s="21"/>
      <c r="AM20" s="0"/>
      <c r="AN20" s="0"/>
    </row>
    <row r="21" ht="30" customHeight="1">
      <c r="R21" s="1008">
        <v>2019</v>
      </c>
      <c r="S21" s="1008"/>
      <c r="T21" s="1008"/>
      <c r="U21" s="1008"/>
      <c r="V21" s="1008"/>
      <c r="W21" s="1008"/>
      <c r="X21" s="1008"/>
      <c r="Y21" s="1008"/>
      <c r="Z21" s="1008"/>
      <c r="AA21" s="1008"/>
      <c r="AB21" s="1008"/>
      <c r="AC21" s="1008"/>
      <c r="AD21" s="1010">
        <v>2020</v>
      </c>
      <c r="AE21" s="1010"/>
      <c r="AF21" s="1010"/>
      <c r="AG21" s="1010"/>
      <c r="AH21" s="1010"/>
      <c r="AI21" s="1010"/>
      <c r="AJ21" s="1010"/>
      <c r="AK21" s="1010"/>
      <c r="AL21" s="1010"/>
      <c r="AM21" s="1010"/>
      <c r="AN21" s="1010"/>
      <c r="AO21" s="1010"/>
    </row>
    <row r="22" s="5" customFormat="1" ht="30" customHeight="1">
      <c r="B22" s="76"/>
      <c r="C22" s="77" t="s">
        <v>73</v>
      </c>
      <c r="D22" s="77" t="s">
        <v>21</v>
      </c>
      <c r="E22" s="177" t="s">
        <v>98</v>
      </c>
      <c r="F22" s="10" t="s">
        <v>62</v>
      </c>
      <c r="G22" s="10" t="s">
        <v>63</v>
      </c>
      <c r="H22" s="1078" t="s">
        <v>34</v>
      </c>
      <c r="I22" s="1078"/>
      <c r="J22" s="1078"/>
      <c r="K22" s="1078"/>
      <c r="L22" s="1078" t="s">
        <v>64</v>
      </c>
      <c r="M22" s="1078"/>
      <c r="N22" s="1078"/>
      <c r="O22" s="1078"/>
      <c r="R22" s="618" t="s">
        <v>194</v>
      </c>
      <c r="S22" s="619" t="s">
        <v>195</v>
      </c>
      <c r="T22" s="619" t="s">
        <v>197</v>
      </c>
      <c r="U22" s="619" t="s">
        <v>199</v>
      </c>
      <c r="V22" s="619" t="s">
        <v>200</v>
      </c>
      <c r="W22" s="619" t="s">
        <v>202</v>
      </c>
      <c r="X22" s="619" t="s">
        <v>183</v>
      </c>
      <c r="Y22" s="619" t="s">
        <v>186</v>
      </c>
      <c r="Z22" s="619" t="s">
        <v>188</v>
      </c>
      <c r="AA22" s="619" t="s">
        <v>189</v>
      </c>
      <c r="AB22" s="619" t="s">
        <v>190</v>
      </c>
      <c r="AC22" s="1030" t="s">
        <v>191</v>
      </c>
      <c r="AD22" s="619" t="s">
        <v>194</v>
      </c>
      <c r="AE22" s="619" t="s">
        <v>195</v>
      </c>
      <c r="AF22" s="619" t="s">
        <v>197</v>
      </c>
      <c r="AG22" s="619" t="s">
        <v>199</v>
      </c>
      <c r="AH22" s="619" t="s">
        <v>200</v>
      </c>
      <c r="AI22" s="619" t="s">
        <v>202</v>
      </c>
      <c r="AJ22" s="619" t="s">
        <v>183</v>
      </c>
      <c r="AK22" s="619" t="s">
        <v>186</v>
      </c>
      <c r="AL22" s="619" t="s">
        <v>188</v>
      </c>
      <c r="AM22" s="619" t="s">
        <v>189</v>
      </c>
      <c r="AN22" s="619" t="s">
        <v>190</v>
      </c>
      <c r="AO22" s="1030" t="s">
        <v>191</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21"/>
      <c r="C23" s="1031">
        <v>54260</v>
      </c>
      <c r="D23" s="1031" t="s">
        <v>179</v>
      </c>
      <c r="E23" s="1031" t="s">
        <v>225</v>
      </c>
      <c r="F23" s="1031" t="s">
        <v>226</v>
      </c>
      <c r="G23" s="1031" t="s">
        <v>227</v>
      </c>
      <c r="H23" s="1032" t="s">
        <v>228</v>
      </c>
      <c r="I23" s="1032"/>
      <c r="J23" s="1032"/>
      <c r="K23" s="1032"/>
      <c r="L23" s="1032" t="s">
        <v>229</v>
      </c>
      <c r="M23" s="1032"/>
      <c r="N23" s="1032"/>
      <c r="O23" s="1032"/>
      <c r="P23" s="80"/>
      <c r="Q23" s="4"/>
      <c r="R23" s="1079" t="s">
        <v>252</v>
      </c>
      <c r="S23" s="1080" t="s">
        <v>252</v>
      </c>
      <c r="T23" s="1080" t="s">
        <v>252</v>
      </c>
      <c r="U23" s="1080" t="s">
        <v>252</v>
      </c>
      <c r="V23" s="1080" t="s">
        <v>252</v>
      </c>
      <c r="W23" s="1080" t="s">
        <v>252</v>
      </c>
      <c r="X23" s="1080" t="s">
        <v>252</v>
      </c>
      <c r="Y23" s="1080" t="s">
        <v>252</v>
      </c>
      <c r="Z23" s="1080" t="s">
        <v>252</v>
      </c>
      <c r="AA23" s="1080" t="s">
        <v>252</v>
      </c>
      <c r="AB23" s="1080" t="s">
        <v>252</v>
      </c>
      <c r="AC23" s="1080" t="s">
        <v>268</v>
      </c>
      <c r="AD23" s="1080" t="s">
        <v>268</v>
      </c>
      <c r="AE23" s="1080" t="s">
        <v>268</v>
      </c>
      <c r="AF23" s="1080" t="s">
        <v>268</v>
      </c>
      <c r="AG23" s="1080" t="s">
        <v>252</v>
      </c>
      <c r="AH23" s="1080" t="s">
        <v>252</v>
      </c>
      <c r="AI23" s="1080" t="s">
        <v>252</v>
      </c>
      <c r="AJ23" s="1080" t="s">
        <v>252</v>
      </c>
      <c r="AK23" s="1080" t="s">
        <v>252</v>
      </c>
      <c r="AL23" s="1080" t="s">
        <v>252</v>
      </c>
      <c r="AM23" s="1080" t="s">
        <v>268</v>
      </c>
      <c r="AN23" s="1080" t="s">
        <v>268</v>
      </c>
      <c r="AO23" s="1081" t="s">
        <v>268</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21"/>
      <c r="C24" s="1036">
        <v>19037</v>
      </c>
      <c r="D24" s="1036" t="s">
        <v>231</v>
      </c>
      <c r="E24" s="1036" t="s">
        <v>225</v>
      </c>
      <c r="F24" s="1036" t="s">
        <v>232</v>
      </c>
      <c r="G24" s="1036" t="s">
        <v>233</v>
      </c>
      <c r="H24" s="1037" t="s">
        <v>234</v>
      </c>
      <c r="I24" s="1037"/>
      <c r="J24" s="1037"/>
      <c r="K24" s="1037"/>
      <c r="L24" s="1037" t="s">
        <v>235</v>
      </c>
      <c r="M24" s="1037"/>
      <c r="N24" s="1037"/>
      <c r="O24" s="1037"/>
      <c r="P24" s="80"/>
      <c r="Q24" s="4"/>
      <c r="R24" s="1082" t="s">
        <v>269</v>
      </c>
      <c r="S24" s="1083" t="s">
        <v>269</v>
      </c>
      <c r="T24" s="1083" t="s">
        <v>269</v>
      </c>
      <c r="U24" s="1083" t="s">
        <v>269</v>
      </c>
      <c r="V24" s="1083" t="s">
        <v>269</v>
      </c>
      <c r="W24" s="1083" t="s">
        <v>269</v>
      </c>
      <c r="X24" s="1083" t="s">
        <v>269</v>
      </c>
      <c r="Y24" s="1083" t="s">
        <v>269</v>
      </c>
      <c r="Z24" s="1083" t="s">
        <v>269</v>
      </c>
      <c r="AA24" s="1083" t="s">
        <v>269</v>
      </c>
      <c r="AB24" s="1083" t="s">
        <v>269</v>
      </c>
      <c r="AC24" s="1083" t="s">
        <v>269</v>
      </c>
      <c r="AD24" s="1083" t="s">
        <v>269</v>
      </c>
      <c r="AE24" s="1083" t="s">
        <v>269</v>
      </c>
      <c r="AF24" s="1083" t="s">
        <v>269</v>
      </c>
      <c r="AG24" s="1083" t="s">
        <v>269</v>
      </c>
      <c r="AH24" s="1083" t="s">
        <v>269</v>
      </c>
      <c r="AI24" s="1083" t="s">
        <v>269</v>
      </c>
      <c r="AJ24" s="1083" t="s">
        <v>269</v>
      </c>
      <c r="AK24" s="1083" t="s">
        <v>269</v>
      </c>
      <c r="AL24" s="1083" t="s">
        <v>269</v>
      </c>
      <c r="AM24" s="1083" t="s">
        <v>269</v>
      </c>
      <c r="AN24" s="1083" t="s">
        <v>269</v>
      </c>
      <c r="AO24" s="1084" t="s">
        <v>269</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21"/>
      <c r="C25" s="1031">
        <v>30140</v>
      </c>
      <c r="D25" s="1031" t="s">
        <v>236</v>
      </c>
      <c r="E25" s="1031" t="s">
        <v>225</v>
      </c>
      <c r="F25" s="1031" t="s">
        <v>237</v>
      </c>
      <c r="G25" s="1031" t="s">
        <v>238</v>
      </c>
      <c r="H25" s="1032" t="s">
        <v>239</v>
      </c>
      <c r="I25" s="1032"/>
      <c r="J25" s="1032"/>
      <c r="K25" s="1032"/>
      <c r="L25" s="1032" t="s">
        <v>240</v>
      </c>
      <c r="M25" s="1032"/>
      <c r="N25" s="1032"/>
      <c r="O25" s="1032"/>
      <c r="P25" s="80"/>
      <c r="Q25" s="4"/>
      <c r="R25" s="1079" t="s">
        <v>269</v>
      </c>
      <c r="S25" s="1080" t="s">
        <v>269</v>
      </c>
      <c r="T25" s="1080" t="s">
        <v>269</v>
      </c>
      <c r="U25" s="1080" t="s">
        <v>269</v>
      </c>
      <c r="V25" s="1080" t="s">
        <v>269</v>
      </c>
      <c r="W25" s="1080" t="s">
        <v>269</v>
      </c>
      <c r="X25" s="1080" t="s">
        <v>269</v>
      </c>
      <c r="Y25" s="1080" t="s">
        <v>269</v>
      </c>
      <c r="Z25" s="1080" t="s">
        <v>269</v>
      </c>
      <c r="AA25" s="1080" t="s">
        <v>269</v>
      </c>
      <c r="AB25" s="1080" t="s">
        <v>269</v>
      </c>
      <c r="AC25" s="1080" t="s">
        <v>269</v>
      </c>
      <c r="AD25" s="1080" t="s">
        <v>269</v>
      </c>
      <c r="AE25" s="1080" t="s">
        <v>269</v>
      </c>
      <c r="AF25" s="1080" t="s">
        <v>269</v>
      </c>
      <c r="AG25" s="1080" t="s">
        <v>252</v>
      </c>
      <c r="AH25" s="1080" t="s">
        <v>269</v>
      </c>
      <c r="AI25" s="1080" t="s">
        <v>269</v>
      </c>
      <c r="AJ25" s="1080" t="s">
        <v>269</v>
      </c>
      <c r="AK25" s="1080" t="s">
        <v>269</v>
      </c>
      <c r="AL25" s="1080" t="s">
        <v>269</v>
      </c>
      <c r="AM25" s="1080" t="s">
        <v>269</v>
      </c>
      <c r="AN25" s="1080" t="s">
        <v>269</v>
      </c>
      <c r="AO25" s="1081" t="s">
        <v>269</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21"/>
      <c r="C26" s="1036">
        <v>34361</v>
      </c>
      <c r="D26" s="1036" t="s">
        <v>242</v>
      </c>
      <c r="E26" s="1036" t="s">
        <v>225</v>
      </c>
      <c r="F26" s="1036" t="s">
        <v>243</v>
      </c>
      <c r="G26" s="1036" t="s">
        <v>244</v>
      </c>
      <c r="H26" s="1037" t="s">
        <v>228</v>
      </c>
      <c r="I26" s="1037"/>
      <c r="J26" s="1037"/>
      <c r="K26" s="1037"/>
      <c r="L26" s="1037" t="s">
        <v>245</v>
      </c>
      <c r="M26" s="1037"/>
      <c r="N26" s="1037"/>
      <c r="O26" s="1037"/>
      <c r="P26" s="80"/>
      <c r="Q26" s="4"/>
      <c r="R26" s="1082" t="s">
        <v>252</v>
      </c>
      <c r="S26" s="1083" t="s">
        <v>252</v>
      </c>
      <c r="T26" s="1083" t="s">
        <v>252</v>
      </c>
      <c r="U26" s="1083" t="s">
        <v>252</v>
      </c>
      <c r="V26" s="1083" t="s">
        <v>252</v>
      </c>
      <c r="W26" s="1083" t="s">
        <v>252</v>
      </c>
      <c r="X26" s="1083" t="s">
        <v>252</v>
      </c>
      <c r="Y26" s="1083" t="s">
        <v>252</v>
      </c>
      <c r="Z26" s="1083" t="s">
        <v>252</v>
      </c>
      <c r="AA26" s="1083" t="s">
        <v>252</v>
      </c>
      <c r="AB26" s="1083" t="s">
        <v>252</v>
      </c>
      <c r="AC26" s="1083" t="s">
        <v>252</v>
      </c>
      <c r="AD26" s="1083" t="s">
        <v>252</v>
      </c>
      <c r="AE26" s="1083" t="s">
        <v>252</v>
      </c>
      <c r="AF26" s="1083" t="s">
        <v>252</v>
      </c>
      <c r="AG26" s="1083" t="s">
        <v>252</v>
      </c>
      <c r="AH26" s="1083" t="s">
        <v>252</v>
      </c>
      <c r="AI26" s="1083" t="s">
        <v>252</v>
      </c>
      <c r="AJ26" s="1083" t="s">
        <v>252</v>
      </c>
      <c r="AK26" s="1083" t="s">
        <v>252</v>
      </c>
      <c r="AL26" s="1083" t="s">
        <v>252</v>
      </c>
      <c r="AM26" s="1083" t="s">
        <v>252</v>
      </c>
      <c r="AN26" s="1083" t="s">
        <v>252</v>
      </c>
      <c r="AO26" s="1084" t="s">
        <v>252</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21"/>
      <c r="C27" s="1031">
        <v>54608</v>
      </c>
      <c r="D27" s="1031" t="s">
        <v>246</v>
      </c>
      <c r="E27" s="1031" t="s">
        <v>225</v>
      </c>
      <c r="F27" s="1031" t="s">
        <v>226</v>
      </c>
      <c r="G27" s="1031" t="s">
        <v>247</v>
      </c>
      <c r="H27" s="1032" t="s">
        <v>248</v>
      </c>
      <c r="I27" s="1032"/>
      <c r="J27" s="1032"/>
      <c r="K27" s="1032"/>
      <c r="L27" s="1032" t="s">
        <v>249</v>
      </c>
      <c r="M27" s="1032"/>
      <c r="N27" s="1032"/>
      <c r="O27" s="1032"/>
      <c r="P27" s="80"/>
      <c r="Q27" s="4"/>
      <c r="R27" s="1079" t="s">
        <v>252</v>
      </c>
      <c r="S27" s="1080" t="s">
        <v>252</v>
      </c>
      <c r="T27" s="1080" t="s">
        <v>252</v>
      </c>
      <c r="U27" s="1080" t="s">
        <v>252</v>
      </c>
      <c r="V27" s="1080" t="s">
        <v>252</v>
      </c>
      <c r="W27" s="1080" t="s">
        <v>252</v>
      </c>
      <c r="X27" s="1080" t="s">
        <v>252</v>
      </c>
      <c r="Y27" s="1080" t="s">
        <v>252</v>
      </c>
      <c r="Z27" s="1080" t="s">
        <v>252</v>
      </c>
      <c r="AA27" s="1080" t="s">
        <v>252</v>
      </c>
      <c r="AB27" s="1080" t="s">
        <v>252</v>
      </c>
      <c r="AC27" s="1080" t="s">
        <v>252</v>
      </c>
      <c r="AD27" s="1080" t="s">
        <v>252</v>
      </c>
      <c r="AE27" s="1080" t="s">
        <v>252</v>
      </c>
      <c r="AF27" s="1080" t="s">
        <v>252</v>
      </c>
      <c r="AG27" s="1080" t="s">
        <v>252</v>
      </c>
      <c r="AH27" s="1080" t="s">
        <v>252</v>
      </c>
      <c r="AI27" s="1080" t="s">
        <v>252</v>
      </c>
      <c r="AJ27" s="1080" t="s">
        <v>252</v>
      </c>
      <c r="AK27" s="1080" t="s">
        <v>252</v>
      </c>
      <c r="AL27" s="1080" t="s">
        <v>252</v>
      </c>
      <c r="AM27" s="1080" t="s">
        <v>252</v>
      </c>
      <c r="AN27" s="1080" t="s">
        <v>252</v>
      </c>
      <c r="AO27" s="1081" t="s">
        <v>252</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21"/>
      <c r="C28" s="1036">
        <v>58900</v>
      </c>
      <c r="D28" s="1036" t="s">
        <v>250</v>
      </c>
      <c r="E28" s="1036" t="s">
        <v>225</v>
      </c>
      <c r="F28" s="1036" t="s">
        <v>251</v>
      </c>
      <c r="G28" s="1036" t="s">
        <v>252</v>
      </c>
      <c r="H28" s="1037" t="s">
        <v>253</v>
      </c>
      <c r="I28" s="1037"/>
      <c r="J28" s="1037"/>
      <c r="K28" s="1037"/>
      <c r="L28" s="1037" t="s">
        <v>254</v>
      </c>
      <c r="M28" s="1037"/>
      <c r="N28" s="1037"/>
      <c r="O28" s="1037"/>
      <c r="P28" s="80"/>
      <c r="Q28" s="4"/>
      <c r="R28" s="1082" t="s">
        <v>252</v>
      </c>
      <c r="S28" s="1083" t="s">
        <v>252</v>
      </c>
      <c r="T28" s="1083" t="s">
        <v>252</v>
      </c>
      <c r="U28" s="1083" t="s">
        <v>252</v>
      </c>
      <c r="V28" s="1083" t="s">
        <v>252</v>
      </c>
      <c r="W28" s="1083" t="s">
        <v>252</v>
      </c>
      <c r="X28" s="1083" t="s">
        <v>252</v>
      </c>
      <c r="Y28" s="1083" t="s">
        <v>252</v>
      </c>
      <c r="Z28" s="1083" t="s">
        <v>252</v>
      </c>
      <c r="AA28" s="1083" t="s">
        <v>252</v>
      </c>
      <c r="AB28" s="1083" t="s">
        <v>252</v>
      </c>
      <c r="AC28" s="1083" t="s">
        <v>252</v>
      </c>
      <c r="AD28" s="1083" t="s">
        <v>252</v>
      </c>
      <c r="AE28" s="1083" t="s">
        <v>252</v>
      </c>
      <c r="AF28" s="1083" t="s">
        <v>252</v>
      </c>
      <c r="AG28" s="1083" t="s">
        <v>252</v>
      </c>
      <c r="AH28" s="1083" t="s">
        <v>252</v>
      </c>
      <c r="AI28" s="1083" t="s">
        <v>252</v>
      </c>
      <c r="AJ28" s="1083" t="s">
        <v>252</v>
      </c>
      <c r="AK28" s="1083" t="s">
        <v>252</v>
      </c>
      <c r="AL28" s="1083" t="s">
        <v>252</v>
      </c>
      <c r="AM28" s="1083" t="s">
        <v>252</v>
      </c>
      <c r="AN28" s="1083" t="s">
        <v>252</v>
      </c>
      <c r="AO28" s="1084" t="s">
        <v>252</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21"/>
      <c r="C29" s="181"/>
      <c r="D29" s="181"/>
      <c r="E29" s="181"/>
      <c r="F29" s="201"/>
      <c r="G29" s="181"/>
      <c r="H29" s="1012">
        <v>521</v>
      </c>
      <c r="I29" s="1012"/>
      <c r="J29" s="1012"/>
      <c r="K29" s="1012"/>
      <c r="L29" s="1085"/>
      <c r="M29" s="1085"/>
      <c r="N29" s="1085"/>
      <c r="O29" s="1085"/>
      <c r="P29" s="80"/>
      <c r="Q29" s="4"/>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21"/>
      <c r="C30" s="181"/>
      <c r="D30" s="181"/>
      <c r="E30" s="181"/>
      <c r="F30" s="201"/>
      <c r="G30" s="181"/>
      <c r="H30" s="1011"/>
      <c r="I30" s="1011"/>
      <c r="J30" s="1011"/>
      <c r="K30" s="1011"/>
      <c r="L30" s="1085"/>
      <c r="M30" s="1085"/>
      <c r="N30" s="1085"/>
      <c r="O30" s="1085"/>
      <c r="P30" s="80"/>
      <c r="Q30" s="4"/>
      <c r="R30" s="182"/>
      <c r="S30" s="182"/>
      <c r="T30" s="182"/>
      <c r="U30" s="182"/>
      <c r="V30" s="182"/>
      <c r="W30" s="182"/>
      <c r="X30" s="1041" t="s">
        <v>255</v>
      </c>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21"/>
      <c r="C31" s="181"/>
      <c r="D31" s="181"/>
      <c r="E31" s="181"/>
      <c r="F31" s="201"/>
      <c r="G31" s="181"/>
      <c r="H31" s="1011"/>
      <c r="I31" s="1011"/>
      <c r="J31" s="1011"/>
      <c r="K31" s="1011"/>
      <c r="L31" s="1085"/>
      <c r="M31" s="1085"/>
      <c r="N31" s="1085"/>
      <c r="O31" s="1085"/>
      <c r="P31" s="80"/>
      <c r="Q31" s="4"/>
      <c r="R31" s="182"/>
      <c r="S31" s="182"/>
      <c r="T31" s="182"/>
      <c r="U31" s="182"/>
      <c r="V31" s="182"/>
      <c r="W31" s="182"/>
      <c r="X31" s="182"/>
      <c r="Y31" s="182"/>
      <c r="Z31" s="182"/>
      <c r="AA31" s="1086" t="s">
        <v>269</v>
      </c>
      <c r="AB31" s="1041" t="s">
        <v>270</v>
      </c>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21"/>
      <c r="C32" s="181"/>
      <c r="D32" s="181"/>
      <c r="E32" s="181"/>
      <c r="F32" s="201"/>
      <c r="G32" s="181"/>
      <c r="H32" s="1011"/>
      <c r="I32" s="1011"/>
      <c r="J32" s="1011"/>
      <c r="K32" s="1011"/>
      <c r="L32" s="1085"/>
      <c r="M32" s="1085"/>
      <c r="N32" s="1085"/>
      <c r="O32" s="1085"/>
      <c r="P32" s="80"/>
      <c r="Q32" s="4"/>
      <c r="R32" s="182"/>
      <c r="S32" s="182"/>
      <c r="T32" s="182"/>
      <c r="U32" s="182"/>
      <c r="V32" s="182"/>
      <c r="W32" s="182"/>
      <c r="X32" s="182"/>
      <c r="Y32" s="182"/>
      <c r="Z32" s="182"/>
      <c r="AA32" s="1086" t="s">
        <v>271</v>
      </c>
      <c r="AB32" s="1041" t="s">
        <v>272</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21"/>
      <c r="C33" s="181"/>
      <c r="D33" s="181"/>
      <c r="E33" s="181"/>
      <c r="F33" s="201"/>
      <c r="G33" s="181"/>
      <c r="H33" s="1011"/>
      <c r="I33" s="1011"/>
      <c r="J33" s="1011"/>
      <c r="K33" s="1011"/>
      <c r="L33" s="1085"/>
      <c r="M33" s="1085"/>
      <c r="N33" s="1085"/>
      <c r="O33" s="1085"/>
      <c r="P33" s="80"/>
      <c r="Q33" s="4"/>
      <c r="R33" s="182"/>
      <c r="S33" s="182"/>
      <c r="T33" s="182"/>
      <c r="U33" s="182"/>
      <c r="V33" s="182"/>
      <c r="W33" s="182"/>
      <c r="X33" s="182"/>
      <c r="Y33" s="182"/>
      <c r="Z33" s="182"/>
      <c r="AA33" s="1087" t="s">
        <v>268</v>
      </c>
      <c r="AB33" s="1041" t="s">
        <v>273</v>
      </c>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21"/>
      <c r="C34" s="181"/>
      <c r="D34" s="181"/>
      <c r="E34" s="181"/>
      <c r="F34" s="201"/>
      <c r="G34" s="181"/>
      <c r="H34" s="1011"/>
      <c r="I34" s="1011"/>
      <c r="J34" s="1011"/>
      <c r="K34" s="1011"/>
      <c r="L34" s="1085"/>
      <c r="M34" s="1085"/>
      <c r="N34" s="1085"/>
      <c r="O34" s="1085"/>
      <c r="P34" s="80"/>
      <c r="Q34" s="4"/>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21"/>
      <c r="C35" s="181"/>
      <c r="D35" s="181"/>
      <c r="E35" s="181"/>
      <c r="F35" s="201"/>
      <c r="G35" s="181"/>
      <c r="H35" s="1011"/>
      <c r="I35" s="1011"/>
      <c r="J35" s="1011"/>
      <c r="K35" s="1011"/>
      <c r="L35" s="1085"/>
      <c r="M35" s="1085"/>
      <c r="N35" s="1085"/>
      <c r="O35" s="1085"/>
      <c r="P35" s="80"/>
      <c r="Q35" s="4"/>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21"/>
      <c r="C36" s="181"/>
      <c r="D36" s="181"/>
      <c r="E36" s="181"/>
      <c r="F36" s="201"/>
      <c r="G36" s="181"/>
      <c r="H36" s="1011"/>
      <c r="I36" s="1011"/>
      <c r="J36" s="1011"/>
      <c r="K36" s="1011"/>
      <c r="L36" s="1085"/>
      <c r="M36" s="1085"/>
      <c r="N36" s="1085"/>
      <c r="O36" s="1085"/>
      <c r="P36" s="80"/>
      <c r="Q36" s="4"/>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21"/>
      <c r="C37" s="181"/>
      <c r="D37" s="181"/>
      <c r="E37" s="181"/>
      <c r="F37" s="201"/>
      <c r="G37" s="181"/>
      <c r="H37" s="1011"/>
      <c r="I37" s="1011"/>
      <c r="J37" s="1011"/>
      <c r="K37" s="1011"/>
      <c r="L37" s="1085"/>
      <c r="M37" s="1085"/>
      <c r="N37" s="1085"/>
      <c r="O37" s="1085"/>
      <c r="P37" s="80"/>
      <c r="Q37" s="4"/>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21"/>
      <c r="C38" s="181"/>
      <c r="D38" s="181"/>
      <c r="E38" s="181"/>
      <c r="F38" s="201"/>
      <c r="G38" s="181"/>
      <c r="H38" s="1011"/>
      <c r="I38" s="1011"/>
      <c r="J38" s="1011"/>
      <c r="K38" s="1011"/>
      <c r="L38" s="1085"/>
      <c r="M38" s="1085"/>
      <c r="N38" s="1085"/>
      <c r="O38" s="1085"/>
      <c r="P38" s="80"/>
      <c r="Q38" s="4"/>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1"/>
      <c r="E39" s="181"/>
      <c r="F39" s="201"/>
      <c r="G39" s="181"/>
      <c r="H39" s="1011"/>
      <c r="I39" s="1011"/>
      <c r="J39" s="1011"/>
      <c r="K39" s="1011"/>
      <c r="L39" s="1085"/>
      <c r="M39" s="1085"/>
      <c r="N39" s="1085"/>
      <c r="O39" s="1085"/>
      <c r="P39" s="80"/>
      <c r="Q39" s="4"/>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4"/>
      <c r="AQ39" s="79"/>
      <c r="AR39" s="79"/>
    </row>
    <row r="40" ht="18" customHeight="1">
      <c r="C40" s="181"/>
      <c r="D40" s="181"/>
      <c r="E40" s="181"/>
      <c r="F40" s="201"/>
      <c r="G40" s="181"/>
      <c r="H40" s="1011"/>
      <c r="I40" s="1011"/>
      <c r="J40" s="1011"/>
      <c r="K40" s="1011"/>
      <c r="L40" s="1085"/>
      <c r="M40" s="1085"/>
      <c r="N40" s="1085"/>
      <c r="O40" s="1085"/>
      <c r="P40" s="80"/>
      <c r="Q40" s="4"/>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4"/>
      <c r="AQ40" s="79"/>
      <c r="AR40" s="79"/>
    </row>
    <row r="41" ht="18" customHeight="1">
      <c r="C41" s="181"/>
      <c r="D41" s="181"/>
      <c r="E41" s="181"/>
      <c r="F41" s="201"/>
      <c r="G41" s="181"/>
      <c r="H41" s="1011"/>
      <c r="I41" s="1011"/>
      <c r="J41" s="1011"/>
      <c r="K41" s="1011"/>
      <c r="L41" s="1085"/>
      <c r="M41" s="1085"/>
      <c r="N41" s="1085"/>
      <c r="O41" s="1085"/>
      <c r="P41" s="80"/>
      <c r="Q41" s="4"/>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4"/>
      <c r="AQ41" s="79"/>
      <c r="AR41" s="79"/>
    </row>
    <row r="42" ht="18" customHeight="1">
      <c r="C42" s="181"/>
      <c r="D42" s="181"/>
      <c r="E42" s="181"/>
      <c r="F42" s="201"/>
      <c r="G42" s="181"/>
      <c r="H42" s="1011"/>
      <c r="I42" s="1011"/>
      <c r="J42" s="1011"/>
      <c r="K42" s="1011"/>
      <c r="L42" s="1085"/>
      <c r="M42" s="1085"/>
      <c r="N42" s="1085"/>
      <c r="O42" s="1085"/>
      <c r="P42" s="80"/>
      <c r="Q42" s="4"/>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4"/>
      <c r="AQ42" s="79"/>
      <c r="AR42" s="79"/>
    </row>
    <row r="43" ht="18" customHeight="1">
      <c r="C43" s="181"/>
      <c r="D43" s="181"/>
      <c r="E43" s="181"/>
      <c r="F43" s="201"/>
      <c r="G43" s="181"/>
      <c r="H43" s="1011"/>
      <c r="I43" s="1011"/>
      <c r="J43" s="1011"/>
      <c r="K43" s="1011"/>
      <c r="L43" s="1085"/>
      <c r="M43" s="1085"/>
      <c r="N43" s="1085"/>
      <c r="O43" s="1085"/>
      <c r="P43" s="80"/>
      <c r="Q43" s="4"/>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4"/>
      <c r="AQ43" s="79"/>
      <c r="AR43" s="79"/>
    </row>
    <row r="44" ht="18" customHeight="1">
      <c r="C44" s="181"/>
      <c r="D44" s="181"/>
      <c r="E44" s="181"/>
      <c r="F44" s="201"/>
      <c r="G44" s="181"/>
      <c r="H44" s="1011"/>
      <c r="I44" s="1011"/>
      <c r="J44" s="1011"/>
      <c r="K44" s="1011"/>
      <c r="L44" s="1085"/>
      <c r="M44" s="1085"/>
      <c r="N44" s="1085"/>
      <c r="O44" s="1085"/>
      <c r="P44" s="80"/>
      <c r="Q44" s="4"/>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4"/>
      <c r="AQ44" s="79"/>
      <c r="AR44" s="79"/>
    </row>
    <row r="45" ht="18" customHeight="1">
      <c r="C45" s="181"/>
      <c r="D45" s="181"/>
      <c r="E45" s="181"/>
      <c r="F45" s="201"/>
      <c r="G45" s="181"/>
      <c r="H45" s="1011"/>
      <c r="I45" s="1011"/>
      <c r="J45" s="1011"/>
      <c r="K45" s="1011"/>
      <c r="L45" s="1085"/>
      <c r="M45" s="1085"/>
      <c r="N45" s="1085"/>
      <c r="O45" s="1085"/>
      <c r="P45" s="80"/>
      <c r="Q45" s="4"/>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4"/>
      <c r="AQ45" s="79"/>
      <c r="AR45" s="79"/>
    </row>
    <row r="46" ht="18" customHeight="1">
      <c r="C46" s="181"/>
      <c r="D46" s="181"/>
      <c r="E46" s="181"/>
      <c r="F46" s="201"/>
      <c r="G46" s="181"/>
      <c r="H46" s="1011"/>
      <c r="I46" s="1011"/>
      <c r="J46" s="1011"/>
      <c r="K46" s="1011"/>
      <c r="L46" s="1085"/>
      <c r="M46" s="1085"/>
      <c r="N46" s="1085"/>
      <c r="O46" s="1085"/>
      <c r="P46" s="80"/>
      <c r="Q46" s="4"/>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4"/>
      <c r="AQ46" s="79"/>
      <c r="AR46" s="79"/>
    </row>
    <row r="47" ht="0" hidden="1" customHeight="1">
      <c r="C47" s="181"/>
      <c r="D47" s="181"/>
      <c r="E47" s="181"/>
      <c r="F47" s="201"/>
      <c r="G47" s="181"/>
      <c r="H47" s="1011"/>
      <c r="I47" s="1011"/>
      <c r="J47" s="1011"/>
      <c r="K47" s="1011"/>
      <c r="L47" s="1085"/>
      <c r="M47" s="1085"/>
      <c r="N47" s="1085"/>
      <c r="O47" s="1085"/>
      <c r="P47" s="80"/>
      <c r="Q47" s="4"/>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4"/>
      <c r="AQ47" s="79"/>
      <c r="AR47" s="79"/>
    </row>
    <row r="48" ht="0" hidden="1" customHeight="1">
      <c r="C48" s="181"/>
      <c r="D48" s="181"/>
      <c r="E48" s="181"/>
      <c r="F48" s="201"/>
      <c r="G48" s="181"/>
      <c r="H48" s="1011"/>
      <c r="I48" s="1011"/>
      <c r="J48" s="1011"/>
      <c r="K48" s="1011"/>
      <c r="L48" s="1085"/>
      <c r="M48" s="1085"/>
      <c r="N48" s="1085"/>
      <c r="O48" s="1085"/>
      <c r="P48" s="80"/>
      <c r="Q48" s="4"/>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4"/>
      <c r="AQ48" s="79"/>
      <c r="AR48" s="79"/>
    </row>
    <row r="49" ht="0" hidden="1" customHeight="1">
      <c r="C49" s="181"/>
      <c r="D49" s="181"/>
      <c r="E49" s="181"/>
      <c r="F49" s="201"/>
      <c r="G49" s="181"/>
      <c r="H49" s="1011"/>
      <c r="I49" s="1011"/>
      <c r="J49" s="1011"/>
      <c r="K49" s="1011"/>
      <c r="L49" s="1085"/>
      <c r="M49" s="1085"/>
      <c r="N49" s="1085"/>
      <c r="O49" s="1085"/>
      <c r="P49" s="80"/>
      <c r="Q49" s="4"/>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4"/>
      <c r="AQ49" s="79"/>
      <c r="AR49" s="79"/>
    </row>
    <row r="50" ht="0" hidden="1" customHeight="1">
      <c r="C50" s="181"/>
      <c r="D50" s="181"/>
      <c r="E50" s="181"/>
      <c r="F50" s="201"/>
      <c r="G50" s="181"/>
      <c r="H50" s="1011"/>
      <c r="I50" s="1011"/>
      <c r="J50" s="1011"/>
      <c r="K50" s="1011"/>
      <c r="L50" s="1085"/>
      <c r="M50" s="1085"/>
      <c r="N50" s="1085"/>
      <c r="O50" s="1085"/>
      <c r="P50" s="80"/>
      <c r="Q50" s="4"/>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4"/>
      <c r="AQ50" s="79"/>
      <c r="AR50" s="79"/>
    </row>
    <row r="51" ht="0" hidden="1" customHeight="1">
      <c r="C51" s="181"/>
      <c r="D51" s="181"/>
      <c r="E51" s="181"/>
      <c r="F51" s="201"/>
      <c r="G51" s="181"/>
      <c r="H51" s="1011"/>
      <c r="I51" s="1011"/>
      <c r="J51" s="1011"/>
      <c r="K51" s="1011"/>
      <c r="L51" s="1085"/>
      <c r="M51" s="1085"/>
      <c r="N51" s="1085"/>
      <c r="O51" s="1085"/>
      <c r="P51" s="80"/>
      <c r="Q51" s="4"/>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4"/>
      <c r="AQ51" s="79"/>
      <c r="AR51" s="79"/>
    </row>
    <row r="52" s="0" customFormat="1" ht="0" hidden="1" customHeight="1">
      <c r="B52" s="21"/>
      <c r="C52" s="181"/>
      <c r="D52" s="181"/>
      <c r="E52" s="181"/>
      <c r="F52" s="201"/>
      <c r="G52" s="181"/>
      <c r="H52" s="1011"/>
      <c r="I52" s="1011"/>
      <c r="J52" s="1011"/>
      <c r="K52" s="1011"/>
      <c r="L52" s="1085"/>
      <c r="M52" s="1085"/>
      <c r="N52" s="1085"/>
      <c r="O52" s="1085"/>
      <c r="P52" s="80"/>
      <c r="Q52" s="4"/>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21"/>
      <c r="C53" s="181"/>
      <c r="D53" s="181"/>
      <c r="E53" s="181"/>
      <c r="F53" s="201"/>
      <c r="G53" s="181"/>
      <c r="H53" s="1011"/>
      <c r="I53" s="1011"/>
      <c r="J53" s="1011"/>
      <c r="K53" s="1011"/>
      <c r="L53" s="1085"/>
      <c r="M53" s="1085"/>
      <c r="N53" s="1085"/>
      <c r="O53" s="1085"/>
      <c r="P53" s="80"/>
      <c r="Q53" s="4"/>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21"/>
      <c r="C54" s="181"/>
      <c r="D54" s="181"/>
      <c r="E54" s="181"/>
      <c r="F54" s="201"/>
      <c r="G54" s="181"/>
      <c r="H54" s="1011"/>
      <c r="I54" s="1011"/>
      <c r="J54" s="1011"/>
      <c r="K54" s="1011"/>
      <c r="L54" s="1085"/>
      <c r="M54" s="1085"/>
      <c r="N54" s="1085"/>
      <c r="O54" s="1085"/>
      <c r="P54" s="80"/>
      <c r="Q54" s="4"/>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21"/>
      <c r="C55" s="181"/>
      <c r="D55" s="181"/>
      <c r="E55" s="181"/>
      <c r="F55" s="201"/>
      <c r="G55" s="181"/>
      <c r="H55" s="1011"/>
      <c r="I55" s="1011"/>
      <c r="J55" s="1011"/>
      <c r="K55" s="1011"/>
      <c r="L55" s="1085"/>
      <c r="M55" s="1085"/>
      <c r="N55" s="1085"/>
      <c r="O55" s="1085"/>
      <c r="P55" s="80"/>
      <c r="Q55" s="4"/>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21"/>
      <c r="C56" s="181"/>
      <c r="D56" s="181"/>
      <c r="E56" s="181"/>
      <c r="F56" s="201"/>
      <c r="G56" s="181"/>
      <c r="H56" s="1011"/>
      <c r="I56" s="1011"/>
      <c r="J56" s="1011"/>
      <c r="K56" s="1011"/>
      <c r="L56" s="1085"/>
      <c r="M56" s="1085"/>
      <c r="N56" s="1085"/>
      <c r="O56" s="1085"/>
      <c r="P56" s="80"/>
      <c r="Q56" s="4"/>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21"/>
      <c r="C57" s="181"/>
      <c r="D57" s="181"/>
      <c r="E57" s="181"/>
      <c r="F57" s="201"/>
      <c r="G57" s="181"/>
      <c r="H57" s="1011"/>
      <c r="I57" s="1011"/>
      <c r="J57" s="1011"/>
      <c r="K57" s="1011"/>
      <c r="L57" s="1085"/>
      <c r="M57" s="1085"/>
      <c r="N57" s="1085"/>
      <c r="O57" s="1085"/>
      <c r="P57" s="80"/>
      <c r="Q57" s="4"/>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21"/>
      <c r="C58" s="181"/>
      <c r="D58" s="181"/>
      <c r="E58" s="181"/>
      <c r="F58" s="201"/>
      <c r="G58" s="181"/>
      <c r="H58" s="1011"/>
      <c r="I58" s="1011"/>
      <c r="J58" s="1011"/>
      <c r="K58" s="1011"/>
      <c r="L58" s="1085"/>
      <c r="M58" s="1085"/>
      <c r="N58" s="1085"/>
      <c r="O58" s="1085"/>
      <c r="P58" s="80"/>
      <c r="Q58" s="4"/>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1"/>
      <c r="E59" s="181"/>
      <c r="F59" s="201"/>
      <c r="G59" s="181"/>
      <c r="H59" s="1011"/>
      <c r="I59" s="1011"/>
      <c r="J59" s="1011"/>
      <c r="K59" s="1011"/>
      <c r="L59" s="1085"/>
      <c r="M59" s="1085"/>
      <c r="N59" s="1085"/>
      <c r="O59" s="1085"/>
      <c r="P59" s="80"/>
      <c r="Q59" s="4"/>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4"/>
      <c r="AQ59" s="79"/>
      <c r="AR59" s="79"/>
    </row>
    <row r="60" ht="0" hidden="1" customHeight="1">
      <c r="C60" s="181"/>
      <c r="D60" s="181"/>
      <c r="E60" s="181"/>
      <c r="F60" s="201"/>
      <c r="G60" s="181"/>
      <c r="H60" s="1011"/>
      <c r="I60" s="1011"/>
      <c r="J60" s="1011"/>
      <c r="K60" s="1011"/>
      <c r="L60" s="1085"/>
      <c r="M60" s="1085"/>
      <c r="N60" s="1085"/>
      <c r="O60" s="1085"/>
      <c r="P60" s="80"/>
      <c r="Q60" s="4"/>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4"/>
      <c r="AQ60" s="79"/>
      <c r="AR60" s="79"/>
    </row>
    <row r="61" ht="0" hidden="1" customHeight="1">
      <c r="C61" s="181"/>
      <c r="D61" s="181"/>
      <c r="E61" s="181"/>
      <c r="F61" s="201"/>
      <c r="G61" s="181"/>
      <c r="H61" s="1011"/>
      <c r="I61" s="1011"/>
      <c r="J61" s="1011"/>
      <c r="K61" s="1011"/>
      <c r="L61" s="1085"/>
      <c r="M61" s="1085"/>
      <c r="N61" s="1085"/>
      <c r="O61" s="1085"/>
      <c r="P61" s="80"/>
      <c r="Q61" s="4"/>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4"/>
      <c r="AQ61" s="79"/>
      <c r="AR61" s="79"/>
    </row>
    <row r="62" ht="0" hidden="1" customHeight="1">
      <c r="C62" s="181"/>
      <c r="D62" s="181"/>
      <c r="E62" s="181"/>
      <c r="F62" s="201"/>
      <c r="G62" s="181"/>
      <c r="H62" s="1011"/>
      <c r="I62" s="1011"/>
      <c r="J62" s="1011"/>
      <c r="K62" s="1011"/>
      <c r="L62" s="1085"/>
      <c r="M62" s="1085"/>
      <c r="N62" s="1085"/>
      <c r="O62" s="1085"/>
      <c r="P62" s="80"/>
      <c r="Q62" s="4"/>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4"/>
      <c r="AQ62" s="79"/>
      <c r="AR62" s="79"/>
    </row>
    <row r="63" ht="0" hidden="1" customHeight="1">
      <c r="C63" s="181"/>
      <c r="D63" s="181"/>
      <c r="E63" s="181"/>
      <c r="F63" s="201"/>
      <c r="G63" s="181"/>
      <c r="H63" s="1011"/>
      <c r="I63" s="1011"/>
      <c r="J63" s="1011"/>
      <c r="K63" s="1011"/>
      <c r="L63" s="1085"/>
      <c r="M63" s="1085"/>
      <c r="N63" s="1085"/>
      <c r="O63" s="1085"/>
      <c r="P63" s="80"/>
      <c r="Q63" s="4"/>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4"/>
      <c r="AQ63" s="79"/>
      <c r="AR63" s="79"/>
    </row>
    <row r="64" ht="0" hidden="1" customHeight="1">
      <c r="C64" s="181"/>
      <c r="D64" s="181"/>
      <c r="E64" s="181"/>
      <c r="F64" s="201"/>
      <c r="G64" s="181"/>
      <c r="H64" s="1011"/>
      <c r="I64" s="1011"/>
      <c r="J64" s="1011"/>
      <c r="K64" s="1011"/>
      <c r="L64" s="1085"/>
      <c r="M64" s="1085"/>
      <c r="N64" s="1085"/>
      <c r="O64" s="1085"/>
      <c r="P64" s="80"/>
      <c r="Q64" s="4"/>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4"/>
      <c r="AQ64" s="79"/>
      <c r="AR64" s="79"/>
    </row>
    <row r="65" ht="0" hidden="1" customHeight="1">
      <c r="C65" s="181"/>
      <c r="D65" s="181"/>
      <c r="E65" s="181"/>
      <c r="F65" s="201"/>
      <c r="G65" s="181"/>
      <c r="H65" s="1011"/>
      <c r="I65" s="1011"/>
      <c r="J65" s="1011"/>
      <c r="K65" s="1011"/>
      <c r="L65" s="1085"/>
      <c r="M65" s="1085"/>
      <c r="N65" s="1085"/>
      <c r="O65" s="1085"/>
      <c r="P65" s="80"/>
      <c r="Q65" s="4"/>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4"/>
      <c r="AQ65" s="79"/>
      <c r="AR65" s="79"/>
    </row>
    <row r="66" ht="0" hidden="1" customHeight="1">
      <c r="C66" s="181"/>
      <c r="D66" s="181"/>
      <c r="E66" s="181"/>
      <c r="F66" s="201"/>
      <c r="G66" s="181"/>
      <c r="H66" s="1011"/>
      <c r="I66" s="1011"/>
      <c r="J66" s="1011"/>
      <c r="K66" s="1011"/>
      <c r="L66" s="1085"/>
      <c r="M66" s="1085"/>
      <c r="N66" s="1085"/>
      <c r="O66" s="1085"/>
      <c r="P66" s="80"/>
      <c r="Q66" s="4"/>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4"/>
      <c r="AQ66" s="79"/>
      <c r="AR66" s="79"/>
    </row>
    <row r="67" ht="0" hidden="1" customHeight="1">
      <c r="C67" s="181"/>
      <c r="D67" s="181"/>
      <c r="E67" s="181"/>
      <c r="F67" s="201"/>
      <c r="G67" s="181"/>
      <c r="H67" s="1011"/>
      <c r="I67" s="1011"/>
      <c r="J67" s="1011"/>
      <c r="K67" s="1011"/>
      <c r="L67" s="1085"/>
      <c r="M67" s="1085"/>
      <c r="N67" s="1085"/>
      <c r="O67" s="1085"/>
      <c r="P67" s="80"/>
      <c r="Q67" s="4"/>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4"/>
      <c r="AQ67" s="79"/>
      <c r="AR67" s="79"/>
    </row>
    <row r="68" ht="0" hidden="1" customHeight="1">
      <c r="C68" s="181"/>
      <c r="D68" s="181"/>
      <c r="E68" s="181"/>
      <c r="F68" s="201"/>
      <c r="G68" s="181"/>
      <c r="H68" s="1011"/>
      <c r="I68" s="1011"/>
      <c r="J68" s="1011"/>
      <c r="K68" s="1011"/>
      <c r="L68" s="1085"/>
      <c r="M68" s="1085"/>
      <c r="N68" s="1085"/>
      <c r="O68" s="1085"/>
      <c r="P68" s="80"/>
      <c r="Q68" s="4"/>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4"/>
      <c r="AQ68" s="79"/>
      <c r="AR68" s="79"/>
    </row>
    <row r="69" ht="0" hidden="1" customHeight="1">
      <c r="C69" s="181"/>
      <c r="D69" s="181"/>
      <c r="E69" s="181"/>
      <c r="F69" s="201"/>
      <c r="G69" s="181"/>
      <c r="H69" s="1011"/>
      <c r="I69" s="1011"/>
      <c r="J69" s="1011"/>
      <c r="K69" s="1011"/>
      <c r="L69" s="1085"/>
      <c r="M69" s="1085"/>
      <c r="N69" s="1085"/>
      <c r="O69" s="1085"/>
      <c r="P69" s="80"/>
      <c r="Q69" s="4"/>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4"/>
      <c r="AQ69" s="79"/>
      <c r="AR69" s="79"/>
    </row>
    <row r="70" ht="0" hidden="1" customHeight="1">
      <c r="C70" s="181"/>
      <c r="D70" s="181"/>
      <c r="E70" s="181"/>
      <c r="F70" s="201"/>
      <c r="G70" s="181"/>
      <c r="H70" s="1011"/>
      <c r="I70" s="1011"/>
      <c r="J70" s="1011"/>
      <c r="K70" s="1011"/>
      <c r="L70" s="1085"/>
      <c r="M70" s="1085"/>
      <c r="N70" s="1085"/>
      <c r="O70" s="1085"/>
      <c r="P70" s="80"/>
      <c r="Q70" s="4"/>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4"/>
      <c r="AQ70" s="79"/>
      <c r="AR70" s="79"/>
    </row>
    <row r="71" ht="0" hidden="1" customHeight="1">
      <c r="C71" s="181"/>
      <c r="D71" s="181"/>
      <c r="E71" s="181"/>
      <c r="F71" s="201"/>
      <c r="G71" s="181"/>
      <c r="H71" s="1011"/>
      <c r="I71" s="1011"/>
      <c r="J71" s="1011"/>
      <c r="K71" s="1011"/>
      <c r="L71" s="1085"/>
      <c r="M71" s="1085"/>
      <c r="N71" s="1085"/>
      <c r="O71" s="1085"/>
      <c r="P71" s="80"/>
      <c r="Q71" s="4"/>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4"/>
      <c r="AQ71" s="79"/>
      <c r="AR71" s="79"/>
    </row>
    <row r="72" ht="0" hidden="1" customHeight="1">
      <c r="C72" s="181"/>
      <c r="D72" s="181"/>
      <c r="E72" s="181"/>
      <c r="F72" s="201"/>
      <c r="G72" s="181"/>
      <c r="H72" s="1011"/>
      <c r="I72" s="1011"/>
      <c r="J72" s="1011"/>
      <c r="K72" s="1011"/>
      <c r="L72" s="1085"/>
      <c r="M72" s="1085"/>
      <c r="N72" s="1085"/>
      <c r="O72" s="1085"/>
      <c r="P72" s="80"/>
      <c r="Q72" s="4"/>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4"/>
      <c r="AQ72" s="79"/>
      <c r="AR72" s="79"/>
    </row>
    <row r="73" ht="0" hidden="1" customHeight="1">
      <c r="C73" s="181"/>
      <c r="D73" s="181"/>
      <c r="E73" s="181"/>
      <c r="F73" s="201"/>
      <c r="G73" s="181"/>
      <c r="H73" s="1011"/>
      <c r="I73" s="1011"/>
      <c r="J73" s="1011"/>
      <c r="K73" s="1011"/>
      <c r="L73" s="1085"/>
      <c r="M73" s="1085"/>
      <c r="N73" s="1085"/>
      <c r="O73" s="1085"/>
      <c r="P73" s="80"/>
      <c r="Q73" s="4"/>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4"/>
      <c r="AQ73" s="79"/>
      <c r="AR73" s="79"/>
    </row>
    <row r="74" ht="0" hidden="1" customHeight="1">
      <c r="C74" s="181"/>
      <c r="D74" s="181"/>
      <c r="E74" s="181"/>
      <c r="F74" s="201"/>
      <c r="G74" s="181"/>
      <c r="H74" s="1011"/>
      <c r="I74" s="1011"/>
      <c r="J74" s="1011"/>
      <c r="K74" s="1011"/>
      <c r="L74" s="1085"/>
      <c r="M74" s="1085"/>
      <c r="N74" s="1085"/>
      <c r="O74" s="1085"/>
      <c r="P74" s="80"/>
      <c r="Q74" s="4"/>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4"/>
      <c r="AQ74" s="79"/>
      <c r="AR74" s="79"/>
    </row>
    <row r="75" ht="0" hidden="1" customHeight="1">
      <c r="C75" s="181"/>
      <c r="D75" s="181"/>
      <c r="E75" s="181"/>
      <c r="F75" s="201"/>
      <c r="G75" s="181"/>
      <c r="H75" s="1011"/>
      <c r="I75" s="1011"/>
      <c r="J75" s="1011"/>
      <c r="K75" s="1011"/>
      <c r="L75" s="1085"/>
      <c r="M75" s="1085"/>
      <c r="N75" s="1085"/>
      <c r="O75" s="1085"/>
      <c r="P75" s="80"/>
      <c r="Q75" s="4"/>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4"/>
      <c r="AQ75" s="79"/>
      <c r="AR75" s="79"/>
    </row>
    <row r="76" ht="0" hidden="1" customHeight="1">
      <c r="C76" s="181"/>
      <c r="D76" s="181"/>
      <c r="E76" s="181"/>
      <c r="F76" s="201"/>
      <c r="G76" s="181"/>
      <c r="H76" s="1011"/>
      <c r="I76" s="1011"/>
      <c r="J76" s="1011"/>
      <c r="K76" s="1011"/>
      <c r="L76" s="1085"/>
      <c r="M76" s="1085"/>
      <c r="N76" s="1085"/>
      <c r="O76" s="1085"/>
      <c r="P76" s="80"/>
      <c r="Q76" s="4"/>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4"/>
      <c r="AQ76" s="79"/>
      <c r="AR76" s="79"/>
    </row>
    <row r="77" ht="0" hidden="1" customHeight="1">
      <c r="C77" s="181"/>
      <c r="D77" s="181"/>
      <c r="E77" s="181"/>
      <c r="F77" s="201"/>
      <c r="G77" s="181"/>
      <c r="H77" s="1011"/>
      <c r="I77" s="1011"/>
      <c r="J77" s="1011"/>
      <c r="K77" s="1011"/>
      <c r="L77" s="1085"/>
      <c r="M77" s="1085"/>
      <c r="N77" s="1085"/>
      <c r="O77" s="1085"/>
      <c r="P77" s="80"/>
      <c r="Q77" s="4"/>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4"/>
      <c r="AQ77" s="79"/>
      <c r="AR77" s="79"/>
    </row>
    <row r="78" ht="0" hidden="1" customHeight="1">
      <c r="C78" s="181"/>
      <c r="D78" s="181"/>
      <c r="E78" s="181"/>
      <c r="F78" s="201"/>
      <c r="G78" s="181"/>
      <c r="H78" s="1011"/>
      <c r="I78" s="1011"/>
      <c r="J78" s="1011"/>
      <c r="K78" s="1011"/>
      <c r="L78" s="1085"/>
      <c r="M78" s="1085"/>
      <c r="N78" s="1085"/>
      <c r="O78" s="1085"/>
      <c r="P78" s="80"/>
      <c r="Q78" s="4"/>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4"/>
      <c r="AQ78" s="79"/>
      <c r="AR78" s="79"/>
    </row>
    <row r="79" ht="0" hidden="1" customHeight="1">
      <c r="C79" s="181"/>
      <c r="D79" s="181"/>
      <c r="E79" s="181"/>
      <c r="F79" s="201"/>
      <c r="G79" s="181"/>
      <c r="H79" s="1011"/>
      <c r="I79" s="1011"/>
      <c r="J79" s="1011"/>
      <c r="K79" s="1011"/>
      <c r="L79" s="1085"/>
      <c r="M79" s="1085"/>
      <c r="N79" s="1085"/>
      <c r="O79" s="1085"/>
      <c r="P79" s="80"/>
      <c r="Q79" s="4"/>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4"/>
      <c r="AQ79" s="79"/>
      <c r="AR79" s="79"/>
    </row>
    <row r="80" ht="0" hidden="1" customHeight="1">
      <c r="C80" s="181"/>
      <c r="D80" s="181"/>
      <c r="E80" s="181"/>
      <c r="F80" s="201"/>
      <c r="G80" s="181"/>
      <c r="H80" s="1011"/>
      <c r="I80" s="1011"/>
      <c r="J80" s="1011"/>
      <c r="K80" s="1011"/>
      <c r="L80" s="1085"/>
      <c r="M80" s="1085"/>
      <c r="N80" s="1085"/>
      <c r="O80" s="1085"/>
      <c r="P80" s="80"/>
      <c r="Q80" s="4"/>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4"/>
      <c r="AQ80" s="79"/>
      <c r="AR80" s="79"/>
    </row>
    <row r="81" ht="0" hidden="1" customHeight="1">
      <c r="C81" s="181"/>
      <c r="D81" s="181"/>
      <c r="E81" s="181"/>
      <c r="F81" s="201"/>
      <c r="G81" s="181"/>
      <c r="H81" s="1011"/>
      <c r="I81" s="1011"/>
      <c r="J81" s="1011"/>
      <c r="K81" s="1011"/>
      <c r="L81" s="1085"/>
      <c r="M81" s="1085"/>
      <c r="N81" s="1085"/>
      <c r="O81" s="1085"/>
      <c r="P81" s="80"/>
      <c r="Q81" s="4"/>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4"/>
      <c r="AQ81" s="79"/>
      <c r="AR81" s="79"/>
    </row>
    <row r="82" ht="0" hidden="1" customHeight="1">
      <c r="C82" s="181"/>
      <c r="D82" s="181"/>
      <c r="E82" s="181"/>
      <c r="F82" s="201"/>
      <c r="G82" s="181"/>
      <c r="H82" s="1011"/>
      <c r="I82" s="1011"/>
      <c r="J82" s="1011"/>
      <c r="K82" s="1011"/>
      <c r="L82" s="1085"/>
      <c r="M82" s="1085"/>
      <c r="N82" s="1085"/>
      <c r="O82" s="1085"/>
      <c r="P82" s="80"/>
      <c r="Q82" s="4"/>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4"/>
      <c r="AQ82" s="79"/>
      <c r="AR82" s="79"/>
    </row>
    <row r="83" ht="0" hidden="1" customHeight="1">
      <c r="C83" s="181"/>
      <c r="D83" s="181"/>
      <c r="E83" s="181"/>
      <c r="F83" s="201"/>
      <c r="G83" s="181"/>
      <c r="H83" s="1011"/>
      <c r="I83" s="1011"/>
      <c r="J83" s="1011"/>
      <c r="K83" s="1011"/>
      <c r="L83" s="1085"/>
      <c r="M83" s="1085"/>
      <c r="N83" s="1085"/>
      <c r="O83" s="1085"/>
      <c r="P83" s="80"/>
      <c r="Q83" s="4"/>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4"/>
      <c r="AQ83" s="79"/>
      <c r="AR83" s="79"/>
    </row>
    <row r="84" ht="0" hidden="1" customHeight="1">
      <c r="C84" s="181"/>
      <c r="D84" s="181"/>
      <c r="E84" s="181"/>
      <c r="F84" s="201"/>
      <c r="G84" s="181"/>
      <c r="H84" s="1011"/>
      <c r="I84" s="1011"/>
      <c r="J84" s="1011"/>
      <c r="K84" s="1011"/>
      <c r="L84" s="1085"/>
      <c r="M84" s="1085"/>
      <c r="N84" s="1085"/>
      <c r="O84" s="1085"/>
      <c r="P84" s="80"/>
      <c r="Q84" s="4"/>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4"/>
      <c r="AQ84" s="79"/>
      <c r="AR84" s="79"/>
    </row>
    <row r="85" ht="0" hidden="1" customHeight="1">
      <c r="C85" s="181"/>
      <c r="D85" s="181"/>
      <c r="E85" s="181"/>
      <c r="F85" s="201"/>
      <c r="G85" s="181"/>
      <c r="H85" s="1011"/>
      <c r="I85" s="1011"/>
      <c r="J85" s="1011"/>
      <c r="K85" s="1011"/>
      <c r="L85" s="1085"/>
      <c r="M85" s="1085"/>
      <c r="N85" s="1085"/>
      <c r="O85" s="1085"/>
      <c r="P85" s="80"/>
      <c r="Q85" s="4"/>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4"/>
      <c r="AQ85" s="79"/>
      <c r="AR85" s="79"/>
    </row>
    <row r="86" ht="0" hidden="1" customHeight="1">
      <c r="C86" s="181"/>
      <c r="D86" s="181"/>
      <c r="E86" s="181"/>
      <c r="F86" s="201"/>
      <c r="G86" s="181"/>
      <c r="H86" s="1011"/>
      <c r="I86" s="1011"/>
      <c r="J86" s="1011"/>
      <c r="K86" s="1011"/>
      <c r="L86" s="1085"/>
      <c r="M86" s="1085"/>
      <c r="N86" s="1085"/>
      <c r="O86" s="1085"/>
      <c r="P86" s="80"/>
      <c r="Q86" s="4"/>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4"/>
      <c r="AQ86" s="79"/>
      <c r="AR86" s="79"/>
    </row>
    <row r="87" ht="0" hidden="1" customHeight="1">
      <c r="C87" s="181"/>
      <c r="D87" s="181"/>
      <c r="E87" s="181"/>
      <c r="F87" s="201"/>
      <c r="G87" s="181"/>
      <c r="H87" s="1011"/>
      <c r="I87" s="1011"/>
      <c r="J87" s="1011"/>
      <c r="K87" s="1011"/>
      <c r="L87" s="1085"/>
      <c r="M87" s="1085"/>
      <c r="N87" s="1085"/>
      <c r="O87" s="1085"/>
      <c r="P87" s="80"/>
      <c r="Q87" s="4"/>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4"/>
      <c r="AQ87" s="79"/>
      <c r="AR87" s="79"/>
    </row>
    <row r="88" ht="0" hidden="1" customHeight="1">
      <c r="C88" s="181"/>
      <c r="D88" s="181"/>
      <c r="E88" s="181"/>
      <c r="F88" s="201"/>
      <c r="G88" s="181"/>
      <c r="H88" s="1011"/>
      <c r="I88" s="1011"/>
      <c r="J88" s="1011"/>
      <c r="K88" s="1011"/>
      <c r="L88" s="1085"/>
      <c r="M88" s="1085"/>
      <c r="N88" s="1085"/>
      <c r="O88" s="1085"/>
      <c r="P88" s="80"/>
      <c r="Q88" s="4"/>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4"/>
      <c r="AQ88" s="79"/>
      <c r="AR88" s="79"/>
    </row>
    <row r="89" ht="0" hidden="1" customHeight="1">
      <c r="C89" s="181"/>
      <c r="D89" s="181"/>
      <c r="E89" s="181"/>
      <c r="F89" s="201"/>
      <c r="G89" s="181"/>
      <c r="H89" s="1011"/>
      <c r="I89" s="1011"/>
      <c r="J89" s="1011"/>
      <c r="K89" s="1011"/>
      <c r="L89" s="1085"/>
      <c r="M89" s="1085"/>
      <c r="N89" s="1085"/>
      <c r="O89" s="1085"/>
      <c r="P89" s="80"/>
      <c r="Q89" s="4"/>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4"/>
      <c r="AQ89" s="79"/>
      <c r="AR89" s="79"/>
    </row>
    <row r="90" ht="0" hidden="1" customHeight="1">
      <c r="C90" s="181"/>
      <c r="D90" s="181"/>
      <c r="E90" s="181"/>
      <c r="F90" s="201"/>
      <c r="G90" s="181"/>
      <c r="H90" s="1011"/>
      <c r="I90" s="1011"/>
      <c r="J90" s="1011"/>
      <c r="K90" s="1011"/>
      <c r="L90" s="1085"/>
      <c r="M90" s="1085"/>
      <c r="N90" s="1085"/>
      <c r="O90" s="1085"/>
      <c r="P90" s="80"/>
      <c r="Q90" s="4"/>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4"/>
      <c r="AQ90" s="79"/>
      <c r="AR90" s="79"/>
    </row>
    <row r="91" ht="0" hidden="1" customHeight="1">
      <c r="C91" s="181"/>
      <c r="D91" s="181"/>
      <c r="E91" s="181"/>
      <c r="F91" s="201"/>
      <c r="G91" s="181"/>
      <c r="H91" s="1011"/>
      <c r="I91" s="1011"/>
      <c r="J91" s="1011"/>
      <c r="K91" s="1011"/>
      <c r="L91" s="1085"/>
      <c r="M91" s="1085"/>
      <c r="N91" s="1085"/>
      <c r="O91" s="1085"/>
      <c r="P91" s="80"/>
      <c r="Q91" s="4"/>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4"/>
      <c r="AQ91" s="79"/>
      <c r="AR91" s="79"/>
    </row>
    <row r="92" ht="0" hidden="1" customHeight="1">
      <c r="C92" s="181"/>
      <c r="D92" s="181"/>
      <c r="E92" s="181"/>
      <c r="F92" s="201"/>
      <c r="G92" s="181"/>
      <c r="H92" s="1011"/>
      <c r="I92" s="1011"/>
      <c r="J92" s="1011"/>
      <c r="K92" s="1011"/>
      <c r="L92" s="1085"/>
      <c r="M92" s="1085"/>
      <c r="N92" s="1085"/>
      <c r="O92" s="1085"/>
      <c r="P92" s="80"/>
      <c r="Q92" s="4"/>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4"/>
      <c r="AQ92" s="79"/>
      <c r="AR92" s="79"/>
    </row>
    <row r="93" ht="0" hidden="1" customHeight="1">
      <c r="C93" s="181"/>
      <c r="D93" s="181"/>
      <c r="E93" s="181"/>
      <c r="F93" s="201"/>
      <c r="G93" s="181"/>
      <c r="H93" s="1011"/>
      <c r="I93" s="1011"/>
      <c r="J93" s="1011"/>
      <c r="K93" s="1011"/>
      <c r="L93" s="1085"/>
      <c r="M93" s="1085"/>
      <c r="N93" s="1085"/>
      <c r="O93" s="1085"/>
      <c r="P93" s="80"/>
      <c r="Q93" s="4"/>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4"/>
      <c r="AQ93" s="79"/>
      <c r="AR93" s="79"/>
    </row>
    <row r="94" ht="0" hidden="1" customHeight="1">
      <c r="C94" s="181"/>
      <c r="D94" s="181"/>
      <c r="E94" s="181"/>
      <c r="F94" s="201"/>
      <c r="G94" s="181"/>
      <c r="H94" s="1011"/>
      <c r="I94" s="1011"/>
      <c r="J94" s="1011"/>
      <c r="K94" s="1011"/>
      <c r="L94" s="1085"/>
      <c r="M94" s="1085"/>
      <c r="N94" s="1085"/>
      <c r="O94" s="1085"/>
      <c r="P94" s="80"/>
      <c r="Q94" s="4"/>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4"/>
      <c r="AQ94" s="79"/>
      <c r="AR94" s="79"/>
    </row>
    <row r="95" ht="0" hidden="1" customHeight="1">
      <c r="C95" s="181"/>
      <c r="D95" s="181"/>
      <c r="E95" s="181"/>
      <c r="F95" s="201"/>
      <c r="G95" s="181"/>
      <c r="H95" s="1011"/>
      <c r="I95" s="1011"/>
      <c r="J95" s="1011"/>
      <c r="K95" s="1011"/>
      <c r="L95" s="1085"/>
      <c r="M95" s="1085"/>
      <c r="N95" s="1085"/>
      <c r="O95" s="1085"/>
      <c r="P95" s="80"/>
      <c r="Q95" s="4"/>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4"/>
      <c r="AQ95" s="79"/>
      <c r="AR95" s="79"/>
    </row>
    <row r="96" ht="0" hidden="1" customHeight="1">
      <c r="C96" s="181"/>
      <c r="D96" s="181"/>
      <c r="E96" s="181"/>
      <c r="F96" s="201"/>
      <c r="G96" s="181"/>
      <c r="H96" s="1011"/>
      <c r="I96" s="1011"/>
      <c r="J96" s="1011"/>
      <c r="K96" s="1011"/>
      <c r="L96" s="1085"/>
      <c r="M96" s="1085"/>
      <c r="N96" s="1085"/>
      <c r="O96" s="1085"/>
      <c r="P96" s="80"/>
      <c r="Q96" s="4"/>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4"/>
      <c r="AQ96" s="79"/>
      <c r="AR96" s="79"/>
    </row>
    <row r="97" ht="0" hidden="1" customHeight="1">
      <c r="C97" s="181"/>
      <c r="D97" s="181"/>
      <c r="E97" s="181"/>
      <c r="F97" s="201"/>
      <c r="G97" s="181"/>
      <c r="H97" s="1011"/>
      <c r="I97" s="1011"/>
      <c r="J97" s="1011"/>
      <c r="K97" s="1011"/>
      <c r="L97" s="1085"/>
      <c r="M97" s="1085"/>
      <c r="N97" s="1085"/>
      <c r="O97" s="1085"/>
      <c r="P97" s="80"/>
      <c r="Q97" s="4"/>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4"/>
      <c r="AQ97" s="79"/>
      <c r="AR97" s="79"/>
    </row>
    <row r="98" ht="0" hidden="1" customHeight="1">
      <c r="C98" s="181"/>
      <c r="D98" s="181"/>
      <c r="E98" s="181"/>
      <c r="F98" s="201"/>
      <c r="G98" s="181"/>
      <c r="H98" s="1011"/>
      <c r="I98" s="1011"/>
      <c r="J98" s="1011"/>
      <c r="K98" s="1011"/>
      <c r="L98" s="1085"/>
      <c r="M98" s="1085"/>
      <c r="N98" s="1085"/>
      <c r="O98" s="1085"/>
      <c r="P98" s="80"/>
      <c r="Q98" s="4"/>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4"/>
      <c r="AQ98" s="79"/>
      <c r="AR98" s="79"/>
    </row>
    <row r="99" ht="0" hidden="1" customHeight="1">
      <c r="C99" s="181"/>
      <c r="D99" s="181"/>
      <c r="E99" s="181"/>
      <c r="F99" s="201"/>
      <c r="G99" s="181"/>
      <c r="H99" s="1011"/>
      <c r="I99" s="1011"/>
      <c r="J99" s="1011"/>
      <c r="K99" s="1011"/>
      <c r="L99" s="1085"/>
      <c r="M99" s="1085"/>
      <c r="N99" s="1085"/>
      <c r="O99" s="1085"/>
      <c r="P99" s="80"/>
      <c r="Q99" s="4"/>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4"/>
      <c r="AQ99" s="79"/>
      <c r="AR99" s="79"/>
    </row>
    <row r="100" ht="0" hidden="1" customHeight="1">
      <c r="C100" s="181"/>
      <c r="D100" s="181"/>
      <c r="E100" s="181"/>
      <c r="F100" s="201"/>
      <c r="G100" s="181"/>
      <c r="H100" s="1011"/>
      <c r="I100" s="1011"/>
      <c r="J100" s="1011"/>
      <c r="K100" s="1011"/>
      <c r="L100" s="1085"/>
      <c r="M100" s="1085"/>
      <c r="N100" s="1085"/>
      <c r="O100" s="1085"/>
      <c r="P100" s="80"/>
      <c r="Q100" s="4"/>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4"/>
      <c r="AQ100" s="48"/>
      <c r="AR100" s="48"/>
    </row>
    <row r="101" ht="0" hidden="1" customHeight="1">
      <c r="C101" s="181"/>
      <c r="D101" s="181"/>
      <c r="E101" s="181"/>
      <c r="F101" s="201"/>
      <c r="G101" s="181"/>
      <c r="H101" s="1011"/>
      <c r="I101" s="1011"/>
      <c r="J101" s="1011"/>
      <c r="K101" s="1011"/>
      <c r="L101" s="1085"/>
      <c r="M101" s="1085"/>
      <c r="N101" s="1085"/>
      <c r="O101" s="1085"/>
      <c r="P101" s="80"/>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79"/>
      <c r="AR101" s="79"/>
    </row>
    <row r="102" ht="18" customHeight="1">
      <c r="C102" s="181"/>
      <c r="D102" s="181"/>
      <c r="E102" s="181"/>
      <c r="F102" s="201"/>
      <c r="G102" s="181"/>
      <c r="H102" s="1011"/>
      <c r="I102" s="1011"/>
      <c r="J102" s="1011"/>
      <c r="K102" s="1011"/>
      <c r="L102" s="1085"/>
      <c r="M102" s="1085"/>
      <c r="N102" s="1085"/>
      <c r="O102" s="1085"/>
      <c r="P102" s="80"/>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79"/>
      <c r="AR102" s="79"/>
    </row>
    <row r="103" ht="18" customHeight="1">
      <c r="C103" s="181"/>
      <c r="D103" s="181"/>
      <c r="E103" s="181"/>
      <c r="F103" s="201"/>
      <c r="G103" s="181"/>
      <c r="H103" s="1011"/>
      <c r="I103" s="1011"/>
      <c r="J103" s="1011"/>
      <c r="K103" s="1011"/>
      <c r="L103" s="1085"/>
      <c r="M103" s="1085"/>
      <c r="N103" s="1085"/>
      <c r="O103" s="1085"/>
      <c r="P103" s="80"/>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row>
    <row r="104" ht="9" customHeight="1">
      <c r="E104" s="81"/>
      <c r="F104" s="202"/>
      <c r="R104" s="0"/>
      <c r="S104" s="0"/>
      <c r="T104" s="0"/>
      <c r="U104" s="0"/>
      <c r="V104" s="0"/>
      <c r="W104" s="0"/>
      <c r="X104" s="0"/>
      <c r="Y104" s="0"/>
      <c r="Z104" s="87"/>
      <c r="AA104" s="0"/>
      <c r="AB104" s="0"/>
      <c r="AC104" s="5"/>
      <c r="AD104" s="5"/>
      <c r="AE104" s="5"/>
      <c r="AF104" s="67"/>
      <c r="AG104" s="0"/>
      <c r="AH104" s="0"/>
      <c r="AI104" s="0"/>
      <c r="AJ104" s="5"/>
      <c r="AK104" s="0"/>
      <c r="AL104" s="0"/>
      <c r="AM104" s="0"/>
      <c r="AN104" s="0"/>
      <c r="AO104" s="0"/>
      <c r="AP104" s="0"/>
    </row>
    <row r="105" ht="39.95" customHeight="1">
      <c r="B105" s="0"/>
      <c r="C105" s="1088" t="s">
        <v>129</v>
      </c>
      <c r="D105" s="1088"/>
      <c r="E105" s="1088"/>
      <c r="F105" s="1088"/>
      <c r="G105" s="1088"/>
      <c r="H105" s="1088"/>
      <c r="I105" s="1088"/>
      <c r="J105" s="1088"/>
      <c r="K105" s="1088"/>
      <c r="L105" s="1088"/>
      <c r="M105" s="1088"/>
      <c r="N105" s="1088"/>
      <c r="O105" s="1088"/>
      <c r="P105" s="1088"/>
      <c r="Q105" s="1088"/>
      <c r="R105" s="1088"/>
      <c r="S105" s="1088"/>
      <c r="T105" s="1088"/>
      <c r="U105" s="1088"/>
      <c r="V105" s="1088"/>
      <c r="W105" s="1088"/>
      <c r="X105" s="1088"/>
      <c r="Y105" s="1088"/>
      <c r="Z105" s="1088"/>
      <c r="AA105" s="1088"/>
      <c r="AB105" s="1088"/>
      <c r="AC105" s="1088"/>
      <c r="AD105" s="1088"/>
      <c r="AE105" s="1088"/>
      <c r="AF105" s="1088"/>
      <c r="AG105" s="1088"/>
      <c r="AH105" s="1088"/>
      <c r="AI105" s="1088"/>
      <c r="AJ105" s="1088"/>
      <c r="AK105" s="1088"/>
      <c r="AL105" s="1088"/>
      <c r="AM105" s="1088"/>
      <c r="AN105" s="1088"/>
      <c r="AO105" s="1088"/>
      <c r="AP105" s="233"/>
    </row>
    <row r="106" s="84" customFormat="1" ht="12" customHeight="1">
      <c r="B106" s="84"/>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105:AO105"/>
    <mergeCell ref="AL9:AM9"/>
    <mergeCell ref="H43:K43"/>
    <mergeCell ref="L43:O43"/>
    <mergeCell ref="H38:K38"/>
    <mergeCell ref="L38:O38"/>
    <mergeCell ref="H39:K39"/>
    <mergeCell ref="L39:O39"/>
    <mergeCell ref="H40:K40"/>
    <mergeCell ref="L40:O40"/>
    <mergeCell ref="H41:K41"/>
    <mergeCell ref="AL10:AM10"/>
    <mergeCell ref="AH11:AI11"/>
    <mergeCell ref="AJ11:AK11"/>
    <mergeCell ref="AB10:AC10"/>
    <mergeCell ref="AD10:AE10"/>
    <mergeCell ref="AD12:AE12"/>
    <mergeCell ref="AF12:AG12"/>
    <mergeCell ref="AB12:AC12"/>
    <mergeCell ref="AF10:AG10"/>
    <mergeCell ref="AL11:AM11"/>
    <mergeCell ref="AH10:AI10"/>
    <mergeCell ref="AJ10:AK10"/>
    <mergeCell ref="Z12:AA12"/>
    <mergeCell ref="AL8:AM8"/>
    <mergeCell ref="AJ9:AK9"/>
    <mergeCell ref="AH9:AI9"/>
    <mergeCell ref="Z6:AM6"/>
    <mergeCell ref="Z7:AA7"/>
    <mergeCell ref="AB7:AC7"/>
    <mergeCell ref="AD7:AE7"/>
    <mergeCell ref="AF7:AG7"/>
    <mergeCell ref="AH7:AI7"/>
    <mergeCell ref="AJ7:AK7"/>
    <mergeCell ref="Z9:AA9"/>
    <mergeCell ref="H9:I9"/>
    <mergeCell ref="T9:U9"/>
    <mergeCell ref="R9:S9"/>
    <mergeCell ref="T11:U11"/>
    <mergeCell ref="T10:U10"/>
    <mergeCell ref="R10:S10"/>
    <mergeCell ref="Z8:AA8"/>
    <mergeCell ref="AB8:AC8"/>
    <mergeCell ref="AL7:AM7"/>
    <mergeCell ref="N9:O9"/>
    <mergeCell ref="Z10:AA10"/>
    <mergeCell ref="P9:Q9"/>
    <mergeCell ref="AD8:AE8"/>
    <mergeCell ref="AF8:AG8"/>
    <mergeCell ref="AH8:AI8"/>
    <mergeCell ref="AF11:AG11"/>
    <mergeCell ref="AB11:AC11"/>
    <mergeCell ref="AD11:AE11"/>
    <mergeCell ref="AB9:AC9"/>
    <mergeCell ref="AD9:AE9"/>
    <mergeCell ref="AF9:AG9"/>
    <mergeCell ref="N11:O11"/>
    <mergeCell ref="N10:O10"/>
    <mergeCell ref="AJ8:AK8"/>
    <mergeCell ref="R11:S11"/>
    <mergeCell ref="H23:K23"/>
    <mergeCell ref="H6:U6"/>
    <mergeCell ref="T8:U8"/>
    <mergeCell ref="R8:S8"/>
    <mergeCell ref="P8:Q8"/>
    <mergeCell ref="N8:O8"/>
    <mergeCell ref="L8:M8"/>
    <mergeCell ref="J8:K8"/>
    <mergeCell ref="H8:I8"/>
    <mergeCell ref="T7:U7"/>
    <mergeCell ref="R7:S7"/>
    <mergeCell ref="L10:M10"/>
    <mergeCell ref="H10:I10"/>
    <mergeCell ref="H11:I11"/>
    <mergeCell ref="L9:M9"/>
    <mergeCell ref="J9:K9"/>
    <mergeCell ref="J11:K11"/>
    <mergeCell ref="J7:K7"/>
    <mergeCell ref="H7:I7"/>
    <mergeCell ref="P7:Q7"/>
    <mergeCell ref="N7:O7"/>
    <mergeCell ref="L7:M7"/>
    <mergeCell ref="J10:K10"/>
    <mergeCell ref="L12:M12"/>
    <mergeCell ref="P12:Q12"/>
    <mergeCell ref="L11:M11"/>
    <mergeCell ref="H12:I12"/>
    <mergeCell ref="H13:I13"/>
    <mergeCell ref="J13:K13"/>
    <mergeCell ref="N12:O12"/>
    <mergeCell ref="L13:M13"/>
    <mergeCell ref="P11:Q11"/>
    <mergeCell ref="AJ13:AK13"/>
    <mergeCell ref="H37:K37"/>
    <mergeCell ref="L37:O37"/>
    <mergeCell ref="L30:O30"/>
    <mergeCell ref="H28:K28"/>
    <mergeCell ref="Z13:AA13"/>
    <mergeCell ref="H22:K22"/>
    <mergeCell ref="H35:K35"/>
    <mergeCell ref="L35:O35"/>
    <mergeCell ref="L29:O29"/>
    <mergeCell ref="L22:O22"/>
    <mergeCell ref="L23:O23"/>
    <mergeCell ref="L32:O32"/>
    <mergeCell ref="H25:K25"/>
    <mergeCell ref="L25:O25"/>
    <mergeCell ref="H26:K26"/>
    <mergeCell ref="L31:O31"/>
    <mergeCell ref="H27:K27"/>
    <mergeCell ref="L27:O27"/>
    <mergeCell ref="H30:K30"/>
    <mergeCell ref="L28:O28"/>
    <mergeCell ref="R13:S13"/>
    <mergeCell ref="L26:O26"/>
    <mergeCell ref="L46:O46"/>
    <mergeCell ref="H47:K47"/>
    <mergeCell ref="L41:O41"/>
    <mergeCell ref="H44:K44"/>
    <mergeCell ref="H48:K48"/>
    <mergeCell ref="L42:O42"/>
    <mergeCell ref="L49:O49"/>
    <mergeCell ref="H33:K33"/>
    <mergeCell ref="L33:O33"/>
    <mergeCell ref="H34:K34"/>
    <mergeCell ref="L34:O34"/>
    <mergeCell ref="L59:O59"/>
    <mergeCell ref="H63:K63"/>
    <mergeCell ref="AH12:AI12"/>
    <mergeCell ref="AJ12:AK12"/>
    <mergeCell ref="L24:O24"/>
    <mergeCell ref="AF13:AG13"/>
    <mergeCell ref="AB13:AC13"/>
    <mergeCell ref="AD13:AE13"/>
    <mergeCell ref="P15:V15"/>
    <mergeCell ref="X15:AD15"/>
    <mergeCell ref="AH13:AI13"/>
    <mergeCell ref="AF15:AL15"/>
    <mergeCell ref="AL13:AM13"/>
    <mergeCell ref="N13:O13"/>
    <mergeCell ref="P13:Q13"/>
    <mergeCell ref="L44:O44"/>
    <mergeCell ref="L48:O48"/>
    <mergeCell ref="L50:O50"/>
    <mergeCell ref="L51:O51"/>
    <mergeCell ref="H36:K36"/>
    <mergeCell ref="L36:O36"/>
    <mergeCell ref="H45:K45"/>
    <mergeCell ref="L45:O45"/>
    <mergeCell ref="H46:K46"/>
    <mergeCell ref="L53:O53"/>
    <mergeCell ref="L54:O54"/>
    <mergeCell ref="H64:K64"/>
    <mergeCell ref="H67:K67"/>
    <mergeCell ref="L67:O67"/>
    <mergeCell ref="H68:K68"/>
    <mergeCell ref="L68:O68"/>
    <mergeCell ref="H60:K60"/>
    <mergeCell ref="L61:O61"/>
    <mergeCell ref="H66:K66"/>
    <mergeCell ref="L56:O56"/>
    <mergeCell ref="L57:O57"/>
    <mergeCell ref="H56:K56"/>
    <mergeCell ref="H57:K57"/>
    <mergeCell ref="L66:O66"/>
    <mergeCell ref="L63:O63"/>
    <mergeCell ref="H62:K62"/>
    <mergeCell ref="L62:O62"/>
    <mergeCell ref="H61:K61"/>
    <mergeCell ref="L64:O64"/>
    <mergeCell ref="L58:O58"/>
    <mergeCell ref="H58:K58"/>
    <mergeCell ref="H59:K59"/>
    <mergeCell ref="L60:O60"/>
    <mergeCell ref="H72:K72"/>
    <mergeCell ref="L72:O72"/>
    <mergeCell ref="L69:O69"/>
    <mergeCell ref="L81:O81"/>
    <mergeCell ref="H70:K70"/>
    <mergeCell ref="L70:O70"/>
    <mergeCell ref="H71:K71"/>
    <mergeCell ref="L71:O71"/>
    <mergeCell ref="H65:K65"/>
    <mergeCell ref="L65:O65"/>
    <mergeCell ref="H75:K75"/>
    <mergeCell ref="L75:O75"/>
    <mergeCell ref="H73:K73"/>
    <mergeCell ref="L73:O73"/>
    <mergeCell ref="H74:K74"/>
    <mergeCell ref="L74:O74"/>
    <mergeCell ref="H80:K80"/>
    <mergeCell ref="L80:O80"/>
    <mergeCell ref="H81:K81"/>
    <mergeCell ref="H78:K78"/>
    <mergeCell ref="L78:O78"/>
    <mergeCell ref="H79:K79"/>
    <mergeCell ref="L79:O79"/>
    <mergeCell ref="H69:K69"/>
    <mergeCell ref="H103:K103"/>
    <mergeCell ref="L103:O103"/>
    <mergeCell ref="L99:O99"/>
    <mergeCell ref="H100:K100"/>
    <mergeCell ref="L100:O100"/>
    <mergeCell ref="H101:K101"/>
    <mergeCell ref="L101:O101"/>
    <mergeCell ref="H99:K99"/>
    <mergeCell ref="H102:K102"/>
    <mergeCell ref="L102:O102"/>
    <mergeCell ref="C2:AP2"/>
    <mergeCell ref="H55:K55"/>
    <mergeCell ref="L55:O55"/>
    <mergeCell ref="H31:K31"/>
    <mergeCell ref="H52:K52"/>
    <mergeCell ref="H53:K53"/>
    <mergeCell ref="H54:K54"/>
    <mergeCell ref="H24:K24"/>
    <mergeCell ref="R12:S12"/>
    <mergeCell ref="C4:AP4"/>
    <mergeCell ref="C3:AP3"/>
    <mergeCell ref="T13:U13"/>
    <mergeCell ref="T12:U12"/>
    <mergeCell ref="AL12:AM12"/>
    <mergeCell ref="P10:Q10"/>
    <mergeCell ref="J12:K12"/>
    <mergeCell ref="Z11:AA11"/>
    <mergeCell ref="H50:K50"/>
    <mergeCell ref="H51:K51"/>
    <mergeCell ref="H32:K32"/>
    <mergeCell ref="L47:O47"/>
    <mergeCell ref="L52:O52"/>
    <mergeCell ref="H49:K49"/>
    <mergeCell ref="H42:K42"/>
    <mergeCell ref="H98:K98"/>
    <mergeCell ref="L98:O98"/>
    <mergeCell ref="H96:K96"/>
    <mergeCell ref="L96:O96"/>
    <mergeCell ref="H97:K97"/>
    <mergeCell ref="L97:O97"/>
    <mergeCell ref="H91:K91"/>
    <mergeCell ref="L91:O91"/>
    <mergeCell ref="H76:K76"/>
    <mergeCell ref="L76:O76"/>
    <mergeCell ref="H77:K77"/>
    <mergeCell ref="L77:O77"/>
    <mergeCell ref="H86:K86"/>
    <mergeCell ref="L86:O86"/>
    <mergeCell ref="H87:K87"/>
    <mergeCell ref="L87:O87"/>
    <mergeCell ref="H84:K84"/>
    <mergeCell ref="L84:O84"/>
    <mergeCell ref="H85:K85"/>
    <mergeCell ref="L85:O85"/>
    <mergeCell ref="H82:K82"/>
    <mergeCell ref="L82:O82"/>
    <mergeCell ref="H83:K83"/>
    <mergeCell ref="L83:O83"/>
    <mergeCell ref="H88:K88"/>
    <mergeCell ref="L88:O88"/>
    <mergeCell ref="H89:K89"/>
    <mergeCell ref="L89:O89"/>
    <mergeCell ref="H94:K94"/>
    <mergeCell ref="L94:O94"/>
    <mergeCell ref="H95:K95"/>
    <mergeCell ref="L95:O95"/>
    <mergeCell ref="H92:K92"/>
    <mergeCell ref="L92:O92"/>
    <mergeCell ref="H93:K93"/>
    <mergeCell ref="L93:O93"/>
    <mergeCell ref="H90:K90"/>
    <mergeCell ref="L90:O90"/>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drawing r:id="rId72"/>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2" customWidth="1"/>
  </cols>
  <sheetData>
    <row r="1" s="2" customFormat="1" ht="23.25">
      <c r="B1" s="658" t="s">
        <v>138</v>
      </c>
      <c r="C1" s="130"/>
      <c r="P1" s="222"/>
      <c r="Q1" s="222"/>
      <c r="R1" s="222"/>
      <c r="S1" s="222"/>
      <c r="T1" s="222"/>
      <c r="U1" s="222"/>
      <c r="W1" s="282"/>
      <c r="X1" s="282"/>
      <c r="Y1" s="282"/>
      <c r="Z1" s="282"/>
      <c r="AA1" s="282"/>
      <c r="AB1" s="282"/>
      <c r="AC1" s="282"/>
      <c r="AD1" s="282"/>
      <c r="AE1" s="282"/>
      <c r="AF1" s="282"/>
      <c r="AG1" s="282"/>
      <c r="AH1" s="282"/>
      <c r="AI1" s="282"/>
      <c r="AJ1" s="282"/>
      <c r="AK1" s="282"/>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173</v>
      </c>
      <c r="C2" s="130"/>
      <c r="W2" s="282"/>
      <c r="X2" s="282"/>
      <c r="Y2" s="282"/>
      <c r="Z2" s="282"/>
      <c r="AA2" s="282"/>
      <c r="AB2" s="282"/>
      <c r="AC2" s="282"/>
      <c r="AD2" s="282"/>
      <c r="AE2" s="282"/>
      <c r="AF2" s="282"/>
      <c r="AG2" s="282"/>
      <c r="AH2" s="282"/>
      <c r="AI2" s="282"/>
      <c r="AJ2" s="282"/>
      <c r="AK2" s="282"/>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174</v>
      </c>
      <c r="C3" s="130"/>
      <c r="O3" s="976"/>
      <c r="P3" s="976"/>
      <c r="Q3" s="976"/>
      <c r="R3" s="976"/>
      <c r="S3" s="976"/>
      <c r="T3" s="976"/>
      <c r="U3" s="976"/>
      <c r="W3" s="282"/>
      <c r="X3" s="282"/>
      <c r="Y3" s="282"/>
      <c r="Z3" s="282"/>
      <c r="AA3" s="282"/>
      <c r="AB3" s="282"/>
      <c r="AC3" s="282"/>
      <c r="AD3" s="282"/>
      <c r="AE3" s="282"/>
      <c r="AF3" s="282"/>
      <c r="AG3" s="282"/>
      <c r="AH3" s="282"/>
      <c r="AI3" s="282"/>
      <c r="AJ3" s="282"/>
      <c r="AK3" s="282"/>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175</v>
      </c>
      <c r="C4" s="131"/>
      <c r="D4" s="131"/>
      <c r="E4" s="131"/>
      <c r="G4" s="132"/>
      <c r="H4" s="132"/>
      <c r="I4" s="132"/>
      <c r="J4" s="132"/>
      <c r="K4" s="132"/>
      <c r="L4" s="132"/>
      <c r="M4" s="132"/>
      <c r="N4" s="132"/>
      <c r="O4" s="132"/>
      <c r="P4" s="132"/>
      <c r="Q4" s="132"/>
      <c r="R4" s="132"/>
      <c r="S4" s="132"/>
      <c r="T4" s="132"/>
      <c r="U4" s="132"/>
      <c r="V4" s="132"/>
      <c r="W4" s="282"/>
      <c r="X4" s="282"/>
      <c r="Y4" s="282"/>
      <c r="Z4" s="282"/>
      <c r="AA4" s="282"/>
      <c r="AB4" s="282"/>
      <c r="AC4" s="282"/>
      <c r="AD4" s="282"/>
      <c r="AE4" s="282"/>
      <c r="AF4" s="282"/>
      <c r="AG4" s="282"/>
      <c r="AH4" s="282"/>
      <c r="AI4" s="282"/>
      <c r="AJ4" s="282"/>
      <c r="AK4" s="282"/>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2"/>
      <c r="X5" s="282"/>
      <c r="Y5" s="282"/>
      <c r="Z5" s="282"/>
      <c r="AA5" s="282"/>
      <c r="AB5" s="282"/>
      <c r="AC5" s="282"/>
      <c r="AD5" s="282"/>
      <c r="AE5" s="282"/>
      <c r="AF5" s="282"/>
      <c r="AG5" s="282"/>
      <c r="AH5" s="282"/>
      <c r="AI5" s="282"/>
      <c r="AJ5" s="282"/>
      <c r="AK5" s="282"/>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2"/>
      <c r="X6" s="282"/>
      <c r="Y6" s="282"/>
      <c r="Z6" s="282"/>
      <c r="AA6" s="282"/>
      <c r="AB6" s="282"/>
      <c r="AC6" s="282"/>
      <c r="AD6" s="282"/>
      <c r="AE6" s="282"/>
      <c r="AF6" s="282"/>
      <c r="AG6" s="282"/>
      <c r="AH6" s="282"/>
      <c r="AI6" s="282"/>
      <c r="AJ6" s="282"/>
      <c r="AK6" s="282"/>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2"/>
      <c r="X7" s="282"/>
      <c r="Y7" s="282"/>
      <c r="Z7" s="282"/>
      <c r="AA7" s="282"/>
      <c r="AB7" s="282"/>
      <c r="AC7" s="282"/>
      <c r="AD7" s="282"/>
      <c r="AE7" s="282"/>
      <c r="AF7" s="282"/>
      <c r="AG7" s="282"/>
      <c r="AH7" s="282"/>
      <c r="AI7" s="282"/>
      <c r="AJ7" s="282"/>
      <c r="AK7" s="282"/>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2"/>
      <c r="X8" s="282"/>
      <c r="Y8" s="282"/>
      <c r="Z8" s="282"/>
      <c r="AA8" s="282"/>
      <c r="AB8" s="282"/>
      <c r="AC8" s="282"/>
      <c r="AD8" s="282"/>
      <c r="AE8" s="282"/>
      <c r="AF8" s="282"/>
      <c r="AG8" s="282"/>
      <c r="AH8" s="282"/>
      <c r="AI8" s="282"/>
      <c r="AJ8" s="282"/>
      <c r="AK8" s="282"/>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2"/>
      <c r="X9" s="282"/>
      <c r="Y9" s="282"/>
      <c r="Z9" s="282"/>
      <c r="AA9" s="282"/>
      <c r="AB9" s="282"/>
      <c r="AC9" s="282"/>
      <c r="AD9" s="282"/>
      <c r="AE9" s="282"/>
      <c r="AF9" s="282"/>
      <c r="AG9" s="282"/>
      <c r="AH9" s="282"/>
      <c r="AI9" s="282"/>
      <c r="AJ9" s="282"/>
      <c r="AK9" s="282"/>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2"/>
      <c r="X10" s="282"/>
      <c r="Y10" s="282"/>
      <c r="Z10" s="282"/>
      <c r="AA10" s="282"/>
      <c r="AB10" s="282"/>
      <c r="AC10" s="282"/>
      <c r="AD10" s="282"/>
      <c r="AE10" s="282"/>
      <c r="AF10" s="282"/>
      <c r="AG10" s="282"/>
      <c r="AH10" s="282"/>
      <c r="AI10" s="282"/>
      <c r="AJ10" s="282"/>
      <c r="AK10" s="282"/>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2"/>
      <c r="X11" s="282"/>
      <c r="Y11" s="282"/>
      <c r="Z11" s="282"/>
      <c r="AA11" s="282"/>
      <c r="AB11" s="282"/>
      <c r="AC11" s="282"/>
      <c r="AD11" s="282"/>
      <c r="AE11" s="282"/>
      <c r="AF11" s="282"/>
      <c r="AG11" s="282"/>
      <c r="AH11" s="282"/>
      <c r="AI11" s="282"/>
      <c r="AJ11" s="282"/>
      <c r="AK11" s="282"/>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2"/>
      <c r="X12" s="282"/>
      <c r="Y12" s="282"/>
      <c r="Z12" s="282"/>
      <c r="AA12" s="282"/>
      <c r="AB12" s="282"/>
      <c r="AC12" s="282"/>
      <c r="AD12" s="282"/>
      <c r="AE12" s="282"/>
      <c r="AF12" s="282"/>
      <c r="AG12" s="282"/>
      <c r="AH12" s="282"/>
      <c r="AI12" s="282"/>
      <c r="AJ12" s="282"/>
      <c r="AK12" s="282"/>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2"/>
      <c r="X13" s="1029" t="s">
        <v>43</v>
      </c>
      <c r="Y13" s="1029" t="s">
        <v>46</v>
      </c>
      <c r="Z13" s="1029" t="s">
        <v>47</v>
      </c>
      <c r="AA13" s="1029" t="s">
        <v>48</v>
      </c>
      <c r="AB13" s="1029" t="s">
        <v>49</v>
      </c>
      <c r="AC13" s="1029" t="s">
        <v>50</v>
      </c>
      <c r="AD13" s="1029" t="s">
        <v>51</v>
      </c>
      <c r="AE13" s="1029" t="s">
        <v>40</v>
      </c>
      <c r="AF13" s="1029" t="s">
        <v>52</v>
      </c>
      <c r="AG13" s="282"/>
      <c r="AH13" s="282"/>
      <c r="AI13" s="282"/>
      <c r="AJ13" s="282"/>
      <c r="AK13" s="282"/>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2"/>
      <c r="X14" s="1029" t="str">
        <f>D18</f>
      </c>
      <c r="Y14" s="1029" t="str">
        <f>D24</f>
      </c>
      <c r="Z14" s="1029" t="str">
        <f>D30</f>
      </c>
      <c r="AA14" s="1029" t="str">
        <f>D36</f>
      </c>
      <c r="AB14" s="1029" t="str">
        <f>D42</f>
      </c>
      <c r="AC14" s="1029" t="str">
        <f>D48</f>
      </c>
      <c r="AD14" s="1029" t="str">
        <f>D54</f>
      </c>
      <c r="AE14" s="1029" t="str">
        <f>D60</f>
      </c>
      <c r="AF14" s="1029" t="str">
        <f>D66</f>
      </c>
      <c r="AG14" s="282"/>
      <c r="AH14" s="282"/>
      <c r="AI14" s="282"/>
      <c r="AJ14" s="282"/>
      <c r="AK14" s="282"/>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20" t="s">
        <v>22</v>
      </c>
      <c r="E15" s="820"/>
      <c r="F15" s="820"/>
      <c r="G15" s="820"/>
      <c r="H15" s="820"/>
      <c r="I15" s="977"/>
      <c r="J15" s="820" t="s">
        <v>93</v>
      </c>
      <c r="K15" s="820"/>
      <c r="L15" s="820"/>
      <c r="M15" s="820"/>
      <c r="N15" s="820"/>
      <c r="O15" s="977"/>
      <c r="P15" s="820" t="s">
        <v>10</v>
      </c>
      <c r="Q15" s="820"/>
      <c r="R15" s="820"/>
      <c r="S15" s="820"/>
      <c r="T15" s="820"/>
      <c r="U15" s="977"/>
      <c r="W15" s="282"/>
      <c r="X15" s="1029" t="str">
        <f>F18</f>
      </c>
      <c r="Y15" s="1029" t="str">
        <f>F24</f>
      </c>
      <c r="Z15" s="1029" t="str">
        <f>F30</f>
      </c>
      <c r="AA15" s="1029" t="str">
        <f>F36</f>
      </c>
      <c r="AB15" s="1029" t="str">
        <f>F42</f>
      </c>
      <c r="AC15" s="1029" t="str">
        <f>F48</f>
      </c>
      <c r="AD15" s="1029" t="str">
        <f>F54</f>
      </c>
      <c r="AE15" s="1029" t="str">
        <f>F60</f>
      </c>
      <c r="AF15" s="1029" t="str">
        <f>F66</f>
      </c>
      <c r="AG15" s="282"/>
      <c r="AH15" s="282"/>
      <c r="AI15" s="282"/>
      <c r="AJ15" s="282"/>
      <c r="AK15" s="282"/>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18" t="s">
        <v>19</v>
      </c>
      <c r="E16" s="819"/>
      <c r="F16" s="818" t="s">
        <v>35</v>
      </c>
      <c r="G16" s="819"/>
      <c r="H16" s="818" t="s">
        <v>100</v>
      </c>
      <c r="I16" s="819"/>
      <c r="J16" s="818" t="s">
        <v>19</v>
      </c>
      <c r="K16" s="819"/>
      <c r="L16" s="818" t="s">
        <v>35</v>
      </c>
      <c r="M16" s="819"/>
      <c r="N16" s="818" t="s">
        <v>101</v>
      </c>
      <c r="O16" s="819"/>
      <c r="P16" s="818" t="s">
        <v>19</v>
      </c>
      <c r="Q16" s="819"/>
      <c r="R16" s="818" t="s">
        <v>35</v>
      </c>
      <c r="S16" s="819"/>
      <c r="T16" s="818" t="s">
        <v>102</v>
      </c>
      <c r="U16" s="819"/>
      <c r="W16" s="282"/>
      <c r="X16" s="1029" t="str">
        <f>J18</f>
      </c>
      <c r="Y16" s="1029" t="str">
        <f>J24</f>
      </c>
      <c r="Z16" s="1029" t="str">
        <f>J30</f>
      </c>
      <c r="AA16" s="1029" t="str">
        <f>J36</f>
      </c>
      <c r="AB16" s="1029" t="str">
        <f>J42</f>
      </c>
      <c r="AC16" s="1029" t="str">
        <f>J48</f>
      </c>
      <c r="AD16" s="1029" t="str">
        <f>J54</f>
      </c>
      <c r="AE16" s="1029" t="str">
        <f>J60</f>
      </c>
      <c r="AF16" s="1029" t="str">
        <f>J66</f>
      </c>
      <c r="AG16" s="282"/>
      <c r="AH16" s="282"/>
      <c r="AI16" s="282"/>
      <c r="AJ16" s="282"/>
      <c r="AK16" s="282"/>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2" t="s">
        <v>39</v>
      </c>
      <c r="C17" s="612" t="s">
        <v>41</v>
      </c>
      <c r="D17" s="299"/>
      <c r="E17" s="299" t="s">
        <v>24</v>
      </c>
      <c r="F17" s="300"/>
      <c r="G17" s="299" t="s">
        <v>24</v>
      </c>
      <c r="H17" s="300"/>
      <c r="I17" s="299" t="s">
        <v>24</v>
      </c>
      <c r="J17" s="300"/>
      <c r="K17" s="299" t="s">
        <v>24</v>
      </c>
      <c r="L17" s="300"/>
      <c r="M17" s="299" t="s">
        <v>24</v>
      </c>
      <c r="N17" s="300"/>
      <c r="O17" s="299" t="s">
        <v>24</v>
      </c>
      <c r="P17" s="300"/>
      <c r="Q17" s="299" t="s">
        <v>24</v>
      </c>
      <c r="R17" s="300"/>
      <c r="S17" s="299" t="s">
        <v>24</v>
      </c>
      <c r="T17" s="300"/>
      <c r="U17" s="299" t="s">
        <v>24</v>
      </c>
      <c r="W17" s="282"/>
      <c r="X17" s="1029" t="str">
        <f>L18</f>
      </c>
      <c r="Y17" s="1029" t="str">
        <f>L24</f>
      </c>
      <c r="Z17" s="1029" t="str">
        <f>L30</f>
      </c>
      <c r="AA17" s="1029" t="str">
        <f>L36</f>
      </c>
      <c r="AB17" s="1029" t="str">
        <f>L42</f>
      </c>
      <c r="AC17" s="1029" t="str">
        <f>L48</f>
      </c>
      <c r="AD17" s="1029" t="str">
        <f>L54</f>
      </c>
      <c r="AE17" s="1029" t="str">
        <f>L60</f>
      </c>
      <c r="AF17" s="1029" t="str">
        <f>L66</f>
      </c>
      <c r="AG17" s="282"/>
      <c r="AH17" s="282"/>
      <c r="AI17" s="282"/>
      <c r="AJ17" s="282"/>
      <c r="AK17" s="282"/>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1" t="s">
        <v>43</v>
      </c>
      <c r="C18" s="304" t="s">
        <v>42</v>
      </c>
      <c r="D18" s="308">
        <v>48.820754716981132075471698130</v>
      </c>
      <c r="E18" s="309">
        <v>-24.562682215743440233236151650</v>
      </c>
      <c r="F18" s="309">
        <v>41.677683532655286892151362490</v>
      </c>
      <c r="G18" s="309">
        <v>-23.041113703344829045909554450</v>
      </c>
      <c r="H18" s="309">
        <v>117.13883925129645954489008530</v>
      </c>
      <c r="I18" s="310">
        <v>-1.9771186741624435734747430900</v>
      </c>
      <c r="J18" s="318">
        <v>93.10781142060606349512796714</v>
      </c>
      <c r="K18" s="309">
        <v>-12.681196157740800079759138410</v>
      </c>
      <c r="L18" s="319">
        <v>79.52470087032058542930847569</v>
      </c>
      <c r="M18" s="309">
        <v>-13.698065669238884070772433850</v>
      </c>
      <c r="N18" s="309">
        <v>117.08036673087924926489301003</v>
      </c>
      <c r="O18" s="310">
        <v>1.1782696638071008957335423600</v>
      </c>
      <c r="P18" s="318">
        <v>45.4559362360034319421969085</v>
      </c>
      <c r="Q18" s="309">
        <v>-34.129036460103300351713344250</v>
      </c>
      <c r="R18" s="319">
        <v>33.144053159022978249902681355</v>
      </c>
      <c r="S18" s="309">
        <v>-33.582992486575539034091656160</v>
      </c>
      <c r="T18" s="309">
        <v>137.14658257971302349768462966</v>
      </c>
      <c r="U18" s="310">
        <v>-0.8221447999104639122358269500</v>
      </c>
      <c r="W18" s="282"/>
      <c r="X18" s="1029"/>
      <c r="Y18" s="1029"/>
      <c r="Z18" s="1029"/>
      <c r="AA18" s="1029"/>
      <c r="AB18" s="1029"/>
      <c r="AC18" s="1029"/>
      <c r="AD18" s="1029"/>
      <c r="AE18" s="1029"/>
      <c r="AF18" s="1029"/>
      <c r="AG18" s="282"/>
      <c r="AH18" s="282"/>
      <c r="AI18" s="282"/>
      <c r="AJ18" s="282"/>
      <c r="AK18" s="282"/>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2"/>
      <c r="C19" s="305" t="s">
        <v>60</v>
      </c>
      <c r="D19" s="311">
        <v>30.016608597322735509325068200</v>
      </c>
      <c r="E19" s="134">
        <v>-52.741631937034299306655305410</v>
      </c>
      <c r="F19" s="134">
        <v>37.047696576389068085975735110</v>
      </c>
      <c r="G19" s="134">
        <v>-29.682126575537534843553314190</v>
      </c>
      <c r="H19" s="134">
        <v>81.02152460526431896869519169</v>
      </c>
      <c r="I19" s="312">
        <v>-32.793234832774011078757838490</v>
      </c>
      <c r="J19" s="320">
        <v>124.03742530300630677197180893</v>
      </c>
      <c r="K19" s="134">
        <v>13.440677946421573288502551150</v>
      </c>
      <c r="L19" s="135">
        <v>103.36651869465383260928799571</v>
      </c>
      <c r="M19" s="134">
        <v>0.0006979714234153307651723800</v>
      </c>
      <c r="N19" s="134">
        <v>119.99768094097724862242939055</v>
      </c>
      <c r="O19" s="312">
        <v>13.439886168433362743236571400</v>
      </c>
      <c r="P19" s="320">
        <v>37.231828467399957194273241606</v>
      </c>
      <c r="Q19" s="134">
        <v>-46.389786882956532323684872070</v>
      </c>
      <c r="R19" s="135">
        <v>38.294914207571833974469000321</v>
      </c>
      <c r="S19" s="134">
        <v>-29.681635776875478732293414110</v>
      </c>
      <c r="T19" s="134">
        <v>97.22395058934045365279498987</v>
      </c>
      <c r="U19" s="312">
        <v>-23.760722096812514243261349740</v>
      </c>
      <c r="W19" s="282"/>
      <c r="X19" s="282"/>
      <c r="Y19" s="282"/>
      <c r="Z19" s="282"/>
      <c r="AA19" s="282"/>
      <c r="AB19" s="282"/>
      <c r="AC19" s="282"/>
      <c r="AD19" s="282"/>
      <c r="AE19" s="282"/>
      <c r="AF19" s="282"/>
      <c r="AG19" s="282"/>
      <c r="AH19" s="282"/>
      <c r="AI19" s="282"/>
      <c r="AJ19" s="282"/>
      <c r="AK19" s="282"/>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2"/>
      <c r="C20" s="306" t="s">
        <v>44</v>
      </c>
      <c r="D20" s="313">
        <v>43.105950653120464441219158210</v>
      </c>
      <c r="E20" s="159">
        <v>-30.688448074679113185530921900</v>
      </c>
      <c r="F20" s="159">
        <v>41.115450010719665068776991210</v>
      </c>
      <c r="G20" s="159">
        <v>-19.958567103875963597882281810</v>
      </c>
      <c r="H20" s="159">
        <v>104.84124737022660306333239970</v>
      </c>
      <c r="I20" s="314">
        <v>-13.405408402331011164931859750</v>
      </c>
      <c r="J20" s="321">
        <v>83.31495538000790640027052867</v>
      </c>
      <c r="K20" s="159">
        <v>-12.459914049988748369484341310</v>
      </c>
      <c r="L20" s="160">
        <v>78.693684575838605083600462183</v>
      </c>
      <c r="M20" s="159">
        <v>-8.938818145979071256582200590</v>
      </c>
      <c r="N20" s="159">
        <v>105.87247989349856211348936261</v>
      </c>
      <c r="O20" s="314">
        <v>-3.8667364428174269251928052400</v>
      </c>
      <c r="P20" s="321">
        <v>35.913703552775541655849560268</v>
      </c>
      <c r="Q20" s="159">
        <v>-39.324607871287417189584245960</v>
      </c>
      <c r="R20" s="160">
        <v>32.355262543372333170654924157</v>
      </c>
      <c r="S20" s="159">
        <v>-27.113325231896360628343666040</v>
      </c>
      <c r="T20" s="159">
        <v>110.99802854213625033546112950</v>
      </c>
      <c r="U20" s="314">
        <v>-16.753793033146995486230443690</v>
      </c>
      <c r="W20" s="282"/>
      <c r="X20" s="282"/>
      <c r="Y20" s="282"/>
      <c r="Z20" s="282"/>
      <c r="AA20" s="282"/>
      <c r="AB20" s="282"/>
      <c r="AC20" s="282"/>
      <c r="AD20" s="282"/>
      <c r="AE20" s="282"/>
      <c r="AF20" s="282"/>
      <c r="AG20" s="282"/>
      <c r="AH20" s="282"/>
      <c r="AI20" s="282"/>
      <c r="AJ20" s="282"/>
      <c r="AK20" s="282"/>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3"/>
      <c r="C21" s="307" t="s">
        <v>45</v>
      </c>
      <c r="D21" s="315">
        <v>30.016608597322735509325068200</v>
      </c>
      <c r="E21" s="316">
        <v>-52.741631937034299306655305410</v>
      </c>
      <c r="F21" s="316">
        <v>37.047696576389068085975735110</v>
      </c>
      <c r="G21" s="316">
        <v>-29.682126575537534843553314190</v>
      </c>
      <c r="H21" s="316">
        <v>81.02152460526431896869519169</v>
      </c>
      <c r="I21" s="317">
        <v>-32.793234832774011078757838490</v>
      </c>
      <c r="J21" s="322">
        <v>124.03742530300630677197180893</v>
      </c>
      <c r="K21" s="316">
        <v>13.440677946421573288502551150</v>
      </c>
      <c r="L21" s="323">
        <v>103.36651869465383260928799571</v>
      </c>
      <c r="M21" s="316">
        <v>0.0006979714234153307651723800</v>
      </c>
      <c r="N21" s="316">
        <v>119.99768094097724862242939055</v>
      </c>
      <c r="O21" s="317">
        <v>13.439886168433362743236571400</v>
      </c>
      <c r="P21" s="322">
        <v>37.231828467399957194273241606</v>
      </c>
      <c r="Q21" s="316">
        <v>-46.389786882956532323684872070</v>
      </c>
      <c r="R21" s="323">
        <v>38.294914207571833974469000321</v>
      </c>
      <c r="S21" s="316">
        <v>-29.681635776875478732293414110</v>
      </c>
      <c r="T21" s="316">
        <v>97.22395058934045365279498987</v>
      </c>
      <c r="U21" s="317">
        <v>-23.760722096812514243261349740</v>
      </c>
      <c r="W21" s="282"/>
      <c r="X21" s="282"/>
      <c r="Y21" s="282"/>
      <c r="Z21" s="282"/>
      <c r="AA21" s="282"/>
      <c r="AB21" s="282"/>
      <c r="AC21" s="282"/>
      <c r="AD21" s="282"/>
      <c r="AE21" s="282"/>
      <c r="AF21" s="282"/>
      <c r="AG21" s="282"/>
      <c r="AH21" s="282"/>
      <c r="AI21" s="282"/>
      <c r="AJ21" s="282"/>
      <c r="AK21" s="282"/>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8"/>
      <c r="C22" s="298"/>
      <c r="D22" s="159"/>
      <c r="E22" s="159"/>
      <c r="F22" s="159"/>
      <c r="G22" s="159"/>
      <c r="H22" s="159"/>
      <c r="I22" s="159"/>
      <c r="J22" s="160"/>
      <c r="K22" s="159"/>
      <c r="L22" s="160"/>
      <c r="M22" s="159"/>
      <c r="N22" s="159"/>
      <c r="O22" s="159"/>
      <c r="P22" s="160"/>
      <c r="Q22" s="159"/>
      <c r="R22" s="160"/>
      <c r="S22" s="159"/>
      <c r="T22" s="159"/>
      <c r="U22" s="159"/>
      <c r="W22" s="282"/>
      <c r="X22" s="282"/>
      <c r="Y22" s="282"/>
      <c r="Z22" s="282"/>
      <c r="AA22" s="282"/>
      <c r="AB22" s="282"/>
      <c r="AC22" s="282"/>
      <c r="AD22" s="282"/>
      <c r="AE22" s="282"/>
      <c r="AF22" s="282"/>
      <c r="AG22" s="282"/>
      <c r="AH22" s="282"/>
      <c r="AI22" s="282"/>
      <c r="AJ22" s="282"/>
      <c r="AK22" s="282"/>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8"/>
      <c r="C23" s="298"/>
      <c r="D23" s="159"/>
      <c r="E23" s="159"/>
      <c r="F23" s="159"/>
      <c r="G23" s="159"/>
      <c r="H23" s="159"/>
      <c r="I23" s="159"/>
      <c r="J23" s="160"/>
      <c r="K23" s="159"/>
      <c r="L23" s="160"/>
      <c r="M23" s="159"/>
      <c r="N23" s="159"/>
      <c r="O23" s="159"/>
      <c r="P23" s="160"/>
      <c r="Q23" s="159"/>
      <c r="R23" s="160"/>
      <c r="S23" s="159"/>
      <c r="T23" s="159"/>
      <c r="U23" s="159"/>
      <c r="W23" s="282"/>
      <c r="X23" s="282"/>
      <c r="Y23" s="282"/>
      <c r="Z23" s="282"/>
      <c r="AA23" s="282"/>
      <c r="AB23" s="282"/>
      <c r="AC23" s="282"/>
      <c r="AD23" s="282"/>
      <c r="AE23" s="282"/>
      <c r="AF23" s="282"/>
      <c r="AG23" s="282"/>
      <c r="AH23" s="282"/>
      <c r="AI23" s="282"/>
      <c r="AJ23" s="282"/>
      <c r="AK23" s="282"/>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4" t="s">
        <v>46</v>
      </c>
      <c r="C24" s="304" t="s">
        <v>42</v>
      </c>
      <c r="D24" s="308">
        <v>62.971698113207547169811320820</v>
      </c>
      <c r="E24" s="309">
        <v>-20.346062052505966587112171790</v>
      </c>
      <c r="F24" s="309">
        <v>53.197853655285040577246746380</v>
      </c>
      <c r="G24" s="309">
        <v>-20.351189400148590534689714440</v>
      </c>
      <c r="H24" s="309">
        <v>118.37262931932500189870181988</v>
      </c>
      <c r="I24" s="310">
        <v>0.0064374440798410529059692400</v>
      </c>
      <c r="J24" s="318">
        <v>88.04264642882771012018218731</v>
      </c>
      <c r="K24" s="309">
        <v>-16.787266864389581926472217640</v>
      </c>
      <c r="L24" s="319">
        <v>85.95673144073389998949105429</v>
      </c>
      <c r="M24" s="309">
        <v>-7.1043147325660187709173755400</v>
      </c>
      <c r="N24" s="309">
        <v>102.42670347409850342972713791</v>
      </c>
      <c r="O24" s="310">
        <v>-10.423468112590662741665251920</v>
      </c>
      <c r="P24" s="318">
        <v>55.441949520040091042661896312</v>
      </c>
      <c r="Q24" s="309">
        <v>-33.717781183747071522577810550</v>
      </c>
      <c r="R24" s="319">
        <v>45.727136198708004737864614887</v>
      </c>
      <c r="S24" s="309">
        <v>-26.009691585907439006250982760</v>
      </c>
      <c r="T24" s="309">
        <v>121.24518202739880537286590964</v>
      </c>
      <c r="U24" s="310">
        <v>-10.417701673441749776312916610</v>
      </c>
      <c r="W24" s="282"/>
      <c r="X24" s="282"/>
      <c r="Y24" s="282"/>
      <c r="Z24" s="282"/>
      <c r="AA24" s="282"/>
      <c r="AB24" s="282"/>
      <c r="AC24" s="282"/>
      <c r="AD24" s="282"/>
      <c r="AE24" s="282"/>
      <c r="AF24" s="282"/>
      <c r="AG24" s="282"/>
      <c r="AH24" s="282"/>
      <c r="AI24" s="282"/>
      <c r="AJ24" s="282"/>
      <c r="AK24" s="282"/>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5"/>
      <c r="C25" s="305" t="s">
        <v>60</v>
      </c>
      <c r="D25" s="311">
        <v>33.065753569286425043477851730</v>
      </c>
      <c r="E25" s="134">
        <v>-60.127229561604293406333424070</v>
      </c>
      <c r="F25" s="134">
        <v>43.804827204081774001819409910</v>
      </c>
      <c r="G25" s="134">
        <v>-35.893883966957304873013827310</v>
      </c>
      <c r="H25" s="134">
        <v>75.484268925971993741808618240</v>
      </c>
      <c r="I25" s="312">
        <v>-37.801924518646885209033208630</v>
      </c>
      <c r="J25" s="320">
        <v>139.64407980693208102711804894</v>
      </c>
      <c r="K25" s="134">
        <v>18.173078549533690660888570900</v>
      </c>
      <c r="L25" s="135">
        <v>113.31479733544613123812409589</v>
      </c>
      <c r="M25" s="134">
        <v>1.4897250720929574748359071100</v>
      </c>
      <c r="N25" s="134">
        <v>123.23552006499495088704993477</v>
      </c>
      <c r="O25" s="312">
        <v>16.438465534899968660336474890</v>
      </c>
      <c r="P25" s="320">
        <v>46.174367303057828507931509307</v>
      </c>
      <c r="Q25" s="134">
        <v>-52.881119669959392739555568190</v>
      </c>
      <c r="R25" s="135">
        <v>49.637351169447636075798074342</v>
      </c>
      <c r="S25" s="134">
        <v>-34.938879083668064612562898990</v>
      </c>
      <c r="T25" s="134">
        <v>93.02343137818096505796950071</v>
      </c>
      <c r="U25" s="312">
        <v>-27.577515317273585650620073390</v>
      </c>
      <c r="W25" s="282"/>
      <c r="X25" s="282"/>
      <c r="Y25" s="282"/>
      <c r="Z25" s="282"/>
      <c r="AA25" s="282"/>
      <c r="AB25" s="282"/>
      <c r="AC25" s="282"/>
      <c r="AD25" s="282"/>
      <c r="AE25" s="282"/>
      <c r="AF25" s="282"/>
      <c r="AG25" s="282"/>
      <c r="AH25" s="282"/>
      <c r="AI25" s="282"/>
      <c r="AJ25" s="282"/>
      <c r="AK25" s="282"/>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5"/>
      <c r="C26" s="306" t="s">
        <v>44</v>
      </c>
      <c r="D26" s="313">
        <v>48.185776487663280116110304830</v>
      </c>
      <c r="E26" s="159">
        <v>-43.728813559322033898305084760</v>
      </c>
      <c r="F26" s="159">
        <v>49.690743920429139188610965770</v>
      </c>
      <c r="G26" s="159">
        <v>-25.591344473155299523010161790</v>
      </c>
      <c r="H26" s="159">
        <v>96.97133245745767882401453259</v>
      </c>
      <c r="I26" s="314">
        <v>-24.375482875944733348162178260</v>
      </c>
      <c r="J26" s="321">
        <v>82.92938097474004333365673838</v>
      </c>
      <c r="K26" s="159">
        <v>-17.481426031637839852624453630</v>
      </c>
      <c r="L26" s="160">
        <v>80.36652285166048628625463921</v>
      </c>
      <c r="M26" s="159">
        <v>-11.779947469911428532785834840</v>
      </c>
      <c r="N26" s="159">
        <v>103.18896230935615844624216054</v>
      </c>
      <c r="O26" s="314">
        <v>-6.4627920730174690251644383800</v>
      </c>
      <c r="P26" s="321">
        <v>39.960166159090993304461592406</v>
      </c>
      <c r="Q26" s="159">
        <v>-53.565819394074174289951387470</v>
      </c>
      <c r="R26" s="160">
        <v>39.934723067971777952409973128</v>
      </c>
      <c r="S26" s="159">
        <v>-34.356645007284952149743943820</v>
      </c>
      <c r="T26" s="159">
        <v>100.06371170040645925231943167</v>
      </c>
      <c r="U26" s="314">
        <v>-29.262938173895915563403051730</v>
      </c>
      <c r="W26" s="282"/>
      <c r="X26" s="282"/>
      <c r="Y26" s="282"/>
      <c r="Z26" s="282"/>
      <c r="AA26" s="282"/>
      <c r="AB26" s="282"/>
      <c r="AC26" s="282"/>
      <c r="AD26" s="282"/>
      <c r="AE26" s="282"/>
      <c r="AF26" s="282"/>
      <c r="AG26" s="282"/>
      <c r="AH26" s="282"/>
      <c r="AI26" s="282"/>
      <c r="AJ26" s="282"/>
      <c r="AK26" s="282"/>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6"/>
      <c r="C27" s="307" t="s">
        <v>45</v>
      </c>
      <c r="D27" s="315">
        <v>33.065753569286425043477851730</v>
      </c>
      <c r="E27" s="316">
        <v>-60.127229561604293406333424070</v>
      </c>
      <c r="F27" s="316">
        <v>43.804827204081774001819409910</v>
      </c>
      <c r="G27" s="316">
        <v>-35.893883966957304873013827310</v>
      </c>
      <c r="H27" s="316">
        <v>75.484268925971993741808618240</v>
      </c>
      <c r="I27" s="317">
        <v>-37.801924518646885209033208630</v>
      </c>
      <c r="J27" s="322">
        <v>139.64407980693208102711804894</v>
      </c>
      <c r="K27" s="316">
        <v>18.173078549533690660888570900</v>
      </c>
      <c r="L27" s="323">
        <v>113.31479733544613123812409589</v>
      </c>
      <c r="M27" s="316">
        <v>1.4897250720929574748359071100</v>
      </c>
      <c r="N27" s="316">
        <v>123.23552006499495088704993477</v>
      </c>
      <c r="O27" s="317">
        <v>16.438465534899968660336474890</v>
      </c>
      <c r="P27" s="322">
        <v>46.174367303057828507931509307</v>
      </c>
      <c r="Q27" s="316">
        <v>-52.881119669959392739555568190</v>
      </c>
      <c r="R27" s="323">
        <v>49.637351169447636075798074342</v>
      </c>
      <c r="S27" s="316">
        <v>-34.938879083668064612562898990</v>
      </c>
      <c r="T27" s="316">
        <v>93.02343137818096505796950071</v>
      </c>
      <c r="U27" s="317">
        <v>-27.577515317273585650620073390</v>
      </c>
      <c r="W27" s="282"/>
      <c r="X27" s="282"/>
      <c r="Y27" s="282"/>
      <c r="Z27" s="282"/>
      <c r="AA27" s="282"/>
      <c r="AB27" s="282"/>
      <c r="AC27" s="282"/>
      <c r="AD27" s="282"/>
      <c r="AE27" s="282"/>
      <c r="AF27" s="282"/>
      <c r="AG27" s="282"/>
      <c r="AH27" s="282"/>
      <c r="AI27" s="282"/>
      <c r="AJ27" s="282"/>
      <c r="AK27" s="282"/>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8"/>
      <c r="D28" s="159"/>
      <c r="E28" s="159"/>
      <c r="F28" s="159"/>
      <c r="G28" s="159"/>
      <c r="H28" s="159"/>
      <c r="I28" s="159"/>
      <c r="J28" s="160"/>
      <c r="K28" s="159"/>
      <c r="L28" s="160"/>
      <c r="M28" s="159"/>
      <c r="N28" s="159"/>
      <c r="O28" s="159"/>
      <c r="P28" s="160"/>
      <c r="Q28" s="159"/>
      <c r="R28" s="160"/>
      <c r="S28" s="159"/>
      <c r="T28" s="159"/>
      <c r="U28" s="159"/>
      <c r="W28" s="282"/>
      <c r="X28" s="282"/>
      <c r="Y28" s="282"/>
      <c r="Z28" s="282"/>
      <c r="AA28" s="282"/>
      <c r="AB28" s="282"/>
      <c r="AC28" s="282"/>
      <c r="AD28" s="282"/>
      <c r="AE28" s="282"/>
      <c r="AF28" s="282"/>
      <c r="AG28" s="282"/>
      <c r="AH28" s="282"/>
      <c r="AI28" s="282"/>
      <c r="AJ28" s="282"/>
      <c r="AK28" s="282"/>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8"/>
      <c r="D29" s="159"/>
      <c r="E29" s="159"/>
      <c r="F29" s="159"/>
      <c r="G29" s="159"/>
      <c r="H29" s="159"/>
      <c r="I29" s="159"/>
      <c r="J29" s="160"/>
      <c r="K29" s="159"/>
      <c r="L29" s="160"/>
      <c r="M29" s="159"/>
      <c r="N29" s="159"/>
      <c r="O29" s="159"/>
      <c r="P29" s="160"/>
      <c r="Q29" s="159"/>
      <c r="R29" s="160"/>
      <c r="S29" s="159"/>
      <c r="T29" s="159"/>
      <c r="U29" s="159"/>
      <c r="W29" s="282"/>
      <c r="X29" s="282"/>
      <c r="Y29" s="282"/>
      <c r="Z29" s="282"/>
      <c r="AA29" s="282"/>
      <c r="AB29" s="282"/>
      <c r="AC29" s="282"/>
      <c r="AD29" s="282"/>
      <c r="AE29" s="282"/>
      <c r="AF29" s="282"/>
      <c r="AG29" s="282"/>
      <c r="AH29" s="282"/>
      <c r="AI29" s="282"/>
      <c r="AJ29" s="282"/>
      <c r="AK29" s="282"/>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4" t="s">
        <v>47</v>
      </c>
      <c r="C30" s="304" t="s">
        <v>42</v>
      </c>
      <c r="D30" s="308">
        <v>64.905660377358490566037735870</v>
      </c>
      <c r="E30" s="309">
        <v>-20.737327188940092165898617520</v>
      </c>
      <c r="F30" s="309">
        <v>52.015679129612039675530151990</v>
      </c>
      <c r="G30" s="309">
        <v>-29.914107025414123271734765720</v>
      </c>
      <c r="H30" s="309">
        <v>124.78095348063677421803909917</v>
      </c>
      <c r="I30" s="309">
        <v>13.093619053696953811909114360</v>
      </c>
      <c r="J30" s="318">
        <v>86.92294114047383649217953699</v>
      </c>
      <c r="K30" s="309">
        <v>-19.283316312631009612071979250</v>
      </c>
      <c r="L30" s="319">
        <v>83.05219222914130253203031219</v>
      </c>
      <c r="M30" s="309">
        <v>-12.187559780958984103625642830</v>
      </c>
      <c r="N30" s="309">
        <v>104.66062220326842612111061894</v>
      </c>
      <c r="O30" s="310">
        <v>-8.080582334316454334962806620</v>
      </c>
      <c r="P30" s="318">
        <v>56.417908966647169345867473083</v>
      </c>
      <c r="Q30" s="309">
        <v>-36.021799104942551397587006600</v>
      </c>
      <c r="R30" s="319">
        <v>43.200161820018724724911954174</v>
      </c>
      <c r="S30" s="309">
        <v>-38.455867129710709777939559050</v>
      </c>
      <c r="T30" s="309">
        <v>130.59652230400537769634092819</v>
      </c>
      <c r="U30" s="310">
        <v>3.9549960512047701282261002200</v>
      </c>
      <c r="W30" s="282"/>
      <c r="X30" s="282"/>
      <c r="Y30" s="282"/>
      <c r="Z30" s="282"/>
      <c r="AA30" s="282"/>
      <c r="AB30" s="282"/>
      <c r="AC30" s="282"/>
      <c r="AD30" s="282"/>
      <c r="AE30" s="282"/>
      <c r="AF30" s="282"/>
      <c r="AG30" s="282"/>
      <c r="AH30" s="282"/>
      <c r="AI30" s="282"/>
      <c r="AJ30" s="282"/>
      <c r="AK30" s="282"/>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5"/>
      <c r="C31" s="305" t="s">
        <v>60</v>
      </c>
      <c r="D31" s="311">
        <v>38.184505999716416368062715270</v>
      </c>
      <c r="E31" s="134">
        <v>-57.571092819144219312544237690</v>
      </c>
      <c r="F31" s="134">
        <v>48.606874994256741120377382580</v>
      </c>
      <c r="G31" s="134">
        <v>-34.813471209976297936973287710</v>
      </c>
      <c r="H31" s="134">
        <v>78.557829533843095011567721370</v>
      </c>
      <c r="I31" s="134">
        <v>-34.911540822297628927269119280</v>
      </c>
      <c r="J31" s="320">
        <v>144.61544761783134964499992607</v>
      </c>
      <c r="K31" s="134">
        <v>18.511528840410700279006328190</v>
      </c>
      <c r="L31" s="135">
        <v>115.41397700002763872365940976</v>
      </c>
      <c r="M31" s="134">
        <v>1.4073211365173060638372149300</v>
      </c>
      <c r="N31" s="134">
        <v>125.30150279614462805393233444</v>
      </c>
      <c r="O31" s="312">
        <v>16.866837139763550733964404740</v>
      </c>
      <c r="P31" s="320">
        <v>55.220694272147563036378967813</v>
      </c>
      <c r="Q31" s="134">
        <v>-49.716853429689014871607603280</v>
      </c>
      <c r="R31" s="135">
        <v>56.099127526303660837481032008</v>
      </c>
      <c r="S31" s="134">
        <v>-33.896087412152355452194860250</v>
      </c>
      <c r="T31" s="134">
        <v>98.43414096993893612223874285</v>
      </c>
      <c r="U31" s="312">
        <v>-23.933176416013087988512685980</v>
      </c>
      <c r="W31" s="282"/>
      <c r="X31" s="282"/>
      <c r="Y31" s="282"/>
      <c r="Z31" s="282"/>
      <c r="AA31" s="282"/>
      <c r="AB31" s="282"/>
      <c r="AC31" s="282"/>
      <c r="AD31" s="282"/>
      <c r="AE31" s="282"/>
      <c r="AF31" s="282"/>
      <c r="AG31" s="282"/>
      <c r="AH31" s="282"/>
      <c r="AI31" s="282"/>
      <c r="AJ31" s="282"/>
      <c r="AK31" s="282"/>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5"/>
      <c r="C32" s="306" t="s">
        <v>44</v>
      </c>
      <c r="D32" s="313">
        <v>55.079825834542815674891146610</v>
      </c>
      <c r="E32" s="159">
        <v>-36.783865786185971800820988770</v>
      </c>
      <c r="F32" s="159">
        <v>52.604631773265519411678179890</v>
      </c>
      <c r="G32" s="159">
        <v>-26.561933787718964434676571640</v>
      </c>
      <c r="H32" s="159">
        <v>104.70527780128902611884681446</v>
      </c>
      <c r="I32" s="159">
        <v>-13.919119232959316925429757350</v>
      </c>
      <c r="J32" s="321">
        <v>82.66167221183544803570695558</v>
      </c>
      <c r="K32" s="159">
        <v>-20.348997027150346840943081700</v>
      </c>
      <c r="L32" s="160">
        <v>79.016805235728184892320806179</v>
      </c>
      <c r="M32" s="159">
        <v>-14.658354817723287583008339280</v>
      </c>
      <c r="N32" s="159">
        <v>104.61277441581402049831096589</v>
      </c>
      <c r="O32" s="314">
        <v>-6.6680718391035433263719838900</v>
      </c>
      <c r="P32" s="321">
        <v>45.529905086199640826633947254</v>
      </c>
      <c r="Q32" s="159">
        <v>-49.647715058034361683137675430</v>
      </c>
      <c r="R32" s="160">
        <v>41.566499433253201254170775368</v>
      </c>
      <c r="S32" s="159">
        <v>-37.326746104389679471158512940</v>
      </c>
      <c r="T32" s="159">
        <v>109.53509606771388327997558189</v>
      </c>
      <c r="U32" s="314">
        <v>-19.659054202238654914514910320</v>
      </c>
      <c r="W32" s="282"/>
      <c r="X32" s="282"/>
      <c r="Y32" s="282"/>
      <c r="Z32" s="282"/>
      <c r="AA32" s="282"/>
      <c r="AB32" s="282"/>
      <c r="AC32" s="282"/>
      <c r="AD32" s="282"/>
      <c r="AE32" s="282"/>
      <c r="AF32" s="282"/>
      <c r="AG32" s="282"/>
      <c r="AH32" s="282"/>
      <c r="AI32" s="282"/>
      <c r="AJ32" s="282"/>
      <c r="AK32" s="282"/>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6"/>
      <c r="C33" s="307" t="s">
        <v>45</v>
      </c>
      <c r="D33" s="315">
        <v>38.184505999716416368062715270</v>
      </c>
      <c r="E33" s="316">
        <v>-57.571092819144219312544237690</v>
      </c>
      <c r="F33" s="316">
        <v>48.606874994256741120377382580</v>
      </c>
      <c r="G33" s="316">
        <v>-34.813471209976297936973287710</v>
      </c>
      <c r="H33" s="316">
        <v>78.557829533843095011567721370</v>
      </c>
      <c r="I33" s="316">
        <v>-34.911540822297628927269119280</v>
      </c>
      <c r="J33" s="322">
        <v>144.61544761783134964499992607</v>
      </c>
      <c r="K33" s="316">
        <v>18.511528840410700279006328190</v>
      </c>
      <c r="L33" s="323">
        <v>115.41397700002763872365940976</v>
      </c>
      <c r="M33" s="316">
        <v>1.4073211365173060638372149300</v>
      </c>
      <c r="N33" s="316">
        <v>125.30150279614462805393233444</v>
      </c>
      <c r="O33" s="317">
        <v>16.866837139763550733964404740</v>
      </c>
      <c r="P33" s="322">
        <v>55.220694272147563036378967813</v>
      </c>
      <c r="Q33" s="316">
        <v>-49.716853429689014871607603280</v>
      </c>
      <c r="R33" s="323">
        <v>56.099127526303660837481032008</v>
      </c>
      <c r="S33" s="316">
        <v>-33.896087412152355452194860250</v>
      </c>
      <c r="T33" s="316">
        <v>98.43414096993893612223874285</v>
      </c>
      <c r="U33" s="317">
        <v>-23.933176416013087988512685980</v>
      </c>
      <c r="W33" s="282"/>
      <c r="X33" s="282"/>
      <c r="Y33" s="282"/>
      <c r="Z33" s="282"/>
      <c r="AA33" s="282"/>
      <c r="AB33" s="282"/>
      <c r="AC33" s="282"/>
      <c r="AD33" s="282"/>
      <c r="AE33" s="282"/>
      <c r="AF33" s="282"/>
      <c r="AG33" s="282"/>
      <c r="AH33" s="282"/>
      <c r="AI33" s="282"/>
      <c r="AJ33" s="282"/>
      <c r="AK33" s="282"/>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8"/>
      <c r="D34" s="159"/>
      <c r="E34" s="159"/>
      <c r="F34" s="159"/>
      <c r="G34" s="159"/>
      <c r="H34" s="159"/>
      <c r="I34" s="159"/>
      <c r="J34" s="160"/>
      <c r="K34" s="159"/>
      <c r="L34" s="160"/>
      <c r="M34" s="159"/>
      <c r="N34" s="159"/>
      <c r="O34" s="159"/>
      <c r="P34" s="160"/>
      <c r="Q34" s="159"/>
      <c r="R34" s="160"/>
      <c r="S34" s="159"/>
      <c r="T34" s="159"/>
      <c r="U34" s="159"/>
      <c r="W34" s="282"/>
      <c r="X34" s="282"/>
      <c r="Y34" s="282"/>
      <c r="Z34" s="282"/>
      <c r="AA34" s="282"/>
      <c r="AB34" s="282"/>
      <c r="AC34" s="282"/>
      <c r="AD34" s="282"/>
      <c r="AE34" s="282"/>
      <c r="AF34" s="282"/>
      <c r="AG34" s="282"/>
      <c r="AH34" s="282"/>
      <c r="AI34" s="282"/>
      <c r="AJ34" s="282"/>
      <c r="AK34" s="282"/>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8"/>
      <c r="D35" s="159"/>
      <c r="E35" s="159"/>
      <c r="F35" s="159"/>
      <c r="G35" s="159"/>
      <c r="H35" s="159"/>
      <c r="I35" s="159"/>
      <c r="J35" s="160"/>
      <c r="K35" s="159"/>
      <c r="L35" s="160"/>
      <c r="M35" s="159"/>
      <c r="N35" s="159"/>
      <c r="O35" s="159"/>
      <c r="P35" s="160"/>
      <c r="Q35" s="159"/>
      <c r="R35" s="160"/>
      <c r="S35" s="159"/>
      <c r="T35" s="159"/>
      <c r="U35" s="159"/>
      <c r="W35" s="282"/>
      <c r="X35" s="282"/>
      <c r="Y35" s="282"/>
      <c r="Z35" s="282"/>
      <c r="AA35" s="282"/>
      <c r="AB35" s="282"/>
      <c r="AC35" s="282"/>
      <c r="AD35" s="282"/>
      <c r="AE35" s="282"/>
      <c r="AF35" s="282"/>
      <c r="AG35" s="282"/>
      <c r="AH35" s="282"/>
      <c r="AI35" s="282"/>
      <c r="AJ35" s="282"/>
      <c r="AK35" s="282"/>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4" t="s">
        <v>48</v>
      </c>
      <c r="C36" s="304" t="s">
        <v>42</v>
      </c>
      <c r="D36" s="308">
        <v>60.377358490566037735849056670</v>
      </c>
      <c r="E36" s="309">
        <v>-32.275132275132275132275132240</v>
      </c>
      <c r="F36" s="309">
        <v>49.940842207002282990884700650</v>
      </c>
      <c r="G36" s="309">
        <v>-34.868107774142814824349656130</v>
      </c>
      <c r="H36" s="309">
        <v>120.89775787181345251728673096</v>
      </c>
      <c r="I36" s="309">
        <v>3.9811149505973287649135301600</v>
      </c>
      <c r="J36" s="318">
        <v>85.38890428418715566154099168</v>
      </c>
      <c r="K36" s="309">
        <v>-20.378396024908123636927093450</v>
      </c>
      <c r="L36" s="319">
        <v>80.87190565953918464618197303</v>
      </c>
      <c r="M36" s="309">
        <v>-16.041536623574695796538428080</v>
      </c>
      <c r="N36" s="309">
        <v>105.58537428765927917623989975</v>
      </c>
      <c r="O36" s="310">
        <v>-5.165482104989518582666883500</v>
      </c>
      <c r="P36" s="318">
        <v>51.55556485082998077677946673</v>
      </c>
      <c r="Q36" s="309">
        <v>-46.076374027451004367865968020</v>
      </c>
      <c r="R36" s="319">
        <v>40.388110795226213145718601386</v>
      </c>
      <c r="S36" s="309">
        <v>-45.316264119180895306806473390</v>
      </c>
      <c r="T36" s="309">
        <v>127.65035015434229325698401855</v>
      </c>
      <c r="U36" s="310">
        <v>-1.3900109347443571484404960500</v>
      </c>
      <c r="W36" s="282"/>
      <c r="X36" s="282"/>
      <c r="Y36" s="282"/>
      <c r="Z36" s="282"/>
      <c r="AA36" s="282"/>
      <c r="AB36" s="282"/>
      <c r="AC36" s="282"/>
      <c r="AD36" s="282"/>
      <c r="AE36" s="282"/>
      <c r="AF36" s="282"/>
      <c r="AG36" s="282"/>
      <c r="AH36" s="282"/>
      <c r="AI36" s="282"/>
      <c r="AJ36" s="282"/>
      <c r="AK36" s="282"/>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5"/>
      <c r="C37" s="305" t="s">
        <v>60</v>
      </c>
      <c r="D37" s="311">
        <v>40.062245712479025524267966980</v>
      </c>
      <c r="E37" s="134">
        <v>-54.934061557717471695966319630</v>
      </c>
      <c r="F37" s="134">
        <v>50.473624092943059091744776470</v>
      </c>
      <c r="G37" s="134">
        <v>-32.796891339296685966807051040</v>
      </c>
      <c r="H37" s="134">
        <v>79.37263557438964545063727311</v>
      </c>
      <c r="I37" s="134">
        <v>-32.940693755980051425410277130</v>
      </c>
      <c r="J37" s="320">
        <v>142.54838647234422972988029881</v>
      </c>
      <c r="K37" s="134">
        <v>17.346862081419973928941468290</v>
      </c>
      <c r="L37" s="135">
        <v>115.3874686009976112974444797</v>
      </c>
      <c r="M37" s="134">
        <v>1.5424174351503110888292265600</v>
      </c>
      <c r="N37" s="134">
        <v>123.53888008867523756854415106</v>
      </c>
      <c r="O37" s="312">
        <v>15.564376982026366364498078380</v>
      </c>
      <c r="P37" s="320">
        <v>57.108084847724757396473073857</v>
      </c>
      <c r="Q37" s="134">
        <v>-47.116535370437096530415411270</v>
      </c>
      <c r="R37" s="135">
        <v>58.240237152030237701547307888</v>
      </c>
      <c r="S37" s="134">
        <v>-31.760338874350989333181289900</v>
      </c>
      <c r="T37" s="134">
        <v>98.05606508546640798569304657</v>
      </c>
      <c r="U37" s="312">
        <v>-22.503330530629240696864416270</v>
      </c>
      <c r="W37" s="282"/>
      <c r="X37" s="282"/>
      <c r="Y37" s="282"/>
      <c r="Z37" s="282"/>
      <c r="AA37" s="282"/>
      <c r="AB37" s="282"/>
      <c r="AC37" s="282"/>
      <c r="AD37" s="282"/>
      <c r="AE37" s="282"/>
      <c r="AF37" s="282"/>
      <c r="AG37" s="282"/>
      <c r="AH37" s="282"/>
      <c r="AI37" s="282"/>
      <c r="AJ37" s="282"/>
      <c r="AK37" s="282"/>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5"/>
      <c r="C38" s="306" t="s">
        <v>44</v>
      </c>
      <c r="D38" s="313">
        <v>58.708272859216255442670537050</v>
      </c>
      <c r="E38" s="159">
        <v>-36.399371069182389937106918250</v>
      </c>
      <c r="F38" s="159">
        <v>55.538301402725613486941613690</v>
      </c>
      <c r="G38" s="159">
        <v>-24.775033332041307115492106130</v>
      </c>
      <c r="H38" s="159">
        <v>105.70772129580302852815278462</v>
      </c>
      <c r="I38" s="159">
        <v>-15.452765553822905036330423200</v>
      </c>
      <c r="J38" s="321">
        <v>84.11764423399836820166453315</v>
      </c>
      <c r="K38" s="159">
        <v>-18.767809562977061936490827880</v>
      </c>
      <c r="L38" s="160">
        <v>79.72012394725445983752467339</v>
      </c>
      <c r="M38" s="159">
        <v>-14.676243201681426622646668900</v>
      </c>
      <c r="N38" s="159">
        <v>105.51619850673270034420721731</v>
      </c>
      <c r="O38" s="314">
        <v>-4.7953424870484201172310289200</v>
      </c>
      <c r="P38" s="321">
        <v>49.384016099640551433342966155</v>
      </c>
      <c r="Q38" s="159">
        <v>-48.335815987773933259922232530</v>
      </c>
      <c r="R38" s="160">
        <v>44.27520271645262137961934209</v>
      </c>
      <c r="S38" s="159">
        <v>-35.815232388614713975195720030</v>
      </c>
      <c r="T38" s="159">
        <v>111.53876903942327986631345706</v>
      </c>
      <c r="U38" s="314">
        <v>-19.507095008844872288420039450</v>
      </c>
      <c r="W38" s="282"/>
      <c r="X38" s="282"/>
      <c r="Y38" s="282"/>
      <c r="Z38" s="282"/>
      <c r="AA38" s="282"/>
      <c r="AB38" s="282"/>
      <c r="AC38" s="282"/>
      <c r="AD38" s="282"/>
      <c r="AE38" s="282"/>
      <c r="AF38" s="282"/>
      <c r="AG38" s="282"/>
      <c r="AH38" s="282"/>
      <c r="AI38" s="282"/>
      <c r="AJ38" s="282"/>
      <c r="AK38" s="282"/>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6"/>
      <c r="C39" s="307" t="s">
        <v>45</v>
      </c>
      <c r="D39" s="315">
        <v>40.062245712479025524267966980</v>
      </c>
      <c r="E39" s="316">
        <v>-54.934061557717471695966319630</v>
      </c>
      <c r="F39" s="316">
        <v>50.473624092943059091744776470</v>
      </c>
      <c r="G39" s="316">
        <v>-32.796891339296685966807051040</v>
      </c>
      <c r="H39" s="316">
        <v>79.37263557438964545063727311</v>
      </c>
      <c r="I39" s="316">
        <v>-32.940693755980051425410277130</v>
      </c>
      <c r="J39" s="322">
        <v>142.54838647234422972988029881</v>
      </c>
      <c r="K39" s="316">
        <v>17.346862081419973928941468290</v>
      </c>
      <c r="L39" s="323">
        <v>115.3874686009976112974444797</v>
      </c>
      <c r="M39" s="316">
        <v>1.5424174351503110888292265600</v>
      </c>
      <c r="N39" s="316">
        <v>123.53888008867523756854415106</v>
      </c>
      <c r="O39" s="317">
        <v>15.564376982026366364498078380</v>
      </c>
      <c r="P39" s="322">
        <v>57.108084847724757396473073857</v>
      </c>
      <c r="Q39" s="316">
        <v>-47.116535370437096530415411270</v>
      </c>
      <c r="R39" s="323">
        <v>58.240237152030237701547307888</v>
      </c>
      <c r="S39" s="316">
        <v>-31.760338874350989333181289900</v>
      </c>
      <c r="T39" s="316">
        <v>98.05606508546640798569304657</v>
      </c>
      <c r="U39" s="317">
        <v>-22.503330530629240696864416270</v>
      </c>
      <c r="W39" s="282"/>
      <c r="X39" s="282"/>
      <c r="Y39" s="282"/>
      <c r="Z39" s="282"/>
      <c r="AA39" s="282"/>
      <c r="AB39" s="282"/>
      <c r="AC39" s="282"/>
      <c r="AD39" s="282"/>
      <c r="AE39" s="282"/>
      <c r="AF39" s="282"/>
      <c r="AG39" s="282"/>
      <c r="AH39" s="282"/>
      <c r="AI39" s="282"/>
      <c r="AJ39" s="282"/>
      <c r="AK39" s="282"/>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8"/>
      <c r="D40" s="159"/>
      <c r="E40" s="159"/>
      <c r="F40" s="159"/>
      <c r="G40" s="159"/>
      <c r="H40" s="159"/>
      <c r="I40" s="159"/>
      <c r="J40" s="160"/>
      <c r="K40" s="159"/>
      <c r="L40" s="160"/>
      <c r="M40" s="159"/>
      <c r="N40" s="159"/>
      <c r="O40" s="159"/>
      <c r="P40" s="160"/>
      <c r="Q40" s="159"/>
      <c r="R40" s="160"/>
      <c r="S40" s="159"/>
      <c r="T40" s="159"/>
      <c r="U40" s="159"/>
      <c r="W40" s="282"/>
      <c r="X40" s="282"/>
      <c r="Y40" s="282"/>
      <c r="Z40" s="282"/>
      <c r="AA40" s="282"/>
      <c r="AB40" s="282"/>
      <c r="AC40" s="282"/>
      <c r="AD40" s="282"/>
      <c r="AE40" s="282"/>
      <c r="AF40" s="282"/>
      <c r="AG40" s="282"/>
      <c r="AH40" s="282"/>
      <c r="AI40" s="282"/>
      <c r="AJ40" s="282"/>
      <c r="AK40" s="282"/>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8"/>
      <c r="D41" s="159"/>
      <c r="E41" s="159"/>
      <c r="F41" s="159"/>
      <c r="G41" s="159"/>
      <c r="H41" s="159"/>
      <c r="I41" s="159"/>
      <c r="J41" s="160"/>
      <c r="K41" s="159"/>
      <c r="L41" s="160"/>
      <c r="M41" s="159"/>
      <c r="N41" s="159"/>
      <c r="O41" s="159"/>
      <c r="P41" s="160"/>
      <c r="Q41" s="159"/>
      <c r="R41" s="160"/>
      <c r="S41" s="159"/>
      <c r="T41" s="159"/>
      <c r="U41" s="159"/>
      <c r="W41" s="282"/>
      <c r="X41" s="282"/>
      <c r="Y41" s="282"/>
      <c r="Z41" s="282"/>
      <c r="AA41" s="282"/>
      <c r="AB41" s="282"/>
      <c r="AC41" s="282"/>
      <c r="AD41" s="282"/>
      <c r="AE41" s="282"/>
      <c r="AF41" s="282"/>
      <c r="AG41" s="282"/>
      <c r="AH41" s="282"/>
      <c r="AI41" s="282"/>
      <c r="AJ41" s="282"/>
      <c r="AK41" s="282"/>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4" t="s">
        <v>49</v>
      </c>
      <c r="C42" s="304" t="s">
        <v>42</v>
      </c>
      <c r="D42" s="308">
        <v>56.603773584905660377358490590</v>
      </c>
      <c r="E42" s="309">
        <v>-35.309973045822102425876010810</v>
      </c>
      <c r="F42" s="309">
        <v>48.396777520408975690683434580</v>
      </c>
      <c r="G42" s="309">
        <v>-37.47173671345266862156491700</v>
      </c>
      <c r="H42" s="309">
        <v>116.95773248753139645631084842</v>
      </c>
      <c r="I42" s="309">
        <v>3.4572584524279594355614913500</v>
      </c>
      <c r="J42" s="318">
        <v>80.76466156840172134966970919</v>
      </c>
      <c r="K42" s="309">
        <v>-23.305716957493054286704389320</v>
      </c>
      <c r="L42" s="319">
        <v>81.62400532070240469533462092</v>
      </c>
      <c r="M42" s="309">
        <v>-12.015877745923568949971622700</v>
      </c>
      <c r="N42" s="309">
        <v>98.94719237444388574943045364</v>
      </c>
      <c r="O42" s="310">
        <v>-12.831677946354020520660416890</v>
      </c>
      <c r="P42" s="318">
        <v>45.715846170793427179058325975</v>
      </c>
      <c r="Q42" s="309">
        <v>-50.386447627488768271722516030</v>
      </c>
      <c r="R42" s="319">
        <v>39.503388258307127641214956354</v>
      </c>
      <c r="S42" s="309">
        <v>-44.985056386613406616228756720</v>
      </c>
      <c r="T42" s="309">
        <v>115.72639256122514512264365795</v>
      </c>
      <c r="U42" s="310">
        <v>-9.818043764314719861903557230</v>
      </c>
      <c r="W42" s="282"/>
      <c r="X42" s="282"/>
      <c r="Y42" s="282"/>
      <c r="Z42" s="282"/>
      <c r="AA42" s="282"/>
      <c r="AB42" s="282"/>
      <c r="AC42" s="282"/>
      <c r="AD42" s="282"/>
      <c r="AE42" s="282"/>
      <c r="AF42" s="282"/>
      <c r="AG42" s="282"/>
      <c r="AH42" s="282"/>
      <c r="AI42" s="282"/>
      <c r="AJ42" s="282"/>
      <c r="AK42" s="282"/>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5"/>
      <c r="C43" s="305" t="s">
        <v>60</v>
      </c>
      <c r="D43" s="311">
        <v>39.884421462834934127285517050</v>
      </c>
      <c r="E43" s="134">
        <v>-51.211067220784252794141640070</v>
      </c>
      <c r="F43" s="134">
        <v>50.456623598776923447522789290</v>
      </c>
      <c r="G43" s="134">
        <v>-26.611691119989197953632605890</v>
      </c>
      <c r="H43" s="134">
        <v>79.046948880268989747638869210</v>
      </c>
      <c r="I43" s="134">
        <v>-33.519475344519526215904011920</v>
      </c>
      <c r="J43" s="320">
        <v>131.86091528133863259272633724</v>
      </c>
      <c r="K43" s="134">
        <v>14.527906122261466702296491870</v>
      </c>
      <c r="L43" s="135">
        <v>111.40491687533177034211729296</v>
      </c>
      <c r="M43" s="134">
        <v>4.4051501022040823443388041100</v>
      </c>
      <c r="N43" s="134">
        <v>118.36184522169542087717479622</v>
      </c>
      <c r="O43" s="312">
        <v>9.695648165007220547622731090</v>
      </c>
      <c r="P43" s="320">
        <v>52.591963195560815040945610003</v>
      </c>
      <c r="Q43" s="134">
        <v>-44.123056868566536698610231890</v>
      </c>
      <c r="R43" s="135">
        <v>56.21115957831646519612964463</v>
      </c>
      <c r="S43" s="134">
        <v>-23.378825956355554468443105740</v>
      </c>
      <c r="T43" s="134">
        <v>93.56142728613668323884375624</v>
      </c>
      <c r="U43" s="312">
        <v>-27.073757575673260829580412750</v>
      </c>
      <c r="W43" s="282"/>
      <c r="X43" s="282"/>
      <c r="Y43" s="282"/>
      <c r="Z43" s="282"/>
      <c r="AA43" s="282"/>
      <c r="AB43" s="282"/>
      <c r="AC43" s="282"/>
      <c r="AD43" s="282"/>
      <c r="AE43" s="282"/>
      <c r="AF43" s="282"/>
      <c r="AG43" s="282"/>
      <c r="AH43" s="282"/>
      <c r="AI43" s="282"/>
      <c r="AJ43" s="282"/>
      <c r="AK43" s="282"/>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5"/>
      <c r="C44" s="306" t="s">
        <v>44</v>
      </c>
      <c r="D44" s="313">
        <v>60.377358490566037735849056650</v>
      </c>
      <c r="E44" s="159">
        <v>-29.670329670329670329670329680</v>
      </c>
      <c r="F44" s="159">
        <v>56.536893810653536228881943810</v>
      </c>
      <c r="G44" s="159">
        <v>-20.923237608692606136072270980</v>
      </c>
      <c r="H44" s="159">
        <v>106.79284697311903451921401098</v>
      </c>
      <c r="I44" s="159">
        <v>-11.061520220507407343005687570</v>
      </c>
      <c r="J44" s="321">
        <v>83.40751415335057465716266539</v>
      </c>
      <c r="K44" s="159">
        <v>-16.280688830642849410284009060</v>
      </c>
      <c r="L44" s="160">
        <v>81.50486730950906302673414189</v>
      </c>
      <c r="M44" s="159">
        <v>-9.304447578705762683428545900</v>
      </c>
      <c r="N44" s="159">
        <v>102.33439659083959073854188545</v>
      </c>
      <c r="O44" s="314">
        <v>-7.6919331386079613646945280500</v>
      </c>
      <c r="P44" s="321">
        <v>50.359253828438082811871798009</v>
      </c>
      <c r="Q44" s="159">
        <v>-41.120484452320245739100841550</v>
      </c>
      <c r="R44" s="160">
        <v>46.08032028129120683192045146</v>
      </c>
      <c r="S44" s="159">
        <v>-28.280893512329516107200721430</v>
      </c>
      <c r="T44" s="159">
        <v>109.28581555212006633028298141</v>
      </c>
      <c r="U44" s="314">
        <v>-17.902608619640339001250357820</v>
      </c>
      <c r="W44" s="282"/>
      <c r="X44" s="282"/>
      <c r="Y44" s="282"/>
      <c r="Z44" s="282"/>
      <c r="AA44" s="282"/>
      <c r="AB44" s="282"/>
      <c r="AC44" s="282"/>
      <c r="AD44" s="282"/>
      <c r="AE44" s="282"/>
      <c r="AF44" s="282"/>
      <c r="AG44" s="282"/>
      <c r="AH44" s="282"/>
      <c r="AI44" s="282"/>
      <c r="AJ44" s="282"/>
      <c r="AK44" s="282"/>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6"/>
      <c r="C45" s="307" t="s">
        <v>45</v>
      </c>
      <c r="D45" s="315">
        <v>39.884421462834934127285517050</v>
      </c>
      <c r="E45" s="316">
        <v>-51.211067220784252794141640070</v>
      </c>
      <c r="F45" s="316">
        <v>50.456623598776923447522789290</v>
      </c>
      <c r="G45" s="316">
        <v>-26.611691119989197953632605890</v>
      </c>
      <c r="H45" s="316">
        <v>79.046948880268989747638869210</v>
      </c>
      <c r="I45" s="316">
        <v>-33.519475344519526215904011920</v>
      </c>
      <c r="J45" s="322">
        <v>131.86091528133863259272633724</v>
      </c>
      <c r="K45" s="316">
        <v>14.527906122261466702296491870</v>
      </c>
      <c r="L45" s="323">
        <v>111.40491687533177034211729296</v>
      </c>
      <c r="M45" s="316">
        <v>4.4051501022040823443388041100</v>
      </c>
      <c r="N45" s="316">
        <v>118.36184522169542087717479622</v>
      </c>
      <c r="O45" s="317">
        <v>9.695648165007220547622731090</v>
      </c>
      <c r="P45" s="322">
        <v>52.591963195560815040945610003</v>
      </c>
      <c r="Q45" s="316">
        <v>-44.123056868566536698610231890</v>
      </c>
      <c r="R45" s="323">
        <v>56.21115957831646519612964463</v>
      </c>
      <c r="S45" s="316">
        <v>-23.378825956355554468443105740</v>
      </c>
      <c r="T45" s="316">
        <v>93.56142728613668323884375624</v>
      </c>
      <c r="U45" s="317">
        <v>-27.073757575673260829580412750</v>
      </c>
      <c r="W45" s="282"/>
      <c r="X45" s="282"/>
      <c r="Y45" s="282"/>
      <c r="Z45" s="282"/>
      <c r="AA45" s="282"/>
      <c r="AB45" s="282"/>
      <c r="AC45" s="282"/>
      <c r="AD45" s="282"/>
      <c r="AE45" s="282"/>
      <c r="AF45" s="282"/>
      <c r="AG45" s="282"/>
      <c r="AH45" s="282"/>
      <c r="AI45" s="282"/>
      <c r="AJ45" s="282"/>
      <c r="AK45" s="282"/>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8"/>
      <c r="D46" s="159"/>
      <c r="E46" s="159"/>
      <c r="F46" s="159"/>
      <c r="G46" s="159"/>
      <c r="H46" s="159"/>
      <c r="I46" s="159"/>
      <c r="J46" s="160"/>
      <c r="K46" s="159"/>
      <c r="L46" s="160"/>
      <c r="M46" s="159"/>
      <c r="N46" s="159"/>
      <c r="O46" s="159"/>
      <c r="P46" s="160"/>
      <c r="Q46" s="159"/>
      <c r="R46" s="160"/>
      <c r="S46" s="159"/>
      <c r="T46" s="159"/>
      <c r="U46" s="159"/>
      <c r="W46" s="282"/>
      <c r="X46" s="282"/>
      <c r="Y46" s="282"/>
      <c r="Z46" s="282"/>
      <c r="AA46" s="282"/>
      <c r="AB46" s="282"/>
      <c r="AC46" s="282"/>
      <c r="AD46" s="282"/>
      <c r="AE46" s="282"/>
      <c r="AF46" s="282"/>
      <c r="AG46" s="282"/>
      <c r="AH46" s="282"/>
      <c r="AI46" s="282"/>
      <c r="AJ46" s="282"/>
      <c r="AK46" s="282"/>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8"/>
      <c r="D47" s="159"/>
      <c r="E47" s="159"/>
      <c r="F47" s="159"/>
      <c r="G47" s="159"/>
      <c r="H47" s="159"/>
      <c r="I47" s="159"/>
      <c r="J47" s="160"/>
      <c r="K47" s="159"/>
      <c r="L47" s="160"/>
      <c r="M47" s="159"/>
      <c r="N47" s="159"/>
      <c r="O47" s="159"/>
      <c r="P47" s="160"/>
      <c r="Q47" s="159"/>
      <c r="R47" s="160"/>
      <c r="S47" s="159"/>
      <c r="T47" s="159"/>
      <c r="U47" s="159"/>
      <c r="W47" s="282"/>
      <c r="X47" s="282"/>
      <c r="Y47" s="282"/>
      <c r="Z47" s="282"/>
      <c r="AA47" s="282"/>
      <c r="AB47" s="282"/>
      <c r="AC47" s="282"/>
      <c r="AD47" s="282"/>
      <c r="AE47" s="282"/>
      <c r="AF47" s="282"/>
      <c r="AG47" s="282"/>
      <c r="AH47" s="282"/>
      <c r="AI47" s="282"/>
      <c r="AJ47" s="282"/>
      <c r="AK47" s="282"/>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4" t="s">
        <v>50</v>
      </c>
      <c r="C48" s="304" t="s">
        <v>42</v>
      </c>
      <c r="D48" s="308">
        <v>83.49056603773584905660377366</v>
      </c>
      <c r="E48" s="309">
        <v>-4.582210242587601078167115900</v>
      </c>
      <c r="F48" s="309">
        <v>52.172498199344172448206843100</v>
      </c>
      <c r="G48" s="309">
        <v>-31.796767988158594479786891010</v>
      </c>
      <c r="H48" s="309">
        <v>160.02792451825769822185218686</v>
      </c>
      <c r="I48" s="309">
        <v>39.902152644094663572157531450</v>
      </c>
      <c r="J48" s="318">
        <v>78.761182292007840196757533239</v>
      </c>
      <c r="K48" s="309">
        <v>-28.053383980068674070524831760</v>
      </c>
      <c r="L48" s="319">
        <v>77.993446565664169510395358118</v>
      </c>
      <c r="M48" s="309">
        <v>-17.793578678538443403931746470</v>
      </c>
      <c r="N48" s="309">
        <v>100.98435927651600746024142248</v>
      </c>
      <c r="O48" s="310">
        <v>-12.480540007221689517152428940</v>
      </c>
      <c r="P48" s="318">
        <v>65.758156913610319409556997149</v>
      </c>
      <c r="Q48" s="309">
        <v>-31.350129188529139140069516020</v>
      </c>
      <c r="R48" s="319">
        <v>40.69112950507759814468526769</v>
      </c>
      <c r="S48" s="309">
        <v>-43.932563737491713051643071190</v>
      </c>
      <c r="T48" s="309">
        <v>161.60317423826920221686679811</v>
      </c>
      <c r="U48" s="310">
        <v>22.441608512384072355399807880</v>
      </c>
      <c r="W48" s="282"/>
      <c r="X48" s="282"/>
      <c r="Y48" s="282"/>
      <c r="Z48" s="282"/>
      <c r="AA48" s="282"/>
      <c r="AB48" s="282"/>
      <c r="AC48" s="282"/>
      <c r="AD48" s="282"/>
      <c r="AE48" s="282"/>
      <c r="AF48" s="282"/>
      <c r="AG48" s="282"/>
      <c r="AH48" s="282"/>
      <c r="AI48" s="282"/>
      <c r="AJ48" s="282"/>
      <c r="AK48" s="282"/>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5"/>
      <c r="C49" s="305" t="s">
        <v>60</v>
      </c>
      <c r="D49" s="311">
        <v>43.092753003054773149351472220</v>
      </c>
      <c r="E49" s="134">
        <v>-47.623538136088663814944803820</v>
      </c>
      <c r="F49" s="134">
        <v>55.329479005003156121843688400</v>
      </c>
      <c r="G49" s="134">
        <v>-18.657380054389182394396620780</v>
      </c>
      <c r="H49" s="134">
        <v>77.883894404930363285186410020</v>
      </c>
      <c r="I49" s="134">
        <v>-35.610062844136940083322966760</v>
      </c>
      <c r="J49" s="320">
        <v>124.38030288170017512379215815</v>
      </c>
      <c r="K49" s="134">
        <v>9.267792186042660009041580110</v>
      </c>
      <c r="L49" s="135">
        <v>109.07335175573857090455397287</v>
      </c>
      <c r="M49" s="134">
        <v>3.5035540971249848134396365800</v>
      </c>
      <c r="N49" s="134">
        <v>114.03363046937472918014553077</v>
      </c>
      <c r="O49" s="312">
        <v>5.5691209245903453164047696100</v>
      </c>
      <c r="P49" s="320">
        <v>53.598896705262474762175411346</v>
      </c>
      <c r="Q49" s="134">
        <v>-42.769396496139475242651263500</v>
      </c>
      <c r="R49" s="135">
        <v>60.349717259744613959202634958</v>
      </c>
      <c r="S49" s="134">
        <v>-15.807497360575929500714371990</v>
      </c>
      <c r="T49" s="134">
        <v>88.81383234087631066437772588</v>
      </c>
      <c r="U49" s="312">
        <v>-32.024109380659196942481037040</v>
      </c>
      <c r="W49" s="282"/>
      <c r="X49" s="282"/>
      <c r="Y49" s="282"/>
      <c r="Z49" s="282"/>
      <c r="AA49" s="282"/>
      <c r="AB49" s="282"/>
      <c r="AC49" s="282"/>
      <c r="AD49" s="282"/>
      <c r="AE49" s="282"/>
      <c r="AF49" s="282"/>
      <c r="AG49" s="282"/>
      <c r="AH49" s="282"/>
      <c r="AI49" s="282"/>
      <c r="AJ49" s="282"/>
      <c r="AK49" s="282"/>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5"/>
      <c r="C50" s="306" t="s">
        <v>44</v>
      </c>
      <c r="D50" s="313">
        <v>74.310595065312046444121915880</v>
      </c>
      <c r="E50" s="159">
        <v>-14.309623430962343096234309630</v>
      </c>
      <c r="F50" s="159">
        <v>62.761425103710000522592056720</v>
      </c>
      <c r="G50" s="159">
        <v>-7.3633602661910970055900052800</v>
      </c>
      <c r="H50" s="159">
        <v>118.40170127194792252761443762</v>
      </c>
      <c r="I50" s="159">
        <v>-7.4983971619990877842781258600</v>
      </c>
      <c r="J50" s="321">
        <v>81.74915291303087103091796602</v>
      </c>
      <c r="K50" s="159">
        <v>-16.725035039847671746372685600</v>
      </c>
      <c r="L50" s="160">
        <v>81.45954519389312435664965813</v>
      </c>
      <c r="M50" s="159">
        <v>-6.2549045159299844672729733900</v>
      </c>
      <c r="N50" s="159">
        <v>100.35552336862231590788837691</v>
      </c>
      <c r="O50" s="314">
        <v>-11.168723515457790749495585360</v>
      </c>
      <c r="P50" s="321">
        <v>60.748281990525117514992741131</v>
      </c>
      <c r="Q50" s="159">
        <v>-28.641368937911310350029815950</v>
      </c>
      <c r="R50" s="160">
        <v>51.125171446688032569543079596</v>
      </c>
      <c r="S50" s="159">
        <v>-13.157693628306900420987372550</v>
      </c>
      <c r="T50" s="159">
        <v>118.82264698881608324321644983</v>
      </c>
      <c r="U50" s="314">
        <v>-17.829645430342266803757476390</v>
      </c>
      <c r="W50" s="282"/>
      <c r="X50" s="282"/>
      <c r="Y50" s="282"/>
      <c r="Z50" s="282"/>
      <c r="AA50" s="282"/>
      <c r="AB50" s="282"/>
      <c r="AC50" s="282"/>
      <c r="AD50" s="282"/>
      <c r="AE50" s="282"/>
      <c r="AF50" s="282"/>
      <c r="AG50" s="282"/>
      <c r="AH50" s="282"/>
      <c r="AI50" s="282"/>
      <c r="AJ50" s="282"/>
      <c r="AK50" s="282"/>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6"/>
      <c r="C51" s="307" t="s">
        <v>45</v>
      </c>
      <c r="D51" s="315">
        <v>43.092753003054773149351472220</v>
      </c>
      <c r="E51" s="316">
        <v>-47.623538136088663814944803820</v>
      </c>
      <c r="F51" s="316">
        <v>55.329479005003156121843688400</v>
      </c>
      <c r="G51" s="316">
        <v>-18.657380054389182394396620780</v>
      </c>
      <c r="H51" s="316">
        <v>77.883894404930363285186410020</v>
      </c>
      <c r="I51" s="316">
        <v>-35.610062844136940083322966760</v>
      </c>
      <c r="J51" s="322">
        <v>124.38030288170017512379215815</v>
      </c>
      <c r="K51" s="316">
        <v>9.267792186042660009041580110</v>
      </c>
      <c r="L51" s="323">
        <v>109.07335175573857090455397287</v>
      </c>
      <c r="M51" s="316">
        <v>3.5035540971249848134396365800</v>
      </c>
      <c r="N51" s="316">
        <v>114.03363046937472918014553077</v>
      </c>
      <c r="O51" s="317">
        <v>5.5691209245903453164047696100</v>
      </c>
      <c r="P51" s="322">
        <v>53.598896705262474762175411346</v>
      </c>
      <c r="Q51" s="316">
        <v>-42.769396496139475242651263500</v>
      </c>
      <c r="R51" s="323">
        <v>60.349717259744613959202634958</v>
      </c>
      <c r="S51" s="316">
        <v>-15.807497360575929500714371990</v>
      </c>
      <c r="T51" s="316">
        <v>88.81383234087631066437772588</v>
      </c>
      <c r="U51" s="317">
        <v>-32.024109380659196942481037040</v>
      </c>
      <c r="W51" s="282"/>
      <c r="X51" s="282"/>
      <c r="Y51" s="282"/>
      <c r="Z51" s="282"/>
      <c r="AA51" s="282"/>
      <c r="AB51" s="282"/>
      <c r="AC51" s="282"/>
      <c r="AD51" s="282"/>
      <c r="AE51" s="282"/>
      <c r="AF51" s="282"/>
      <c r="AG51" s="282"/>
      <c r="AH51" s="282"/>
      <c r="AI51" s="282"/>
      <c r="AJ51" s="282"/>
      <c r="AK51" s="282"/>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8"/>
      <c r="D52" s="159"/>
      <c r="E52" s="159"/>
      <c r="F52" s="159"/>
      <c r="G52" s="159"/>
      <c r="H52" s="159"/>
      <c r="I52" s="159"/>
      <c r="J52" s="160"/>
      <c r="K52" s="159"/>
      <c r="L52" s="160"/>
      <c r="M52" s="159"/>
      <c r="N52" s="159"/>
      <c r="O52" s="159"/>
      <c r="P52" s="160"/>
      <c r="Q52" s="159"/>
      <c r="R52" s="160"/>
      <c r="S52" s="159"/>
      <c r="T52" s="159"/>
      <c r="U52" s="159"/>
      <c r="W52" s="282"/>
      <c r="X52" s="282"/>
      <c r="Y52" s="282"/>
      <c r="Z52" s="282"/>
      <c r="AA52" s="282"/>
      <c r="AB52" s="282"/>
      <c r="AC52" s="282"/>
      <c r="AD52" s="282"/>
      <c r="AE52" s="282"/>
      <c r="AF52" s="282"/>
      <c r="AG52" s="282"/>
      <c r="AH52" s="282"/>
      <c r="AI52" s="282"/>
      <c r="AJ52" s="282"/>
      <c r="AK52" s="282"/>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8"/>
      <c r="D53" s="159"/>
      <c r="E53" s="159"/>
      <c r="F53" s="159"/>
      <c r="G53" s="159"/>
      <c r="H53" s="159"/>
      <c r="I53" s="159"/>
      <c r="J53" s="160"/>
      <c r="K53" s="159"/>
      <c r="L53" s="160"/>
      <c r="M53" s="159"/>
      <c r="N53" s="159"/>
      <c r="O53" s="159"/>
      <c r="P53" s="160"/>
      <c r="Q53" s="159"/>
      <c r="R53" s="160"/>
      <c r="S53" s="159"/>
      <c r="T53" s="159"/>
      <c r="U53" s="159"/>
      <c r="W53" s="282"/>
      <c r="X53" s="282"/>
      <c r="Y53" s="282"/>
      <c r="Z53" s="282"/>
      <c r="AA53" s="282"/>
      <c r="AB53" s="282"/>
      <c r="AC53" s="282"/>
      <c r="AD53" s="282"/>
      <c r="AE53" s="282"/>
      <c r="AF53" s="282"/>
      <c r="AG53" s="282"/>
      <c r="AH53" s="282"/>
      <c r="AI53" s="282"/>
      <c r="AJ53" s="282"/>
      <c r="AK53" s="282"/>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4" t="s">
        <v>51</v>
      </c>
      <c r="C54" s="304" t="s">
        <v>42</v>
      </c>
      <c r="D54" s="308">
        <v>87.97169811320754716981132079</v>
      </c>
      <c r="E54" s="309">
        <v>3.611111111111111111111111100</v>
      </c>
      <c r="F54" s="309">
        <v>57.480220559508666292648695340</v>
      </c>
      <c r="G54" s="309">
        <v>-28.196552635851655185155333940</v>
      </c>
      <c r="H54" s="309">
        <v>153.04690423400754988051262089</v>
      </c>
      <c r="I54" s="309">
        <v>44.298240425214484488115858940</v>
      </c>
      <c r="J54" s="318">
        <v>81.23457993105459746612308108</v>
      </c>
      <c r="K54" s="309">
        <v>-30.097407077207058304320897830</v>
      </c>
      <c r="L54" s="319">
        <v>81.65220948813541863203759224</v>
      </c>
      <c r="M54" s="309">
        <v>-14.839434674818277018387471390</v>
      </c>
      <c r="N54" s="309">
        <v>99.48852632439602828343273127</v>
      </c>
      <c r="O54" s="310">
        <v>-17.916711031833703370779587280</v>
      </c>
      <c r="P54" s="318">
        <v>71.463439420479634091660163343</v>
      </c>
      <c r="Q54" s="309">
        <v>-27.573146777217313187532485800</v>
      </c>
      <c r="R54" s="319">
        <v>46.933870105492300833162233342</v>
      </c>
      <c r="S54" s="309">
        <v>-38.851778301721974818597244920</v>
      </c>
      <c r="T54" s="309">
        <v>152.26410960752378085070610562</v>
      </c>
      <c r="U54" s="310">
        <v>18.444741664208160346023174770</v>
      </c>
      <c r="W54" s="282"/>
      <c r="X54" s="282"/>
      <c r="Y54" s="282"/>
      <c r="Z54" s="282"/>
      <c r="AA54" s="282"/>
      <c r="AB54" s="282"/>
      <c r="AC54" s="282"/>
      <c r="AD54" s="282"/>
      <c r="AE54" s="282"/>
      <c r="AF54" s="282"/>
      <c r="AG54" s="282"/>
      <c r="AH54" s="282"/>
      <c r="AI54" s="282"/>
      <c r="AJ54" s="282"/>
      <c r="AK54" s="282"/>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5"/>
      <c r="C55" s="305" t="s">
        <v>60</v>
      </c>
      <c r="D55" s="311">
        <v>46.317187504326341350409191160</v>
      </c>
      <c r="E55" s="134">
        <v>-43.679607870318377779956880320</v>
      </c>
      <c r="F55" s="134">
        <v>55.390993298173863971988151710</v>
      </c>
      <c r="G55" s="134">
        <v>-20.283142889356133733311524070</v>
      </c>
      <c r="H55" s="134">
        <v>83.61862596505076792924284551</v>
      </c>
      <c r="I55" s="134">
        <v>-29.349457353152884217229126020</v>
      </c>
      <c r="J55" s="320">
        <v>118.32838061614008314891216532</v>
      </c>
      <c r="K55" s="134">
        <v>3.9520945259793102367322499700</v>
      </c>
      <c r="L55" s="135">
        <v>106.91618828805379162772496264</v>
      </c>
      <c r="M55" s="134">
        <v>2.1757246486333623637890445800</v>
      </c>
      <c r="N55" s="134">
        <v>110.67396108187054135150364357</v>
      </c>
      <c r="O55" s="312">
        <v>1.7385439481389647955489595400</v>
      </c>
      <c r="P55" s="320">
        <v>54.806377920810547234603194289</v>
      </c>
      <c r="Q55" s="134">
        <v>-41.453772735951148122773656160</v>
      </c>
      <c r="R55" s="135">
        <v>59.221938689298825386803960554</v>
      </c>
      <c r="S55" s="134">
        <v>-18.548723580084017932912716430</v>
      </c>
      <c r="T55" s="134">
        <v>92.54404555775518227648678604</v>
      </c>
      <c r="U55" s="312">
        <v>-28.121166619638785290831788600</v>
      </c>
      <c r="W55" s="282"/>
      <c r="X55" s="282"/>
      <c r="Y55" s="282"/>
      <c r="Z55" s="282"/>
      <c r="AA55" s="282"/>
      <c r="AB55" s="282"/>
      <c r="AC55" s="282"/>
      <c r="AD55" s="282"/>
      <c r="AE55" s="282"/>
      <c r="AF55" s="282"/>
      <c r="AG55" s="282"/>
      <c r="AH55" s="282"/>
      <c r="AI55" s="282"/>
      <c r="AJ55" s="282"/>
      <c r="AK55" s="282"/>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5"/>
      <c r="C56" s="306" t="s">
        <v>44</v>
      </c>
      <c r="D56" s="313">
        <v>81.71262699564586357039187233</v>
      </c>
      <c r="E56" s="159">
        <v>-6.3227953410981697171381031500</v>
      </c>
      <c r="F56" s="159">
        <v>62.296981980086661859898044100</v>
      </c>
      <c r="G56" s="159">
        <v>-11.532347051145180134426781160</v>
      </c>
      <c r="H56" s="159">
        <v>131.16626905259302329058352658</v>
      </c>
      <c r="I56" s="159">
        <v>5.888651429532974948947516200</v>
      </c>
      <c r="J56" s="321">
        <v>82.09872014086536684011127872</v>
      </c>
      <c r="K56" s="159">
        <v>-16.973212140207325413244216860</v>
      </c>
      <c r="L56" s="160">
        <v>83.41163195909395398677817208</v>
      </c>
      <c r="M56" s="159">
        <v>-4.3153164709712456396079896500</v>
      </c>
      <c r="N56" s="159">
        <v>98.42598473691000968013475697</v>
      </c>
      <c r="O56" s="314">
        <v>-13.228758462054102916854994630</v>
      </c>
      <c r="P56" s="321">
        <v>67.085020956904501496346371478</v>
      </c>
      <c r="Q56" s="159">
        <v>-22.222826014869757417065713950</v>
      </c>
      <c r="R56" s="160">
        <v>51.962929330852967558039751623</v>
      </c>
      <c r="S56" s="159">
        <v>-15.350006250328791074203975640</v>
      </c>
      <c r="T56" s="159">
        <v>129.10169195767952666164086329</v>
      </c>
      <c r="U56" s="314">
        <v>-8.119102506806341290733513840</v>
      </c>
      <c r="W56" s="282"/>
      <c r="X56" s="282"/>
      <c r="Y56" s="282"/>
      <c r="Z56" s="282"/>
      <c r="AA56" s="282"/>
      <c r="AB56" s="282"/>
      <c r="AC56" s="282"/>
      <c r="AD56" s="282"/>
      <c r="AE56" s="282"/>
      <c r="AF56" s="282"/>
      <c r="AG56" s="282"/>
      <c r="AH56" s="282"/>
      <c r="AI56" s="282"/>
      <c r="AJ56" s="282"/>
      <c r="AK56" s="282"/>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6"/>
      <c r="C57" s="307" t="s">
        <v>45</v>
      </c>
      <c r="D57" s="315">
        <v>46.317187504326341350409191160</v>
      </c>
      <c r="E57" s="316">
        <v>-43.679607870318377779956880320</v>
      </c>
      <c r="F57" s="316">
        <v>55.390993298173863971988151710</v>
      </c>
      <c r="G57" s="316">
        <v>-20.283142889356133733311524070</v>
      </c>
      <c r="H57" s="316">
        <v>83.61862596505076792924284551</v>
      </c>
      <c r="I57" s="316">
        <v>-29.349457353152884217229126020</v>
      </c>
      <c r="J57" s="322">
        <v>118.32838061614008314891216532</v>
      </c>
      <c r="K57" s="316">
        <v>3.9520945259793102367322499700</v>
      </c>
      <c r="L57" s="323">
        <v>106.91618828805379162772496264</v>
      </c>
      <c r="M57" s="316">
        <v>2.1757246486333623637890445800</v>
      </c>
      <c r="N57" s="316">
        <v>110.67396108187054135150364357</v>
      </c>
      <c r="O57" s="317">
        <v>1.7385439481389647955489595400</v>
      </c>
      <c r="P57" s="322">
        <v>54.806377920810547234603194289</v>
      </c>
      <c r="Q57" s="316">
        <v>-41.453772735951148122773656160</v>
      </c>
      <c r="R57" s="323">
        <v>59.221938689298825386803960554</v>
      </c>
      <c r="S57" s="316">
        <v>-18.548723580084017932912716430</v>
      </c>
      <c r="T57" s="316">
        <v>92.54404555775518227648678604</v>
      </c>
      <c r="U57" s="317">
        <v>-28.121166619638785290831788600</v>
      </c>
      <c r="W57" s="282"/>
      <c r="X57" s="282"/>
      <c r="Y57" s="282"/>
      <c r="Z57" s="282"/>
      <c r="AA57" s="282"/>
      <c r="AB57" s="282"/>
      <c r="AC57" s="282"/>
      <c r="AD57" s="282"/>
      <c r="AE57" s="282"/>
      <c r="AF57" s="282"/>
      <c r="AG57" s="282"/>
      <c r="AH57" s="282"/>
      <c r="AI57" s="282"/>
      <c r="AJ57" s="282"/>
      <c r="AK57" s="282"/>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8"/>
      <c r="D58" s="159"/>
      <c r="E58" s="159"/>
      <c r="F58" s="159"/>
      <c r="G58" s="159"/>
      <c r="H58" s="159"/>
      <c r="I58" s="159"/>
      <c r="J58" s="160"/>
      <c r="K58" s="159"/>
      <c r="L58" s="160"/>
      <c r="M58" s="159"/>
      <c r="N58" s="159"/>
      <c r="O58" s="159"/>
      <c r="P58" s="160"/>
      <c r="Q58" s="159"/>
      <c r="R58" s="160"/>
      <c r="S58" s="159"/>
      <c r="T58" s="159"/>
      <c r="U58" s="159"/>
      <c r="W58" s="282"/>
      <c r="X58" s="282"/>
      <c r="Y58" s="282"/>
      <c r="Z58" s="282"/>
      <c r="AA58" s="282"/>
      <c r="AB58" s="282"/>
      <c r="AC58" s="282"/>
      <c r="AD58" s="282"/>
      <c r="AE58" s="282"/>
      <c r="AF58" s="282"/>
      <c r="AG58" s="282"/>
      <c r="AH58" s="282"/>
      <c r="AI58" s="282"/>
      <c r="AJ58" s="282"/>
      <c r="AK58" s="282"/>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16" t="s">
        <v>59</v>
      </c>
      <c r="C59" s="612"/>
      <c r="D59" s="527"/>
      <c r="E59" s="528"/>
      <c r="F59" s="528"/>
      <c r="G59" s="528"/>
      <c r="H59" s="528"/>
      <c r="I59" s="528"/>
      <c r="J59" s="528"/>
      <c r="K59" s="528"/>
      <c r="L59" s="528"/>
      <c r="M59" s="528"/>
      <c r="N59" s="528"/>
      <c r="O59" s="528"/>
      <c r="P59" s="528"/>
      <c r="Q59" s="528"/>
      <c r="R59" s="528"/>
      <c r="S59" s="528"/>
      <c r="T59" s="528"/>
      <c r="U59" s="529"/>
      <c r="W59" s="282"/>
      <c r="X59" s="282"/>
      <c r="Y59" s="282"/>
      <c r="Z59" s="282"/>
      <c r="AA59" s="282"/>
      <c r="AB59" s="282"/>
      <c r="AC59" s="282"/>
      <c r="AD59" s="282"/>
      <c r="AE59" s="282"/>
      <c r="AF59" s="282"/>
      <c r="AG59" s="282"/>
      <c r="AH59" s="282"/>
      <c r="AI59" s="282"/>
      <c r="AJ59" s="282"/>
      <c r="AK59" s="282"/>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5" t="s">
        <v>40</v>
      </c>
      <c r="C60" s="349" t="s">
        <v>42</v>
      </c>
      <c r="D60" s="238">
        <v>58.982772764561115668580803980</v>
      </c>
      <c r="E60" s="328">
        <v>-26.066838046272493573264781480</v>
      </c>
      <c r="F60" s="328">
        <v>49.185593175516426159264516150</v>
      </c>
      <c r="G60" s="328">
        <v>-28.945857020224227949539420990</v>
      </c>
      <c r="H60" s="328">
        <v>119.91879929979480951765659002</v>
      </c>
      <c r="I60" s="239">
        <v>4.0518664404568120417742764900</v>
      </c>
      <c r="J60" s="327">
        <v>86.39502305587333777154653965</v>
      </c>
      <c r="K60" s="328">
        <v>-18.919990425247941150466576780</v>
      </c>
      <c r="L60" s="329">
        <v>82.2919531561997689209065707</v>
      </c>
      <c r="M60" s="328">
        <v>-12.194082729300453943476693900</v>
      </c>
      <c r="N60" s="328">
        <v>104.98599163381802524506919821</v>
      </c>
      <c r="O60" s="239">
        <v>-7.6599708823859567462967617500</v>
      </c>
      <c r="P60" s="327">
        <v>50.958180128935955584693980356</v>
      </c>
      <c r="Q60" s="328">
        <v>-40.054985209000791452118733880</v>
      </c>
      <c r="R60" s="329">
        <v>40.475785295594967804795510631</v>
      </c>
      <c r="S60" s="328">
        <v>-37.610257997773516306657348380</v>
      </c>
      <c r="T60" s="328">
        <v>125.89794060025760735823142168</v>
      </c>
      <c r="U60" s="239">
        <v>-3.9184762314613048265857420700</v>
      </c>
    </row>
    <row r="61" ht="15.95" customHeight="1">
      <c r="B61" s="346" t="s">
        <v>69</v>
      </c>
      <c r="C61" s="305" t="s">
        <v>60</v>
      </c>
      <c r="D61" s="240">
        <v>36.285317703067941851559467100</v>
      </c>
      <c r="E61" s="121">
        <v>-55.450892004389913940479088640</v>
      </c>
      <c r="F61" s="121">
        <v>46.111507715570997410634555260</v>
      </c>
      <c r="G61" s="121">
        <v>-32.110184403262684441551896800</v>
      </c>
      <c r="H61" s="121">
        <v>78.690373619718068365859374230</v>
      </c>
      <c r="I61" s="241">
        <v>-34.380278390753133070734873450</v>
      </c>
      <c r="J61" s="330">
        <v>137.04565319607935800687903977</v>
      </c>
      <c r="K61" s="121">
        <v>16.361965227928780168548919470</v>
      </c>
      <c r="L61" s="136">
        <v>112.20382733692705844735804975</v>
      </c>
      <c r="M61" s="121">
        <v>1.7332961028510964816165563200</v>
      </c>
      <c r="N61" s="121">
        <v>122.13990952782470926282651502</v>
      </c>
      <c r="O61" s="241">
        <v>14.379431007807199353479211570</v>
      </c>
      <c r="P61" s="330">
        <v>49.727450660442079947062010487</v>
      </c>
      <c r="Q61" s="121">
        <v>-48.161782444795751692586835080</v>
      </c>
      <c r="R61" s="136">
        <v>51.738876499633080548602787085</v>
      </c>
      <c r="S61" s="121">
        <v>-30.933452875291640679878076910</v>
      </c>
      <c r="T61" s="121">
        <v>96.11235114623089053472725437</v>
      </c>
      <c r="U61" s="241">
        <v>-24.944535794436327739747395870</v>
      </c>
    </row>
    <row r="62" ht="15.95" customHeight="1">
      <c r="B62" s="346"/>
      <c r="C62" s="306" t="s">
        <v>44</v>
      </c>
      <c r="D62" s="342">
        <v>53.201829616923956546598056070</v>
      </c>
      <c r="E62" s="156">
        <v>-35.661192739844425237683664660</v>
      </c>
      <c r="F62" s="156">
        <v>51.179623723363161973218908620</v>
      </c>
      <c r="G62" s="156">
        <v>-23.765479289660542792526792410</v>
      </c>
      <c r="H62" s="156">
        <v>103.95119335869144123682370423</v>
      </c>
      <c r="I62" s="332">
        <v>-15.604103415803993963944411890</v>
      </c>
      <c r="J62" s="331">
        <v>83.30970138055937264975139793</v>
      </c>
      <c r="K62" s="156">
        <v>-17.463040792280070357518573050</v>
      </c>
      <c r="L62" s="186">
        <v>79.95714121266857458890057599</v>
      </c>
      <c r="M62" s="156">
        <v>-12.120260626301355350775697460</v>
      </c>
      <c r="N62" s="156">
        <v>104.19294651740201474814739704</v>
      </c>
      <c r="O62" s="332">
        <v>-6.0796495347569786204453514600</v>
      </c>
      <c r="P62" s="331">
        <v>44.322285382853342624696212595</v>
      </c>
      <c r="Q62" s="156">
        <v>-46.896704896951844748605726700</v>
      </c>
      <c r="R62" s="186">
        <v>40.92176401260190961342426531</v>
      </c>
      <c r="S62" s="156">
        <v>-33.005301886965368342685101920</v>
      </c>
      <c r="T62" s="156">
        <v>108.30981130042252846711736257</v>
      </c>
      <c r="U62" s="332">
        <v>-20.735078149839047256237609750</v>
      </c>
    </row>
    <row r="63" ht="15.95" customHeight="1">
      <c r="B63" s="347"/>
      <c r="C63" s="350" t="s">
        <v>45</v>
      </c>
      <c r="D63" s="244">
        <v>36.285317703067941851559467100</v>
      </c>
      <c r="E63" s="334">
        <v>-55.450892004389913940479088640</v>
      </c>
      <c r="F63" s="334">
        <v>46.111507715570997410634555260</v>
      </c>
      <c r="G63" s="334">
        <v>-32.110184403262684441551896800</v>
      </c>
      <c r="H63" s="334">
        <v>78.690373619718068365859374230</v>
      </c>
      <c r="I63" s="245">
        <v>-34.380278390753133070734873450</v>
      </c>
      <c r="J63" s="333">
        <v>137.04565319607935800687903977</v>
      </c>
      <c r="K63" s="334">
        <v>16.361965227928780168548919470</v>
      </c>
      <c r="L63" s="335">
        <v>112.20382733692705844735804975</v>
      </c>
      <c r="M63" s="334">
        <v>1.7332961028510964816165563200</v>
      </c>
      <c r="N63" s="334">
        <v>122.13990952782470926282651502</v>
      </c>
      <c r="O63" s="245">
        <v>14.379431007807199353479211570</v>
      </c>
      <c r="P63" s="333">
        <v>49.727450660442079947062010487</v>
      </c>
      <c r="Q63" s="334">
        <v>-48.161782444795751692586835080</v>
      </c>
      <c r="R63" s="335">
        <v>51.738876499633080548602787085</v>
      </c>
      <c r="S63" s="334">
        <v>-30.933452875291640679878076910</v>
      </c>
      <c r="T63" s="334">
        <v>96.11235114623089053472725437</v>
      </c>
      <c r="U63" s="245">
        <v>-24.944535794436327739747395870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2"/>
      <c r="X65" s="282"/>
      <c r="Y65" s="282"/>
      <c r="Z65" s="282"/>
      <c r="AA65" s="282"/>
      <c r="AB65" s="282"/>
      <c r="AC65" s="282"/>
      <c r="AD65" s="282"/>
      <c r="AE65" s="282"/>
      <c r="AF65" s="282"/>
      <c r="AG65" s="282"/>
      <c r="AH65" s="282"/>
      <c r="AI65" s="282"/>
      <c r="AJ65" s="282"/>
      <c r="AK65" s="282"/>
    </row>
    <row r="66" ht="15.95" customHeight="1">
      <c r="B66" s="348" t="s">
        <v>52</v>
      </c>
      <c r="C66" s="349" t="s">
        <v>42</v>
      </c>
      <c r="D66" s="238">
        <v>85.73113207547169811320754723</v>
      </c>
      <c r="E66" s="328">
        <v>-0.5471956224350205198358413100</v>
      </c>
      <c r="F66" s="328">
        <v>54.826359379426419370427769220</v>
      </c>
      <c r="G66" s="328">
        <v>-29.955764527294668648723853740</v>
      </c>
      <c r="H66" s="328">
        <v>156.36845678949510670958782693</v>
      </c>
      <c r="I66" s="239">
        <v>41.985709039995887015102315890</v>
      </c>
      <c r="J66" s="327">
        <v>80.03020198852013794293820634</v>
      </c>
      <c r="K66" s="328">
        <v>-29.045387927703795225848600570</v>
      </c>
      <c r="L66" s="329">
        <v>79.9113789447153798585389495</v>
      </c>
      <c r="M66" s="328">
        <v>-16.225909908544272899750205040</v>
      </c>
      <c r="N66" s="328">
        <v>100.14869352196633064384147680</v>
      </c>
      <c r="O66" s="239">
        <v>-15.302437788538874707593699290</v>
      </c>
      <c r="P66" s="327">
        <v>68.610798167044976750608580246</v>
      </c>
      <c r="Q66" s="328">
        <v>-29.433648458879150655529319590</v>
      </c>
      <c r="R66" s="329">
        <v>43.81249980528494948892375052</v>
      </c>
      <c r="S66" s="328">
        <v>-41.321079071224445435609955290</v>
      </c>
      <c r="T66" s="328">
        <v>156.60096655513980685713592983</v>
      </c>
      <c r="U66" s="239">
        <v>20.258434245534699292443395330</v>
      </c>
    </row>
    <row r="67" ht="15.95" customHeight="1">
      <c r="B67" s="346" t="s">
        <v>55</v>
      </c>
      <c r="C67" s="305" t="s">
        <v>60</v>
      </c>
      <c r="D67" s="240">
        <v>44.670283564488174339592538350</v>
      </c>
      <c r="E67" s="121">
        <v>-45.694176663551209316313614630</v>
      </c>
      <c r="F67" s="121">
        <v>55.360225923072851465630561810</v>
      </c>
      <c r="G67" s="121">
        <v>-19.478933291588371556466487980</v>
      </c>
      <c r="H67" s="121">
        <v>80.69021182565413198170619107</v>
      </c>
      <c r="I67" s="241">
        <v>-32.556999607190081996923709330</v>
      </c>
      <c r="J67" s="330">
        <v>121.31028408941669088938722034</v>
      </c>
      <c r="K67" s="121">
        <v>6.5712500619158852294911083400</v>
      </c>
      <c r="L67" s="136">
        <v>107.99452947163605013692213005</v>
      </c>
      <c r="M67" s="121">
        <v>2.8456233254720458871459023200</v>
      </c>
      <c r="N67" s="121">
        <v>112.33002697722565977046953313</v>
      </c>
      <c r="O67" s="241">
        <v>3.6225428131768671722283084900</v>
      </c>
      <c r="P67" s="330">
        <v>54.189647895628616812045966958</v>
      </c>
      <c r="Q67" s="121">
        <v>-42.125605213930886908586040840</v>
      </c>
      <c r="R67" s="136">
        <v>59.786015500057211157634557912</v>
      </c>
      <c r="S67" s="121">
        <v>-17.187607035414904136781898430</v>
      </c>
      <c r="T67" s="121">
        <v>90.63933671173781600856290033</v>
      </c>
      <c r="U67" s="241">
        <v>-30.113848043469500015891386150</v>
      </c>
    </row>
    <row r="68" ht="15.95" customHeight="1">
      <c r="B68" s="346"/>
      <c r="C68" s="306" t="s">
        <v>44</v>
      </c>
      <c r="D68" s="343">
        <v>78.011611030478955007256894110</v>
      </c>
      <c r="E68" s="161">
        <v>-10.304547350855235711305798910</v>
      </c>
      <c r="F68" s="161">
        <v>62.529203541898331191245050400</v>
      </c>
      <c r="G68" s="161">
        <v>-9.488100333834807882057454340</v>
      </c>
      <c r="H68" s="161">
        <v>124.76028257453571852877468967</v>
      </c>
      <c r="I68" s="337">
        <v>-0.9020327935130378132662670500</v>
      </c>
      <c r="J68" s="336">
        <v>81.93222858677116976633734745</v>
      </c>
      <c r="K68" s="161">
        <v>-16.842037828085317684857490840</v>
      </c>
      <c r="L68" s="162">
        <v>82.43196373712465870409480846</v>
      </c>
      <c r="M68" s="161">
        <v>-5.2906504709743983239489515300</v>
      </c>
      <c r="N68" s="161">
        <v>99.39376046900066195930662790</v>
      </c>
      <c r="O68" s="337">
        <v>-12.196670565846049174612801640</v>
      </c>
      <c r="P68" s="336">
        <v>63.916651473714809505669556298</v>
      </c>
      <c r="Q68" s="161">
        <v>-25.411089416096551114911808630</v>
      </c>
      <c r="R68" s="162">
        <v>51.544050388770500063791415598</v>
      </c>
      <c r="S68" s="161">
        <v>-14.276768579810651483143254860</v>
      </c>
      <c r="T68" s="161">
        <v>124.00393642258240432563984330</v>
      </c>
      <c r="U68" s="337">
        <v>-12.988685391138403434466848370</v>
      </c>
    </row>
    <row r="69" ht="15.95" customHeight="1">
      <c r="B69" s="347"/>
      <c r="C69" s="350" t="s">
        <v>45</v>
      </c>
      <c r="D69" s="344">
        <v>44.670283564488174339592538350</v>
      </c>
      <c r="E69" s="339">
        <v>-45.694176663551209316313614630</v>
      </c>
      <c r="F69" s="339">
        <v>55.360225923072851465630561810</v>
      </c>
      <c r="G69" s="339">
        <v>-19.478933291588371556466487980</v>
      </c>
      <c r="H69" s="339">
        <v>80.69021182565413198170619107</v>
      </c>
      <c r="I69" s="341">
        <v>-32.556999607190081996923709330</v>
      </c>
      <c r="J69" s="338">
        <v>121.31028408941669088938722034</v>
      </c>
      <c r="K69" s="339">
        <v>6.5712500619158852294911083400</v>
      </c>
      <c r="L69" s="340">
        <v>107.99452947163605013692213005</v>
      </c>
      <c r="M69" s="339">
        <v>2.8456233254720458871459023200</v>
      </c>
      <c r="N69" s="339">
        <v>112.33002697722565977046953313</v>
      </c>
      <c r="O69" s="341">
        <v>3.6225428131768671722283084900</v>
      </c>
      <c r="P69" s="338">
        <v>54.189647895628616812045966958</v>
      </c>
      <c r="Q69" s="339">
        <v>-42.125605213930886908586040840</v>
      </c>
      <c r="R69" s="340">
        <v>59.786015500057211157634557912</v>
      </c>
      <c r="S69" s="339">
        <v>-17.187607035414904136781898430</v>
      </c>
      <c r="T69" s="339">
        <v>90.63933671173781600856290033</v>
      </c>
      <c r="U69" s="341">
        <v>-30.113848043469500015891386150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2"/>
      <c r="X71" s="282"/>
      <c r="Y71" s="282"/>
      <c r="Z71" s="282"/>
      <c r="AA71" s="282"/>
      <c r="AB71" s="282"/>
      <c r="AC71" s="282"/>
      <c r="AD71" s="282"/>
      <c r="AE71" s="282"/>
      <c r="AF71" s="282"/>
      <c r="AG71" s="282"/>
      <c r="AH71" s="282"/>
      <c r="AI71" s="282"/>
      <c r="AJ71" s="282"/>
      <c r="AK71" s="282"/>
    </row>
    <row r="72" ht="15.95" customHeight="1">
      <c r="B72" s="348" t="s">
        <v>12</v>
      </c>
      <c r="C72" s="349" t="s">
        <v>42</v>
      </c>
      <c r="D72" s="238">
        <v>65.885575167376749847839318320</v>
      </c>
      <c r="E72" s="328">
        <v>-19.095665171898355754857997010</v>
      </c>
      <c r="F72" s="328">
        <v>50.641274776525456665371162070</v>
      </c>
      <c r="G72" s="328">
        <v>-29.230936345861394742559200520</v>
      </c>
      <c r="H72" s="328">
        <v>130.10252103274012076630127861</v>
      </c>
      <c r="I72" s="239">
        <v>14.321612651957595843557525640</v>
      </c>
      <c r="J72" s="327">
        <v>84.25773672055427251732101617</v>
      </c>
      <c r="K72" s="328">
        <v>-22.169933219122114858007925690</v>
      </c>
      <c r="L72" s="329">
        <v>81.62684113584036838066001535</v>
      </c>
      <c r="M72" s="328">
        <v>-13.339362889806186552255413780</v>
      </c>
      <c r="N72" s="328">
        <v>103.22307656171046122199289749</v>
      </c>
      <c r="O72" s="239">
        <v>-10.189828535517651063053168310</v>
      </c>
      <c r="P72" s="327">
        <v>55.513694461351186853317102861</v>
      </c>
      <c r="Q72" s="328">
        <v>-37.032102174663444943044528820</v>
      </c>
      <c r="R72" s="329">
        <v>41.336872910998834045860862806</v>
      </c>
      <c r="S72" s="328">
        <v>-38.671078560404877839229200610</v>
      </c>
      <c r="T72" s="328">
        <v>134.29582489434079069553580065</v>
      </c>
      <c r="U72" s="239">
        <v>2.6724363436844634629983430700</v>
      </c>
    </row>
    <row r="73" ht="15.95" customHeight="1">
      <c r="B73" s="346"/>
      <c r="C73" s="305" t="s">
        <v>60</v>
      </c>
      <c r="D73" s="240">
        <v>38.643159088565831529023610680</v>
      </c>
      <c r="E73" s="121">
        <v>-52.689582142376684328272783460</v>
      </c>
      <c r="F73" s="121">
        <v>48.738895117550976167684436370</v>
      </c>
      <c r="G73" s="121">
        <v>-28.491707182162631896355967840</v>
      </c>
      <c r="H73" s="121">
        <v>79.28607941432457837298028527</v>
      </c>
      <c r="I73" s="241">
        <v>-33.839256968218404457500466850</v>
      </c>
      <c r="J73" s="330">
        <v>131.93076307363927427961579509</v>
      </c>
      <c r="K73" s="121">
        <v>13.106182140529085565834437410</v>
      </c>
      <c r="L73" s="136">
        <v>110.84559395886949118689718108</v>
      </c>
      <c r="M73" s="121">
        <v>1.9078739282673337012387899200</v>
      </c>
      <c r="N73" s="121">
        <v>119.02210846792311211986983194</v>
      </c>
      <c r="O73" s="241">
        <v>10.988658462391443442469898070</v>
      </c>
      <c r="P73" s="330">
        <v>50.982214661305289205072687906</v>
      </c>
      <c r="Q73" s="121">
        <v>-46.488992606511174109208406930</v>
      </c>
      <c r="R73" s="136">
        <v>54.024917782039822234135005777</v>
      </c>
      <c r="S73" s="121">
        <v>-27.127419106942050450982558900</v>
      </c>
      <c r="T73" s="121">
        <v>94.36796344048105741497226900</v>
      </c>
      <c r="U73" s="241">
        <v>-26.569078880275478919473708010</v>
      </c>
    </row>
    <row r="74" ht="15.95" customHeight="1">
      <c r="B74" s="346"/>
      <c r="C74" s="306" t="s">
        <v>44</v>
      </c>
      <c r="D74" s="342">
        <v>60.213289581624282198523379820</v>
      </c>
      <c r="E74" s="156">
        <v>-28.232705939868002933268149600</v>
      </c>
      <c r="F74" s="156">
        <v>54.387113672079622839182818230</v>
      </c>
      <c r="G74" s="156">
        <v>-19.651443590678792355062653650</v>
      </c>
      <c r="H74" s="156">
        <v>110.71241975566651068334325266</v>
      </c>
      <c r="I74" s="332">
        <v>-10.680045457784604782907703320</v>
      </c>
      <c r="J74" s="331">
        <v>82.805347411444141689373297</v>
      </c>
      <c r="K74" s="156">
        <v>-17.384782696332448386022839640</v>
      </c>
      <c r="L74" s="186">
        <v>80.76125307006982903924873585</v>
      </c>
      <c r="M74" s="156">
        <v>-10.104073008899133062943604400</v>
      </c>
      <c r="N74" s="156">
        <v>102.53103346427874494317004944</v>
      </c>
      <c r="O74" s="332">
        <v>-8.099042894517412259497829060</v>
      </c>
      <c r="P74" s="331">
        <v>49.859823625922887612797374897</v>
      </c>
      <c r="Q74" s="156">
        <v>-40.709294059259855404879749980</v>
      </c>
      <c r="R74" s="186">
        <v>43.923714510214772132006286014</v>
      </c>
      <c r="S74" s="156">
        <v>-27.769920391873110929008500080</v>
      </c>
      <c r="T74" s="156">
        <v>113.51458814879518237650992466</v>
      </c>
      <c r="U74" s="332">
        <v>-17.914106889522083374390943320</v>
      </c>
    </row>
    <row r="75" ht="15.95" customHeight="1">
      <c r="B75" s="347"/>
      <c r="C75" s="350" t="s">
        <v>45</v>
      </c>
      <c r="D75" s="244">
        <v>38.643159088565831529023610680</v>
      </c>
      <c r="E75" s="334">
        <v>-52.689582142376684328272783460</v>
      </c>
      <c r="F75" s="334">
        <v>48.738895117550976167684436370</v>
      </c>
      <c r="G75" s="334">
        <v>-28.491707182162631896355967840</v>
      </c>
      <c r="H75" s="334">
        <v>79.28607941432457837298028527</v>
      </c>
      <c r="I75" s="245">
        <v>-33.839256968218404457500466850</v>
      </c>
      <c r="J75" s="333">
        <v>131.93076307363927427961579509</v>
      </c>
      <c r="K75" s="334">
        <v>13.106182140529085565834437410</v>
      </c>
      <c r="L75" s="335">
        <v>110.84559395886949118689718108</v>
      </c>
      <c r="M75" s="334">
        <v>1.9078739282673337012387899200</v>
      </c>
      <c r="N75" s="334">
        <v>119.02210846792311211986983194</v>
      </c>
      <c r="O75" s="245">
        <v>10.988658462391443442469898070</v>
      </c>
      <c r="P75" s="333">
        <v>50.982214661305289205072687906</v>
      </c>
      <c r="Q75" s="334">
        <v>-46.488992606511174109208406930</v>
      </c>
      <c r="R75" s="335">
        <v>54.024917782039822234135005777</v>
      </c>
      <c r="S75" s="334">
        <v>-27.127419106942050450982558900</v>
      </c>
      <c r="T75" s="334">
        <v>94.36796344048105741497226900</v>
      </c>
      <c r="U75" s="245">
        <v>-26.569078880275478919473708010</v>
      </c>
    </row>
    <row r="76" ht="9.95" customHeight="1"/>
    <row r="77" ht="24" customHeight="1">
      <c r="B77" s="826" t="s">
        <v>129</v>
      </c>
      <c r="C77" s="826"/>
      <c r="D77" s="826"/>
      <c r="E77" s="826"/>
      <c r="F77" s="826"/>
      <c r="G77" s="826"/>
      <c r="H77" s="826"/>
      <c r="I77" s="826"/>
      <c r="J77" s="826"/>
      <c r="K77" s="826"/>
      <c r="L77" s="826"/>
      <c r="M77" s="826"/>
      <c r="N77" s="826"/>
      <c r="O77" s="826"/>
      <c r="P77" s="826"/>
      <c r="Q77" s="826"/>
      <c r="R77" s="826"/>
      <c r="S77" s="826"/>
      <c r="T77" s="826"/>
      <c r="U77" s="826"/>
    </row>
    <row r="78" ht="9.95" customHeight="1">
      <c r="S78" s="55"/>
    </row>
    <row r="79" s="235" customFormat="1">
      <c r="A79" s="235"/>
    </row>
    <row r="80" s="235" customFormat="1"/>
    <row r="81" s="235" customFormat="1"/>
    <row r="82" s="235" customFormat="1"/>
    <row r="83" s="235" customFormat="1"/>
    <row r="84" s="235" customFormat="1"/>
    <row r="85" s="235" customFormat="1"/>
    <row r="86" s="235" customFormat="1"/>
    <row r="87" s="235" customFormat="1"/>
    <row r="88" s="235" customFormat="1"/>
    <row r="89" s="235" customFormat="1"/>
    <row r="90" s="235" customFormat="1"/>
    <row r="91" s="235" customFormat="1"/>
    <row r="92" s="235" customFormat="1"/>
    <row r="93" s="235" customFormat="1"/>
    <row r="94" s="235" customFormat="1"/>
    <row r="95" s="235" customFormat="1"/>
    <row r="96" s="235" customFormat="1"/>
    <row r="97" s="235" customFormat="1"/>
    <row r="98" s="235" customFormat="1"/>
    <row r="99" s="235" customFormat="1"/>
    <row r="100" s="235" customFormat="1"/>
    <row r="101" s="235" customFormat="1"/>
    <row r="102" s="235" customFormat="1"/>
    <row r="103" s="235" customFormat="1"/>
    <row r="104" s="235" customFormat="1"/>
    <row r="105" s="235" customFormat="1"/>
    <row r="106" s="235" customFormat="1"/>
    <row r="107" s="235" customFormat="1"/>
    <row r="108" s="235" customFormat="1"/>
    <row r="109" s="235" customFormat="1"/>
  </sheetData>
  <mergeCells count="15">
    <mergeCell ref="B77:U77"/>
    <mergeCell ref="J16:K16"/>
    <mergeCell ref="T16:U16"/>
    <mergeCell ref="L16:M16"/>
    <mergeCell ref="N16:O16"/>
    <mergeCell ref="O3:U3"/>
    <mergeCell ref="B59:C59"/>
    <mergeCell ref="P16:Q16"/>
    <mergeCell ref="R16:S16"/>
    <mergeCell ref="D15:I15"/>
    <mergeCell ref="J15:O15"/>
    <mergeCell ref="P15:U15"/>
    <mergeCell ref="D16:E16"/>
    <mergeCell ref="F16:G16"/>
    <mergeCell ref="H16:I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78"/>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6" customWidth="1"/>
    <col min="39" max="49" width="9.140625" style="236" customWidth="1"/>
  </cols>
  <sheetData>
    <row r="1" ht="39.95" customHeight="1">
      <c r="A1" s="7"/>
      <c r="B1" s="657" t="s">
        <v>140</v>
      </c>
      <c r="AA1" s="968"/>
      <c r="AB1" s="968"/>
      <c r="AC1" s="968"/>
      <c r="AD1" s="968"/>
      <c r="AE1" s="968"/>
      <c r="AF1" s="968"/>
      <c r="AG1" s="968"/>
      <c r="AH1"/>
    </row>
    <row r="2" ht="21.95" customHeight="1">
      <c r="A2" s="6"/>
      <c r="B2" s="945" t="s">
        <v>173</v>
      </c>
      <c r="C2" s="945"/>
      <c r="D2" s="945"/>
      <c r="E2" s="945"/>
      <c r="F2" s="945"/>
      <c r="G2" s="945"/>
      <c r="H2" s="945"/>
      <c r="I2" s="945"/>
      <c r="J2" s="945"/>
      <c r="K2" s="945"/>
      <c r="L2" s="945"/>
      <c r="M2" s="945"/>
      <c r="N2" s="945"/>
      <c r="O2" s="945"/>
      <c r="P2" s="945"/>
      <c r="Q2" s="945"/>
      <c r="R2" s="945"/>
      <c r="S2" s="945"/>
      <c r="T2" s="945"/>
      <c r="U2" s="945"/>
      <c r="V2" s="945"/>
      <c r="W2" s="945"/>
      <c r="X2" s="945"/>
      <c r="Y2" s="945"/>
      <c r="Z2" s="945"/>
      <c r="AA2" s="945"/>
      <c r="AB2" s="945"/>
      <c r="AC2" s="945"/>
      <c r="AD2" s="945"/>
      <c r="AE2" s="945"/>
      <c r="AF2" s="945"/>
      <c r="AG2" s="945"/>
    </row>
    <row r="3" ht="21.95" customHeight="1">
      <c r="A3" s="6"/>
      <c r="B3" s="945" t="s">
        <v>174</v>
      </c>
      <c r="C3" s="945"/>
      <c r="D3" s="945"/>
      <c r="E3" s="945"/>
      <c r="F3" s="945"/>
      <c r="G3" s="945"/>
      <c r="H3" s="945"/>
      <c r="I3" s="945"/>
      <c r="J3" s="945"/>
      <c r="K3" s="945"/>
      <c r="L3" s="945"/>
      <c r="M3" s="945"/>
      <c r="N3" s="945"/>
      <c r="O3" s="945"/>
      <c r="P3" s="945"/>
      <c r="Q3" s="945"/>
      <c r="R3" s="945"/>
      <c r="S3" s="945"/>
      <c r="T3" s="945"/>
      <c r="U3" s="971"/>
      <c r="V3" s="971"/>
      <c r="W3" s="971"/>
      <c r="X3" s="971"/>
      <c r="Y3" s="971"/>
      <c r="Z3" s="971"/>
      <c r="AA3" s="971"/>
      <c r="AB3" s="971"/>
      <c r="AC3" s="971"/>
      <c r="AD3" s="971"/>
      <c r="AE3" s="971"/>
      <c r="AF3" s="971"/>
      <c r="AG3" s="971"/>
    </row>
    <row r="4" ht="21.95" customHeight="1">
      <c r="A4" s="6"/>
      <c r="B4" s="945" t="s">
        <v>258</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787"/>
      <c r="Y22" s="787"/>
      <c r="Z22" s="787"/>
      <c r="AA22" s="787"/>
      <c r="AB22" s="787"/>
      <c r="AC22" s="787"/>
      <c r="AD22" s="787"/>
      <c r="AE22"/>
      <c r="AF22"/>
      <c r="AG22"/>
    </row>
    <row r="23" s="82" customFormat="1" ht="21.95" customHeight="1">
      <c r="B23" s="25"/>
      <c r="C23" s="41" t="s">
        <v>259</v>
      </c>
      <c r="D23" s="41" t="s">
        <v>261</v>
      </c>
      <c r="E23" s="41" t="s">
        <v>262</v>
      </c>
      <c r="F23" s="41" t="s">
        <v>263</v>
      </c>
      <c r="G23" s="41" t="s">
        <v>264</v>
      </c>
      <c r="H23" s="41" t="s">
        <v>265</v>
      </c>
      <c r="I23" s="41" t="s">
        <v>266</v>
      </c>
      <c r="J23" s="41" t="s">
        <v>259</v>
      </c>
      <c r="K23" s="41" t="s">
        <v>261</v>
      </c>
      <c r="L23" s="41" t="s">
        <v>262</v>
      </c>
      <c r="M23" s="41" t="s">
        <v>263</v>
      </c>
      <c r="N23" s="41" t="s">
        <v>264</v>
      </c>
      <c r="O23" s="41" t="s">
        <v>265</v>
      </c>
      <c r="P23" s="41" t="s">
        <v>266</v>
      </c>
      <c r="Q23" s="41" t="s">
        <v>259</v>
      </c>
      <c r="R23" s="41" t="s">
        <v>261</v>
      </c>
      <c r="S23" s="41" t="s">
        <v>262</v>
      </c>
      <c r="T23" s="41" t="s">
        <v>263</v>
      </c>
      <c r="U23" s="41" t="s">
        <v>264</v>
      </c>
      <c r="V23" s="41" t="s">
        <v>265</v>
      </c>
      <c r="W23" s="41" t="s">
        <v>266</v>
      </c>
      <c r="X23" s="42" t="s">
        <v>259</v>
      </c>
      <c r="Y23" s="42" t="s">
        <v>261</v>
      </c>
      <c r="Z23" s="42" t="s">
        <v>262</v>
      </c>
      <c r="AA23" s="42" t="s">
        <v>263</v>
      </c>
      <c r="AB23" s="42" t="s">
        <v>264</v>
      </c>
      <c r="AC23" s="42" t="s">
        <v>265</v>
      </c>
      <c r="AD23" s="42" t="s">
        <v>266</v>
      </c>
      <c r="AE23" s="42" t="s">
        <v>259</v>
      </c>
      <c r="AF23" s="42" t="s">
        <v>261</v>
      </c>
      <c r="AG23" s="42" t="s">
        <v>262</v>
      </c>
      <c r="AH23" s="96"/>
      <c r="AI23" s="236"/>
      <c r="AJ23" s="236"/>
      <c r="AK23" s="236"/>
      <c r="AL23" s="236"/>
      <c r="AM23" s="236"/>
      <c r="AN23" s="236"/>
      <c r="AO23" s="236"/>
      <c r="AP23" s="236"/>
      <c r="AQ23" s="236"/>
      <c r="AR23" s="236"/>
      <c r="AS23" s="236"/>
      <c r="AT23" s="236"/>
      <c r="AU23" s="236"/>
      <c r="AV23" s="236"/>
      <c r="AW23" s="236"/>
    </row>
    <row r="24" s="35" customFormat="1" ht="20.1" customHeight="1">
      <c r="B24" s="798" t="s">
        <v>22</v>
      </c>
      <c r="C24" s="351" t="s">
        <v>260</v>
      </c>
      <c r="D24" s="352"/>
      <c r="E24" s="352"/>
      <c r="F24" s="352"/>
      <c r="G24" s="352"/>
      <c r="H24" s="352"/>
      <c r="I24" s="352"/>
      <c r="J24" s="352"/>
      <c r="K24" s="352"/>
      <c r="L24" s="352"/>
      <c r="M24" s="352"/>
      <c r="N24" s="352"/>
      <c r="O24" s="352"/>
      <c r="P24" s="352"/>
      <c r="Q24" s="352"/>
      <c r="R24" s="352"/>
      <c r="S24" s="353"/>
      <c r="T24" s="353"/>
      <c r="U24" s="353"/>
      <c r="V24" s="353"/>
      <c r="W24" s="353"/>
      <c r="X24" s="353"/>
      <c r="Y24" s="353"/>
      <c r="Z24" s="353"/>
      <c r="AA24" s="353"/>
      <c r="AB24" s="353"/>
      <c r="AC24" s="353"/>
      <c r="AD24" s="353"/>
      <c r="AE24" s="353"/>
      <c r="AF24" s="353"/>
      <c r="AG24" s="354"/>
      <c r="AH24" s="530"/>
      <c r="AI24" s="236"/>
      <c r="AJ24" s="236"/>
      <c r="AK24" s="236"/>
      <c r="AL24" s="236"/>
      <c r="AM24" s="236"/>
      <c r="AN24" s="236"/>
      <c r="AO24" s="236"/>
      <c r="AP24" s="236"/>
      <c r="AQ24" s="236"/>
      <c r="AR24" s="236"/>
      <c r="AS24" s="236"/>
      <c r="AT24" s="236"/>
      <c r="AU24" s="236"/>
      <c r="AV24" s="236"/>
      <c r="AW24" s="236"/>
    </row>
    <row r="25" s="36" customFormat="1" ht="20.1" customHeight="1">
      <c r="B25" s="979"/>
      <c r="C25" s="355">
        <v>1</v>
      </c>
      <c r="D25" s="356">
        <v>2</v>
      </c>
      <c r="E25" s="356">
        <v>3</v>
      </c>
      <c r="F25" s="356">
        <v>4</v>
      </c>
      <c r="G25" s="356">
        <v>5</v>
      </c>
      <c r="H25" s="356">
        <v>6</v>
      </c>
      <c r="I25" s="356">
        <v>7</v>
      </c>
      <c r="J25" s="356">
        <v>8</v>
      </c>
      <c r="K25" s="356">
        <v>9</v>
      </c>
      <c r="L25" s="356">
        <v>10</v>
      </c>
      <c r="M25" s="356">
        <v>11</v>
      </c>
      <c r="N25" s="356">
        <v>12</v>
      </c>
      <c r="O25" s="356">
        <v>13</v>
      </c>
      <c r="P25" s="356">
        <v>14</v>
      </c>
      <c r="Q25" s="356">
        <v>15</v>
      </c>
      <c r="R25" s="356">
        <v>16</v>
      </c>
      <c r="S25" s="356">
        <v>17</v>
      </c>
      <c r="T25" s="356">
        <v>18</v>
      </c>
      <c r="U25" s="356">
        <v>19</v>
      </c>
      <c r="V25" s="356">
        <v>20</v>
      </c>
      <c r="W25" s="356">
        <v>21</v>
      </c>
      <c r="X25" s="356">
        <v>22</v>
      </c>
      <c r="Y25" s="356">
        <v>23</v>
      </c>
      <c r="Z25" s="356">
        <v>24</v>
      </c>
      <c r="AA25" s="356">
        <v>25</v>
      </c>
      <c r="AB25" s="356">
        <v>26</v>
      </c>
      <c r="AC25" s="356">
        <v>27</v>
      </c>
      <c r="AD25" s="356">
        <v>28</v>
      </c>
      <c r="AE25" s="356">
        <v>29</v>
      </c>
      <c r="AF25" s="356">
        <v>30</v>
      </c>
      <c r="AG25" s="357">
        <v>31</v>
      </c>
      <c r="AH25" s="530"/>
      <c r="AI25" s="236"/>
      <c r="AJ25" s="236"/>
      <c r="AK25" s="236"/>
      <c r="AL25" s="236"/>
      <c r="AM25" s="236"/>
      <c r="AN25" s="236"/>
      <c r="AO25" s="236"/>
      <c r="AP25" s="236"/>
      <c r="AQ25" s="236"/>
      <c r="AR25" s="236"/>
      <c r="AS25" s="236"/>
      <c r="AT25" s="236"/>
      <c r="AU25" s="236"/>
      <c r="AV25" s="236"/>
      <c r="AW25" s="236"/>
    </row>
    <row r="26" ht="24.95" customHeight="1">
      <c r="B26" s="264" t="s">
        <v>19</v>
      </c>
      <c r="C26" s="574">
        <v>60.377358490566037735849056600</v>
      </c>
      <c r="D26" s="575">
        <v>59.433962264150943396226415090</v>
      </c>
      <c r="E26" s="575">
        <v>60.377358490566037735849056600</v>
      </c>
      <c r="F26" s="575">
        <v>94.33962264150943396226415094</v>
      </c>
      <c r="G26" s="575">
        <v>99.05660377358490566037735849</v>
      </c>
      <c r="H26" s="575">
        <v>28.301886792452830188679245280</v>
      </c>
      <c r="I26" s="575">
        <v>51.886792452830188679245283020</v>
      </c>
      <c r="J26" s="575">
        <v>66.037735849056603773584905660</v>
      </c>
      <c r="K26" s="575">
        <v>54.716981132075471698113207550</v>
      </c>
      <c r="L26" s="575">
        <v>64.150943396226415094339622640</v>
      </c>
      <c r="M26" s="575">
        <v>89.62264150943396226415094340</v>
      </c>
      <c r="N26" s="575">
        <v>88.67924528301886792452830189</v>
      </c>
      <c r="O26" s="575">
        <v>50.943396226415094339622641510</v>
      </c>
      <c r="P26" s="575">
        <v>53.773584905660377358490566040</v>
      </c>
      <c r="Q26" s="575">
        <v>59.433962264150943396226415090</v>
      </c>
      <c r="R26" s="575">
        <v>48.113207547169811320754716980</v>
      </c>
      <c r="S26" s="575">
        <v>50.943396226415094339622641510</v>
      </c>
      <c r="T26" s="575">
        <v>83.01886792452830188679245283</v>
      </c>
      <c r="U26" s="575">
        <v>82.07547169811320754716981132</v>
      </c>
      <c r="V26" s="575">
        <v>37.735849056603773584905660380</v>
      </c>
      <c r="W26" s="575">
        <v>58.490566037735849056603773580</v>
      </c>
      <c r="X26" s="575">
        <v>50.943396226415094339622641510</v>
      </c>
      <c r="Y26" s="575">
        <v>58.490566037735849056603773580</v>
      </c>
      <c r="Z26" s="575">
        <v>57.547169811320754716981132080</v>
      </c>
      <c r="AA26" s="575">
        <v>66.981132075471698113207547170</v>
      </c>
      <c r="AB26" s="575">
        <v>82.07547169811320754716981132</v>
      </c>
      <c r="AC26" s="575">
        <v>78.301886792452830188679245280</v>
      </c>
      <c r="AD26" s="575">
        <v>87.73584905660377358490566038</v>
      </c>
      <c r="AE26" s="575">
        <v>87.73584905660377358490566038</v>
      </c>
      <c r="AF26" s="575">
        <v>81.13207547169811320754716981</v>
      </c>
      <c r="AG26" s="576">
        <v>50.0</v>
      </c>
      <c r="AH26" s="531"/>
    </row>
    <row r="27" ht="24.95" customHeight="1">
      <c r="B27" s="38" t="s">
        <v>35</v>
      </c>
      <c r="C27" s="272">
        <v>43.132530120481927710843373490</v>
      </c>
      <c r="D27" s="97">
        <v>47.951807228915662650602409640</v>
      </c>
      <c r="E27" s="97">
        <v>47.710843373493975903614457830</v>
      </c>
      <c r="F27" s="97">
        <v>50.602409638554216867469879520</v>
      </c>
      <c r="G27" s="97">
        <v>58.795180722891566265060240960</v>
      </c>
      <c r="H27" s="97">
        <v>35.662650602409638554216867470</v>
      </c>
      <c r="I27" s="97">
        <v>50.361445783132530120481927710</v>
      </c>
      <c r="J27" s="97">
        <v>55.421686746987951807228915660</v>
      </c>
      <c r="K27" s="97">
        <v>56.144578313253012048192771080</v>
      </c>
      <c r="L27" s="97">
        <v>45.542168674698795180722891570</v>
      </c>
      <c r="M27" s="97">
        <v>58.072289156626506024096385540</v>
      </c>
      <c r="N27" s="97">
        <v>66.265060240963855421686746990</v>
      </c>
      <c r="O27" s="97">
        <v>33.975903614457831325301204820</v>
      </c>
      <c r="P27" s="97">
        <v>46.024096385542168674698795180</v>
      </c>
      <c r="Q27" s="97">
        <v>42.168674698795180722891566270</v>
      </c>
      <c r="R27" s="97">
        <v>44.096385542168674698795180720</v>
      </c>
      <c r="S27" s="97">
        <v>41.686746987951807228915662650</v>
      </c>
      <c r="T27" s="97">
        <v>53.734939759036144578313253010</v>
      </c>
      <c r="U27" s="97">
        <v>54.216867469879518072289156630</v>
      </c>
      <c r="V27" s="97">
        <v>28.915662650602409638554216870</v>
      </c>
      <c r="W27" s="97">
        <v>32.530120481927710843373493980</v>
      </c>
      <c r="X27" s="97">
        <v>33.493975903614457831325301200</v>
      </c>
      <c r="Y27" s="97">
        <v>31.325301204819277108433734940</v>
      </c>
      <c r="Z27" s="97">
        <v>40.722891566265060240963855420</v>
      </c>
      <c r="AA27" s="97">
        <v>46.024096385542168674698795180</v>
      </c>
      <c r="AB27" s="97">
        <v>50.361445783132530120481927710</v>
      </c>
      <c r="AC27" s="97">
        <v>67.951807228915662650602409640</v>
      </c>
      <c r="AD27" s="97">
        <v>83.61445783132530120481927711</v>
      </c>
      <c r="AE27" s="97">
        <v>85.54216867469879518072289157</v>
      </c>
      <c r="AF27" s="97">
        <v>69.879518072289156626506024100</v>
      </c>
      <c r="AG27" s="273">
        <v>66.024096385542168674698795180</v>
      </c>
      <c r="AH27" s="531"/>
    </row>
    <row r="28" ht="24.95" customHeight="1">
      <c r="A28" s="23"/>
      <c r="B28" s="40" t="s">
        <v>100</v>
      </c>
      <c r="C28" s="582">
        <v>139.98102666807209866132602509</v>
      </c>
      <c r="D28" s="583">
        <v>123.94519768654593723333649378</v>
      </c>
      <c r="E28" s="583">
        <v>126.54850390699447303220888126</v>
      </c>
      <c r="F28" s="583">
        <v>186.43306379155435759209344114</v>
      </c>
      <c r="G28" s="583">
        <v>168.47742035261367151252706466</v>
      </c>
      <c r="H28" s="583">
        <v>79.36002039775624681285058643</v>
      </c>
      <c r="I28" s="583">
        <v>103.02879841112214498510427011</v>
      </c>
      <c r="J28" s="583">
        <v>119.15504511894995898277276457</v>
      </c>
      <c r="K28" s="583">
        <v>97.45728399060652684427888899</v>
      </c>
      <c r="L28" s="583">
        <v>140.86053708695218129180393330</v>
      </c>
      <c r="M28" s="583">
        <v>154.32944492288420887810224694</v>
      </c>
      <c r="N28" s="583">
        <v>133.82504288164665523156089194</v>
      </c>
      <c r="O28" s="583">
        <v>149.93978321959052589321557607</v>
      </c>
      <c r="P28" s="583">
        <v>116.83789390496888274227007805</v>
      </c>
      <c r="Q28" s="583">
        <v>140.94339622641509433962264148</v>
      </c>
      <c r="R28" s="583">
        <v>109.10918651407361583668419425</v>
      </c>
      <c r="S28" s="583">
        <v>122.20525684371250954302541172</v>
      </c>
      <c r="T28" s="583">
        <v>154.49699636179033759201286065</v>
      </c>
      <c r="U28" s="583">
        <v>151.38364779874213836477987420</v>
      </c>
      <c r="V28" s="583">
        <v>130.50314465408805031446540880</v>
      </c>
      <c r="W28" s="583">
        <v>179.80433263452131376659678543</v>
      </c>
      <c r="X28" s="583">
        <v>152.09719017239038957513234698</v>
      </c>
      <c r="Y28" s="583">
        <v>186.71988388969521044992743104</v>
      </c>
      <c r="Z28" s="583">
        <v>141.31405604555096572513118233</v>
      </c>
      <c r="AA28" s="583">
        <v>145.53492047811913464388027265</v>
      </c>
      <c r="AB28" s="583">
        <v>162.97282657759321115825584545</v>
      </c>
      <c r="AC28" s="583">
        <v>115.23150006690753378830456309</v>
      </c>
      <c r="AD28" s="583">
        <v>104.92904137893534881191887336</v>
      </c>
      <c r="AE28" s="583">
        <v>102.56444326335370714855168748</v>
      </c>
      <c r="AF28" s="583">
        <v>116.10279765777488614183474300</v>
      </c>
      <c r="AG28" s="584">
        <v>75.729927007299270072992700730</v>
      </c>
      <c r="AH28" s="532"/>
    </row>
    <row r="29" ht="24.95" customHeight="1">
      <c r="B29" s="25" t="s">
        <v>70</v>
      </c>
      <c r="R29" s="4"/>
      <c r="S29" s="4"/>
      <c r="T29" s="4"/>
      <c r="U29" s="4"/>
      <c r="V29" s="4"/>
      <c r="W29" s="4"/>
      <c r="X29" s="4"/>
      <c r="Y29" s="4"/>
      <c r="Z29" s="4"/>
      <c r="AA29" s="4"/>
      <c r="AB29" s="4"/>
      <c r="AC29" s="4"/>
      <c r="AD29" s="4"/>
      <c r="AE29" s="4"/>
      <c r="AF29" s="4"/>
      <c r="AG29" s="4"/>
      <c r="AH29" s="4"/>
    </row>
    <row r="30" ht="24.95" customHeight="1">
      <c r="B30" s="37" t="s">
        <v>19</v>
      </c>
      <c r="C30" s="574">
        <v>-37.864077669902912621359223300</v>
      </c>
      <c r="D30" s="575">
        <v>-37.00</v>
      </c>
      <c r="E30" s="575">
        <v>-21.951219512195121951219512200</v>
      </c>
      <c r="F30" s="575">
        <v>5.2631578947368421052631578900</v>
      </c>
      <c r="G30" s="575">
        <v>0.9615384615384615384615384600</v>
      </c>
      <c r="H30" s="575">
        <v>-43.396226415094339622641509440</v>
      </c>
      <c r="I30" s="575">
        <v>-43.298969072164948453608247420</v>
      </c>
      <c r="J30" s="575">
        <v>-32.692307692307692307692307690</v>
      </c>
      <c r="K30" s="575">
        <v>-36.956521739130434782608695650</v>
      </c>
      <c r="L30" s="575">
        <v>-16.049382716049382716049382710</v>
      </c>
      <c r="M30" s="575">
        <v>37.681159420289855072463768120</v>
      </c>
      <c r="N30" s="575">
        <v>40.298507462686567164179104490</v>
      </c>
      <c r="O30" s="575">
        <v>20.000000000000000000000000010</v>
      </c>
      <c r="P30" s="575">
        <v>-22.972972972972972972972972970</v>
      </c>
      <c r="Q30" s="575">
        <v>-35.051546391752577319587628870</v>
      </c>
      <c r="R30" s="575">
        <v>-50.961538461538461538461538460</v>
      </c>
      <c r="S30" s="575">
        <v>-47.572815533980582524271844660</v>
      </c>
      <c r="T30" s="575">
        <v>-14.563106796116504854368932040</v>
      </c>
      <c r="U30" s="575">
        <v>4.8192771084337349397590361500</v>
      </c>
      <c r="V30" s="575">
        <v>-49.999999999999999999999999990</v>
      </c>
      <c r="W30" s="575">
        <v>-20.512820512820512820512820520</v>
      </c>
      <c r="X30" s="575">
        <v>-22.857142857142857142857142860</v>
      </c>
      <c r="Y30" s="575">
        <v>-24.390243902439024390243902440</v>
      </c>
      <c r="Z30" s="575">
        <v>-41.904761904761904761904761900</v>
      </c>
      <c r="AA30" s="575">
        <v>-31.730769230769230769230769230</v>
      </c>
      <c r="AB30" s="575">
        <v>-17.924528301886792452830188680</v>
      </c>
      <c r="AC30" s="575">
        <v>-21.698113207547169811320754720</v>
      </c>
      <c r="AD30" s="575">
        <v>3.3333333333333333333333333400</v>
      </c>
      <c r="AE30" s="575">
        <v>54.999999999999999999999999990</v>
      </c>
      <c r="AF30" s="575">
        <v>22.857142857142857142857142860</v>
      </c>
      <c r="AG30" s="576">
        <v>-43.617021276595744680851063830</v>
      </c>
      <c r="AH30" s="531"/>
    </row>
    <row r="31" ht="24.95" customHeight="1">
      <c r="B31" s="38" t="s">
        <v>35</v>
      </c>
      <c r="C31" s="272">
        <v>-43.533123028391167192429022090</v>
      </c>
      <c r="D31" s="97">
        <v>-42.816091954022988505747126440</v>
      </c>
      <c r="E31" s="97">
        <v>-39.817629179331306990881458970</v>
      </c>
      <c r="F31" s="97">
        <v>-34.782608695652173913043478260</v>
      </c>
      <c r="G31" s="97">
        <v>-32.596685082872928176795580120</v>
      </c>
      <c r="H31" s="97">
        <v>-24.102564102564102564102564100</v>
      </c>
      <c r="I31" s="97">
        <v>-33.439490445859872611464968150</v>
      </c>
      <c r="J31" s="97">
        <v>-34.285714285714285714285714290</v>
      </c>
      <c r="K31" s="97">
        <v>-37.533512064343163538873994650</v>
      </c>
      <c r="L31" s="97">
        <v>-41.666666666666666666666666660</v>
      </c>
      <c r="M31" s="97">
        <v>-10.074626865671641791044776130</v>
      </c>
      <c r="N31" s="97">
        <v>-1.4336917562724014336917562700</v>
      </c>
      <c r="O31" s="97">
        <v>-23.783783783783783783783783790</v>
      </c>
      <c r="P31" s="97">
        <v>-26.254826254826254826254826250</v>
      </c>
      <c r="Q31" s="97">
        <v>-42.244224422442244224422442240</v>
      </c>
      <c r="R31" s="97">
        <v>-40.776699029126213592233009710</v>
      </c>
      <c r="S31" s="97">
        <v>-43.648208469055374592833876220</v>
      </c>
      <c r="T31" s="97">
        <v>-20.071684587813620071684587820</v>
      </c>
      <c r="U31" s="97">
        <v>-20.774647887323943661971830980</v>
      </c>
      <c r="V31" s="97">
        <v>-46.902654867256637168141592910</v>
      </c>
      <c r="W31" s="97">
        <v>-40.0</v>
      </c>
      <c r="X31" s="97">
        <v>-40.343347639484978540772532190</v>
      </c>
      <c r="Y31" s="97">
        <v>-46.280991735537190082644628100</v>
      </c>
      <c r="Z31" s="97">
        <v>-47.839506172839506172839506170</v>
      </c>
      <c r="AA31" s="97">
        <v>-52.2500</v>
      </c>
      <c r="AB31" s="97">
        <v>-48.138957816377171215880893300</v>
      </c>
      <c r="AC31" s="97">
        <v>-23.577235772357723577235772360</v>
      </c>
      <c r="AD31" s="97">
        <v>5.1515151515151515151515151500</v>
      </c>
      <c r="AE31" s="97">
        <v>5.6547619047619047619047619100</v>
      </c>
      <c r="AF31" s="97">
        <v>38.755980861244019138755980870</v>
      </c>
      <c r="AG31" s="273">
        <v>-8.053691275167785234899328850</v>
      </c>
      <c r="AH31" s="531"/>
    </row>
    <row r="32" ht="24.95" customHeight="1">
      <c r="A32" s="23"/>
      <c r="B32" s="40" t="s">
        <v>100</v>
      </c>
      <c r="C32" s="582">
        <v>10.039594294082551391224168800</v>
      </c>
      <c r="D32" s="583">
        <v>10.170854271356783919597989950</v>
      </c>
      <c r="E32" s="583">
        <v>29.687115052968711505296871160</v>
      </c>
      <c r="F32" s="583">
        <v>61.403508771929824561403508760</v>
      </c>
      <c r="G32" s="583">
        <v>49.787200504413619167717528390</v>
      </c>
      <c r="H32" s="583">
        <v>-25.420703722590515043345232030</v>
      </c>
      <c r="I32" s="583">
        <v>-14.812805208898534997287032020</v>
      </c>
      <c r="J32" s="583">
        <v>2.4247491638795986622073578700</v>
      </c>
      <c r="K32" s="583">
        <v>0.9236797910057846613174099800</v>
      </c>
      <c r="L32" s="583">
        <v>43.915343915343915343915343910</v>
      </c>
      <c r="M32" s="583">
        <v>53.106019604305730951951410210</v>
      </c>
      <c r="N32" s="583">
        <v>42.339213025780189959294436930</v>
      </c>
      <c r="O32" s="583">
        <v>57.446808510638297872340425550</v>
      </c>
      <c r="P32" s="583">
        <v>4.4502617801047120418848167500</v>
      </c>
      <c r="Q32" s="583">
        <v>12.453608247422680412371133990</v>
      </c>
      <c r="R32" s="583">
        <v>-17.197351828499369482976040350</v>
      </c>
      <c r="S32" s="583">
        <v>-6.9644761209944441326673775100</v>
      </c>
      <c r="T32" s="583">
        <v>6.8918977752623100700944751700</v>
      </c>
      <c r="U32" s="583">
        <v>32.305220883534136546184738940</v>
      </c>
      <c r="V32" s="583">
        <v>-5.8333333333333333333333333400</v>
      </c>
      <c r="W32" s="583">
        <v>32.478632478632478632478632450</v>
      </c>
      <c r="X32" s="583">
        <v>29.311408016443987667009249760</v>
      </c>
      <c r="Y32" s="583">
        <v>40.750469043151969981238273910</v>
      </c>
      <c r="Z32" s="583">
        <v>11.377852916314454775993237540</v>
      </c>
      <c r="AA32" s="583">
        <v>42.972211035038260169150221510</v>
      </c>
      <c r="AB32" s="583">
        <v>58.260359303060395413920736670</v>
      </c>
      <c r="AC32" s="583">
        <v>2.4588518667201926936973103200</v>
      </c>
      <c r="AD32" s="583">
        <v>-1.7291066282420749279538904800</v>
      </c>
      <c r="AE32" s="583">
        <v>46.704225352112676056338028150</v>
      </c>
      <c r="AF32" s="583">
        <v>-11.458128078817733990147783260</v>
      </c>
      <c r="AG32" s="584">
        <v>-38.678366205932598229538748260</v>
      </c>
      <c r="AH32" s="532"/>
    </row>
    <row r="33" ht="30" customHeight="1">
      <c r="A33" s="8"/>
      <c r="B33" s="25"/>
      <c r="X33" s="787"/>
      <c r="Y33" s="787"/>
      <c r="Z33" s="787"/>
      <c r="AA33" s="787"/>
      <c r="AB33" s="787"/>
      <c r="AC33" s="787"/>
      <c r="AD33" s="787"/>
      <c r="AE33"/>
      <c r="AF33"/>
      <c r="AG33" s="4"/>
      <c r="AH33" s="4"/>
    </row>
    <row r="34" s="35" customFormat="1" ht="20.1" customHeight="1">
      <c r="B34" s="798" t="s">
        <v>9</v>
      </c>
      <c r="C34" s="351" t="s">
        <v>260</v>
      </c>
      <c r="D34" s="352"/>
      <c r="E34" s="352"/>
      <c r="F34" s="352"/>
      <c r="G34" s="352"/>
      <c r="H34" s="352"/>
      <c r="I34" s="352"/>
      <c r="J34" s="352"/>
      <c r="K34" s="352"/>
      <c r="L34" s="352"/>
      <c r="M34" s="352"/>
      <c r="N34" s="352"/>
      <c r="O34" s="352"/>
      <c r="P34" s="352"/>
      <c r="Q34" s="352"/>
      <c r="R34" s="352"/>
      <c r="S34" s="353"/>
      <c r="T34" s="353"/>
      <c r="U34" s="353"/>
      <c r="V34" s="353"/>
      <c r="W34" s="353"/>
      <c r="X34" s="353"/>
      <c r="Y34" s="353"/>
      <c r="Z34" s="353"/>
      <c r="AA34" s="353"/>
      <c r="AB34" s="353"/>
      <c r="AC34" s="353"/>
      <c r="AD34" s="353"/>
      <c r="AE34" s="353"/>
      <c r="AF34" s="353"/>
      <c r="AG34" s="354"/>
      <c r="AH34" s="530"/>
      <c r="AI34" s="236"/>
      <c r="AJ34" s="236"/>
      <c r="AK34" s="236"/>
      <c r="AL34" s="236"/>
      <c r="AM34" s="236"/>
      <c r="AN34" s="236"/>
      <c r="AO34" s="236"/>
      <c r="AP34" s="236"/>
      <c r="AQ34" s="236"/>
      <c r="AR34" s="236"/>
      <c r="AS34" s="236"/>
      <c r="AT34" s="236"/>
      <c r="AU34" s="236"/>
      <c r="AV34" s="236"/>
      <c r="AW34" s="236"/>
    </row>
    <row r="35" s="36" customFormat="1" ht="20.1" customHeight="1">
      <c r="B35" s="979"/>
      <c r="C35" s="355">
        <v>1</v>
      </c>
      <c r="D35" s="356">
        <v>2</v>
      </c>
      <c r="E35" s="356">
        <v>3</v>
      </c>
      <c r="F35" s="356">
        <v>4</v>
      </c>
      <c r="G35" s="356">
        <v>5</v>
      </c>
      <c r="H35" s="356">
        <v>6</v>
      </c>
      <c r="I35" s="356">
        <v>7</v>
      </c>
      <c r="J35" s="356">
        <v>8</v>
      </c>
      <c r="K35" s="356">
        <v>9</v>
      </c>
      <c r="L35" s="356">
        <v>10</v>
      </c>
      <c r="M35" s="356">
        <v>11</v>
      </c>
      <c r="N35" s="356">
        <v>12</v>
      </c>
      <c r="O35" s="356">
        <v>13</v>
      </c>
      <c r="P35" s="356">
        <v>14</v>
      </c>
      <c r="Q35" s="356">
        <v>15</v>
      </c>
      <c r="R35" s="356">
        <v>16</v>
      </c>
      <c r="S35" s="356">
        <v>17</v>
      </c>
      <c r="T35" s="356">
        <v>18</v>
      </c>
      <c r="U35" s="356">
        <v>19</v>
      </c>
      <c r="V35" s="356">
        <v>20</v>
      </c>
      <c r="W35" s="356">
        <v>21</v>
      </c>
      <c r="X35" s="356">
        <v>22</v>
      </c>
      <c r="Y35" s="356">
        <v>23</v>
      </c>
      <c r="Z35" s="356">
        <v>24</v>
      </c>
      <c r="AA35" s="356">
        <v>25</v>
      </c>
      <c r="AB35" s="356">
        <v>26</v>
      </c>
      <c r="AC35" s="356">
        <v>27</v>
      </c>
      <c r="AD35" s="356">
        <v>28</v>
      </c>
      <c r="AE35" s="356">
        <v>29</v>
      </c>
      <c r="AF35" s="356">
        <v>30</v>
      </c>
      <c r="AG35" s="357">
        <v>31</v>
      </c>
      <c r="AH35" s="530"/>
      <c r="AI35" s="236"/>
      <c r="AJ35" s="236"/>
      <c r="AK35" s="236"/>
      <c r="AL35" s="236"/>
      <c r="AM35" s="236"/>
      <c r="AN35" s="236"/>
      <c r="AO35" s="236"/>
      <c r="AP35" s="236"/>
      <c r="AQ35" s="236"/>
      <c r="AR35" s="236"/>
      <c r="AS35" s="236"/>
      <c r="AT35" s="236"/>
      <c r="AU35" s="236"/>
      <c r="AV35" s="236"/>
      <c r="AW35" s="236"/>
    </row>
    <row r="36" ht="24.95" customHeight="1">
      <c r="B36" s="264" t="s">
        <v>19</v>
      </c>
      <c r="C36" s="579">
        <v>76.609375000</v>
      </c>
      <c r="D36" s="580">
        <v>78.428571428571428571428571429</v>
      </c>
      <c r="E36" s="580">
        <v>75.218750000</v>
      </c>
      <c r="F36" s="580">
        <v>80.210000000</v>
      </c>
      <c r="G36" s="580">
        <v>82.78095238095238095238095238</v>
      </c>
      <c r="H36" s="580">
        <v>78.666666666666666666666666667</v>
      </c>
      <c r="I36" s="580">
        <v>79.69090909090909090909090909</v>
      </c>
      <c r="J36" s="580">
        <v>84.34285714285714285714285714</v>
      </c>
      <c r="K36" s="580">
        <v>77.758620689655172413793103448</v>
      </c>
      <c r="L36" s="580">
        <v>79.51470588235294117647058824</v>
      </c>
      <c r="M36" s="580">
        <v>74.378947368421052631578947368</v>
      </c>
      <c r="N36" s="580">
        <v>73.010638297872340425531914894</v>
      </c>
      <c r="O36" s="580">
        <v>76.333333333333333333333333333</v>
      </c>
      <c r="P36" s="580">
        <v>76.263157894736842105263157895</v>
      </c>
      <c r="Q36" s="580">
        <v>74.111111111111111111111111111</v>
      </c>
      <c r="R36" s="580">
        <v>74.117647058823529411764705882</v>
      </c>
      <c r="S36" s="580">
        <v>73.777777777777777777777777778</v>
      </c>
      <c r="T36" s="580">
        <v>80.81818181818181818181818182</v>
      </c>
      <c r="U36" s="580">
        <v>86.0229885057471264367816092</v>
      </c>
      <c r="V36" s="580">
        <v>83.100000000</v>
      </c>
      <c r="W36" s="580">
        <v>67.741935483870967741935483871</v>
      </c>
      <c r="X36" s="580">
        <v>68.666666666666666666666666667</v>
      </c>
      <c r="Y36" s="580">
        <v>72.870967741935483870967741935</v>
      </c>
      <c r="Z36" s="580">
        <v>74.540983606557377049180327869</v>
      </c>
      <c r="AA36" s="580">
        <v>80.02816901408450704225352113</v>
      </c>
      <c r="AB36" s="580">
        <v>83.45977011494252873563218391</v>
      </c>
      <c r="AC36" s="580">
        <v>114.06024096385542168674698795</v>
      </c>
      <c r="AD36" s="580">
        <v>113.7311827956989247311827957</v>
      </c>
      <c r="AE36" s="580">
        <v>115.23655913978494623655913978</v>
      </c>
      <c r="AF36" s="580">
        <v>111.33720930232558139534883721</v>
      </c>
      <c r="AG36" s="581">
        <v>103.33962264150943396226415094</v>
      </c>
      <c r="AH36" s="531"/>
    </row>
    <row r="37" ht="24.95" customHeight="1">
      <c r="B37" s="38" t="s">
        <v>35</v>
      </c>
      <c r="C37" s="277">
        <v>76.992960893854748603351955316</v>
      </c>
      <c r="D37" s="101">
        <v>76.658592964824120603015075373</v>
      </c>
      <c r="E37" s="101">
        <v>81.57383838383838383838383839</v>
      </c>
      <c r="F37" s="101">
        <v>77.339952380952380952380952377</v>
      </c>
      <c r="G37" s="101">
        <v>76.936639344262295081967213121</v>
      </c>
      <c r="H37" s="101">
        <v>71.518918918918918918918918919</v>
      </c>
      <c r="I37" s="101">
        <v>76.268947368421052631578947368</v>
      </c>
      <c r="J37" s="101">
        <v>73.411913043478260869565217394</v>
      </c>
      <c r="K37" s="101">
        <v>75.156652360515021459227467818</v>
      </c>
      <c r="L37" s="101">
        <v>72.354391534391534391534391527</v>
      </c>
      <c r="M37" s="101">
        <v>77.901742738589211618257261414</v>
      </c>
      <c r="N37" s="101">
        <v>84.36523636363636363636363636</v>
      </c>
      <c r="O37" s="101">
        <v>68.869290780141843971631205674</v>
      </c>
      <c r="P37" s="101">
        <v>76.085549738219895287958115183</v>
      </c>
      <c r="Q37" s="101">
        <v>74.161999999999999999999999992</v>
      </c>
      <c r="R37" s="101">
        <v>76.989726775956284153005464485</v>
      </c>
      <c r="S37" s="101">
        <v>76.838901734104046242774566474</v>
      </c>
      <c r="T37" s="101">
        <v>77.257219730941704035874439465</v>
      </c>
      <c r="U37" s="101">
        <v>80.65066666666666666666666666</v>
      </c>
      <c r="V37" s="101">
        <v>71.077249999999999999999999994</v>
      </c>
      <c r="W37" s="101">
        <v>76.193851851851851851851851841</v>
      </c>
      <c r="X37" s="101">
        <v>72.06302158273381294964028778</v>
      </c>
      <c r="Y37" s="101">
        <v>72.853230769230769230769230769</v>
      </c>
      <c r="Z37" s="101">
        <v>74.36272189349112426035502959</v>
      </c>
      <c r="AA37" s="101">
        <v>80.12356020942408376963350785</v>
      </c>
      <c r="AB37" s="101">
        <v>85.12583732057416267942583732</v>
      </c>
      <c r="AC37" s="101">
        <v>92.88939716312056737588652482</v>
      </c>
      <c r="AD37" s="101">
        <v>101.29328530259365994236311238</v>
      </c>
      <c r="AE37" s="101">
        <v>101.35005633802816901408450703</v>
      </c>
      <c r="AF37" s="101">
        <v>94.75593103448275862068965517</v>
      </c>
      <c r="AG37" s="278">
        <v>95.92328467153284671532846715</v>
      </c>
      <c r="AH37" s="531"/>
    </row>
    <row r="38" ht="24.95" customHeight="1">
      <c r="A38" s="23"/>
      <c r="B38" s="40" t="s">
        <v>101</v>
      </c>
      <c r="C38" s="582">
        <v>99.50179095672970176479892959</v>
      </c>
      <c r="D38" s="583">
        <v>102.30891071084423322959257922</v>
      </c>
      <c r="E38" s="583">
        <v>92.20940376259471186172037231</v>
      </c>
      <c r="F38" s="583">
        <v>103.71095084841876218722658591</v>
      </c>
      <c r="G38" s="583">
        <v>107.59626763854215227337884154</v>
      </c>
      <c r="H38" s="583">
        <v>109.99420552742297130476406419</v>
      </c>
      <c r="I38" s="583">
        <v>104.48670375107981638886815167</v>
      </c>
      <c r="J38" s="583">
        <v>114.88987774083073151936516133</v>
      </c>
      <c r="K38" s="583">
        <v>103.46205990743028965202177484</v>
      </c>
      <c r="L38" s="583">
        <v>109.89617104935221757072362211</v>
      </c>
      <c r="M38" s="583">
        <v>95.47789915048573628344742347</v>
      </c>
      <c r="N38" s="583">
        <v>86.54114116764549990009360425</v>
      </c>
      <c r="O38" s="583">
        <v>110.83798376408387973105595243</v>
      </c>
      <c r="P38" s="583">
        <v>100.23343217881453944860403182</v>
      </c>
      <c r="Q38" s="583">
        <v>99.93138145021859053303728475</v>
      </c>
      <c r="R38" s="583">
        <v>96.26952862751332859932303207</v>
      </c>
      <c r="S38" s="583">
        <v>96.01617945175858173022873887</v>
      </c>
      <c r="T38" s="583">
        <v>104.60922888455166629061300405</v>
      </c>
      <c r="U38" s="583">
        <v>106.66122434087809950334976674</v>
      </c>
      <c r="V38" s="583">
        <v>116.91504665698236777590579265</v>
      </c>
      <c r="W38" s="583">
        <v>88.90735123299129457476680168</v>
      </c>
      <c r="X38" s="583">
        <v>95.28696571213313153820862899</v>
      </c>
      <c r="Y38" s="583">
        <v>100.02434617177225552771860022</v>
      </c>
      <c r="Z38" s="583">
        <v>100.23971918795760999826116516</v>
      </c>
      <c r="AA38" s="583">
        <v>99.88094488675959150180625824</v>
      </c>
      <c r="AB38" s="583">
        <v>98.04281842261660758768120619</v>
      </c>
      <c r="AC38" s="583">
        <v>122.79145354292407127848093039</v>
      </c>
      <c r="AD38" s="583">
        <v>112.27909377798291912269029645</v>
      </c>
      <c r="AE38" s="583">
        <v>113.70152450181356073644210854</v>
      </c>
      <c r="AF38" s="583">
        <v>117.49893445910916905447520996</v>
      </c>
      <c r="AG38" s="584">
        <v>107.73153045725250677685855013</v>
      </c>
      <c r="AH38" s="532"/>
    </row>
    <row r="39" ht="24.95" customHeight="1">
      <c r="B39" s="25" t="s">
        <v>70</v>
      </c>
      <c r="S39" s="4"/>
      <c r="T39" s="4"/>
      <c r="U39" s="4"/>
      <c r="V39" s="4"/>
      <c r="W39" s="4"/>
      <c r="X39" s="4"/>
      <c r="Y39" s="4"/>
      <c r="Z39" s="4"/>
      <c r="AA39" s="4"/>
      <c r="AB39" s="4"/>
      <c r="AC39" s="4"/>
      <c r="AD39" s="4"/>
      <c r="AE39" s="4"/>
      <c r="AF39" s="4"/>
      <c r="AG39" s="4"/>
      <c r="AH39" s="4"/>
    </row>
    <row r="40" ht="24.95" customHeight="1">
      <c r="B40" s="37" t="s">
        <v>19</v>
      </c>
      <c r="C40" s="574">
        <v>-35.130174079250246629398224270</v>
      </c>
      <c r="D40" s="575">
        <v>-30.074383533727328306500917060</v>
      </c>
      <c r="E40" s="575">
        <v>-28.932624726350962092406959320</v>
      </c>
      <c r="F40" s="575">
        <v>-20.872793354101765316718587740</v>
      </c>
      <c r="G40" s="575">
        <v>-17.139373940143911269994041890</v>
      </c>
      <c r="H40" s="575">
        <v>-17.958808867899776990686081600</v>
      </c>
      <c r="I40" s="575">
        <v>-29.088907606474802144924152080</v>
      </c>
      <c r="J40" s="575">
        <v>-28.876533342599993050005212500</v>
      </c>
      <c r="K40" s="575">
        <v>-30.579397346450501095885827100</v>
      </c>
      <c r="L40" s="575">
        <v>-18.585625376430435655490865290</v>
      </c>
      <c r="M40" s="575">
        <v>-13.875694438310914053046696280</v>
      </c>
      <c r="N40" s="575">
        <v>-24.904624409618562964221088460</v>
      </c>
      <c r="O40" s="575">
        <v>-23.530721282279608192341941230</v>
      </c>
      <c r="P40" s="575">
        <v>-23.664632974292894416482163070</v>
      </c>
      <c r="Q40" s="575">
        <v>-29.927110071373644821349275980</v>
      </c>
      <c r="R40" s="575">
        <v>-31.954137587238285144566301100</v>
      </c>
      <c r="S40" s="575">
        <v>-24.984095645497422397718547770</v>
      </c>
      <c r="T40" s="575">
        <v>-12.274499659893273551193247680</v>
      </c>
      <c r="U40" s="575">
        <v>-6.4477457288127424757223065600</v>
      </c>
      <c r="V40" s="575">
        <v>-1.5840118430792005921539600300</v>
      </c>
      <c r="W40" s="575">
        <v>-25.432247138838054136734861110</v>
      </c>
      <c r="X40" s="575">
        <v>-24.423480083857442348008385750</v>
      </c>
      <c r="Y40" s="575">
        <v>-22.286131423608926031742036180</v>
      </c>
      <c r="Z40" s="575">
        <v>-36.619942678042557371739133320</v>
      </c>
      <c r="AA40" s="575">
        <v>-46.428105191395541114866334980</v>
      </c>
      <c r="AB40" s="575">
        <v>-48.862799813965849445219586740</v>
      </c>
      <c r="AC40" s="575">
        <v>-18.495445987807235413272342440</v>
      </c>
      <c r="AD40" s="575">
        <v>0.5383209076996682625130302800</v>
      </c>
      <c r="AE40" s="575">
        <v>23.006467681677580042582252040</v>
      </c>
      <c r="AF40" s="575">
        <v>-4.3846810064680321718265414700</v>
      </c>
      <c r="AG40" s="576">
        <v>-17.482802172087268157893049710</v>
      </c>
      <c r="AH40" s="531"/>
    </row>
    <row r="41" ht="24.95" customHeight="1">
      <c r="B41" s="38" t="s">
        <v>35</v>
      </c>
      <c r="C41" s="272">
        <v>-20.644498146223480804992515880</v>
      </c>
      <c r="D41" s="97">
        <v>-24.809353168997237918766252440</v>
      </c>
      <c r="E41" s="97">
        <v>-14.209876942159057602933333830</v>
      </c>
      <c r="F41" s="97">
        <v>-10.746444182654509323668052110</v>
      </c>
      <c r="G41" s="97">
        <v>-10.738663225115063181882880290</v>
      </c>
      <c r="H41" s="97">
        <v>-10.670753304553198481761674980</v>
      </c>
      <c r="I41" s="97">
        <v>-19.027039370337124511964184730</v>
      </c>
      <c r="J41" s="97">
        <v>-28.126689188675590944291625460</v>
      </c>
      <c r="K41" s="97">
        <v>-26.203498282928735982771572380</v>
      </c>
      <c r="L41" s="97">
        <v>-22.962868376868452450392310180</v>
      </c>
      <c r="M41" s="97">
        <v>-0.0994473085711681311630955400</v>
      </c>
      <c r="N41" s="97">
        <v>9.839803192146012490120790440</v>
      </c>
      <c r="O41" s="97">
        <v>-15.890638488147276096310430400</v>
      </c>
      <c r="P41" s="97">
        <v>-15.733039379719761442588078140</v>
      </c>
      <c r="Q41" s="97">
        <v>-20.197716848761206671531991290</v>
      </c>
      <c r="R41" s="97">
        <v>-19.879695487498103727158259400</v>
      </c>
      <c r="S41" s="97">
        <v>-11.099568406722110118332227590</v>
      </c>
      <c r="T41" s="97">
        <v>-0.7872012712415271158886806400</v>
      </c>
      <c r="U41" s="97">
        <v>1.9452758838268633873263268300</v>
      </c>
      <c r="V41" s="97">
        <v>-8.669272007473179506977109140</v>
      </c>
      <c r="W41" s="97">
        <v>-1.2166875927098620917092726400</v>
      </c>
      <c r="X41" s="97">
        <v>-7.2767192384024500409965604300</v>
      </c>
      <c r="Y41" s="97">
        <v>-9.952128089449639415648932980</v>
      </c>
      <c r="Z41" s="97">
        <v>-22.475798083346688905829651280</v>
      </c>
      <c r="AA41" s="97">
        <v>-36.005335146841674737820022730</v>
      </c>
      <c r="AB41" s="97">
        <v>-34.597845748316484642282882530</v>
      </c>
      <c r="AC41" s="97">
        <v>-20.145386151671007683245422150</v>
      </c>
      <c r="AD41" s="97">
        <v>-2.3284640429974114962544137300</v>
      </c>
      <c r="AE41" s="97">
        <v>3.0678227082178994156853898200</v>
      </c>
      <c r="AF41" s="97">
        <v>-6.1994877714130116226486489200</v>
      </c>
      <c r="AG41" s="273">
        <v>-3.20625371548774255064967400</v>
      </c>
      <c r="AH41" s="531"/>
    </row>
    <row r="42" ht="24.95" customHeight="1">
      <c r="A42" s="23"/>
      <c r="B42" s="40" t="s">
        <v>101</v>
      </c>
      <c r="C42" s="582">
        <v>-18.254154525692025693939482860</v>
      </c>
      <c r="D42" s="583">
        <v>-7.0022410853356327873663917400</v>
      </c>
      <c r="E42" s="583">
        <v>-17.161355246297542768305257580</v>
      </c>
      <c r="F42" s="583">
        <v>-11.345597470839706804792511130</v>
      </c>
      <c r="G42" s="583">
        <v>-7.1707538182755374555272646600</v>
      </c>
      <c r="H42" s="583">
        <v>-8.158644377909052468111427440</v>
      </c>
      <c r="I42" s="583">
        <v>-12.426207659809473641681213380</v>
      </c>
      <c r="J42" s="583">
        <v>-1.0432859505983076781362061400</v>
      </c>
      <c r="K42" s="583">
        <v>-5.9296836051911294996870672200</v>
      </c>
      <c r="L42" s="583">
        <v>5.6819911492183391605607293200</v>
      </c>
      <c r="M42" s="583">
        <v>-13.789960874682634917668737190</v>
      </c>
      <c r="N42" s="583">
        <v>-31.631909919744777645937075410</v>
      </c>
      <c r="O42" s="583">
        <v>-9.083510630449487671169684580</v>
      </c>
      <c r="P42" s="583">
        <v>-9.412459564447923994667146940</v>
      </c>
      <c r="Q42" s="583">
        <v>-12.191873262790735126006928200</v>
      </c>
      <c r="R42" s="583">
        <v>-15.070389676135213555241252200</v>
      </c>
      <c r="S42" s="583">
        <v>-15.618065053156812582462517400</v>
      </c>
      <c r="T42" s="583">
        <v>-11.578444047382732227607246040</v>
      </c>
      <c r="U42" s="583">
        <v>-8.232869586035539983605481390</v>
      </c>
      <c r="V42" s="583">
        <v>7.7578054178805337449005739200</v>
      </c>
      <c r="W42" s="583">
        <v>-24.513816105179624493309875220</v>
      </c>
      <c r="X42" s="583">
        <v>-18.492400942478868090620936840</v>
      </c>
      <c r="Y42" s="583">
        <v>-13.697162489760278925146831220</v>
      </c>
      <c r="Z42" s="583">
        <v>-18.244811613671708407925462570</v>
      </c>
      <c r="AA42" s="583">
        <v>-16.286935900781535175204326410</v>
      </c>
      <c r="AB42" s="583">
        <v>-21.811137918721035012974628320</v>
      </c>
      <c r="AC42" s="583">
        <v>2.0661801295508966996120104800</v>
      </c>
      <c r="AD42" s="583">
        <v>2.935128359155843497021427200</v>
      </c>
      <c r="AE42" s="583">
        <v>19.345169471470666914493310490</v>
      </c>
      <c r="AF42" s="583">
        <v>1.9347514441311252033415924900</v>
      </c>
      <c r="AG42" s="584">
        <v>-14.749453352735746906557386680</v>
      </c>
      <c r="AH42" s="532"/>
    </row>
    <row r="43" ht="30" customHeight="1">
      <c r="A43" s="8"/>
      <c r="B43" s="25"/>
      <c r="X43" s="787"/>
      <c r="Y43" s="787"/>
      <c r="Z43" s="787"/>
      <c r="AA43" s="787"/>
      <c r="AB43" s="787"/>
      <c r="AC43" s="787"/>
      <c r="AD43" s="787"/>
      <c r="AE43"/>
      <c r="AF43"/>
      <c r="AG43" s="4"/>
      <c r="AH43" s="4"/>
    </row>
    <row r="44" s="35" customFormat="1" ht="20.1" customHeight="1">
      <c r="B44" s="798" t="s">
        <v>10</v>
      </c>
      <c r="C44" s="351" t="s">
        <v>260</v>
      </c>
      <c r="D44" s="352"/>
      <c r="E44" s="352"/>
      <c r="F44" s="352"/>
      <c r="G44" s="352"/>
      <c r="H44" s="352"/>
      <c r="I44" s="352"/>
      <c r="J44" s="352"/>
      <c r="K44" s="352"/>
      <c r="L44" s="352"/>
      <c r="M44" s="352"/>
      <c r="N44" s="352"/>
      <c r="O44" s="352"/>
      <c r="P44" s="352"/>
      <c r="Q44" s="352"/>
      <c r="R44" s="352"/>
      <c r="S44" s="353"/>
      <c r="T44" s="353"/>
      <c r="U44" s="353"/>
      <c r="V44" s="353"/>
      <c r="W44" s="353"/>
      <c r="X44" s="353"/>
      <c r="Y44" s="353"/>
      <c r="Z44" s="353"/>
      <c r="AA44" s="353"/>
      <c r="AB44" s="353"/>
      <c r="AC44" s="353"/>
      <c r="AD44" s="353"/>
      <c r="AE44" s="353"/>
      <c r="AF44" s="353"/>
      <c r="AG44" s="354"/>
      <c r="AH44" s="530"/>
      <c r="AI44" s="236"/>
      <c r="AJ44" s="236"/>
      <c r="AK44" s="236"/>
      <c r="AL44" s="236"/>
      <c r="AM44" s="236"/>
      <c r="AN44" s="236"/>
      <c r="AO44" s="236"/>
      <c r="AP44" s="236"/>
      <c r="AQ44" s="236"/>
      <c r="AR44" s="236"/>
      <c r="AS44" s="236"/>
      <c r="AT44" s="236"/>
      <c r="AU44" s="236"/>
      <c r="AV44" s="236"/>
      <c r="AW44" s="236"/>
    </row>
    <row r="45" s="36" customFormat="1" ht="20.1" customHeight="1">
      <c r="B45" s="979"/>
      <c r="C45" s="355">
        <v>1</v>
      </c>
      <c r="D45" s="356">
        <v>2</v>
      </c>
      <c r="E45" s="356">
        <v>3</v>
      </c>
      <c r="F45" s="356">
        <v>4</v>
      </c>
      <c r="G45" s="356">
        <v>5</v>
      </c>
      <c r="H45" s="356">
        <v>6</v>
      </c>
      <c r="I45" s="356">
        <v>7</v>
      </c>
      <c r="J45" s="356">
        <v>8</v>
      </c>
      <c r="K45" s="356">
        <v>9</v>
      </c>
      <c r="L45" s="356">
        <v>10</v>
      </c>
      <c r="M45" s="356">
        <v>11</v>
      </c>
      <c r="N45" s="356">
        <v>12</v>
      </c>
      <c r="O45" s="356">
        <v>13</v>
      </c>
      <c r="P45" s="356">
        <v>14</v>
      </c>
      <c r="Q45" s="356">
        <v>15</v>
      </c>
      <c r="R45" s="356">
        <v>16</v>
      </c>
      <c r="S45" s="356">
        <v>17</v>
      </c>
      <c r="T45" s="356">
        <v>18</v>
      </c>
      <c r="U45" s="356">
        <v>19</v>
      </c>
      <c r="V45" s="356">
        <v>20</v>
      </c>
      <c r="W45" s="356">
        <v>21</v>
      </c>
      <c r="X45" s="356">
        <v>22</v>
      </c>
      <c r="Y45" s="356">
        <v>23</v>
      </c>
      <c r="Z45" s="356">
        <v>24</v>
      </c>
      <c r="AA45" s="356">
        <v>25</v>
      </c>
      <c r="AB45" s="356">
        <v>26</v>
      </c>
      <c r="AC45" s="356">
        <v>27</v>
      </c>
      <c r="AD45" s="356">
        <v>28</v>
      </c>
      <c r="AE45" s="356">
        <v>29</v>
      </c>
      <c r="AF45" s="356">
        <v>30</v>
      </c>
      <c r="AG45" s="357">
        <v>31</v>
      </c>
      <c r="AH45" s="530"/>
      <c r="AI45" s="236"/>
      <c r="AJ45" s="236"/>
      <c r="AK45" s="236"/>
      <c r="AL45" s="236"/>
      <c r="AM45" s="236"/>
      <c r="AN45" s="236"/>
      <c r="AO45" s="236"/>
      <c r="AP45" s="236"/>
      <c r="AQ45" s="236"/>
      <c r="AR45" s="236"/>
      <c r="AS45" s="236"/>
      <c r="AT45" s="236"/>
      <c r="AU45" s="236"/>
      <c r="AV45" s="236"/>
      <c r="AW45" s="236"/>
    </row>
    <row r="46" ht="24.95" customHeight="1">
      <c r="B46" s="264" t="s">
        <v>19</v>
      </c>
      <c r="C46" s="579">
        <v>46.254716981132075471698113208</v>
      </c>
      <c r="D46" s="580">
        <v>46.613207547169811320754716981</v>
      </c>
      <c r="E46" s="580">
        <v>45.415094339622641509433962264</v>
      </c>
      <c r="F46" s="580">
        <v>75.669811320754716981132075472</v>
      </c>
      <c r="G46" s="580">
        <v>82.000000000</v>
      </c>
      <c r="H46" s="580">
        <v>22.264150943396226415094339623</v>
      </c>
      <c r="I46" s="580">
        <v>41.349056603773584905660377358</v>
      </c>
      <c r="J46" s="580">
        <v>55.698113207547169811320754717</v>
      </c>
      <c r="K46" s="580">
        <v>42.547169811320754716981132075</v>
      </c>
      <c r="L46" s="580">
        <v>51.009433962264150943396226415</v>
      </c>
      <c r="M46" s="580">
        <v>66.660377358490566037735849057</v>
      </c>
      <c r="N46" s="580">
        <v>64.745283018867924528301886792</v>
      </c>
      <c r="O46" s="580">
        <v>38.886792452830188679245283019</v>
      </c>
      <c r="P46" s="580">
        <v>41.009433962264150943396226415</v>
      </c>
      <c r="Q46" s="580">
        <v>44.047169811320754716981132075</v>
      </c>
      <c r="R46" s="580">
        <v>35.660377358490566037735849057</v>
      </c>
      <c r="S46" s="580">
        <v>37.584905660377358490566037736</v>
      </c>
      <c r="T46" s="580">
        <v>67.094339622641509433962264151</v>
      </c>
      <c r="U46" s="580">
        <v>70.603773584905660377358490566</v>
      </c>
      <c r="V46" s="580">
        <v>31.358490566037735849056603774</v>
      </c>
      <c r="W46" s="580">
        <v>39.622641509433962264150943396</v>
      </c>
      <c r="X46" s="580">
        <v>34.98113207547169811320754717</v>
      </c>
      <c r="Y46" s="580">
        <v>42.622641509433962264150943396</v>
      </c>
      <c r="Z46" s="580">
        <v>42.896226415094339622641509434</v>
      </c>
      <c r="AA46" s="580">
        <v>53.603773584905660377358490566</v>
      </c>
      <c r="AB46" s="580">
        <v>68.500000000</v>
      </c>
      <c r="AC46" s="580">
        <v>89.3113207547169811320754717</v>
      </c>
      <c r="AD46" s="580">
        <v>99.78301886792452830188679245</v>
      </c>
      <c r="AE46" s="580">
        <v>101.10377358490566037735849057</v>
      </c>
      <c r="AF46" s="580">
        <v>90.33018867924528301886792453</v>
      </c>
      <c r="AG46" s="581">
        <v>51.669811320754716981132075472</v>
      </c>
      <c r="AH46" s="531"/>
    </row>
    <row r="47" ht="24.95" customHeight="1">
      <c r="B47" s="38" t="s">
        <v>35</v>
      </c>
      <c r="C47" s="277">
        <v>33.209012048192771084337349398</v>
      </c>
      <c r="D47" s="101">
        <v>36.759180722891566265060240964</v>
      </c>
      <c r="E47" s="101">
        <v>38.919566265060240963855421687</v>
      </c>
      <c r="F47" s="101">
        <v>39.135879518072289156626506024</v>
      </c>
      <c r="G47" s="101">
        <v>45.235036144578313253012048193</v>
      </c>
      <c r="H47" s="101">
        <v>25.505542168674698795180722892</v>
      </c>
      <c r="I47" s="101">
        <v>38.410144578313253012048192771</v>
      </c>
      <c r="J47" s="101">
        <v>40.686120481927710843373493976</v>
      </c>
      <c r="K47" s="101">
        <v>42.196385542168674698795180723</v>
      </c>
      <c r="L47" s="101">
        <v>32.951759036144578313253012048</v>
      </c>
      <c r="M47" s="101">
        <v>45.239325301204819277108433735</v>
      </c>
      <c r="N47" s="101">
        <v>55.904674698795180722891566265</v>
      </c>
      <c r="O47" s="101">
        <v>23.398963855421686746987951807</v>
      </c>
      <c r="P47" s="101">
        <v>35.017686746987951807228915663</v>
      </c>
      <c r="Q47" s="101">
        <v>31.273132530120481927710843373</v>
      </c>
      <c r="R47" s="101">
        <v>33.949686746987951807228915663</v>
      </c>
      <c r="S47" s="101">
        <v>32.031638554216867469879518072</v>
      </c>
      <c r="T47" s="101">
        <v>41.514120481927710843373493976</v>
      </c>
      <c r="U47" s="101">
        <v>43.726265060240963855421686747</v>
      </c>
      <c r="V47" s="101">
        <v>20.552457831325301204819277108</v>
      </c>
      <c r="W47" s="101">
        <v>24.78595180722891566265060241</v>
      </c>
      <c r="X47" s="101">
        <v>24.136771084337349397590361446</v>
      </c>
      <c r="Y47" s="101">
        <v>22.821493975903614457831325301</v>
      </c>
      <c r="Z47" s="101">
        <v>30.28265060240963855421686747</v>
      </c>
      <c r="AA47" s="101">
        <v>36.876144578313253012048192771</v>
      </c>
      <c r="AB47" s="101">
        <v>42.87060240963855421686746988</v>
      </c>
      <c r="AC47" s="101">
        <v>63.120024096385542168674698795</v>
      </c>
      <c r="AD47" s="101">
        <v>84.69583132530120481927710843</v>
      </c>
      <c r="AE47" s="101">
        <v>86.69703614457831325301204819</v>
      </c>
      <c r="AF47" s="101">
        <v>66.214987951807228915662650602</v>
      </c>
      <c r="AG47" s="278">
        <v>63.332481927710843373493975904</v>
      </c>
      <c r="AH47" s="531"/>
    </row>
    <row r="48" ht="24.95" customHeight="1">
      <c r="A48" s="23"/>
      <c r="B48" s="40" t="s">
        <v>102</v>
      </c>
      <c r="C48" s="582">
        <v>139.28362853434915562733527828</v>
      </c>
      <c r="D48" s="583">
        <v>126.80698163150765515254091132</v>
      </c>
      <c r="E48" s="583">
        <v>116.68962092312347756085825657</v>
      </c>
      <c r="F48" s="583">
        <v>193.35150315406013615318523427</v>
      </c>
      <c r="G48" s="583">
        <v>181.27541611310989349336850527</v>
      </c>
      <c r="H48" s="583">
        <v>87.29142394291279912954567817</v>
      </c>
      <c r="I48" s="583">
        <v>107.65139537412642453172860711</v>
      </c>
      <c r="J48" s="583">
        <v>136.89708565919330396380467338</v>
      </c>
      <c r="K48" s="583">
        <v>100.83131354651579366443291443</v>
      </c>
      <c r="L48" s="583">
        <v>154.80033677811318657511333810</v>
      </c>
      <c r="M48" s="583">
        <v>147.35051178297581433394326590</v>
      </c>
      <c r="N48" s="583">
        <v>115.81371927786795715618015442</v>
      </c>
      <c r="O48" s="583">
        <v>166.19023258083231264371496681</v>
      </c>
      <c r="P48" s="583">
        <v>117.11063114639227159225172245</v>
      </c>
      <c r="Q48" s="583">
        <v>140.84668291191186250599783340</v>
      </c>
      <c r="R48" s="583">
        <v>105.03889954641301164061614465</v>
      </c>
      <c r="S48" s="583">
        <v>117.33681871054148852516228804</v>
      </c>
      <c r="T48" s="583">
        <v>161.61811654386271482076262408</v>
      </c>
      <c r="U48" s="583">
        <v>161.46765219402112295884458397</v>
      </c>
      <c r="V48" s="583">
        <v>152.57781246115623467610347153</v>
      </c>
      <c r="W48" s="583">
        <v>159.85926954750985390697063639</v>
      </c>
      <c r="X48" s="583">
        <v>144.92879744868355353408818895</v>
      </c>
      <c r="Y48" s="583">
        <v>186.76534303335995172193030360</v>
      </c>
      <c r="Z48" s="583">
        <v>141.65281295317332237947869801</v>
      </c>
      <c r="AA48" s="583">
        <v>145.36165371373957145118647629</v>
      </c>
      <c r="AB48" s="583">
        <v>159.78315243967557176822379477</v>
      </c>
      <c r="AC48" s="583">
        <v>141.49443387147128446364497683</v>
      </c>
      <c r="AD48" s="583">
        <v>117.81337677019332182970561664</v>
      </c>
      <c r="AE48" s="583">
        <v>116.61733558723078332774337442</v>
      </c>
      <c r="AF48" s="583">
        <v>136.41955012510104891197853753</v>
      </c>
      <c r="AG48" s="584">
        <v>81.58500937912370494962828158</v>
      </c>
      <c r="AH48" s="532"/>
    </row>
    <row r="49" ht="24.95" customHeight="1">
      <c r="B49" s="25" t="s">
        <v>70</v>
      </c>
      <c r="S49" s="4"/>
      <c r="T49" s="4"/>
      <c r="U49" s="4"/>
      <c r="V49" s="4"/>
      <c r="W49" s="4"/>
      <c r="X49" s="4"/>
      <c r="Y49" s="4"/>
      <c r="Z49" s="4"/>
      <c r="AA49" s="4"/>
      <c r="AB49" s="4"/>
      <c r="AC49" s="4"/>
      <c r="AD49" s="4"/>
      <c r="AE49" s="4"/>
      <c r="AF49" s="4"/>
      <c r="AG49" s="4"/>
      <c r="AH49" s="4"/>
    </row>
    <row r="50" ht="24.95" customHeight="1">
      <c r="B50" s="37" t="s">
        <v>19</v>
      </c>
      <c r="C50" s="574">
        <v>-59.692535350213745478461032560</v>
      </c>
      <c r="D50" s="575">
        <v>-55.946861626248216833095577750</v>
      </c>
      <c r="E50" s="575">
        <v>-44.532780274225141145293236550</v>
      </c>
      <c r="F50" s="575">
        <v>-16.708203530633437175493250260</v>
      </c>
      <c r="G50" s="575">
        <v>-16.342637151106833493743984600</v>
      </c>
      <c r="H50" s="575">
        <v>-53.561589925226288862652499010</v>
      </c>
      <c r="I50" s="575">
        <v>-59.792679570681588845060086230</v>
      </c>
      <c r="J50" s="575">
        <v>-52.128435903673072245195816100</v>
      </c>
      <c r="K50" s="575">
        <v>-56.234837457544881125667151870</v>
      </c>
      <c r="L50" s="575">
        <v>-31.652129945645304007078751110</v>
      </c>
      <c r="M50" s="575">
        <v>18.576942440006712535660345700</v>
      </c>
      <c r="N50" s="575">
        <v>5.3576911268038071845256370900</v>
      </c>
      <c r="O50" s="575">
        <v>-8.236865538735529830810329470</v>
      </c>
      <c r="P50" s="575">
        <v>-41.201136209928310564047071550</v>
      </c>
      <c r="Q50" s="575">
        <v>-54.488741592747831172628911200</v>
      </c>
      <c r="R50" s="575">
        <v>-66.631355932203389830508474580</v>
      </c>
      <c r="S50" s="575">
        <v>-60.671273445212240868706811450</v>
      </c>
      <c r="T50" s="575">
        <v>-25.050057961850563810728211610</v>
      </c>
      <c r="U50" s="575">
        <v>-1.9392033542976939203354297700</v>
      </c>
      <c r="V50" s="575">
        <v>-50.792005921539600296076980010</v>
      </c>
      <c r="W50" s="575">
        <v>-40.728196443691786621507197290</v>
      </c>
      <c r="X50" s="575">
        <v>-41.698113207547169811320754720</v>
      </c>
      <c r="Y50" s="575">
        <v>-41.240733515411626999609832230</v>
      </c>
      <c r="Z50" s="575">
        <v>-63.179204793910438092153210790</v>
      </c>
      <c r="AA50" s="575">
        <v>-63.426879505664263645726055610</v>
      </c>
      <c r="AB50" s="575">
        <v>-58.028901734104046242774566470</v>
      </c>
      <c r="AC50" s="575">
        <v>-36.180396386679250370769853040</v>
      </c>
      <c r="AD50" s="575">
        <v>3.8895982712896572045967979500</v>
      </c>
      <c r="AE50" s="575">
        <v>90.66002490660024906600249067</v>
      </c>
      <c r="AF50" s="575">
        <v>17.470249049196417617470249050</v>
      </c>
      <c r="AG50" s="576">
        <v>-53.474345905538566089024804620</v>
      </c>
      <c r="AH50" s="531"/>
    </row>
    <row r="51" ht="24.95" customHeight="1">
      <c r="B51" s="38" t="s">
        <v>35</v>
      </c>
      <c r="C51" s="272">
        <v>-55.190426398025246258970537360</v>
      </c>
      <c r="D51" s="97">
        <v>-57.003049656984052717915184580</v>
      </c>
      <c r="E51" s="97">
        <v>-48.369470013822168405412766260</v>
      </c>
      <c r="F51" s="97">
        <v>-41.791159249557288689348729640</v>
      </c>
      <c r="G51" s="97">
        <v>-39.834900074386948664031554680</v>
      </c>
      <c r="H51" s="97">
        <v>-32.201392251660889104106296900</v>
      </c>
      <c r="I51" s="97">
        <v>-46.103984803823117907644950980</v>
      </c>
      <c r="J51" s="97">
        <v>-52.768967181129674049105925300</v>
      </c>
      <c r="K51" s="97">
        <v>-53.901917157968888697012805270</v>
      </c>
      <c r="L51" s="97">
        <v>-55.061673219839930596062180930</v>
      </c>
      <c r="M51" s="97">
        <v>-10.164055228976311640336962790</v>
      </c>
      <c r="N51" s="97">
        <v>8.265038988674385070907589140</v>
      </c>
      <c r="O51" s="97">
        <v>-35.895027172047383403133895610</v>
      </c>
      <c r="P51" s="97">
        <v>-37.857183480797198592796613610</v>
      </c>
      <c r="Q51" s="97">
        <v>-53.909572437403337186528377810</v>
      </c>
      <c r="R51" s="97">
        <v>-52.550110919780430362685959440</v>
      </c>
      <c r="S51" s="97">
        <v>-49.903014118446009936389170590</v>
      </c>
      <c r="T51" s="97">
        <v>-20.700881302820288698362637220</v>
      </c>
      <c r="U51" s="97">
        <v>-19.233496218799139922012593170</v>
      </c>
      <c r="V51" s="97">
        <v>-51.505808145560980269191385380</v>
      </c>
      <c r="W51" s="97">
        <v>-40.730012555625917255025563580</v>
      </c>
      <c r="X51" s="97">
        <v>-44.684394738789444445058033900</v>
      </c>
      <c r="Y51" s="97">
        <v>-51.627176246398566628241162350</v>
      </c>
      <c r="Z51" s="97">
        <v>-59.562993444708612423102503290</v>
      </c>
      <c r="AA51" s="97">
        <v>-69.442547532616899687309060850</v>
      </c>
      <c r="AB51" s="97">
        <v>-66.081761194536340670563579280</v>
      </c>
      <c r="AC51" s="97">
        <v>-38.972896733797355465244468960</v>
      </c>
      <c r="AD51" s="97">
        <v>2.7030999305451460933324801100</v>
      </c>
      <c r="AE51" s="97">
        <v>8.896062682789744918358075560</v>
      </c>
      <c r="AF51" s="97">
        <v>30.153820795647017365702831640</v>
      </c>
      <c r="AG51" s="273">
        <v>-11.001723214911548519724868030</v>
      </c>
      <c r="AH51" s="531"/>
    </row>
    <row r="52" ht="24.95" customHeight="1">
      <c r="A52" s="23"/>
      <c r="B52" s="40" t="s">
        <v>102</v>
      </c>
      <c r="C52" s="582">
        <v>-10.047203287803862736814244640</v>
      </c>
      <c r="D52" s="583">
        <v>2.456425449502592299988905900</v>
      </c>
      <c r="E52" s="583">
        <v>7.4310485300541352223801734900</v>
      </c>
      <c r="F52" s="583">
        <v>43.091316362855210069457701320</v>
      </c>
      <c r="G52" s="583">
        <v>39.046329104955344471761060470</v>
      </c>
      <c r="H52" s="583">
        <v>-31.505363285411519242535931990</v>
      </c>
      <c r="I52" s="583">
        <v>-25.398342933207202179836953340</v>
      </c>
      <c r="J52" s="583">
        <v>1.356166145917285195888919300</v>
      </c>
      <c r="K52" s="583">
        <v>-5.0607751033170785405966603900</v>
      </c>
      <c r="L52" s="583">
        <v>52.092601018980890220489515190</v>
      </c>
      <c r="M52" s="583">
        <v>31.992759404088045883465869950</v>
      </c>
      <c r="N52" s="583">
        <v>-2.6853986190082246155954268600</v>
      </c>
      <c r="O52" s="583">
        <v>43.145110922271019411349858350</v>
      </c>
      <c r="P52" s="583">
        <v>-5.381076874907648360921967600</v>
      </c>
      <c r="Q52" s="583">
        <v>-1.2565931495382823458230487400</v>
      </c>
      <c r="R52" s="583">
        <v>-29.676033570103763683115116300</v>
      </c>
      <c r="S52" s="583">
        <v>-21.494824762962772265113845530</v>
      </c>
      <c r="T52" s="583">
        <v>-5.4845207998319840503379818300</v>
      </c>
      <c r="U52" s="583">
        <v>21.412704592676512882734980740</v>
      </c>
      <c r="V52" s="583">
        <v>1.471933435170835943114707100</v>
      </c>
      <c r="W52" s="583">
        <v>0.0030641341637453293758063200</v>
      </c>
      <c r="X52" s="583">
        <v>5.3986239816784051062494730500</v>
      </c>
      <c r="Y52" s="583">
        <v>21.471648593211704972523165520</v>
      </c>
      <c r="Z52" s="583">
        <v>-8.942826527619478443180549010</v>
      </c>
      <c r="AA52" s="583">
        <v>19.686418667831474074919307780</v>
      </c>
      <c r="AB52" s="583">
        <v>23.741974064806436373119822900</v>
      </c>
      <c r="AC52" s="583">
        <v>4.5758363049563533125591143100</v>
      </c>
      <c r="AD52" s="583">
        <v>1.1552702319081920244504515100</v>
      </c>
      <c r="AE52" s="583">
        <v>75.084406368287107969205960870</v>
      </c>
      <c r="AF52" s="583">
        <v>-9.745062933161928847051143670</v>
      </c>
      <c r="AG52" s="584">
        <v>-47.722971977524009420801652640</v>
      </c>
      <c r="AH52" s="532"/>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3" t="s">
        <v>92</v>
      </c>
      <c r="C54" s="358"/>
      <c r="D54" s="359"/>
      <c r="E54" s="359"/>
      <c r="F54" s="359"/>
      <c r="G54" s="359"/>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60"/>
      <c r="AH54" s="533"/>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26" t="s">
        <v>129</v>
      </c>
      <c r="C56" s="826"/>
      <c r="D56" s="826"/>
      <c r="E56" s="826"/>
      <c r="F56" s="826"/>
      <c r="G56" s="826"/>
      <c r="H56" s="826"/>
      <c r="I56" s="826"/>
      <c r="J56" s="826"/>
      <c r="K56" s="826"/>
      <c r="L56" s="826"/>
      <c r="M56" s="826"/>
      <c r="N56" s="826"/>
      <c r="O56" s="826"/>
      <c r="P56" s="826"/>
      <c r="Q56" s="826"/>
      <c r="R56" s="826"/>
      <c r="S56" s="826"/>
      <c r="T56" s="826"/>
      <c r="U56" s="826"/>
      <c r="V56" s="826"/>
      <c r="W56" s="826"/>
      <c r="X56" s="826"/>
      <c r="Y56" s="826"/>
      <c r="Z56" s="826"/>
      <c r="AA56" s="826"/>
      <c r="AB56" s="826"/>
      <c r="AC56" s="826"/>
      <c r="AD56" s="826"/>
      <c r="AE56" s="826"/>
      <c r="AF56" s="826"/>
      <c r="AG56" s="826"/>
    </row>
    <row r="57" ht="15" customHeight="1">
      <c r="A57"/>
      <c r="AE57"/>
      <c r="AF57"/>
      <c r="AG57"/>
    </row>
    <row r="58" s="283" customFormat="1"/>
    <row r="59" s="283" customFormat="1"/>
    <row r="60" s="283" customFormat="1">
      <c r="C60" s="283">
        <v>100</v>
      </c>
      <c r="D60" s="283">
        <v>100</v>
      </c>
      <c r="E60" s="283">
        <v>100</v>
      </c>
      <c r="F60" s="283">
        <v>100</v>
      </c>
      <c r="G60" s="283">
        <v>100</v>
      </c>
      <c r="H60" s="283">
        <v>100</v>
      </c>
      <c r="I60" s="283">
        <v>100</v>
      </c>
      <c r="J60" s="283">
        <v>100</v>
      </c>
      <c r="K60" s="283">
        <v>100</v>
      </c>
      <c r="L60" s="283">
        <v>100</v>
      </c>
      <c r="M60" s="283">
        <v>100</v>
      </c>
      <c r="N60" s="283">
        <v>100</v>
      </c>
      <c r="O60" s="283">
        <v>100</v>
      </c>
      <c r="P60" s="283">
        <v>100</v>
      </c>
      <c r="Q60" s="283">
        <v>100</v>
      </c>
      <c r="R60" s="283">
        <v>100</v>
      </c>
      <c r="S60" s="283">
        <v>100</v>
      </c>
      <c r="T60" s="283">
        <v>100</v>
      </c>
      <c r="U60" s="283">
        <v>100</v>
      </c>
      <c r="V60" s="283">
        <v>100</v>
      </c>
      <c r="W60" s="283">
        <v>100</v>
      </c>
      <c r="X60" s="283">
        <v>100</v>
      </c>
      <c r="Y60" s="283">
        <v>100</v>
      </c>
      <c r="Z60" s="283">
        <v>100</v>
      </c>
      <c r="AA60" s="283">
        <v>100</v>
      </c>
      <c r="AB60" s="283">
        <v>100</v>
      </c>
      <c r="AC60" s="283">
        <v>100</v>
      </c>
      <c r="AD60" s="283">
        <v>100</v>
      </c>
      <c r="AE60" s="283">
        <v>100</v>
      </c>
      <c r="AF60" s="283">
        <v>100</v>
      </c>
      <c r="AG60" s="283">
        <v>100</v>
      </c>
    </row>
    <row r="61" s="283" customFormat="1"/>
    <row r="62" s="283" customFormat="1"/>
    <row r="63" s="283" customFormat="1"/>
    <row r="64" s="283" customFormat="1"/>
    <row r="65" s="283" customFormat="1" ht="10.5" customHeight="1">
      <c r="B65" s="1029"/>
      <c r="C65" s="1029"/>
      <c r="D65" s="1029"/>
      <c r="E65" s="1029"/>
      <c r="F65" s="1029"/>
      <c r="G65" s="1029"/>
      <c r="H65" s="1029"/>
      <c r="I65" s="1029"/>
      <c r="J65" s="1029"/>
      <c r="K65" s="1029"/>
      <c r="L65" s="1029"/>
      <c r="M65" s="1029"/>
      <c r="N65" s="1029"/>
      <c r="O65" s="1029"/>
      <c r="P65" s="1029"/>
      <c r="Q65" s="1029"/>
      <c r="R65" s="1029"/>
      <c r="S65" s="1029"/>
      <c r="T65" s="1029"/>
      <c r="U65" s="1029"/>
      <c r="V65" s="1029"/>
      <c r="W65" s="1029"/>
      <c r="X65" s="1029"/>
      <c r="Y65" s="1029"/>
      <c r="Z65" s="1029"/>
      <c r="AA65" s="1029"/>
      <c r="AB65" s="1029"/>
      <c r="AC65" s="1029"/>
      <c r="AD65" s="1029"/>
      <c r="AE65" s="1029"/>
      <c r="AF65" s="1029"/>
      <c r="AG65" s="1029"/>
      <c r="AH65" s="1029"/>
      <c r="AI65" s="1029"/>
    </row>
    <row r="66" s="283" customFormat="1">
      <c r="B66" s="1029"/>
      <c r="C66" s="1029"/>
      <c r="D66" s="1029"/>
      <c r="E66" s="1029"/>
      <c r="F66" s="1029"/>
      <c r="G66" s="1029"/>
      <c r="H66" s="1029"/>
      <c r="I66" s="1029"/>
      <c r="J66" s="1029"/>
      <c r="K66" s="1029"/>
      <c r="L66" s="1029"/>
      <c r="M66" s="1029"/>
      <c r="N66" s="1029"/>
      <c r="O66" s="1029"/>
      <c r="P66" s="1029"/>
      <c r="Q66" s="1029"/>
      <c r="R66" s="1029"/>
      <c r="S66" s="1029"/>
      <c r="T66" s="1029"/>
      <c r="U66" s="1029"/>
      <c r="V66" s="1029"/>
      <c r="W66" s="1029"/>
      <c r="X66" s="1029"/>
      <c r="Y66" s="1029"/>
      <c r="Z66" s="1029"/>
      <c r="AA66" s="1029"/>
      <c r="AB66" s="1029"/>
      <c r="AC66" s="1029"/>
      <c r="AD66" s="1029"/>
      <c r="AE66" s="1029"/>
      <c r="AF66" s="1029"/>
      <c r="AG66" s="1029"/>
      <c r="AH66" s="1029"/>
      <c r="AI66" s="1029"/>
    </row>
    <row r="67" s="283" customFormat="1">
      <c r="B67" s="1029"/>
      <c r="C67" s="1029"/>
      <c r="D67" s="1029"/>
      <c r="E67" s="1029"/>
      <c r="F67" s="1029"/>
      <c r="G67" s="1029"/>
      <c r="H67" s="1029"/>
      <c r="I67" s="1029"/>
      <c r="J67" s="1029"/>
      <c r="K67" s="1029"/>
      <c r="L67" s="1029"/>
      <c r="M67" s="1029"/>
      <c r="N67" s="1029"/>
      <c r="O67" s="1029"/>
      <c r="P67" s="1029"/>
      <c r="Q67" s="1029"/>
      <c r="R67" s="1029"/>
      <c r="S67" s="1029"/>
      <c r="T67" s="1029"/>
      <c r="U67" s="1029"/>
      <c r="V67" s="1029"/>
      <c r="W67" s="1029"/>
      <c r="X67" s="1029"/>
      <c r="Y67" s="1029"/>
      <c r="Z67" s="1029"/>
      <c r="AA67" s="1029"/>
      <c r="AB67" s="1029"/>
      <c r="AC67" s="1029"/>
      <c r="AD67" s="1029"/>
      <c r="AE67" s="1029"/>
      <c r="AF67" s="1029"/>
      <c r="AG67" s="1029"/>
      <c r="AH67" s="1029"/>
      <c r="AI67" s="1029"/>
    </row>
    <row r="68" s="283" customFormat="1">
      <c r="B68" s="1029"/>
      <c r="C68" s="1029"/>
      <c r="D68" s="1029"/>
      <c r="E68" s="1029"/>
      <c r="F68" s="1029"/>
      <c r="G68" s="1029"/>
      <c r="H68" s="1029"/>
      <c r="I68" s="1029"/>
      <c r="J68" s="1029"/>
      <c r="K68" s="1029"/>
      <c r="L68" s="1029"/>
      <c r="M68" s="1029"/>
      <c r="N68" s="1029"/>
      <c r="O68" s="1029"/>
      <c r="P68" s="1029"/>
      <c r="Q68" s="1029"/>
      <c r="R68" s="1029"/>
      <c r="S68" s="1029"/>
      <c r="T68" s="1029"/>
      <c r="U68" s="1029"/>
      <c r="V68" s="1029"/>
      <c r="W68" s="1029"/>
      <c r="X68" s="1029"/>
      <c r="Y68" s="1029"/>
      <c r="Z68" s="1029"/>
      <c r="AA68" s="1029"/>
      <c r="AB68" s="1029"/>
      <c r="AC68" s="1029"/>
      <c r="AD68" s="1029"/>
      <c r="AE68" s="1029"/>
      <c r="AF68" s="1029"/>
      <c r="AG68" s="1029"/>
      <c r="AH68" s="1029"/>
      <c r="AI68" s="1029"/>
    </row>
    <row r="69" s="283" customFormat="1">
      <c r="B69" s="1029"/>
      <c r="C69" s="1029"/>
      <c r="D69" s="1029"/>
      <c r="E69" s="1029"/>
      <c r="F69" s="1029"/>
      <c r="G69" s="1029"/>
      <c r="H69" s="1029"/>
      <c r="I69" s="1029"/>
      <c r="J69" s="1029"/>
      <c r="K69" s="1029"/>
      <c r="L69" s="1029"/>
      <c r="M69" s="1029"/>
      <c r="N69" s="1029"/>
      <c r="O69" s="1029"/>
      <c r="P69" s="1029"/>
      <c r="Q69" s="1029"/>
      <c r="R69" s="1029"/>
      <c r="S69" s="1029"/>
      <c r="T69" s="1029"/>
      <c r="U69" s="1029"/>
      <c r="V69" s="1029"/>
      <c r="W69" s="1029"/>
      <c r="X69" s="1029"/>
      <c r="Y69" s="1029"/>
      <c r="Z69" s="1029"/>
      <c r="AA69" s="1029"/>
      <c r="AB69" s="1029"/>
      <c r="AC69" s="1029"/>
      <c r="AD69" s="1029"/>
      <c r="AE69" s="1029"/>
      <c r="AF69" s="1029"/>
      <c r="AG69" s="1029"/>
      <c r="AH69" s="1029"/>
      <c r="AI69" s="1029"/>
    </row>
    <row r="70" s="283" customFormat="1">
      <c r="B70" s="1029"/>
      <c r="C70" s="1029"/>
      <c r="D70" s="1029"/>
      <c r="E70" s="1029"/>
      <c r="F70" s="1029"/>
      <c r="G70" s="1029"/>
      <c r="H70" s="1029"/>
      <c r="I70" s="1029"/>
      <c r="J70" s="1029"/>
      <c r="K70" s="1029"/>
      <c r="L70" s="1029"/>
      <c r="M70" s="1029"/>
      <c r="N70" s="1029"/>
      <c r="O70" s="1029"/>
      <c r="P70" s="1029"/>
      <c r="Q70" s="1029"/>
      <c r="R70" s="1029"/>
      <c r="S70" s="1029"/>
      <c r="T70" s="1029"/>
      <c r="U70" s="1029"/>
      <c r="V70" s="1029"/>
      <c r="W70" s="1029"/>
      <c r="X70" s="1029"/>
      <c r="Y70" s="1029"/>
      <c r="Z70" s="1029"/>
      <c r="AA70" s="1029"/>
      <c r="AB70" s="1029"/>
      <c r="AC70" s="1029"/>
      <c r="AD70" s="1029"/>
      <c r="AE70" s="1029"/>
      <c r="AF70" s="1029"/>
      <c r="AG70" s="1029"/>
      <c r="AH70" s="1029"/>
      <c r="AI70" s="1029"/>
    </row>
    <row r="71" s="283" customFormat="1"/>
    <row r="72" s="283" customFormat="1"/>
    <row r="73" s="283" customFormat="1"/>
    <row r="74" s="283" customFormat="1"/>
    <row r="75" s="283" customFormat="1"/>
    <row r="76" s="283" customFormat="1"/>
    <row r="77" s="283" customFormat="1"/>
    <row r="78" s="283" customFormat="1"/>
    <row r="79" s="283" customFormat="1"/>
    <row r="80" s="283" customFormat="1"/>
    <row r="81" s="283" customFormat="1"/>
    <row r="82" s="283" customFormat="1"/>
    <row r="83" s="283" customFormat="1"/>
    <row r="84" s="283" customFormat="1"/>
    <row r="85" s="283" customFormat="1"/>
    <row r="86" s="283" customFormat="1"/>
    <row r="87" s="283" customFormat="1"/>
    <row r="88" s="283" customFormat="1"/>
    <row r="89" s="283" customFormat="1"/>
    <row r="90" s="283" customFormat="1"/>
    <row r="91" s="283" customFormat="1"/>
    <row r="92" s="283" customFormat="1"/>
    <row r="93" s="283" customFormat="1"/>
    <row r="94" s="283"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8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C110E0923FC14D8029E5C11D83DC86" ma:contentTypeVersion="17" ma:contentTypeDescription="Create a new document." ma:contentTypeScope="" ma:versionID="f0d1e0606d40f37ca8cf6ecd1aaf16e1">
  <xsd:schema xmlns:xsd="http://www.w3.org/2001/XMLSchema" xmlns:xs="http://www.w3.org/2001/XMLSchema" xmlns:p="http://schemas.microsoft.com/office/2006/metadata/properties" xmlns:ns2="4d913871-1126-4321-94f5-9a550bef888d" xmlns:ns3="0d89de6e-69e5-4a93-ab1d-187c257fab03" targetNamespace="http://schemas.microsoft.com/office/2006/metadata/properties" ma:root="true" ma:fieldsID="53552fbc9df77bc5415fd0eba509e1e1" ns2:_="" ns3:_="">
    <xsd:import namespace="4d913871-1126-4321-94f5-9a550bef888d"/>
    <xsd:import namespace="0d89de6e-69e5-4a93-ab1d-187c257fab0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913871-1126-4321-94f5-9a550bef88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673cba-9a13-4628-b64e-30eed34373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89de6e-69e5-4a93-ab1d-187c257fab0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160586e-bfc0-43c4-b16d-45ab49f20c61}" ma:internalName="TaxCatchAll" ma:showField="CatchAllData" ma:web="0d89de6e-69e5-4a93-ab1d-187c257fab03">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d89de6e-69e5-4a93-ab1d-187c257fab03" xsi:nil="true"/>
    <lcf76f155ced4ddcb4097134ff3c332f xmlns="4d913871-1126-4321-94f5-9a550bef88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15F4330-C845-4B6D-A6C5-FC8658F292EB}"/>
</file>

<file path=customXml/itemProps2.xml><?xml version="1.0" encoding="utf-8"?>
<ds:datastoreItem xmlns:ds="http://schemas.openxmlformats.org/officeDocument/2006/customXml" ds:itemID="{997F5C9A-890F-4421-8415-3C16B0F36F57}"/>
</file>

<file path=customXml/itemProps3.xml><?xml version="1.0" encoding="utf-8"?>
<ds:datastoreItem xmlns:ds="http://schemas.openxmlformats.org/officeDocument/2006/customXml" ds:itemID="{95F98AD8-AE83-4F9F-8A8F-2E395F3C03EB}"/>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6946504</Manager>
  <Company>42</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eSTAR</dc:title>
  <dc:subject>54260</dc:subject>
  <dc:creator>STR, Inc.</dc:creator>
  <cp:keywords>54260</cp:keywords>
  <cp:lastModifiedBy>Jose Valdes</cp:lastModifiedBy>
  <cp:lastPrinted>2016-02-11T20:47:50Z</cp:lastPrinted>
  <dcterms:created xsi:type="dcterms:W3CDTF">2003-06-11T18:24:11Z</dcterms:created>
  <dcterms:modified xsi:type="dcterms:W3CDTF">2020-04-30T14:08:43Z</dcterms:modified>
  <cp:category>804,836,748,808</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xcelWriter version">
    <vt:lpwstr/>
  </property>
  <property fmtid="{D5CDD505-2E9C-101B-9397-08002B2CF9AE}" pid="3" name="ContentTypeId">
    <vt:lpwstr>0x0101004FF57D32C12B7A4F887B5A6BBD536616</vt:lpwstr>
  </property>
</Properties>
</file>