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H:\Shared drives\ACM\My Clients\Grand E 1404-1460\Financials\Rent Rolls\"/>
    </mc:Choice>
  </mc:AlternateContent>
  <xr:revisionPtr revIDLastSave="0" documentId="13_ncr:1_{5788E10C-EF9D-4860-ACD8-19FDBE1DA32D}" xr6:coauthVersionLast="47" xr6:coauthVersionMax="47" xr10:uidLastSave="{00000000-0000-0000-0000-000000000000}"/>
  <bookViews>
    <workbookView xWindow="-14130" yWindow="-16320" windowWidth="29040" windowHeight="15720" xr2:uid="{F28BB426-39BC-44CB-920F-748F7F4F91B3}"/>
  </bookViews>
  <sheets>
    <sheet name="Rent Roll" sheetId="1" r:id="rId1"/>
  </sheets>
  <definedNames>
    <definedName name="_xlnm.Print_Area" localSheetId="0">'Rent Roll'!$B$3:$Q$19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1" l="1"/>
  <c r="E7" i="1"/>
  <c r="E8" i="1"/>
  <c r="E9" i="1"/>
  <c r="E10" i="1"/>
  <c r="E11" i="1"/>
  <c r="E12" i="1"/>
  <c r="E13" i="1"/>
  <c r="E14" i="1"/>
  <c r="E15" i="1"/>
  <c r="E16" i="1"/>
  <c r="E17" i="1"/>
  <c r="E5" i="1"/>
  <c r="D18" i="1"/>
  <c r="M18" i="1"/>
  <c r="M19" i="1" s="1"/>
  <c r="J18" i="1"/>
  <c r="J19" i="1" s="1"/>
  <c r="K6" i="1"/>
  <c r="K7" i="1"/>
  <c r="K8" i="1"/>
  <c r="K9" i="1"/>
  <c r="K10" i="1"/>
  <c r="K11" i="1"/>
  <c r="K13" i="1"/>
  <c r="K14" i="1"/>
  <c r="K15" i="1"/>
  <c r="K16" i="1"/>
  <c r="K17" i="1"/>
  <c r="K5" i="1"/>
  <c r="K12" i="1" l="1"/>
</calcChain>
</file>

<file path=xl/sharedStrings.xml><?xml version="1.0" encoding="utf-8"?>
<sst xmlns="http://schemas.openxmlformats.org/spreadsheetml/2006/main" count="72" uniqueCount="49">
  <si>
    <t>Address</t>
  </si>
  <si>
    <t>NNN</t>
  </si>
  <si>
    <t>Gross</t>
  </si>
  <si>
    <t>1432/1436</t>
  </si>
  <si>
    <t>1408/1412</t>
  </si>
  <si>
    <t>Pro Rata %</t>
  </si>
  <si>
    <t>In-Place Monthly Rent</t>
  </si>
  <si>
    <t>Lease Type</t>
  </si>
  <si>
    <t>Tenant Name</t>
  </si>
  <si>
    <t>Francisco's Country Kitchen</t>
  </si>
  <si>
    <t>Foot Spa</t>
  </si>
  <si>
    <t>Let's Crave It Crapes</t>
  </si>
  <si>
    <t>Nails &amp; Spa Depot</t>
  </si>
  <si>
    <t>H&amp;R Block</t>
  </si>
  <si>
    <t>Muse Salon</t>
  </si>
  <si>
    <t>Achievement House, Inc.</t>
  </si>
  <si>
    <t>Tropical Hawaiian BBQ</t>
  </si>
  <si>
    <t>Nikolay's Barber</t>
  </si>
  <si>
    <t>Paragon Jiu-Jitsu</t>
  </si>
  <si>
    <t>Hanna's Mexican Fusion</t>
  </si>
  <si>
    <t>Senna's Insurance Services</t>
  </si>
  <si>
    <t>SF Leased</t>
  </si>
  <si>
    <t>NNN ($/SF)</t>
  </si>
  <si>
    <t>Total</t>
  </si>
  <si>
    <t>Rent ($/SF/Month)</t>
  </si>
  <si>
    <t>NNN ($/Month)</t>
  </si>
  <si>
    <t>In-Place Rent Roll (as of March 1, 2025)</t>
  </si>
  <si>
    <t>Annual Total</t>
  </si>
  <si>
    <t>Option</t>
  </si>
  <si>
    <t>Security
Deposit</t>
  </si>
  <si>
    <t>Organics Trash Billing</t>
  </si>
  <si>
    <t>Original Commencement Date</t>
  </si>
  <si>
    <t>Current Lease Term
Start Date</t>
  </si>
  <si>
    <t>Current Lease Term
Expiration Date</t>
  </si>
  <si>
    <t>One (1), five (5) year option at a renegotiated rent</t>
  </si>
  <si>
    <t>None</t>
  </si>
  <si>
    <t>Two (2), five (5) year options at a 3% increase from previous base rent (no escalations)</t>
  </si>
  <si>
    <t>One (1), five (5) year option at a 5% increase from previous base rent (no escalations)</t>
  </si>
  <si>
    <t>Sunbrite Cleaners</t>
  </si>
  <si>
    <t>Annual Rent Escalations</t>
  </si>
  <si>
    <t>One (1), five (5) year option at FMV with 3% annual escalations</t>
  </si>
  <si>
    <t>3% on March 1, 2026
2% on March 1, 2028</t>
  </si>
  <si>
    <t>One (1), three (3) year option</t>
  </si>
  <si>
    <t>Two (2), three (3) year options at renegotiated rent</t>
  </si>
  <si>
    <t>One (1), three (3) year option at a 3% increase from previous base rent (no escalations)</t>
  </si>
  <si>
    <t>1440/1446</t>
  </si>
  <si>
    <t>Two (2) five (5) year fixed options:
September 1, 2026 – August 31, 2031: $2,578/month ($1.43/SF) + NNN
September 1, 2031 – August 31, 2036: $2,664/month ($1.48/SF) + NNN</t>
  </si>
  <si>
    <t>Two (2) options to extend, with 5% increase in base rent at option</t>
  </si>
  <si>
    <t>One (1) four (4) year option commencing on August 1, 2027, at $1,346.21/month ($1.03/SF) + NNN with no escalations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</si>
</sst>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8" formatCode="&quot;$&quot;#,##0.00_);[Red]\(&quot;$&quot;#,##0.00\)"/>
    <numFmt numFmtId="164" formatCode="0.0%"/>
    <numFmt numFmtId="165" formatCode="&quot;$&quot;#,##0.00"/>
  </numFmts>
  <fonts count="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sz val="11"/>
      <color theme="3"/>
      <name val="Aptos Narrow"/>
      <family val="2"/>
      <scheme val="minor"/>
    </font>
    <font>
      <b/>
      <u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8" fontId="0" fillId="0" borderId="0" xfId="0" applyNumberFormat="1"/>
    <xf numFmtId="0" fontId="0" fillId="0" borderId="4" xfId="0" applyBorder="1"/>
    <xf numFmtId="0" fontId="1" fillId="0" borderId="4" xfId="0" applyFont="1" applyBorder="1"/>
    <xf numFmtId="0" fontId="0" fillId="0" borderId="9" xfId="0" applyBorder="1"/>
    <xf numFmtId="0" fontId="1" fillId="0" borderId="6" xfId="0" applyFont="1" applyBorder="1"/>
    <xf numFmtId="0" fontId="0" fillId="0" borderId="10" xfId="0" applyBorder="1"/>
    <xf numFmtId="0" fontId="0" fillId="0" borderId="5" xfId="0" applyBorder="1"/>
    <xf numFmtId="0" fontId="0" fillId="0" borderId="7" xfId="0" applyBorder="1"/>
    <xf numFmtId="0" fontId="1" fillId="0" borderId="10" xfId="0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8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6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6" fontId="0" fillId="0" borderId="5" xfId="0" applyNumberFormat="1" applyBorder="1" applyAlignment="1">
      <alignment horizontal="center"/>
    </xf>
    <xf numFmtId="9" fontId="2" fillId="0" borderId="0" xfId="0" applyNumberFormat="1" applyFont="1" applyAlignment="1">
      <alignment horizontal="center"/>
    </xf>
    <xf numFmtId="9" fontId="0" fillId="0" borderId="0" xfId="0" applyNumberFormat="1" applyAlignment="1">
      <alignment horizontal="center"/>
    </xf>
    <xf numFmtId="14" fontId="2" fillId="0" borderId="0" xfId="0" applyNumberFormat="1" applyFont="1" applyAlignment="1">
      <alignment horizontal="center"/>
    </xf>
    <xf numFmtId="8" fontId="3" fillId="0" borderId="0" xfId="0" applyNumberFormat="1" applyFont="1" applyAlignment="1">
      <alignment horizontal="center"/>
    </xf>
    <xf numFmtId="0" fontId="0" fillId="0" borderId="1" xfId="0" applyBorder="1" applyAlignment="1">
      <alignment horizontal="center"/>
    </xf>
    <xf numFmtId="3" fontId="0" fillId="0" borderId="1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8" fontId="0" fillId="0" borderId="1" xfId="0" applyNumberFormat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6" fontId="0" fillId="0" borderId="1" xfId="0" applyNumberFormat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6" fontId="0" fillId="0" borderId="11" xfId="0" applyNumberFormat="1" applyBorder="1" applyAlignment="1">
      <alignment horizontal="center"/>
    </xf>
    <xf numFmtId="3" fontId="1" fillId="0" borderId="0" xfId="0" applyNumberFormat="1" applyFont="1" applyAlignment="1">
      <alignment horizontal="center"/>
    </xf>
    <xf numFmtId="6" fontId="1" fillId="0" borderId="0" xfId="0" applyNumberFormat="1" applyFont="1" applyAlignment="1">
      <alignment horizontal="center"/>
    </xf>
    <xf numFmtId="6" fontId="1" fillId="0" borderId="9" xfId="0" applyNumberFormat="1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1" xfId="0" applyFont="1" applyBorder="1" applyAlignment="1">
      <alignment horizontal="center" wrapText="1"/>
    </xf>
    <xf numFmtId="14" fontId="0" fillId="0" borderId="0" xfId="0" applyNumberFormat="1" applyAlignment="1">
      <alignment horizontal="center" wrapText="1"/>
    </xf>
    <xf numFmtId="0" fontId="0" fillId="0" borderId="0" xfId="0" applyAlignment="1">
      <alignment horizontal="left"/>
    </xf>
    <xf numFmtId="14" fontId="2" fillId="0" borderId="0" xfId="0" applyNumberFormat="1" applyFont="1" applyAlignment="1">
      <alignment horizontal="center" wrapText="1"/>
    </xf>
    <xf numFmtId="14" fontId="0" fillId="0" borderId="1" xfId="0" applyNumberFormat="1" applyBorder="1" applyAlignment="1">
      <alignment horizontal="center" wrapText="1"/>
    </xf>
    <xf numFmtId="0" fontId="4" fillId="0" borderId="2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AFC975-1398-4175-A3A3-62F7B3CF2A80}">
  <sheetPr>
    <pageSetUpPr fitToPage="1"/>
  </sheetPr>
  <dimension ref="B2:R20"/>
  <sheetViews>
    <sheetView tabSelected="1" zoomScale="85" zoomScaleNormal="85" workbookViewId="0">
      <selection activeCell="D24" sqref="D24"/>
    </sheetView>
  </sheetViews>
  <sheetFormatPr defaultRowHeight="14.4" x14ac:dyDescent="0.3"/>
  <cols>
    <col min="2" max="2" width="25.109375" bestFit="1" customWidth="1"/>
    <col min="3" max="3" width="9.6640625" bestFit="1" customWidth="1"/>
    <col min="4" max="4" width="9.109375" bestFit="1" customWidth="1"/>
    <col min="5" max="5" width="10.44140625" bestFit="1" customWidth="1"/>
    <col min="6" max="6" width="13" customWidth="1"/>
    <col min="7" max="7" width="16.109375" customWidth="1"/>
    <col min="8" max="8" width="19.33203125" customWidth="1"/>
    <col min="9" max="9" width="18.88671875" customWidth="1"/>
    <col min="10" max="10" width="12.6640625" customWidth="1"/>
    <col min="11" max="11" width="12.33203125" customWidth="1"/>
    <col min="12" max="12" width="13.109375" bestFit="1" customWidth="1"/>
    <col min="13" max="14" width="12.77734375" customWidth="1"/>
    <col min="15" max="15" width="19.88671875" customWidth="1"/>
    <col min="16" max="16" width="39.33203125" customWidth="1"/>
    <col min="17" max="17" width="9.88671875" bestFit="1" customWidth="1"/>
    <col min="18" max="18" width="12.44140625" customWidth="1"/>
  </cols>
  <sheetData>
    <row r="2" spans="2:18" ht="15" thickBot="1" x14ac:dyDescent="0.35"/>
    <row r="3" spans="2:18" x14ac:dyDescent="0.3">
      <c r="B3" s="41" t="s">
        <v>26</v>
      </c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3"/>
    </row>
    <row r="4" spans="2:18" ht="43.2" x14ac:dyDescent="0.3">
      <c r="B4" s="9" t="s">
        <v>8</v>
      </c>
      <c r="C4" s="10" t="s">
        <v>0</v>
      </c>
      <c r="D4" s="11" t="s">
        <v>21</v>
      </c>
      <c r="E4" s="10" t="s">
        <v>5</v>
      </c>
      <c r="F4" s="11" t="s">
        <v>7</v>
      </c>
      <c r="G4" s="11" t="s">
        <v>31</v>
      </c>
      <c r="H4" s="11" t="s">
        <v>32</v>
      </c>
      <c r="I4" s="11" t="s">
        <v>33</v>
      </c>
      <c r="J4" s="11" t="s">
        <v>6</v>
      </c>
      <c r="K4" s="11" t="s">
        <v>24</v>
      </c>
      <c r="L4" s="10" t="s">
        <v>22</v>
      </c>
      <c r="M4" s="11" t="s">
        <v>25</v>
      </c>
      <c r="N4" s="11" t="s">
        <v>30</v>
      </c>
      <c r="O4" s="11" t="s">
        <v>39</v>
      </c>
      <c r="P4" s="11" t="s">
        <v>28</v>
      </c>
      <c r="Q4" s="36" t="s">
        <v>29</v>
      </c>
    </row>
    <row r="5" spans="2:18" x14ac:dyDescent="0.3">
      <c r="B5" s="2" t="s">
        <v>9</v>
      </c>
      <c r="C5" s="12">
        <v>1488</v>
      </c>
      <c r="D5" s="13">
        <v>1741</v>
      </c>
      <c r="E5" s="14">
        <f>D5/$D$18</f>
        <v>6.5084112149532705E-2</v>
      </c>
      <c r="F5" s="12" t="s">
        <v>1</v>
      </c>
      <c r="G5" s="18">
        <v>43344</v>
      </c>
      <c r="H5" s="18">
        <v>45170</v>
      </c>
      <c r="I5" s="18">
        <v>46996</v>
      </c>
      <c r="J5" s="15">
        <v>2071.79</v>
      </c>
      <c r="K5" s="15">
        <f>J5/D5</f>
        <v>1.19</v>
      </c>
      <c r="L5" s="16">
        <v>0.49</v>
      </c>
      <c r="M5" s="17">
        <v>846</v>
      </c>
      <c r="N5" s="17">
        <v>45</v>
      </c>
      <c r="O5" s="21">
        <v>0.05</v>
      </c>
      <c r="P5" s="37" t="s">
        <v>34</v>
      </c>
      <c r="Q5" s="19">
        <v>3500</v>
      </c>
      <c r="R5" s="38"/>
    </row>
    <row r="6" spans="2:18" ht="28.8" x14ac:dyDescent="0.3">
      <c r="B6" s="2" t="s">
        <v>10</v>
      </c>
      <c r="C6" s="12">
        <v>1480</v>
      </c>
      <c r="D6" s="13">
        <v>1199</v>
      </c>
      <c r="E6" s="14">
        <f t="shared" ref="E6:E17" si="0">D6/$D$18</f>
        <v>4.4822429906542054E-2</v>
      </c>
      <c r="F6" s="12" t="s">
        <v>1</v>
      </c>
      <c r="G6" s="18">
        <v>43466</v>
      </c>
      <c r="H6" s="18">
        <v>45292</v>
      </c>
      <c r="I6" s="18">
        <v>47118</v>
      </c>
      <c r="J6" s="15">
        <v>1834</v>
      </c>
      <c r="K6" s="15">
        <f t="shared" ref="K6:K17" si="1">J6/D6</f>
        <v>1.5296080066722268</v>
      </c>
      <c r="L6" s="16">
        <v>0.49</v>
      </c>
      <c r="M6" s="17">
        <v>582</v>
      </c>
      <c r="N6" s="17">
        <v>0</v>
      </c>
      <c r="O6" s="18" t="s">
        <v>35</v>
      </c>
      <c r="P6" s="37" t="s">
        <v>36</v>
      </c>
      <c r="Q6" s="19">
        <v>2000</v>
      </c>
    </row>
    <row r="7" spans="2:18" ht="28.8" x14ac:dyDescent="0.3">
      <c r="B7" s="2" t="s">
        <v>11</v>
      </c>
      <c r="C7" s="12">
        <v>1474</v>
      </c>
      <c r="D7" s="13">
        <v>1364</v>
      </c>
      <c r="E7" s="14">
        <f t="shared" si="0"/>
        <v>5.0990654205607479E-2</v>
      </c>
      <c r="F7" s="12" t="s">
        <v>1</v>
      </c>
      <c r="G7" s="18">
        <v>45383</v>
      </c>
      <c r="H7" s="18">
        <v>45383</v>
      </c>
      <c r="I7" s="18">
        <v>46507</v>
      </c>
      <c r="J7" s="15">
        <v>1364</v>
      </c>
      <c r="K7" s="15">
        <f t="shared" si="1"/>
        <v>1</v>
      </c>
      <c r="L7" s="16">
        <v>0.49</v>
      </c>
      <c r="M7" s="17">
        <v>662</v>
      </c>
      <c r="N7" s="17">
        <v>0</v>
      </c>
      <c r="O7" s="18" t="s">
        <v>35</v>
      </c>
      <c r="P7" s="37" t="s">
        <v>37</v>
      </c>
      <c r="Q7" s="19">
        <v>2000</v>
      </c>
    </row>
    <row r="8" spans="2:18" x14ac:dyDescent="0.3">
      <c r="B8" s="2" t="s">
        <v>38</v>
      </c>
      <c r="C8" s="12">
        <v>1468</v>
      </c>
      <c r="D8" s="13">
        <v>1762</v>
      </c>
      <c r="E8" s="14">
        <f t="shared" si="0"/>
        <v>6.5869158878504669E-2</v>
      </c>
      <c r="F8" s="12" t="s">
        <v>1</v>
      </c>
      <c r="G8" s="18">
        <v>44075</v>
      </c>
      <c r="H8" s="18">
        <v>44713</v>
      </c>
      <c r="I8" s="18">
        <v>46538</v>
      </c>
      <c r="J8" s="15">
        <v>2036</v>
      </c>
      <c r="K8" s="15">
        <f t="shared" si="1"/>
        <v>1.1555051078320091</v>
      </c>
      <c r="L8" s="16">
        <v>0.49</v>
      </c>
      <c r="M8" s="17">
        <v>856</v>
      </c>
      <c r="N8" s="17">
        <v>0</v>
      </c>
      <c r="O8" s="21">
        <v>0.03</v>
      </c>
      <c r="P8" s="18" t="s">
        <v>35</v>
      </c>
      <c r="Q8" s="19">
        <v>1674</v>
      </c>
    </row>
    <row r="9" spans="2:18" x14ac:dyDescent="0.3">
      <c r="B9" s="2" t="s">
        <v>12</v>
      </c>
      <c r="C9" s="12">
        <v>1466</v>
      </c>
      <c r="D9" s="13">
        <v>900</v>
      </c>
      <c r="E9" s="14">
        <f t="shared" si="0"/>
        <v>3.3644859813084113E-2</v>
      </c>
      <c r="F9" s="12" t="s">
        <v>1</v>
      </c>
      <c r="G9" s="18">
        <v>38384</v>
      </c>
      <c r="H9" s="18">
        <v>45323</v>
      </c>
      <c r="I9" s="18">
        <v>46418</v>
      </c>
      <c r="J9" s="15">
        <v>1278</v>
      </c>
      <c r="K9" s="15">
        <f t="shared" si="1"/>
        <v>1.42</v>
      </c>
      <c r="L9" s="16">
        <v>0.49</v>
      </c>
      <c r="M9" s="17">
        <v>437</v>
      </c>
      <c r="N9" s="17">
        <v>0</v>
      </c>
      <c r="O9" s="18" t="s">
        <v>35</v>
      </c>
      <c r="P9" s="18" t="s">
        <v>35</v>
      </c>
      <c r="Q9" s="19">
        <v>1395</v>
      </c>
    </row>
    <row r="10" spans="2:18" ht="28.8" x14ac:dyDescent="0.3">
      <c r="B10" s="2" t="s">
        <v>13</v>
      </c>
      <c r="C10" s="12">
        <v>1460</v>
      </c>
      <c r="D10" s="13">
        <v>2660</v>
      </c>
      <c r="E10" s="14">
        <f t="shared" si="0"/>
        <v>9.9439252336448597E-2</v>
      </c>
      <c r="F10" s="12" t="s">
        <v>1</v>
      </c>
      <c r="G10" s="18">
        <v>40787</v>
      </c>
      <c r="H10" s="22">
        <v>44562</v>
      </c>
      <c r="I10" s="22">
        <v>46721</v>
      </c>
      <c r="J10" s="15">
        <v>2740</v>
      </c>
      <c r="K10" s="15">
        <f t="shared" si="1"/>
        <v>1.0300751879699248</v>
      </c>
      <c r="L10" s="16">
        <v>0.49</v>
      </c>
      <c r="M10" s="17">
        <v>1292</v>
      </c>
      <c r="N10" s="17">
        <v>0</v>
      </c>
      <c r="O10" s="20">
        <v>0.03</v>
      </c>
      <c r="P10" s="39" t="s">
        <v>40</v>
      </c>
      <c r="Q10" s="19">
        <v>2500</v>
      </c>
    </row>
    <row r="11" spans="2:18" ht="28.8" x14ac:dyDescent="0.3">
      <c r="B11" s="2" t="s">
        <v>14</v>
      </c>
      <c r="C11" s="12">
        <v>1452</v>
      </c>
      <c r="D11" s="13">
        <v>1650</v>
      </c>
      <c r="E11" s="14">
        <f t="shared" si="0"/>
        <v>6.1682242990654203E-2</v>
      </c>
      <c r="F11" s="12" t="s">
        <v>1</v>
      </c>
      <c r="G11" s="18">
        <v>44986</v>
      </c>
      <c r="H11" s="18">
        <v>44986</v>
      </c>
      <c r="I11" s="18">
        <v>46843</v>
      </c>
      <c r="J11" s="15">
        <v>2128</v>
      </c>
      <c r="K11" s="15">
        <f t="shared" si="1"/>
        <v>1.2896969696969698</v>
      </c>
      <c r="L11" s="16">
        <v>0.49</v>
      </c>
      <c r="M11" s="17">
        <v>801</v>
      </c>
      <c r="N11" s="17">
        <v>0</v>
      </c>
      <c r="O11" s="37" t="s">
        <v>41</v>
      </c>
      <c r="P11" s="18" t="s">
        <v>42</v>
      </c>
      <c r="Q11" s="19">
        <v>3000</v>
      </c>
    </row>
    <row r="12" spans="2:18" ht="28.8" x14ac:dyDescent="0.3">
      <c r="B12" s="2" t="s">
        <v>15</v>
      </c>
      <c r="C12" s="12" t="s">
        <v>45</v>
      </c>
      <c r="D12" s="13">
        <v>4700</v>
      </c>
      <c r="E12" s="14">
        <f t="shared" si="0"/>
        <v>0.17570093457943925</v>
      </c>
      <c r="F12" s="12" t="s">
        <v>1</v>
      </c>
      <c r="G12" s="18">
        <v>42887</v>
      </c>
      <c r="H12" s="18">
        <v>45536</v>
      </c>
      <c r="I12" s="18">
        <v>46599</v>
      </c>
      <c r="J12" s="15">
        <v>3710</v>
      </c>
      <c r="K12" s="15">
        <f t="shared" si="1"/>
        <v>0.78936170212765955</v>
      </c>
      <c r="L12" s="16">
        <v>0.49</v>
      </c>
      <c r="M12" s="17">
        <v>1715</v>
      </c>
      <c r="N12" s="17">
        <v>0</v>
      </c>
      <c r="O12" s="18" t="s">
        <v>35</v>
      </c>
      <c r="P12" s="37" t="s">
        <v>43</v>
      </c>
      <c r="Q12" s="19">
        <v>4500</v>
      </c>
    </row>
    <row r="13" spans="2:18" ht="28.8" x14ac:dyDescent="0.3">
      <c r="B13" s="2" t="s">
        <v>17</v>
      </c>
      <c r="C13" s="12">
        <v>1428</v>
      </c>
      <c r="D13" s="13">
        <v>698</v>
      </c>
      <c r="E13" s="14">
        <f t="shared" si="0"/>
        <v>2.6093457943925234E-2</v>
      </c>
      <c r="F13" s="12" t="s">
        <v>2</v>
      </c>
      <c r="G13" s="18">
        <v>44044</v>
      </c>
      <c r="H13" s="18">
        <v>45139</v>
      </c>
      <c r="I13" s="18">
        <v>46234</v>
      </c>
      <c r="J13" s="15">
        <v>1298</v>
      </c>
      <c r="K13" s="15">
        <f t="shared" si="1"/>
        <v>1.8595988538681949</v>
      </c>
      <c r="L13" s="16" t="s">
        <v>2</v>
      </c>
      <c r="M13" s="17">
        <v>0</v>
      </c>
      <c r="N13" s="17">
        <v>0</v>
      </c>
      <c r="O13" s="18" t="s">
        <v>35</v>
      </c>
      <c r="P13" s="37" t="s">
        <v>44</v>
      </c>
      <c r="Q13" s="19">
        <v>2000</v>
      </c>
    </row>
    <row r="14" spans="2:18" ht="72" x14ac:dyDescent="0.3">
      <c r="B14" s="2" t="s">
        <v>16</v>
      </c>
      <c r="C14" s="12" t="s">
        <v>3</v>
      </c>
      <c r="D14" s="13">
        <v>1800</v>
      </c>
      <c r="E14" s="14">
        <f t="shared" si="0"/>
        <v>6.7289719626168226E-2</v>
      </c>
      <c r="F14" s="12" t="s">
        <v>1</v>
      </c>
      <c r="G14" s="18">
        <v>44440</v>
      </c>
      <c r="H14" s="18">
        <v>44440</v>
      </c>
      <c r="I14" s="18">
        <v>46265</v>
      </c>
      <c r="J14" s="15">
        <v>2502</v>
      </c>
      <c r="K14" s="15">
        <f t="shared" si="1"/>
        <v>1.39</v>
      </c>
      <c r="L14" s="16">
        <v>0.49</v>
      </c>
      <c r="M14" s="17">
        <v>874</v>
      </c>
      <c r="N14" s="17">
        <v>45</v>
      </c>
      <c r="O14" s="18" t="s">
        <v>35</v>
      </c>
      <c r="P14" s="37" t="s">
        <v>46</v>
      </c>
      <c r="Q14" s="19">
        <v>2500</v>
      </c>
    </row>
    <row r="15" spans="2:18" ht="28.8" x14ac:dyDescent="0.3">
      <c r="B15" s="2" t="s">
        <v>18</v>
      </c>
      <c r="C15" s="12">
        <v>1420</v>
      </c>
      <c r="D15" s="13">
        <v>2817</v>
      </c>
      <c r="E15" s="14">
        <f t="shared" si="0"/>
        <v>0.10530841121495327</v>
      </c>
      <c r="F15" s="12" t="s">
        <v>1</v>
      </c>
      <c r="G15" s="18">
        <v>43221</v>
      </c>
      <c r="H15" s="22">
        <v>45474</v>
      </c>
      <c r="I15" s="22">
        <v>46568</v>
      </c>
      <c r="J15" s="15">
        <v>2900</v>
      </c>
      <c r="K15" s="15">
        <f t="shared" si="1"/>
        <v>1.0294639687610934</v>
      </c>
      <c r="L15" s="16">
        <v>0.49</v>
      </c>
      <c r="M15" s="17">
        <v>1267</v>
      </c>
      <c r="N15" s="17">
        <v>0</v>
      </c>
      <c r="O15" s="22" t="s">
        <v>35</v>
      </c>
      <c r="P15" s="39" t="s">
        <v>43</v>
      </c>
      <c r="Q15" s="19">
        <v>3500</v>
      </c>
    </row>
    <row r="16" spans="2:18" ht="28.8" x14ac:dyDescent="0.3">
      <c r="B16" s="2" t="s">
        <v>19</v>
      </c>
      <c r="C16" s="12" t="s">
        <v>4</v>
      </c>
      <c r="D16" s="13">
        <v>4152</v>
      </c>
      <c r="E16" s="14">
        <f t="shared" si="0"/>
        <v>0.15521495327102805</v>
      </c>
      <c r="F16" s="12" t="s">
        <v>1</v>
      </c>
      <c r="G16" s="18">
        <v>44713</v>
      </c>
      <c r="H16" s="18">
        <v>44713</v>
      </c>
      <c r="I16" s="18">
        <v>46568</v>
      </c>
      <c r="J16" s="23">
        <v>4152</v>
      </c>
      <c r="K16" s="15">
        <f t="shared" si="1"/>
        <v>1</v>
      </c>
      <c r="L16" s="16">
        <v>0.49</v>
      </c>
      <c r="M16" s="17">
        <v>2017</v>
      </c>
      <c r="N16" s="17">
        <v>0</v>
      </c>
      <c r="O16" s="18" t="s">
        <v>35</v>
      </c>
      <c r="P16" s="37" t="s">
        <v>47</v>
      </c>
      <c r="Q16" s="19">
        <v>3500</v>
      </c>
    </row>
    <row r="17" spans="2:17" ht="43.2" x14ac:dyDescent="0.3">
      <c r="B17" s="6" t="s">
        <v>20</v>
      </c>
      <c r="C17" s="24">
        <v>1404</v>
      </c>
      <c r="D17" s="25">
        <v>1307</v>
      </c>
      <c r="E17" s="26">
        <f t="shared" si="0"/>
        <v>4.885981308411215E-2</v>
      </c>
      <c r="F17" s="24" t="s">
        <v>1</v>
      </c>
      <c r="G17" s="30">
        <v>43678</v>
      </c>
      <c r="H17" s="30">
        <v>45139</v>
      </c>
      <c r="I17" s="30">
        <v>46599</v>
      </c>
      <c r="J17" s="27">
        <v>1307</v>
      </c>
      <c r="K17" s="27">
        <f t="shared" si="1"/>
        <v>1</v>
      </c>
      <c r="L17" s="28">
        <v>0.49</v>
      </c>
      <c r="M17" s="29">
        <v>635</v>
      </c>
      <c r="N17" s="29">
        <v>0</v>
      </c>
      <c r="O17" s="30" t="s">
        <v>35</v>
      </c>
      <c r="P17" s="40" t="s">
        <v>48</v>
      </c>
      <c r="Q17" s="31">
        <v>1470</v>
      </c>
    </row>
    <row r="18" spans="2:17" x14ac:dyDescent="0.3">
      <c r="B18" s="3" t="s">
        <v>23</v>
      </c>
      <c r="D18" s="32">
        <f>SUM(D5:D17)</f>
        <v>26750</v>
      </c>
      <c r="J18" s="33">
        <f>SUM(J5:J17)</f>
        <v>29320.79</v>
      </c>
      <c r="K18" s="17"/>
      <c r="L18" s="17"/>
      <c r="M18" s="33">
        <f>SUM(M5:M17)</f>
        <v>11984</v>
      </c>
      <c r="N18" s="33"/>
      <c r="Q18" s="7"/>
    </row>
    <row r="19" spans="2:17" ht="15" thickBot="1" x14ac:dyDescent="0.35">
      <c r="B19" s="5" t="s">
        <v>27</v>
      </c>
      <c r="C19" s="4"/>
      <c r="D19" s="4"/>
      <c r="E19" s="4"/>
      <c r="F19" s="4"/>
      <c r="G19" s="4"/>
      <c r="H19" s="4"/>
      <c r="I19" s="4"/>
      <c r="J19" s="34">
        <f>J18*12</f>
        <v>351849.48</v>
      </c>
      <c r="K19" s="35"/>
      <c r="L19" s="35"/>
      <c r="M19" s="34">
        <f>M18*12</f>
        <v>143808</v>
      </c>
      <c r="N19" s="34"/>
      <c r="O19" s="4"/>
      <c r="P19" s="4"/>
      <c r="Q19" s="8"/>
    </row>
    <row r="20" spans="2:17" x14ac:dyDescent="0.3">
      <c r="J20" s="1"/>
    </row>
  </sheetData>
  <mergeCells count="1">
    <mergeCell ref="B3:Q3"/>
  </mergeCells>
  <printOptions horizontalCentered="1" verticalCentered="1"/>
  <pageMargins left="0.7" right="0.7" top="0.75" bottom="0.75" header="0.3" footer="0.3"/>
  <pageSetup scale="4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+ X R i W j b j P x + l A A A A 9 w A A A B I A H A B D b 2 5 m a W c v U G F j a 2 F n Z S 5 4 b W w g o h g A K K A U A A A A A A A A A A A A A A A A A A A A A A A A A A A A h Y 8 x D o I w G I W v Q r r T F h g E U s r g K o k J 0 b g 2 p U I j / B h a L H d z 8 E h e Q Y y i b o 7 v e 9 / w 3 v 1 6 Y / n U t d 5 F D U b 3 k K E A U + Q p k H 2 l o c 7 Q a I 9 + j H L O t k K e R K 2 8 W Q a T T q b K U G P t O S X E O Y d d h P u h J i G l A T k U m 1 I 2 q h P o I + v / s q / B W A F S I c 7 2 r z E 8 x E G U 4 C B e J Z g y s l B W a P g a 4 T z 4 2 f 5 A t h 5 b O w 6 K K / B 3 J S N L Z O R 9 g j 8 A U E s D B B Q A A g A I A P l 0 Y l o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5 d G J a K I p H u A 4 A A A A R A A A A E w A c A E Z v c m 1 1 b G F z L 1 N l Y 3 R p b 2 4 x L m 0 g o h g A K K A U A A A A A A A A A A A A A A A A A A A A A A A A A A A A K 0 5 N L s n M z 1 M I h t C G 1 g B Q S w E C L Q A U A A I A C A D 5 d G J a N u M / H 6 U A A A D 3 A A A A E g A A A A A A A A A A A A A A A A A A A A A A Q 2 9 u Z m l n L 1 B h Y 2 t h Z 2 U u e G 1 s U E s B A i 0 A F A A C A A g A + X R i W g / K 6 a u k A A A A 6 Q A A A B M A A A A A A A A A A A A A A A A A 8 Q A A A F t D b 2 5 0 Z W 5 0 X 1 R 5 c G V z X S 5 4 b W x Q S w E C L Q A U A A I A C A D 5 d G J a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0 i l d S u k z + k C 2 P 8 6 j Q G i n 7 Q A A A A A C A A A A A A A Q Z g A A A A E A A C A A A A C J B A o x + 3 E O 6 q d S e 6 i T G 3 V r u u 9 6 3 R O g f E i e h 8 k L r J H z K A A A A A A O g A A A A A I A A C A A A A A c 0 o R P d 8 8 R T L U A p G I X 3 r n d i N O Q W F i + S G 9 v M 0 V i I T S 5 / V A A A A A 2 Q l + Z a i D J W i O L u c e 0 9 M k c 6 h E D o Z / q z 2 I Y w d c 1 9 Z B 9 A Y 1 e E O w Z P M 9 B Q d C 3 m 7 w c 2 Z s e 6 c f z A k s Z A r Y p u 1 6 c P A M a N c O 7 H T V w V W G 8 V 3 7 x P w x B k E A A A A A b J e w 1 c R X 5 S N L Y b B c z 5 3 q F W g p E h P f W W 8 S K u M c P Y r 7 J D I I y Q j U l 2 b U j H X 5 1 / F Q e V k E 2 y I I S M 0 S t C 0 6 / d f 3 M o e Z / < / D a t a M a s h u p > 
</file>

<file path=customXml/itemProps1.xml><?xml version="1.0" encoding="utf-8"?>
<ds:datastoreItem xmlns:ds="http://schemas.openxmlformats.org/officeDocument/2006/customXml" ds:itemID="{3D07DC05-B25F-425F-B344-9D6C03A1FF51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Rent Roll</vt:lpstr>
      <vt:lpstr>'Rent Roll'!Print_Area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Connor Martin</dc:creator>
  <cp:lastModifiedBy>Connor Martin</cp:lastModifiedBy>
  <cp:lastPrinted>2025-04-03T21:39:12Z</cp:lastPrinted>
  <dcterms:created xsi:type="dcterms:W3CDTF">2025-02-19T18:28:12Z</dcterms:created>
  <dcterms:modified xsi:type="dcterms:W3CDTF">2025-04-23T15:42:12Z</dcterms:modified>
</cp:coreProperties>
</file>