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2.xml" ContentType="application/vnd.openxmlformats-officedocument.drawing+xml"/>
  <Override PartName="/xl/worksheets/sheet26.xml" ContentType="application/vnd.openxmlformats-officedocument.spreadsheetml.worksheet+xml"/>
  <Override PartName="/xl/worksheets/sheet3.xml" ContentType="application/vnd.openxmlformats-officedocument.spreadsheetml.worksheet+xml"/>
  <Override PartName="/xl/worksheets/sheet21.xml" ContentType="application/vnd.openxmlformats-officedocument.spreadsheetml.worksheet+xml"/>
  <Override PartName="/xl/worksheets/sheet7.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3.xml" ContentType="application/vnd.openxmlformats-officedocument.spreadsheetml.worksheet+xml"/>
  <Override PartName="/xl/styles.xml" ContentType="application/vnd.openxmlformats-officedocument.spreadsheetml.styles+xml"/>
  <Override PartName="/xl/worksheets/sheet9.xml" ContentType="application/vnd.openxmlformats-officedocument.spreadsheetml.worksheet+xml"/>
  <Override PartName="/xl/theme/theme1.xml" ContentType="application/vnd.openxmlformats-officedocument.theme+xml"/>
  <Override PartName="/xl/workbook.xml" ContentType="application/vnd.openxmlformats-officedocument.spreadsheetml.sheet.main+xml"/>
  <Override PartName="/docProps/custom.xml" ContentType="application/vnd.openxmlformats-officedocument.custom-properties+xml"/>
  <Override PartName="/xl/worksheets/sheet28.xml" ContentType="application/vnd.openxmlformats-officedocument.spreadsheetml.worksheet+xml"/>
  <Override PartName="/xl/printerSettings/printerSettings29.bin" ContentType="application/vnd.openxmlformats-officedocument.spreadsheetml.printerSettings"/>
  <Override PartName="/xl/drawings/drawing30.xml" ContentType="application/vnd.openxmlformats-officedocument.drawing+xml"/>
  <Override PartName="/xl/worksheets/sheet32.xml" ContentType="application/vnd.openxmlformats-officedocument.spreadsheetml.worksheet+xml"/>
  <Override PartName="/xl/printerSettings/printerSettings33.bin" ContentType="application/vnd.openxmlformats-officedocument.spreadsheetml.printerSettings"/>
  <Override PartName="/xl/drawings/drawing34.xml" ContentType="application/vnd.openxmlformats-officedocument.drawing+xml"/>
  <Override PartName="/xl/worksheets/sheet36.xml" ContentType="application/vnd.openxmlformats-officedocument.spreadsheetml.worksheet+xml"/>
  <Override PartName="/xl/printerSettings/printerSettings37.bin" ContentType="application/vnd.openxmlformats-officedocument.spreadsheetml.printerSettings"/>
  <Override PartName="/xl/drawings/drawing38.xml" ContentType="application/vnd.openxmlformats-officedocument.drawing+xml"/>
  <Override PartName="/xl/worksheets/sheet40.xml" ContentType="application/vnd.openxmlformats-officedocument.spreadsheetml.worksheet+xml"/>
  <Override PartName="/xl/printerSettings/printerSettings41.bin" ContentType="application/vnd.openxmlformats-officedocument.spreadsheetml.printerSettings"/>
  <Override PartName="/xl/drawings/drawing42.xml" ContentType="application/vnd.openxmlformats-officedocument.drawing+xml"/>
  <Override PartName="/xl/worksheets/sheet44.xml" ContentType="application/vnd.openxmlformats-officedocument.spreadsheetml.worksheet+xml"/>
  <Override PartName="/xl/printerSettings/printerSettings45.bin" ContentType="application/vnd.openxmlformats-officedocument.spreadsheetml.printerSettings"/>
  <Override PartName="/xl/drawings/drawing46.xml" ContentType="application/vnd.openxmlformats-officedocument.drawing+xml"/>
  <Override PartName="/xl/worksheets/sheet48.xml" ContentType="application/vnd.openxmlformats-officedocument.spreadsheetml.worksheet+xml"/>
  <Override PartName="/xl/printerSettings/printerSettings49.bin" ContentType="application/vnd.openxmlformats-officedocument.spreadsheetml.printerSettings"/>
  <Override PartName="/xl/drawings/drawing50.xml" ContentType="application/vnd.openxmlformats-officedocument.drawing+xml"/>
  <Override PartName="/xl/worksheets/sheet52.xml" ContentType="application/vnd.openxmlformats-officedocument.spreadsheetml.worksheet+xml"/>
  <Override PartName="/xl/printerSettings/printerSettings53.bin" ContentType="application/vnd.openxmlformats-officedocument.spreadsheetml.printerSettings"/>
  <Override PartName="/xl/drawings/drawing54.xml" ContentType="application/vnd.openxmlformats-officedocument.drawing+xml"/>
  <Override PartName="/xl/worksheets/sheet56.xml" ContentType="application/vnd.openxmlformats-officedocument.spreadsheetml.worksheet+xml"/>
  <Override PartName="/xl/printerSettings/printerSettings57.bin" ContentType="application/vnd.openxmlformats-officedocument.spreadsheetml.printerSettings"/>
  <Override PartName="/xl/drawings/drawing58.xml" ContentType="application/vnd.openxmlformats-officedocument.drawing+xml"/>
  <Override PartName="/xl/worksheets/sheet59.xml" ContentType="application/vnd.openxmlformats-officedocument.spreadsheetml.worksheet+xml"/>
  <Override PartName="/xl/printerSettings/printerSettings60.bin" ContentType="application/vnd.openxmlformats-officedocument.spreadsheetml.printerSettings"/>
  <Override PartName="/xl/drawings/drawing61.xml" ContentType="application/vnd.openxmlformats-officedocument.drawing+xml"/>
  <Override PartName="/xl/worksheets/sheet62.xml" ContentType="application/vnd.openxmlformats-officedocument.spreadsheetml.worksheet+xml"/>
  <Override PartName="/xl/printerSettings/printerSettings63.bin" ContentType="application/vnd.openxmlformats-officedocument.spreadsheetml.printerSettings"/>
  <Override PartName="/xl/drawings/drawing64.xml" ContentType="application/vnd.openxmlformats-officedocument.drawing+xml"/>
  <Override PartName="/xl/worksheets/sheet65.xml" ContentType="application/vnd.openxmlformats-officedocument.spreadsheetml.worksheet+xml"/>
  <Override PartName="/xl/printerSettings/printerSettings66.bin" ContentType="application/vnd.openxmlformats-officedocument.spreadsheetml.printerSettings"/>
  <Override PartName="/xl/drawings/drawing67.xml" ContentType="application/vnd.openxmlformats-officedocument.drawing+xml"/>
  <Override PartName="/xl/worksheets/sheet69.xml" ContentType="application/vnd.openxmlformats-officedocument.spreadsheetml.worksheet+xml"/>
  <Override PartName="/xl/printerSettings/printerSettings70.bin" ContentType="application/vnd.openxmlformats-officedocument.spreadsheetml.printerSettings"/>
  <Override PartName="/xl/drawings/drawing71.xml" ContentType="application/vnd.openxmlformats-officedocument.drawing+xml"/>
  <Override PartName="/xl/charts/chart72.xml" ContentType="application/vnd.openxmlformats-officedocument.drawingml.chart+xml"/>
  <Override PartName="/xl/charts/chart73.xml" ContentType="application/vnd.openxmlformats-officedocument.drawingml.chart+xml"/>
  <Override PartName="/xl/drawings/drawing74.xml" ContentType="application/vnd.openxmlformats-officedocument.drawing+xml"/>
  <Override PartName="/xl/charts/chart75.xml" ContentType="application/vnd.openxmlformats-officedocument.drawingml.chart+xml"/>
  <Override PartName="/xl/charts/chart76.xml" ContentType="application/vnd.openxmlformats-officedocument.drawingml.chart+xml"/>
  <Override PartName="/xl/drawings/drawing77.xml" ContentType="application/vnd.openxmlformats-officedocument.drawing+xml"/>
  <Override PartName="/xl/charts/chart78.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30"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fileVersion appName="xl" lastEdited="7" lowestEdited="6" rupBuild="24026"/>
  <workbookPr codeName="ThisWorkbook" defaultThemeVersion="124226"/>
  <bookViews>
    <workbookView xWindow="-120" yWindow="-120" windowWidth="21600" windowHeight="10410" tabRatio="966"/>
  </bookViews>
  <sheets>
    <sheet name="Table of Contents" sheetId="1" r:id="rId13"/>
    <sheet name="Glance" sheetId="57" r:id="rId14"/>
    <sheet name="Summary" sheetId="55" r:id="rId15"/>
    <sheet name="Comp" sheetId="76" r:id="rId12"/>
    <sheet name="Response" sheetId="13" r:id="rId20"/>
    <sheet name="Day of Week" sheetId="60" r:id="rId16"/>
    <sheet name="Daily by Month" sheetId="47" r:id="rId17"/>
    <sheet name="Segmentation Glance" sheetId="77" r:id="rId11"/>
    <sheet name="Segmentation Occ" sheetId="78" r:id="rId10"/>
    <sheet name="Segmentation ADR" sheetId="79" r:id="rId9"/>
    <sheet name="Segmentation RevPAR" sheetId="80" r:id="rId8"/>
    <sheet name="Segmentation Indexes" sheetId="81" r:id="rId7"/>
    <sheet name="Segmentation Ranking" sheetId="82" r:id="rId6"/>
    <sheet name="Segmentation DOW Month" sheetId="83" r:id="rId5"/>
    <sheet name="Segmentation DOW YTD" sheetId="84" r:id="rId4"/>
    <sheet name="Segmentation DOW Run 3" sheetId="85" r:id="rId3"/>
    <sheet name="Segmentation DOW Run 12" sheetId="86" r:id="rId2"/>
    <sheet name="Add Rev ADR" sheetId="65" r:id="rId18"/>
    <sheet name="Add Rev RevPAR" sheetId="66" r:id="rId19"/>
    <sheet name="Segmentation Response" sheetId="87" r:id="rId1"/>
    <sheet name="Help" sheetId="74" r:id="rId21"/>
  </sheets>
  <definedNames>
    <definedName name="_xlnm.Print_Area" localSheetId="17">'Add Rev ADR'!$A$1:$AH$46</definedName>
    <definedName name="_xlnm.Print_Area" localSheetId="18">'Add Rev RevPAR'!$A$1:$AH$45</definedName>
    <definedName name="_xlnm.Print_Area" localSheetId="6">'Daily by Month'!$A$1:$AH$57</definedName>
    <definedName name="_xlnm.Print_Area" localSheetId="5">'Day of Week'!$A$1:$V$78</definedName>
    <definedName name="_xlnm.Print_Area" localSheetId="1">Glance!$A$1:$T$34</definedName>
    <definedName name="_xlnm.Print_Area" localSheetId="20">Help!$A$1:$J$16</definedName>
    <definedName name="_xlnm.Print_Area" localSheetId="4">Response!$A$1:$AR$106</definedName>
    <definedName name="_xlnm.Print_Area" localSheetId="2">Summary!$A$1:$U$45</definedName>
    <definedName name="_xlnm.Print_Area" localSheetId="0">'Table of Contents'!$A$1:$H$63</definedName>
    <definedName name="_xlnm.Print_Area" localSheetId="3">Comp!$A$1:$AG$57</definedName>
    <definedName name="_xlnm.Print_Area" localSheetId="7">'Segmentation Glance'!$A$1:$T$41</definedName>
    <definedName name="_xlnm.Print_Area" localSheetId="8">'Segmentation Occ'!$A$1:$AB$45</definedName>
    <definedName name="_xlnm.Print_Area" localSheetId="9">'Segmentation ADR'!$A$1:$AB$44</definedName>
    <definedName name="_xlnm.Print_Area" localSheetId="10">'Segmentation RevPAR'!$A$1:$AB$44</definedName>
    <definedName name="_xlnm.Print_Area" localSheetId="11">'Segmentation Indexes'!$A$1:$AB$44</definedName>
    <definedName name="_xlnm.Print_Area" localSheetId="12">'Segmentation Ranking'!$A$1:$AB$44</definedName>
    <definedName name="_xlnm.Print_Area" localSheetId="13">'Segmentation DOW Month'!$A$1:$AB$53</definedName>
    <definedName name="_xlnm.Print_Area" localSheetId="14">'Segmentation DOW YTD'!$A$1:$AB$53</definedName>
    <definedName name="_xlnm.Print_Area" localSheetId="15">'Segmentation DOW Run 3'!$A$1:$AB$53</definedName>
    <definedName name="_xlnm.Print_Area" localSheetId="16">'Segmentation DOW Run 12'!$A$1:$AB$53</definedName>
    <definedName name="_xlnm.Print_Area" localSheetId="19">'Segmentation Response'!$A$1:$AR$106</definedName>
  </definedNames>
  <calcPr calcId="152511"/>
</workbook>
</file>

<file path=xl/sharedStrings.xml><?xml version="1.0" encoding="utf-8"?>
<sst xmlns="http://schemas.openxmlformats.org/spreadsheetml/2006/main" xmlns:r="http://schemas.openxmlformats.org/officeDocument/2006/relationships" xmlns:xdr="http://schemas.openxmlformats.org/drawingml/2006/spreadsheetDrawing" xmlns:s="http://schemas.openxmlformats.org/officeDocument/2006/sharedTypes" xmlns:vt="http://schemas.openxmlformats.org/officeDocument/2006/docPropsVTypes" xmlns:a="http://schemas.openxmlformats.org/drawingml/2006/main" xmlns:cdr="http://schemas.openxmlformats.org/drawingml/2006/chartDrawing" count="1023" uniqueCount="126">
  <si>
    <t>Sun</t>
  </si>
  <si>
    <t>Mon</t>
  </si>
  <si>
    <t>Tue</t>
  </si>
  <si>
    <t>Wed</t>
  </si>
  <si>
    <t>Thu</t>
  </si>
  <si>
    <t>Fri</t>
  </si>
  <si>
    <t>Sat</t>
  </si>
  <si>
    <t>This Year</t>
  </si>
  <si>
    <t>Last Year</t>
  </si>
  <si>
    <t>ADR</t>
  </si>
  <si>
    <t>RevPAR</t>
  </si>
  <si>
    <t>Transient</t>
  </si>
  <si>
    <t>Total</t>
  </si>
  <si>
    <t>Group</t>
  </si>
  <si>
    <t>Contract</t>
  </si>
  <si>
    <t>Comp Set</t>
  </si>
  <si>
    <t>Comp set</t>
  </si>
  <si>
    <t>Other</t>
  </si>
  <si>
    <t>F&amp;B</t>
  </si>
  <si>
    <t>My Property</t>
  </si>
  <si>
    <t>Room</t>
  </si>
  <si>
    <t>Name</t>
  </si>
  <si>
    <t>Occupancy (%)</t>
  </si>
  <si>
    <t>Rank</t>
  </si>
  <si>
    <t>% Chg</t>
  </si>
  <si>
    <t>My Prop</t>
  </si>
  <si>
    <t>Market Scale</t>
  </si>
  <si>
    <t xml:space="preserve"> </t>
  </si>
  <si>
    <t>Supply</t>
  </si>
  <si>
    <t>Demand</t>
  </si>
  <si>
    <t>Census/Sample - Properties &amp; Rooms</t>
  </si>
  <si>
    <t>Census</t>
  </si>
  <si>
    <t>Sample</t>
  </si>
  <si>
    <t>Properties</t>
  </si>
  <si>
    <t>Rooms</t>
  </si>
  <si>
    <t>Competitive Set</t>
  </si>
  <si>
    <t>Sample %</t>
  </si>
  <si>
    <t>Year to Date</t>
  </si>
  <si>
    <t>Revenue</t>
  </si>
  <si>
    <t>Day of Week</t>
  </si>
  <si>
    <t>Weekday</t>
  </si>
  <si>
    <t>Time Period</t>
  </si>
  <si>
    <t>Current Month</t>
  </si>
  <si>
    <t>Sunday</t>
  </si>
  <si>
    <t>Running 3 Month</t>
  </si>
  <si>
    <t>Running 12 Month</t>
  </si>
  <si>
    <t>Monday</t>
  </si>
  <si>
    <t>Tuesday</t>
  </si>
  <si>
    <t>Wednesday</t>
  </si>
  <si>
    <t>Thursday</t>
  </si>
  <si>
    <t>Friday</t>
  </si>
  <si>
    <t>Saturday</t>
  </si>
  <si>
    <t>Weekend</t>
  </si>
  <si>
    <t>Occ</t>
  </si>
  <si>
    <t>Indexes</t>
  </si>
  <si>
    <t>(Fri-Sat)</t>
  </si>
  <si>
    <t xml:space="preserve">Pipeline </t>
  </si>
  <si>
    <t>Weekday/Weekend</t>
  </si>
  <si>
    <t>Year To Date</t>
  </si>
  <si>
    <t xml:space="preserve">  Year To Date</t>
  </si>
  <si>
    <t>Zip</t>
  </si>
  <si>
    <t>Phone</t>
  </si>
  <si>
    <t>Open Date</t>
  </si>
  <si>
    <t>Month % Chg</t>
  </si>
  <si>
    <t>YTD % Chg</t>
  </si>
  <si>
    <t>Run 3 Mon % Chg</t>
  </si>
  <si>
    <t>Run 12 Mon % Chg</t>
  </si>
  <si>
    <t>(Sun-Thu)</t>
  </si>
  <si>
    <t xml:space="preserve">     % Chg</t>
  </si>
  <si>
    <t>Percent of Total Revenue (%)</t>
  </si>
  <si>
    <t>Percent Change (%)</t>
  </si>
  <si>
    <t>STR#</t>
  </si>
  <si>
    <t>Occupancy</t>
  </si>
  <si>
    <t>Property</t>
  </si>
  <si>
    <t>Competitive Set: Competitors</t>
  </si>
  <si>
    <t xml:space="preserve">     Weekday</t>
  </si>
  <si>
    <t xml:space="preserve">     Weekend</t>
  </si>
  <si>
    <t>Ranking</t>
  </si>
  <si>
    <t>My Prop vs. Comp Set</t>
  </si>
  <si>
    <t xml:space="preserve">This Year </t>
  </si>
  <si>
    <t xml:space="preserve">Last Year  </t>
  </si>
  <si>
    <t>Date</t>
  </si>
  <si>
    <t>Total Sundays</t>
  </si>
  <si>
    <t>Total Mondays</t>
  </si>
  <si>
    <t>Total Tuesdays</t>
  </si>
  <si>
    <t>Total Wednesdays</t>
  </si>
  <si>
    <t>Total Thursdays</t>
  </si>
  <si>
    <t>Total Fridays</t>
  </si>
  <si>
    <t>Total Saturdays</t>
  </si>
  <si>
    <t>Exchange Rate*</t>
  </si>
  <si>
    <t>Average Daily Rate</t>
  </si>
  <si>
    <t>Revenue Per Rooms Sold</t>
  </si>
  <si>
    <t>Revenue Per Rooms Available</t>
  </si>
  <si>
    <t>Revenue Per Room Sold</t>
  </si>
  <si>
    <t>City, State Country</t>
  </si>
  <si>
    <t xml:space="preserve">City, State </t>
  </si>
  <si>
    <t>December LYTD</t>
  </si>
  <si>
    <t>Index (MPI)</t>
  </si>
  <si>
    <t>Index (ARI)</t>
  </si>
  <si>
    <t>Index (RGI)</t>
  </si>
  <si>
    <t>Exchange Rate</t>
  </si>
  <si>
    <t>Total (TrevPOR**)</t>
  </si>
  <si>
    <t xml:space="preserve">** TrevPOR = Total revenue per occupied room (sum of Room, F&amp;B, and Other revenue divided by total occupied rooms).  </t>
  </si>
  <si>
    <t>Total (TrevPAR**)</t>
  </si>
  <si>
    <t xml:space="preserve">** TrevPAR = Total revenue per available room (sum of Room, F&amp;B, and Other revenue divided by total available rooms).  </t>
  </si>
  <si>
    <t>Job #</t>
  </si>
  <si>
    <t>Title</t>
  </si>
  <si>
    <t>Options</t>
  </si>
  <si>
    <t>Table Of Contents</t>
  </si>
  <si>
    <t>Occupancy Index</t>
  </si>
  <si>
    <t>ADR Index</t>
  </si>
  <si>
    <t>RevPAR Index</t>
  </si>
  <si>
    <t>support@str.com     www.str.com</t>
  </si>
  <si>
    <t>Period</t>
  </si>
  <si>
    <t>Glossary:</t>
  </si>
  <si>
    <t>Frequently Asked Questions (FAQ):</t>
  </si>
  <si>
    <r>
      <t xml:space="preserve">For the latest in industry news, visit </t>
    </r>
    <r>
      <rPr>
        <u/>
        <sz val="11"/>
        <rFont val="Arial"/>
        <family val="2"/>
      </rPr>
      <t xml:space="preserve">HotelNewsNow.com</t>
    </r>
    <r>
      <rPr>
        <sz val="11"/>
        <rFont val="Arial"/>
        <family val="2"/>
      </rPr>
      <t xml:space="preserve">.</t>
    </r>
  </si>
  <si>
    <r>
      <t xml:space="preserve">To learn more about the Hotel Data Conference, visit </t>
    </r>
    <r>
      <rPr>
        <u/>
        <sz val="11"/>
        <rFont val="Arial"/>
        <family val="2"/>
      </rPr>
      <t xml:space="preserve">HotelDataConference.com</t>
    </r>
    <r>
      <rPr>
        <sz val="11"/>
        <rFont val="Arial"/>
        <family val="2"/>
      </rPr>
      <t xml:space="preserve">.</t>
    </r>
  </si>
  <si>
    <t>Corporate North American Headquarters</t>
  </si>
  <si>
    <t>International Headquarters</t>
  </si>
  <si>
    <t>T: +44 (0) 207 922 1930</t>
  </si>
  <si>
    <r>
      <t xml:space="preserve">For all STR definitions, please click here or visit </t>
    </r>
    <r>
      <rPr>
        <u/>
        <sz val="11"/>
        <rFont val="Arial"/>
        <family val="2"/>
      </rPr>
      <t xml:space="preserve">www.str.com/data-insights/resources/glossary</t>
    </r>
  </si>
  <si>
    <r>
      <t xml:space="preserve">For all STR FAQs, please click here or visit </t>
    </r>
    <r>
      <rPr>
        <u/>
        <sz val="11"/>
        <rFont val="Arial"/>
        <family val="2"/>
      </rPr>
      <t xml:space="preserve">www.str.com/data-insights/resources/FAQ</t>
    </r>
  </si>
  <si>
    <r>
      <t xml:space="preserve">For additional support, please </t>
    </r>
    <r>
      <rPr>
        <u/>
        <sz val="11"/>
        <rFont val="Arial"/>
        <family val="2"/>
      </rPr>
      <t xml:space="preserve">contact</t>
    </r>
    <r>
      <rPr>
        <sz val="11"/>
        <rFont val="Arial"/>
        <family val="2"/>
      </rPr>
      <t xml:space="preserve"> your regional office.</t>
    </r>
  </si>
  <si>
    <t>T: +1 (615) 824 8664</t>
  </si>
  <si>
    <t>hotelinfo@str.com     www.str.com</t>
  </si>
  <si>
    <t>2023 © CoStar Group. This STR Report is a publication of STR, LLC and STR Global, Ltd., CoStar Group companies, and is intended solely for use by paid subscribers. The information in the STR Report is provided on an “as is” and “as available” basis and should not be construed as investment, tax, accounting or legal advice. Reproduction or distribution of this STR Report, in whole or part, without written permission is prohibited and subject to legal action. If you have received this report and are NOT a subscriber to this STR Report, please contact us immediately. Source: 2023 STR, LLC / STR Global, Ltd. trading as “STR”.</t>
  </si>
  <si>
    <t>Tab 2 - Monthly Performance at a Glance - My Property vs. Competitive Set</t>
  </si>
  <si>
    <t>Monthly Performance at a Glance</t>
  </si>
  <si>
    <t>Tab 3 - STAR Summary - My Property vs. Comp Set and Industry Segments</t>
  </si>
  <si>
    <t>STAR Summary</t>
  </si>
  <si>
    <t>Tab 4 - Competitive Set Report</t>
  </si>
  <si>
    <t>Competitive Set Report</t>
  </si>
  <si>
    <t>Tab 5 - Response Report</t>
  </si>
  <si>
    <t>Response Report</t>
  </si>
  <si>
    <t>Tab 6 - Day of Week and Weekday/Weekend Report</t>
  </si>
  <si>
    <t>Day of Week &amp; Weekday/Weekend</t>
  </si>
  <si>
    <t>Tab 7 - Daily Data for the Month</t>
  </si>
  <si>
    <t>Daily Data for the Month</t>
  </si>
  <si>
    <t>Tab 8 - Segmentation at a Glance - My Property vs. Competitive Set</t>
  </si>
  <si>
    <t>Segmentation at a Glance</t>
  </si>
  <si>
    <t>Tab 9 - Segmentation Occupancy Analysis</t>
  </si>
  <si>
    <t>Segmentation Occupancy Analysis</t>
  </si>
  <si>
    <t>Tab 10 - Segmentation ADR Analysis</t>
  </si>
  <si>
    <t>Segmentation ADR Analysis</t>
  </si>
  <si>
    <t>Tab 11 - Segmentation RevPAR Analysis</t>
  </si>
  <si>
    <t>Segmentation RevPAR Analysis</t>
  </si>
  <si>
    <t>Tab 12 - Segmentation Index Analysis</t>
  </si>
  <si>
    <t>Segmentation Index Analysis</t>
  </si>
  <si>
    <t>Tab 13 - Segmentation Ranking Analysis</t>
  </si>
  <si>
    <t>Segmentation Ranking Analysis</t>
  </si>
  <si>
    <t>Tab 14 - Segmentation Day Of Week - Current Month</t>
  </si>
  <si>
    <t>Segmentation Day Of Week - Current Month</t>
  </si>
  <si>
    <t>Tab 15 - Segmentation Day Of Week - Year to Date</t>
  </si>
  <si>
    <t>Segmentation Day Of Week - Year to Date</t>
  </si>
  <si>
    <t>Tab 16 - Segmentation Day Of Week - Running 3 Month</t>
  </si>
  <si>
    <t>Segmentation Day Of Week - Running 3 Month</t>
  </si>
  <si>
    <t>Tab 17 - Segmentation Day Of Week - Running 12 Month</t>
  </si>
  <si>
    <t>Segmentation Day Of Week - Running 12 Month</t>
  </si>
  <si>
    <t>Tab 18 - Additional Revenue ADR Analysis (TrevPOR)</t>
  </si>
  <si>
    <t>Additional Revenue ADR Analysis (TrevPOR)</t>
  </si>
  <si>
    <t>Tab 19 - Additional Revenue RevPAR Analysis (TrevPAR)</t>
  </si>
  <si>
    <t>Additional Revenue RevPAR Analysis (TrevPAR)</t>
  </si>
  <si>
    <t>Tab 20 - Segmentation Response Report</t>
  </si>
  <si>
    <t>Segmentation Response Report</t>
  </si>
  <si>
    <t>Help</t>
  </si>
  <si>
    <t>Monthly STAR Report : Wyndham Garden Ft Lauderdale Airport &amp; Cruise Port</t>
  </si>
  <si>
    <t>STR # 67454 / Created August 18, 2023</t>
  </si>
  <si>
    <t>For the Month of: July 2023</t>
  </si>
  <si>
    <t>Currency: US Dollar  /  Competitive Set Data Excludes Subject Property</t>
  </si>
  <si>
    <t>Wyndham Garden Ft Lauderdale Airport &amp; Cruise Port        129 N Federal Hwy        Dania Beach, FL 33004        Phone: (954) 212-9100</t>
  </si>
  <si>
    <t>STR # 67454        ChainID: 48954        MgtCo: AD1 Global        Owner: AD1 Global</t>
  </si>
  <si>
    <t>For the Month of: July 2023        Date Created: August 18, 2023        Monthly Competitive Set Data Excludes Subject Property</t>
  </si>
  <si>
    <t>July 2023</t>
  </si>
  <si>
    <t>July 2023 vs. 2022 Percent Change (%)</t>
  </si>
  <si>
    <t>Wyndham Garden Ft Lauderdale Airport &amp; Cruise Port</t>
  </si>
  <si>
    <t>Market: Fort Lauderdale, FL</t>
  </si>
  <si>
    <t>Market Class: Upper Midscale Class</t>
  </si>
  <si>
    <t>Submarket: Hollywood/Airport, FL</t>
  </si>
  <si>
    <t>Submarket Scale: Midscale Chains</t>
  </si>
  <si>
    <t>Feb</t>
  </si>
  <si>
    <t>3 of 9</t>
  </si>
  <si>
    <t>9 of 9</t>
  </si>
  <si>
    <t>7 of 9</t>
  </si>
  <si>
    <t>Mar</t>
  </si>
  <si>
    <t>4 of 9</t>
  </si>
  <si>
    <t>8 of 9</t>
  </si>
  <si>
    <t>Apr</t>
  </si>
  <si>
    <t>May</t>
  </si>
  <si>
    <t>Jun</t>
  </si>
  <si>
    <t>2 of 9</t>
  </si>
  <si>
    <t>6 of 9</t>
  </si>
  <si>
    <t>Jul</t>
  </si>
  <si>
    <t>Aug</t>
  </si>
  <si>
    <t>1 of 9</t>
  </si>
  <si>
    <t>Sep</t>
  </si>
  <si>
    <t>Oct</t>
  </si>
  <si>
    <t>Nov</t>
  </si>
  <si>
    <t>Dec</t>
  </si>
  <si>
    <t>Jan</t>
  </si>
  <si>
    <t>5 of 9</t>
  </si>
  <si>
    <t>For the Month of: July 2023        Date Created: August 18, 2023</t>
  </si>
  <si>
    <t>City, State</t>
  </si>
  <si>
    <t>July 2023 (This Year)</t>
  </si>
  <si>
    <t>July 2022 (Last Year)</t>
  </si>
  <si>
    <t>Tuesday, July 4th</t>
  </si>
  <si>
    <t>July 4th - Independence Day</t>
  </si>
  <si>
    <t>Monday, Jul 4th</t>
  </si>
  <si>
    <t>Jul 4th - Independence Day</t>
  </si>
  <si>
    <t>Dania Beach, FL</t>
  </si>
  <si>
    <t>33004</t>
  </si>
  <si>
    <t>(954) 212-9100</t>
  </si>
  <si>
    <t>142</t>
  </si>
  <si>
    <t>201811</t>
  </si>
  <si>
    <t>●</t>
  </si>
  <si>
    <t>Hampton Inn &amp; Suites Ft. Lauderdale Airport/South Cruise Port</t>
  </si>
  <si>
    <t>Hollywood, FL</t>
  </si>
  <si>
    <t>33020</t>
  </si>
  <si>
    <t>(954) 922-0011</t>
  </si>
  <si>
    <t>104</t>
  </si>
  <si>
    <t>199603</t>
  </si>
  <si>
    <t>Hilton Garden Inn Fort Lauderdale Airport Cruise Port</t>
  </si>
  <si>
    <t>Dania, FL</t>
  </si>
  <si>
    <t>(954) 924-9204</t>
  </si>
  <si>
    <t>156</t>
  </si>
  <si>
    <t>200402</t>
  </si>
  <si>
    <t>Courtyard Fort Lauderdale Airport &amp; Cruise Port</t>
  </si>
  <si>
    <t>(954) 342-8333</t>
  </si>
  <si>
    <t>174</t>
  </si>
  <si>
    <t>200403</t>
  </si>
  <si>
    <t>Four Points by Sheraton Fort Lauderdale Airport - Dania Beach</t>
  </si>
  <si>
    <t>(954) 926-7300</t>
  </si>
  <si>
    <t>154</t>
  </si>
  <si>
    <t>200903</t>
  </si>
  <si>
    <t>Holiday Inn Express &amp; Suites Fort Lauderdale Airport South</t>
  </si>
  <si>
    <t>(954) 925-5500</t>
  </si>
  <si>
    <t>75</t>
  </si>
  <si>
    <t>201310</t>
  </si>
  <si>
    <t>Maritime Hotel Fort Lauderdale Cruise Port</t>
  </si>
  <si>
    <t>Fort Lauderdale, FL</t>
  </si>
  <si>
    <t>33312-4829</t>
  </si>
  <si>
    <t>(954) 892-5325</t>
  </si>
  <si>
    <t>150</t>
  </si>
  <si>
    <t>201805</t>
  </si>
  <si>
    <t>Hotel Dello Fort Lauderdale Airport, Tapestry Collection by Hilton</t>
  </si>
  <si>
    <t>(954) 773-7174</t>
  </si>
  <si>
    <t>143</t>
  </si>
  <si>
    <t>201802</t>
  </si>
  <si>
    <t>Comfort Suites Fort Lauderdale Airport &amp; Cruise Port</t>
  </si>
  <si>
    <t>33004-2830</t>
  </si>
  <si>
    <t>(754) 221-0600</t>
  </si>
  <si>
    <t>102</t>
  </si>
  <si>
    <t>201803</t>
  </si>
  <si>
    <t xml:space="preserve">Data received: </t>
  </si>
  <si>
    <t>○</t>
  </si>
  <si>
    <t>= Monthly Only</t>
  </si>
  <si>
    <t>= Monthly &amp; Daily</t>
  </si>
  <si>
    <t>For the Month of: July 2023        Date Created: August 18, 2023        Daily Competitive Set Data Excludes Subject Property</t>
  </si>
  <si>
    <t>Sa</t>
  </si>
  <si>
    <t>July</t>
  </si>
  <si>
    <t>Su</t>
  </si>
  <si>
    <t>Mo</t>
  </si>
  <si>
    <t>Tu</t>
  </si>
  <si>
    <t>We</t>
  </si>
  <si>
    <t>Th</t>
  </si>
  <si>
    <t>Fr</t>
  </si>
  <si>
    <t>Market Class: Fort Lauderdale, FL Upscale &amp; Upper Mid Classes</t>
  </si>
  <si>
    <t>Market Class</t>
  </si>
  <si>
    <t>3 of 5</t>
  </si>
  <si>
    <t>5 of 5</t>
  </si>
  <si>
    <t>4 of 5</t>
  </si>
  <si>
    <t>2 of 5</t>
  </si>
  <si>
    <t>1 of 5</t>
  </si>
  <si>
    <t>3 of 6</t>
  </si>
  <si>
    <t>4 of 6</t>
  </si>
  <si>
    <t>1 of 6</t>
  </si>
  <si>
    <t>2 of 6</t>
  </si>
  <si>
    <t>5 of 6</t>
  </si>
  <si>
    <t>6 of 6</t>
  </si>
  <si>
    <t>1 of 7</t>
  </si>
  <si>
    <t>5 of 7</t>
  </si>
  <si>
    <t>3 of 7</t>
  </si>
  <si>
    <t>4 of 7</t>
  </si>
  <si>
    <t>2 of 7</t>
  </si>
  <si>
    <t>6 of 7</t>
  </si>
  <si>
    <t>7 of 7</t>
  </si>
  <si>
    <t>r</t>
  </si>
  <si>
    <t>B</t>
  </si>
  <si>
    <t>s</t>
  </si>
  <si>
    <t/>
  </si>
  <si>
    <t>= Segmentation (Transient, Group, Contract) Only</t>
  </si>
  <si>
    <t>= Additional Revenue Only</t>
  </si>
  <si>
    <t>= Both Segmentation &amp; Additional Revenue</t>
  </si>
</sst>
</file>

<file path=xl/styles.xml><?xml version="1.0" encoding="utf-8"?>
<style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numFmts count="12">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d\,\ yyyy"/>
    <numFmt numFmtId="165" formatCode="0.0%"/>
    <numFmt numFmtId="166" formatCode="0.0"/>
    <numFmt numFmtId="167" formatCode="&quot;$&quot;#,##0.00"/>
    <numFmt numFmtId="168" formatCode="#,##0.0_);\(#,##0.0\);_(* &quot;&quot;??_);"/>
    <numFmt numFmtId="169" formatCode="0.00_);\(0.00\)"/>
    <numFmt numFmtId="170" formatCode="mm/dd/yy;@"/>
    <numFmt numFmtId="171" formatCode="00000"/>
  </numFmts>
  <fonts count="112">
    <font>
      <sz val="10"/>
      <name val="Arial"/>
    </font>
    <font>
      <sz val="10"/>
      <name val="Arial"/>
      <family val="2"/>
    </font>
    <font>
      <sz val="24"/>
      <color indexed="9"/>
      <name val="Arial"/>
      <family val="2"/>
    </font>
    <font>
      <b/>
      <sz val="11"/>
      <color indexed="9"/>
      <name val="Arial"/>
      <family val="2"/>
    </font>
    <font>
      <sz val="10"/>
      <name val="Arial"/>
      <family val="2"/>
    </font>
    <font>
      <sz val="11"/>
      <name val="Arial"/>
      <family val="2"/>
    </font>
    <font>
      <b/>
      <sz val="12"/>
      <name val="Arial"/>
      <family val="2"/>
    </font>
    <font>
      <sz val="16"/>
      <name val="Arial"/>
      <family val="2"/>
    </font>
    <font>
      <sz val="14"/>
      <name val="Arial"/>
      <family val="2"/>
    </font>
    <font>
      <sz val="9"/>
      <name val="Arial"/>
      <family val="2"/>
    </font>
    <font>
      <b/>
      <sz val="9"/>
      <name val="Arial"/>
      <family val="2"/>
    </font>
    <font>
      <b/>
      <sz val="10"/>
      <name val="Arial"/>
      <family val="2"/>
    </font>
    <font>
      <sz val="8"/>
      <name val="Arial"/>
      <family val="2"/>
    </font>
    <font>
      <sz val="18"/>
      <name val="Arial"/>
      <family val="2"/>
    </font>
    <font>
      <sz val="12"/>
      <name val="Arial"/>
      <family val="2"/>
    </font>
    <font>
      <b/>
      <sz val="13"/>
      <name val="Arial"/>
      <family val="2"/>
    </font>
    <font>
      <sz val="7"/>
      <name val="Arial"/>
      <family val="2"/>
    </font>
    <font>
      <sz val="10"/>
      <color indexed="8"/>
      <name val="Arial"/>
      <family val="2"/>
    </font>
    <font>
      <b/>
      <sz val="12"/>
      <color indexed="9"/>
      <name val="Arial"/>
      <family val="2"/>
    </font>
    <font>
      <b/>
      <sz val="14"/>
      <name val="Arial"/>
      <family val="2"/>
    </font>
    <font>
      <b/>
      <sz val="12"/>
      <color indexed="8"/>
      <name val="Arial"/>
      <family val="2"/>
    </font>
    <font>
      <b/>
      <sz val="14"/>
      <color indexed="8"/>
      <name val="Arial"/>
      <family val="2"/>
    </font>
    <font>
      <b/>
      <sz val="9"/>
      <color indexed="8"/>
      <name val="Arial"/>
      <family val="2"/>
    </font>
    <font>
      <sz val="13"/>
      <name val="Arial"/>
      <family val="2"/>
    </font>
    <font>
      <sz val="8"/>
      <name val="Wingdings"/>
      <charset val="2"/>
    </font>
    <font>
      <b/>
      <sz val="14"/>
      <color indexed="9"/>
      <name val="Arial"/>
      <family val="2"/>
    </font>
    <font>
      <sz val="10"/>
      <color indexed="9"/>
      <name val="Arial"/>
      <family val="2"/>
    </font>
    <font>
      <b/>
      <sz val="8"/>
      <name val="Arial"/>
      <family val="2"/>
    </font>
    <font>
      <sz val="14"/>
      <name val="Arial"/>
      <family val="2"/>
    </font>
    <font>
      <b/>
      <sz val="9"/>
      <name val="Arial"/>
      <family val="2"/>
    </font>
    <font>
      <sz val="9"/>
      <name val="Arial"/>
      <family val="2"/>
    </font>
    <font>
      <sz val="18"/>
      <name val="Arial"/>
      <family val="2"/>
    </font>
    <font>
      <b/>
      <sz val="10"/>
      <name val="Arial"/>
      <family val="2"/>
    </font>
    <font>
      <sz val="7"/>
      <name val="Webdings"/>
      <family val="1"/>
      <charset val="2"/>
    </font>
    <font>
      <sz val="10"/>
      <name val="Webdings"/>
      <family val="1"/>
      <charset val="2"/>
    </font>
    <font>
      <sz val="24"/>
      <name val="Arial"/>
      <family val="2"/>
    </font>
    <font>
      <u/>
      <sz val="10"/>
      <color indexed="36"/>
      <name val="Arial"/>
      <family val="2"/>
    </font>
    <font>
      <u/>
      <sz val="10"/>
      <color indexed="39"/>
      <name val="Arial"/>
      <family val="2"/>
    </font>
    <font>
      <b/>
      <sz val="13"/>
      <name val="Arial"/>
      <family val="2"/>
    </font>
    <font>
      <sz val="14"/>
      <name val="Arial"/>
      <family val="2"/>
    </font>
    <font>
      <sz val="16"/>
      <name val="Arial"/>
      <family val="2"/>
    </font>
    <font>
      <b/>
      <sz val="10"/>
      <color indexed="8"/>
      <name val="Arial"/>
      <family val="2"/>
    </font>
    <font>
      <b/>
      <sz val="12"/>
      <color indexed="9"/>
      <name val="Arial"/>
      <family val="2"/>
    </font>
    <font>
      <b/>
      <sz val="10"/>
      <name val="Arial"/>
      <family val="2"/>
    </font>
    <font>
      <sz val="12"/>
      <name val="Arial"/>
      <family val="2"/>
    </font>
    <font>
      <b/>
      <i/>
      <sz val="10"/>
      <name val="Arial"/>
      <family val="2"/>
    </font>
    <font>
      <b/>
      <i/>
      <sz val="10"/>
      <color indexed="9"/>
      <name val="Arial"/>
      <family val="2"/>
    </font>
    <font>
      <sz val="10"/>
      <name val="Arial"/>
      <family val="2"/>
    </font>
    <font>
      <b/>
      <sz val="10"/>
      <color indexed="9"/>
      <name val="Arial"/>
      <family val="2"/>
    </font>
    <font>
      <sz val="18"/>
      <name val="Arial"/>
      <family val="2"/>
    </font>
    <font>
      <b/>
      <sz val="12"/>
      <name val="Arial"/>
      <family val="2"/>
    </font>
    <font>
      <b/>
      <sz val="11"/>
      <color indexed="9"/>
      <name val="Arial"/>
      <family val="2"/>
    </font>
    <font>
      <sz val="10"/>
      <color indexed="9"/>
      <name val="Arial"/>
      <family val="2"/>
    </font>
    <font>
      <b/>
      <sz val="14"/>
      <name val="Arial"/>
      <family val="2"/>
    </font>
    <font>
      <sz val="10"/>
      <color indexed="8"/>
      <name val="Arial"/>
      <family val="2"/>
    </font>
    <font>
      <sz val="9"/>
      <color indexed="9"/>
      <name val="Arial"/>
      <family val="2"/>
    </font>
    <font>
      <b/>
      <sz val="16"/>
      <name val="Arial"/>
      <family val="2"/>
    </font>
    <font>
      <b/>
      <sz val="11"/>
      <name val="Arial"/>
      <family val="2"/>
    </font>
    <font>
      <b/>
      <sz val="16"/>
      <name val="Arial"/>
      <family val="2"/>
    </font>
    <font>
      <b/>
      <sz val="12"/>
      <color indexed="39"/>
      <name val="Arial"/>
      <family val="2"/>
    </font>
    <font>
      <sz val="12"/>
      <color indexed="39"/>
      <name val="Arial"/>
      <family val="2"/>
    </font>
    <font>
      <sz val="10"/>
      <color indexed="39"/>
      <name val="Arial"/>
      <family val="2"/>
    </font>
    <font>
      <sz val="10"/>
      <color indexed="33"/>
      <name val="Arial"/>
      <family val="2"/>
    </font>
    <font>
      <sz val="10"/>
      <name val="Arial"/>
      <family val="2"/>
    </font>
    <font>
      <sz val="14"/>
      <color indexed="9"/>
      <name val="Arial"/>
      <family val="2"/>
    </font>
    <font>
      <sz val="11"/>
      <color indexed="8"/>
      <name val="Calibri"/>
      <family val="2"/>
    </font>
    <font>
      <sz val="11"/>
      <color indexed="9"/>
      <name val="Calibri"/>
      <family val="2"/>
    </font>
    <font>
      <sz val="11"/>
      <color indexed="3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28"/>
      <name val="Calibri"/>
      <family val="2"/>
    </font>
    <font>
      <b/>
      <sz val="18"/>
      <color indexed="62"/>
      <name val="Cambria"/>
      <family val="2"/>
    </font>
    <font>
      <b/>
      <sz val="11"/>
      <color indexed="8"/>
      <name val="Calibri"/>
      <family val="2"/>
    </font>
    <font>
      <sz val="11"/>
      <color indexed="10"/>
      <name val="Calibri"/>
      <family val="2"/>
    </font>
    <font>
      <sz val="9"/>
      <name val="Arial"/>
      <family val="2"/>
    </font>
    <font>
      <sz val="8"/>
      <name val="Arial"/>
      <family val="2"/>
    </font>
    <font>
      <sz val="8"/>
      <color indexed="9"/>
      <name val="Arial"/>
      <family val="2"/>
    </font>
    <font>
      <sz val="19"/>
      <color indexed="9"/>
      <name val="Arial"/>
      <family val="2"/>
    </font>
    <font>
      <u/>
      <sz val="11"/>
      <name val="Arial"/>
      <family val="2"/>
    </font>
    <font>
      <sz val="8"/>
      <color indexed="8"/>
      <name val="Arial"/>
      <family val="2"/>
    </font>
    <font>
      <sz val="10"/>
      <name val="Arial"/>
      <family val="2"/>
    </font>
    <font>
      <sz val="10"/>
      <color indexed="57"/>
      <name val="Arial"/>
      <family val="2"/>
    </font>
    <font>
      <u/>
      <sz val="10"/>
      <color indexed="60"/>
      <name val="Arial"/>
      <family val="2"/>
    </font>
    <font>
      <u/>
      <sz val="10"/>
      <color indexed="62"/>
      <name val="Arial"/>
      <family val="2"/>
    </font>
    <font>
      <sz val="11"/>
      <color indexed="55"/>
      <name val="Calibri"/>
      <family val="2"/>
    </font>
    <font>
      <b/>
      <sz val="11"/>
      <color indexed="53"/>
      <name val="Calibri"/>
      <family val="2"/>
    </font>
    <font>
      <b/>
      <sz val="18"/>
      <color indexed="62"/>
      <name val="Cambria"/>
      <family val="1"/>
    </font>
    <font>
      <u/>
      <sz val="11"/>
      <color theme="10"/>
      <name val="Calibri"/>
      <family val="2"/>
      <scheme val="minor"/>
    </font>
    <font>
      <sz val="11"/>
      <color theme="1"/>
      <name val="Calibri"/>
      <family val="2"/>
      <scheme val="minor"/>
    </font>
    <font>
      <b/>
      <sz val="18"/>
      <color theme="1"/>
      <name val="Arial"/>
      <family val="2"/>
    </font>
    <font>
      <sz val="18"/>
      <color theme="1"/>
      <name val="Arial"/>
      <family val="2"/>
    </font>
    <font>
      <sz val="11"/>
      <color rgb="FFFF0000"/>
      <name val="Calibri"/>
      <family val="2"/>
      <scheme val="minor"/>
    </font>
    <font>
      <b/>
      <sz val="11"/>
      <color theme="1"/>
      <name val="Arial"/>
      <family val="2"/>
    </font>
    <font>
      <sz val="11"/>
      <color theme="1"/>
      <name val="Arial"/>
      <family val="2"/>
    </font>
    <font>
      <u/>
      <color rgb="FF0000FF"/>
    </font>
    <font>
      <b/>
      <sz val="12"/>
      <color rgb="FFFFFFFF"/>
      <name val="Arial"/>
    </font>
    <font>
      <b/>
    </font>
    <font>
      <b/>
      <sz val="10"/>
      <name val="Arial"/>
    </font>
    <font>
      <color rgb="FFFFFFFF"/>
    </font>
    <font>
      <color rgb="FFA0A0A0"/>
    </font>
    <font/>
    <font>
      <sz val="18"/>
    </font>
    <font>
      <b val="0"/>
      <sz val="10"/>
      <color rgb="FF000000"/>
      <name val="Arial"/>
    </font>
    <font>
      <sz val="10"/>
    </font>
  </fonts>
  <fills count="41">
    <fill>
      <patternFill patternType="none"/>
    </fill>
    <fill>
      <patternFill patternType="gray125"/>
    </fill>
    <fill>
      <patternFill patternType="solid">
        <fgColor indexed="22"/>
      </patternFill>
    </fill>
    <fill>
      <patternFill patternType="solid">
        <fgColor indexed="56"/>
      </patternFill>
    </fill>
    <fill>
      <patternFill patternType="solid">
        <fgColor indexed="29"/>
      </patternFill>
    </fill>
    <fill>
      <patternFill patternType="solid">
        <fgColor indexed="54"/>
      </patternFill>
    </fill>
    <fill>
      <patternFill patternType="solid">
        <fgColor indexed="41"/>
      </patternFill>
    </fill>
    <fill>
      <patternFill patternType="solid">
        <fgColor indexed="41"/>
      </patternFill>
    </fill>
    <fill>
      <patternFill patternType="solid">
        <fgColor indexed="47"/>
      </patternFill>
    </fill>
    <fill>
      <patternFill patternType="solid">
        <fgColor indexed="47"/>
      </patternFill>
    </fill>
    <fill>
      <patternFill patternType="solid">
        <fgColor indexed="44"/>
      </patternFill>
    </fill>
    <fill>
      <patternFill patternType="solid">
        <fgColor indexed="44"/>
      </patternFill>
    </fill>
    <fill>
      <patternFill patternType="solid">
        <fgColor indexed="49"/>
      </patternFill>
    </fill>
    <fill>
      <patternFill patternType="solid">
        <fgColor indexed="49"/>
      </patternFill>
    </fill>
    <fill>
      <patternFill patternType="solid">
        <fgColor indexed="33"/>
      </patternFill>
    </fill>
    <fill>
      <patternFill patternType="solid">
        <fgColor indexed="57"/>
      </patternFill>
    </fill>
    <fill>
      <patternFill patternType="solid">
        <fgColor indexed="37"/>
      </patternFill>
    </fill>
    <fill>
      <patternFill patternType="solid">
        <fgColor indexed="61"/>
      </patternFill>
    </fill>
    <fill>
      <patternFill patternType="solid">
        <fgColor indexed="36"/>
      </patternFill>
    </fill>
    <fill>
      <patternFill patternType="solid">
        <fgColor indexed="60"/>
      </patternFill>
    </fill>
    <fill>
      <patternFill patternType="solid">
        <fgColor indexed="54"/>
      </patternFill>
    </fill>
    <fill>
      <patternFill patternType="solid">
        <fgColor indexed="53"/>
      </patternFill>
    </fill>
    <fill>
      <patternFill patternType="solid">
        <fgColor indexed="53"/>
      </patternFill>
    </fill>
    <fill>
      <patternFill patternType="solid">
        <fgColor indexed="45"/>
      </patternFill>
    </fill>
    <fill>
      <patternFill patternType="solid">
        <fgColor indexed="63"/>
      </patternFill>
    </fill>
    <fill>
      <patternFill patternType="solid">
        <fgColor indexed="42"/>
      </patternFill>
    </fill>
    <fill>
      <patternFill patternType="solid">
        <fgColor indexed="42"/>
      </patternFill>
    </fill>
    <fill>
      <patternFill patternType="solid">
        <fgColor indexed="43"/>
      </patternFill>
    </fill>
    <fill>
      <patternFill patternType="solid">
        <fgColor indexed="43"/>
      </patternFill>
    </fill>
    <fill>
      <patternFill patternType="solid">
        <fgColor indexed="59"/>
      </patternFill>
    </fill>
    <fill>
      <patternFill patternType="solid">
        <fgColor indexed="9"/>
      </patternFill>
    </fill>
    <fill>
      <patternFill patternType="solid">
        <fgColor indexed="37"/>
      </patternFill>
    </fill>
    <fill>
      <patternFill patternType="solid">
        <fgColor indexed="55"/>
      </patternFill>
    </fill>
    <fill>
      <patternFill patternType="solid">
        <fgColor indexed="22"/>
      </patternFill>
    </fill>
    <fill>
      <patternFill patternType="solid">
        <fgColor indexed="31"/>
      </patternFill>
    </fill>
    <fill>
      <patternFill patternType="solid">
        <fgColor indexed="33"/>
      </patternFill>
    </fill>
    <fill>
      <patternFill patternType="solid">
        <fgColor indexed="45"/>
      </patternFill>
    </fill>
    <fill>
      <patternFill patternType="solid">
        <fgColor theme="0"/>
      </patternFill>
    </fill>
    <fill>
      <patternFill patternType="solid">
        <fgColor rgb="FFFFFFFF"/>
      </patternFill>
    </fill>
    <fill>
      <patternFill patternType="solid">
        <fgColor rgb="FFA0A0A0"/>
      </patternFill>
    </fill>
    <fill>
      <patternFill patternType="solid">
        <fgColor rgb="FFEAEAEA"/>
      </patternFill>
    </fill>
  </fills>
  <borders count="82">
    <border>
      <left>
        <color/>
      </left>
      <right>
        <color/>
      </right>
      <top>
        <color/>
      </top>
      <bottom>
        <color/>
      </bottom>
      <diagonal>
        <color/>
      </diagonal>
    </border>
    <border>
      <left style="thin">
        <color indexed="23"/>
      </left>
      <right style="thin">
        <color indexed="23"/>
      </right>
      <top style="thin">
        <color indexed="23"/>
      </top>
      <bottom style="thin">
        <color indexed="23"/>
      </bottom>
      <diagonal>
        <color/>
      </diagonal>
    </border>
    <border>
      <left style="double">
        <color indexed="28"/>
      </left>
      <right style="double">
        <color indexed="28"/>
      </right>
      <top style="double">
        <color indexed="28"/>
      </top>
      <bottom style="double">
        <color indexed="28"/>
      </bottom>
      <diagonal>
        <color/>
      </diagonal>
    </border>
    <border>
      <left style="double">
        <color indexed="53"/>
      </left>
      <right style="double">
        <color indexed="53"/>
      </right>
      <top style="double">
        <color indexed="53"/>
      </top>
      <bottom style="double">
        <color indexed="53"/>
      </bottom>
      <diagonal>
        <color/>
      </diagonal>
    </border>
    <border>
      <left>
        <color/>
      </left>
      <right>
        <color/>
      </right>
      <top>
        <color/>
      </top>
      <bottom style="thick">
        <color indexed="49"/>
      </bottom>
      <diagonal>
        <color/>
      </diagonal>
    </border>
    <border>
      <left>
        <color/>
      </left>
      <right>
        <color/>
      </right>
      <top>
        <color/>
      </top>
      <bottom style="medium">
        <color indexed="49"/>
      </bottom>
      <diagonal>
        <color/>
      </diagonal>
    </border>
    <border>
      <left>
        <color/>
      </left>
      <right>
        <color/>
      </right>
      <top>
        <color/>
      </top>
      <bottom style="double">
        <color indexed="52"/>
      </bottom>
      <diagonal>
        <color/>
      </diagonal>
    </border>
    <border>
      <left style="thin">
        <color indexed="33"/>
      </left>
      <right style="thin">
        <color indexed="33"/>
      </right>
      <top style="thin">
        <color indexed="33"/>
      </top>
      <bottom style="thin">
        <color indexed="33"/>
      </bottom>
      <diagonal>
        <color/>
      </diagonal>
    </border>
    <border>
      <left style="thin">
        <color indexed="57"/>
      </left>
      <right style="thin">
        <color indexed="57"/>
      </right>
      <top style="thin">
        <color indexed="57"/>
      </top>
      <bottom style="thin">
        <color indexed="57"/>
      </bottom>
      <diagonal>
        <color/>
      </diagonal>
    </border>
    <border>
      <left style="thin">
        <color indexed="28"/>
      </left>
      <right style="thin">
        <color indexed="28"/>
      </right>
      <top style="thin">
        <color indexed="28"/>
      </top>
      <bottom style="thin">
        <color indexed="28"/>
      </bottom>
      <diagonal>
        <color/>
      </diagonal>
    </border>
    <border>
      <left style="thin">
        <color indexed="53"/>
      </left>
      <right style="thin">
        <color indexed="53"/>
      </right>
      <top style="thin">
        <color indexed="53"/>
      </top>
      <bottom style="thin">
        <color indexed="53"/>
      </bottom>
      <diagonal>
        <color/>
      </diagonal>
    </border>
    <border>
      <left style="thin">
        <color indexed="55"/>
      </left>
      <right style="thin">
        <color indexed="55"/>
      </right>
      <top style="thin">
        <color indexed="55"/>
      </top>
      <bottom style="thin">
        <color indexed="55"/>
      </bottom>
      <diagonal>
        <color/>
      </diagonal>
    </border>
    <border>
      <left>
        <color/>
      </left>
      <right>
        <color/>
      </right>
      <top style="thin">
        <color indexed="55"/>
      </top>
      <bottom style="thin">
        <color indexed="55"/>
      </bottom>
      <diagonal>
        <color/>
      </diagonal>
    </border>
    <border>
      <left style="thin">
        <color indexed="55"/>
      </left>
      <right>
        <color/>
      </right>
      <top style="thin">
        <color indexed="55"/>
      </top>
      <bottom style="thin">
        <color indexed="55"/>
      </bottom>
      <diagonal>
        <color/>
      </diagonal>
    </border>
    <border>
      <left>
        <color/>
      </left>
      <right style="thin">
        <color indexed="55"/>
      </right>
      <top style="thin">
        <color indexed="55"/>
      </top>
      <bottom style="thin">
        <color indexed="55"/>
      </bottom>
      <diagonal>
        <color/>
      </diagonal>
    </border>
    <border>
      <left>
        <color/>
      </left>
      <right>
        <color/>
      </right>
      <top style="thin">
        <color indexed="57"/>
      </top>
      <bottom style="thin">
        <color indexed="57"/>
      </bottom>
      <diagonal>
        <color/>
      </diagonal>
    </border>
    <border>
      <left style="thin">
        <color indexed="57"/>
      </left>
      <right>
        <color/>
      </right>
      <top style="thin">
        <color indexed="57"/>
      </top>
      <bottom style="thin">
        <color indexed="57"/>
      </bottom>
      <diagonal>
        <color/>
      </diagonal>
    </border>
    <border>
      <left>
        <color/>
      </left>
      <right style="thin">
        <color indexed="57"/>
      </right>
      <top style="thin">
        <color indexed="57"/>
      </top>
      <bottom style="thin">
        <color indexed="57"/>
      </bottom>
      <diagonal>
        <color/>
      </diagonal>
    </border>
    <border>
      <left>
        <color/>
      </left>
      <right>
        <color/>
      </right>
      <top style="thin">
        <color indexed="49"/>
      </top>
      <bottom style="double">
        <color indexed="49"/>
      </bottom>
      <diagonal>
        <color/>
      </diagonal>
    </border>
    <border>
      <left>
        <color/>
      </left>
      <right style="thin">
        <color indexed="55"/>
      </right>
      <top>
        <color/>
      </top>
      <bottom>
        <color/>
      </bottom>
      <diagonal>
        <color/>
      </diagonal>
    </border>
    <border>
      <left>
        <color/>
      </left>
      <right style="thin">
        <color indexed="55"/>
      </right>
      <top style="thin">
        <color indexed="55"/>
      </top>
      <bottom>
        <color/>
      </bottom>
      <diagonal>
        <color/>
      </diagonal>
    </border>
    <border>
      <left>
        <color/>
      </left>
      <right>
        <color/>
      </right>
      <top style="thin">
        <color indexed="55"/>
      </top>
      <bottom>
        <color/>
      </bottom>
      <diagonal>
        <color/>
      </diagonal>
    </border>
    <border>
      <left style="thin">
        <color indexed="22"/>
      </left>
      <right>
        <color/>
      </right>
      <top style="thin">
        <color indexed="22"/>
      </top>
      <bottom>
        <color/>
      </bottom>
      <diagonal>
        <color/>
      </diagonal>
    </border>
    <border>
      <left style="thin">
        <color indexed="22"/>
      </left>
      <right>
        <color/>
      </right>
      <top>
        <color/>
      </top>
      <bottom>
        <color/>
      </bottom>
      <diagonal>
        <color/>
      </diagonal>
    </border>
    <border>
      <left style="thin">
        <color indexed="22"/>
      </left>
      <right>
        <color/>
      </right>
      <top>
        <color/>
      </top>
      <bottom style="thin">
        <color indexed="22"/>
      </bottom>
      <diagonal>
        <color/>
      </diagonal>
    </border>
    <border>
      <left>
        <color/>
      </left>
      <right>
        <color/>
      </right>
      <top>
        <color/>
      </top>
      <bottom style="thin">
        <color indexed="55"/>
      </bottom>
      <diagonal>
        <color/>
      </diagonal>
    </border>
    <border>
      <left style="thin">
        <color indexed="33"/>
      </left>
      <right>
        <color/>
      </right>
      <top style="thin">
        <color indexed="33"/>
      </top>
      <bottom>
        <color/>
      </bottom>
      <diagonal>
        <color/>
      </diagonal>
    </border>
    <border>
      <left>
        <color/>
      </left>
      <right style="thin">
        <color indexed="33"/>
      </right>
      <top style="thin">
        <color indexed="33"/>
      </top>
      <bottom>
        <color/>
      </bottom>
      <diagonal>
        <color/>
      </diagonal>
    </border>
    <border>
      <left style="thin">
        <color indexed="33"/>
      </left>
      <right>
        <color/>
      </right>
      <top>
        <color/>
      </top>
      <bottom>
        <color/>
      </bottom>
      <diagonal>
        <color/>
      </diagonal>
    </border>
    <border>
      <left>
        <color/>
      </left>
      <right style="thin">
        <color indexed="33"/>
      </right>
      <top>
        <color/>
      </top>
      <bottom>
        <color/>
      </bottom>
      <diagonal>
        <color/>
      </diagonal>
    </border>
    <border>
      <left style="thin">
        <color indexed="33"/>
      </left>
      <right>
        <color/>
      </right>
      <top>
        <color/>
      </top>
      <bottom style="thin">
        <color indexed="33"/>
      </bottom>
      <diagonal>
        <color/>
      </diagonal>
    </border>
    <border>
      <left>
        <color/>
      </left>
      <right style="thin">
        <color indexed="33"/>
      </right>
      <top>
        <color/>
      </top>
      <bottom style="thin">
        <color indexed="33"/>
      </bottom>
      <diagonal>
        <color/>
      </diagonal>
    </border>
    <border>
      <left>
        <color/>
      </left>
      <right>
        <color/>
      </right>
      <top style="thin">
        <color indexed="33"/>
      </top>
      <bottom>
        <color/>
      </bottom>
      <diagonal>
        <color/>
      </diagonal>
    </border>
    <border>
      <left>
        <color/>
      </left>
      <right>
        <color/>
      </right>
      <top>
        <color/>
      </top>
      <bottom style="thin">
        <color indexed="33"/>
      </bottom>
      <diagonal>
        <color/>
      </diagonal>
    </border>
    <border>
      <left style="thin">
        <color indexed="33"/>
      </left>
      <right>
        <color/>
      </right>
      <top style="thin">
        <color indexed="33"/>
      </top>
      <bottom style="thin">
        <color indexed="33"/>
      </bottom>
      <diagonal>
        <color/>
      </diagonal>
    </border>
    <border>
      <left>
        <color/>
      </left>
      <right>
        <color/>
      </right>
      <top style="thin">
        <color indexed="33"/>
      </top>
      <bottom style="thin">
        <color indexed="33"/>
      </bottom>
      <diagonal>
        <color/>
      </diagonal>
    </border>
    <border>
      <left>
        <color/>
      </left>
      <right style="thin">
        <color indexed="33"/>
      </right>
      <top style="thin">
        <color indexed="33"/>
      </top>
      <bottom style="thin">
        <color indexed="33"/>
      </bottom>
      <diagonal>
        <color/>
      </diagonal>
    </border>
    <border>
      <left style="thin">
        <color indexed="33"/>
      </left>
      <right style="thin">
        <color indexed="33"/>
      </right>
      <top style="thin">
        <color indexed="33"/>
      </top>
      <bottom>
        <color/>
      </bottom>
      <diagonal>
        <color/>
      </diagonal>
    </border>
    <border>
      <left style="thin">
        <color indexed="33"/>
      </left>
      <right style="thin">
        <color indexed="33"/>
      </right>
      <top>
        <color/>
      </top>
      <bottom>
        <color/>
      </bottom>
      <diagonal>
        <color/>
      </diagonal>
    </border>
    <border>
      <left style="thin">
        <color indexed="33"/>
      </left>
      <right style="thin">
        <color indexed="33"/>
      </right>
      <top>
        <color/>
      </top>
      <bottom style="thin">
        <color indexed="33"/>
      </bottom>
      <diagonal>
        <color/>
      </diagonal>
    </border>
    <border>
      <left style="thin">
        <color indexed="22"/>
      </left>
      <right>
        <color/>
      </right>
      <top style="thin">
        <color indexed="22"/>
      </top>
      <bottom style="thin">
        <color indexed="22"/>
      </bottom>
      <diagonal>
        <color/>
      </diagonal>
    </border>
    <border>
      <left>
        <color/>
      </left>
      <right style="thin">
        <color indexed="23"/>
      </right>
      <top>
        <color/>
      </top>
      <bottom>
        <color/>
      </bottom>
      <diagonal>
        <color/>
      </diagonal>
    </border>
    <border>
      <left style="thin">
        <color indexed="55"/>
      </left>
      <right>
        <color/>
      </right>
      <top>
        <color/>
      </top>
      <bottom>
        <color/>
      </bottom>
      <diagonal>
        <color/>
      </diagonal>
    </border>
    <border>
      <left style="thin">
        <color indexed="23"/>
      </left>
      <right>
        <color/>
      </right>
      <top>
        <color/>
      </top>
      <bottom>
        <color/>
      </bottom>
      <diagonal>
        <color/>
      </diagonal>
    </border>
    <border>
      <left style="thin">
        <color indexed="33"/>
      </left>
      <right>
        <color/>
      </right>
      <top>
        <color/>
      </top>
      <bottom style="thin">
        <color indexed="55"/>
      </bottom>
      <diagonal>
        <color/>
      </diagonal>
    </border>
    <border>
      <left>
        <color/>
      </left>
      <right style="thin">
        <color indexed="33"/>
      </right>
      <top>
        <color/>
      </top>
      <bottom style="thin">
        <color indexed="55"/>
      </bottom>
      <diagonal>
        <color/>
      </diagonal>
    </border>
    <border>
      <left>
        <color/>
      </left>
      <right>
        <color/>
      </right>
      <top style="thin">
        <color indexed="55"/>
      </top>
      <bottom style="thin">
        <color indexed="33"/>
      </bottom>
      <diagonal>
        <color/>
      </diagonal>
    </border>
    <border>
      <left style="thin">
        <color indexed="33"/>
      </left>
      <right style="dashed">
        <color indexed="33"/>
      </right>
      <top style="thin">
        <color indexed="33"/>
      </top>
      <bottom>
        <color/>
      </bottom>
      <diagonal>
        <color/>
      </diagonal>
    </border>
    <border>
      <left style="thin">
        <color indexed="33"/>
      </left>
      <right style="dashed">
        <color indexed="33"/>
      </right>
      <top>
        <color/>
      </top>
      <bottom style="thin">
        <color indexed="33"/>
      </bottom>
      <diagonal>
        <color/>
      </diagonal>
    </border>
    <border>
      <left style="thin">
        <color indexed="33"/>
      </left>
      <right style="thin">
        <color indexed="55"/>
      </right>
      <top style="thin">
        <color indexed="33"/>
      </top>
      <bottom style="thin">
        <color indexed="33"/>
      </bottom>
      <diagonal>
        <color/>
      </diagonal>
    </border>
    <border>
      <left style="thin">
        <color indexed="55"/>
      </left>
      <right style="thin">
        <color indexed="55"/>
      </right>
      <top style="thin">
        <color indexed="33"/>
      </top>
      <bottom style="thin">
        <color indexed="33"/>
      </bottom>
      <diagonal>
        <color/>
      </diagonal>
    </border>
    <border>
      <left style="thin">
        <color indexed="55"/>
      </left>
      <right style="thin">
        <color indexed="33"/>
      </right>
      <top style="thin">
        <color indexed="33"/>
      </top>
      <bottom style="thin">
        <color indexed="33"/>
      </bottom>
      <diagonal>
        <color/>
      </diagonal>
    </border>
    <border>
      <left>
        <color/>
      </left>
      <right style="thin">
        <color indexed="64"/>
      </right>
      <top>
        <color/>
      </top>
      <bottom>
        <color/>
      </bottom>
      <diagonal>
        <color/>
      </diagonal>
    </border>
    <border>
      <left>
        <color/>
      </left>
      <right style="thin">
        <color indexed="55"/>
      </right>
      <top>
        <color/>
      </top>
      <bottom style="thin">
        <color indexed="55"/>
      </bottom>
      <diagonal>
        <color/>
      </diagonal>
    </border>
    <border>
      <left style="thin">
        <color indexed="33"/>
      </left>
      <right style="dashed">
        <color indexed="33"/>
      </right>
      <top style="thin">
        <color indexed="33"/>
      </top>
      <bottom style="thin">
        <color indexed="33"/>
      </bottom>
      <diagonal>
        <color/>
      </diagonal>
    </border>
    <border diagonalUp="0" diagonalDown="0">
      <left style="thin">
        <color indexed="33"/>
      </left>
      <right>
        <color rgb="FFA0A0A0"/>
      </right>
      <top style="thin">
        <color indexed="33"/>
      </top>
      <bottom style="thin">
        <color indexed="33"/>
      </bottom>
      <diagonal>
        <color/>
      </diagonal>
    </border>
    <border diagonalUp="0" diagonalDown="0">
      <left style="thin">
        <color indexed="33"/>
      </left>
      <right style="thin">
        <color rgb="FFA0A0A0"/>
      </right>
      <top style="thin">
        <color indexed="33"/>
      </top>
      <bottom style="thin">
        <color indexed="33"/>
      </bottom>
      <diagonal>
        <color/>
      </diagonal>
    </border>
    <border diagonalUp="0" diagonalDown="0">
      <left>
        <color auto="1" indexed="64"/>
      </left>
      <right>
        <color rgb="FFA0A0A0"/>
      </right>
      <top style="thin">
        <color indexed="33"/>
      </top>
      <bottom style="thin">
        <color indexed="33"/>
      </bottom>
      <diagonal>
        <color/>
      </diagonal>
    </border>
    <border diagonalUp="0" diagonalDown="0">
      <left>
        <color auto="1" indexed="64"/>
      </left>
      <right style="thin">
        <color rgb="FFA0A0A0"/>
      </right>
      <top style="thin">
        <color indexed="33"/>
      </top>
      <bottom style="thin">
        <color indexed="33"/>
      </bottom>
      <diagonal>
        <color/>
      </diagonal>
    </border>
    <border diagonalUp="0" diagonalDown="0">
      <left>
        <color auto="1" indexed="64"/>
      </left>
      <right>
        <color auto="1" indexed="64"/>
      </right>
      <top>
        <color auto="1" indexed="64"/>
      </top>
      <bottom>
        <color auto="1" indexed="64"/>
      </bottom>
      <diagonal>
        <color/>
      </diagonal>
    </border>
    <border diagonalUp="1" diagonalDown="1">
      <left style="thin">
        <color rgb="FFA0A0A0"/>
      </left>
      <right style="thin">
        <color rgb="FFA0A0A0"/>
      </right>
      <top style="thin">
        <color rgb="FFA0A0A0"/>
      </top>
      <bottom style="thin">
        <color rgb="FFA0A0A0"/>
      </bottom>
      <diagonal>
        <color rgb="FFA0A0A0"/>
      </diagonal>
    </border>
    <border diagonalUp="0" diagonalDown="0">
      <left>
        <color auto="1" indexed="64"/>
      </left>
      <right style="thin">
        <color rgb="FFA0A0A0"/>
      </right>
      <top style="thin">
        <color indexed="33"/>
      </top>
      <bottom>
        <color auto="1" indexed="64"/>
      </bottom>
      <diagonal>
        <color/>
      </diagonal>
    </border>
    <border diagonalUp="0" diagonalDown="0">
      <left style="thin">
        <color indexed="33"/>
      </left>
      <right style="thin">
        <color indexed="33"/>
      </right>
      <top style="thin">
        <color indexed="33"/>
      </top>
      <bottom>
        <color auto="1" indexed="64"/>
      </bottom>
      <diagonal>
        <color/>
      </diagonal>
    </border>
    <border>
      <left>
        <color/>
      </left>
      <right style="thin">
        <color rgb="FFA0A0A0"/>
      </right>
      <top>
        <color/>
      </top>
      <bottom style="thin">
        <color indexed="33"/>
      </bottom>
      <diagonal>
        <color/>
      </diagonal>
    </border>
    <border>
      <left>
        <color/>
      </left>
      <right style="thin">
        <color rgb="FFA0A0A0"/>
      </right>
      <top style="thin">
        <color indexed="33"/>
      </top>
      <bottom>
        <color/>
      </bottom>
      <diagonal>
        <color/>
      </diagonal>
    </border>
    <border>
      <left>
        <color/>
      </left>
      <right style="thin">
        <color rgb="FFA0A0A0"/>
      </right>
      <top>
        <color/>
      </top>
      <bottom>
        <color/>
      </bottom>
      <diagonal>
        <color/>
      </diagonal>
    </border>
    <border diagonalUp="1" diagonalDown="1">
      <left>
        <color rgb="FFFFFFFF"/>
      </left>
      <right>
        <color rgb="FFFFFFFF"/>
      </right>
      <top>
        <color rgb="FFFFFFFF"/>
      </top>
      <bottom>
        <color rgb="FFFFFFFF"/>
      </bottom>
      <diagonal>
        <color rgb="FFFFFFFF"/>
      </diagonal>
    </border>
    <border>
      <left>
        <color/>
      </left>
      <right style="thin">
        <color rgb="FFA0A0A0"/>
      </right>
      <top style="thin">
        <color indexed="33"/>
      </top>
      <bottom style="thin">
        <color indexed="33"/>
      </bottom>
      <diagonal>
        <color/>
      </diagonal>
    </border>
    <border diagonalUp="1" diagonalDown="1">
      <left style="thin">
        <color rgb="FFA0A0A0"/>
      </left>
      <right>
        <color rgb="FFA0A0A0"/>
      </right>
      <top style="thin">
        <color rgb="FFA0A0A0"/>
      </top>
      <bottom style="thin">
        <color rgb="FFA0A0A0"/>
      </bottom>
      <diagonal>
        <color rgb="FFA0A0A0"/>
      </diagonal>
    </border>
    <border diagonalUp="1" diagonalDown="1">
      <left>
        <color rgb="FFA0A0A0"/>
      </left>
      <right>
        <color rgb="FFA0A0A0"/>
      </right>
      <top style="thin">
        <color rgb="FFA0A0A0"/>
      </top>
      <bottom style="thin">
        <color rgb="FFA0A0A0"/>
      </bottom>
      <diagonal>
        <color rgb="FFA0A0A0"/>
      </diagonal>
    </border>
    <border diagonalUp="1" diagonalDown="1">
      <left>
        <color rgb="FFA0A0A0"/>
      </left>
      <right style="thin">
        <color rgb="FFA0A0A0"/>
      </right>
      <top style="thin">
        <color rgb="FFA0A0A0"/>
      </top>
      <bottom style="thin">
        <color rgb="FFA0A0A0"/>
      </bottom>
      <diagonal>
        <color rgb="FFA0A0A0"/>
      </diagonal>
    </border>
    <border diagonalUp="0" diagonalDown="0">
      <left>
        <color auto="1" indexed="64"/>
      </left>
      <right style="thin">
        <color indexed="55"/>
      </right>
      <top>
        <color auto="1" indexed="64"/>
      </top>
      <bottom>
        <color auto="1" indexed="64"/>
      </bottom>
      <diagonal>
        <color/>
      </diagonal>
    </border>
    <border diagonalUp="0" diagonalDown="0">
      <left style="thin">
        <color indexed="33"/>
      </left>
      <right style="thin">
        <color indexed="33"/>
      </right>
      <top>
        <color auto="1" indexed="64"/>
      </top>
      <bottom>
        <color auto="1" indexed="64"/>
      </bottom>
      <diagonal>
        <color/>
      </diagonal>
    </border>
    <border diagonalUp="0" diagonalDown="0">
      <left style="thin">
        <color indexed="33"/>
      </left>
      <right style="thin">
        <color indexed="33"/>
      </right>
      <top>
        <color auto="1" indexed="64"/>
      </top>
      <bottom style="thin">
        <color indexed="33"/>
      </bottom>
      <diagonal>
        <color/>
      </diagonal>
    </border>
    <border diagonalUp="0" diagonalDown="0">
      <left style="thin">
        <color indexed="33"/>
      </left>
      <right>
        <color auto="1" indexed="64"/>
      </right>
      <top style="thin">
        <color indexed="33"/>
      </top>
      <bottom>
        <color auto="1" indexed="64"/>
      </bottom>
      <diagonal>
        <color/>
      </diagonal>
    </border>
    <border diagonalUp="0" diagonalDown="0">
      <left>
        <color auto="1" indexed="64"/>
      </left>
      <right>
        <color auto="1" indexed="64"/>
      </right>
      <top style="thin">
        <color indexed="33"/>
      </top>
      <bottom>
        <color auto="1" indexed="64"/>
      </bottom>
      <diagonal>
        <color/>
      </diagonal>
    </border>
    <border diagonalUp="0" diagonalDown="0">
      <left>
        <color auto="1" indexed="64"/>
      </left>
      <right style="thin">
        <color indexed="33"/>
      </right>
      <top style="thin">
        <color indexed="33"/>
      </top>
      <bottom>
        <color auto="1" indexed="64"/>
      </bottom>
      <diagonal>
        <color/>
      </diagonal>
    </border>
    <border diagonalUp="0" diagonalDown="0">
      <left style="thin">
        <color indexed="33"/>
      </left>
      <right>
        <color auto="1" indexed="64"/>
      </right>
      <top>
        <color auto="1" indexed="64"/>
      </top>
      <bottom>
        <color auto="1" indexed="64"/>
      </bottom>
      <diagonal>
        <color/>
      </diagonal>
    </border>
    <border diagonalUp="0" diagonalDown="0">
      <left>
        <color auto="1" indexed="64"/>
      </left>
      <right style="thin">
        <color indexed="33"/>
      </right>
      <top>
        <color auto="1" indexed="64"/>
      </top>
      <bottom>
        <color auto="1" indexed="64"/>
      </bottom>
      <diagonal>
        <color/>
      </diagonal>
    </border>
    <border diagonalUp="0" diagonalDown="0">
      <left style="thin">
        <color indexed="33"/>
      </left>
      <right>
        <color auto="1" indexed="64"/>
      </right>
      <top>
        <color auto="1" indexed="64"/>
      </top>
      <bottom style="thin">
        <color indexed="33"/>
      </bottom>
      <diagonal>
        <color/>
      </diagonal>
    </border>
    <border diagonalUp="0" diagonalDown="0">
      <left>
        <color auto="1" indexed="64"/>
      </left>
      <right>
        <color auto="1" indexed="64"/>
      </right>
      <top>
        <color auto="1" indexed="64"/>
      </top>
      <bottom style="thin">
        <color indexed="33"/>
      </bottom>
      <diagonal>
        <color/>
      </diagonal>
    </border>
    <border diagonalUp="0" diagonalDown="0">
      <left>
        <color auto="1" indexed="64"/>
      </left>
      <right style="thin">
        <color indexed="33"/>
      </right>
      <top>
        <color auto="1" indexed="64"/>
      </top>
      <bottom style="thin">
        <color indexed="33"/>
      </bottom>
      <diagonal>
        <color/>
      </diagonal>
    </border>
  </borders>
  <cellStyleXfs count="788">
    <xf numFmtId="0" fontId="0" fillId="0" borderId="0" applyFont="1" applyFill="1"/>
    <xf numFmtId="0" fontId="65" fillId="2" borderId="0" applyNumberFormat="0" applyFont="1" applyFill="1" applyBorder="0"/>
    <xf numFmtId="0" fontId="65" fillId="3" borderId="0" applyNumberFormat="0" applyFont="1" applyFill="1" applyBorder="0"/>
    <xf numFmtId="0" fontId="65" fillId="4" borderId="0" applyNumberFormat="0" applyFont="1" applyFill="1" applyBorder="0"/>
    <xf numFmtId="0" fontId="65" fillId="5" borderId="0" applyNumberFormat="0" applyFont="1" applyFill="1" applyBorder="0"/>
    <xf numFmtId="0" fontId="65" fillId="4" borderId="0" applyNumberFormat="0" applyFont="1" applyFill="1" applyBorder="0"/>
    <xf numFmtId="0" fontId="65" fillId="5" borderId="0" applyNumberFormat="0" applyFont="1" applyFill="1" applyBorder="0"/>
    <xf numFmtId="0" fontId="65" fillId="2" borderId="0" applyNumberFormat="0" applyFont="1" applyFill="1" applyBorder="0"/>
    <xf numFmtId="0" fontId="65" fillId="3" borderId="0" applyNumberFormat="0" applyFont="1" applyFill="1" applyBorder="0"/>
    <xf numFmtId="0" fontId="65" fillId="6" borderId="0" applyNumberFormat="0" applyFont="1" applyFill="1" applyBorder="0"/>
    <xf numFmtId="0" fontId="65" fillId="7" borderId="0" applyNumberFormat="0" applyFont="1" applyFill="1" applyBorder="0"/>
    <xf numFmtId="0" fontId="65" fillId="8" borderId="0" applyNumberFormat="0" applyFont="1" applyFill="1" applyBorder="0"/>
    <xf numFmtId="0" fontId="65" fillId="9" borderId="0" applyNumberFormat="0" applyFont="1" applyFill="1" applyBorder="0"/>
    <xf numFmtId="0" fontId="65" fillId="2" borderId="0" applyNumberFormat="0" applyFont="1" applyFill="1" applyBorder="0"/>
    <xf numFmtId="0" fontId="65" fillId="3" borderId="0" applyNumberFormat="0" applyFont="1" applyFill="1" applyBorder="0"/>
    <xf numFmtId="0" fontId="65" fillId="4" borderId="0" applyNumberFormat="0" applyFont="1" applyFill="1" applyBorder="0"/>
    <xf numFmtId="0" fontId="65" fillId="5" borderId="0" applyNumberFormat="0" applyFont="1" applyFill="1" applyBorder="0"/>
    <xf numFmtId="0" fontId="65" fillId="4" borderId="0" applyNumberFormat="0" applyFont="1" applyFill="1" applyBorder="0"/>
    <xf numFmtId="0" fontId="65" fillId="5" borderId="0" applyNumberFormat="0" applyFont="1" applyFill="1" applyBorder="0"/>
    <xf numFmtId="0" fontId="65" fillId="2" borderId="0" applyNumberFormat="0" applyFont="1" applyFill="1" applyBorder="0"/>
    <xf numFmtId="0" fontId="65" fillId="3" borderId="0" applyNumberFormat="0" applyFont="1" applyFill="1" applyBorder="0"/>
    <xf numFmtId="0" fontId="65" fillId="10" borderId="0" applyNumberFormat="0" applyFont="1" applyFill="1" applyBorder="0"/>
    <xf numFmtId="0" fontId="65" fillId="11" borderId="0" applyNumberFormat="0" applyFont="1" applyFill="1" applyBorder="0"/>
    <xf numFmtId="0" fontId="65" fillId="8" borderId="0" applyNumberFormat="0" applyFont="1" applyFill="1" applyBorder="0"/>
    <xf numFmtId="0" fontId="65" fillId="9" borderId="0" applyNumberFormat="0" applyFont="1" applyFill="1" applyBorder="0"/>
    <xf numFmtId="0" fontId="66" fillId="12" borderId="0" applyNumberFormat="0" applyFont="1" applyFill="1" applyBorder="0"/>
    <xf numFmtId="0" fontId="66" fillId="13" borderId="0" applyNumberFormat="0" applyFont="1" applyFill="1" applyBorder="0"/>
    <xf numFmtId="0" fontId="66" fillId="4" borderId="0" applyNumberFormat="0" applyFont="1" applyFill="1" applyBorder="0"/>
    <xf numFmtId="0" fontId="66" fillId="5" borderId="0" applyNumberFormat="0" applyFont="1" applyFill="1" applyBorder="0"/>
    <xf numFmtId="0" fontId="66" fillId="4" borderId="0" applyNumberFormat="0" applyFont="1" applyFill="1" applyBorder="0"/>
    <xf numFmtId="0" fontId="66" fillId="5" borderId="0" applyNumberFormat="0" applyFont="1" applyFill="1" applyBorder="0"/>
    <xf numFmtId="0" fontId="66" fillId="14" borderId="0" applyNumberFormat="0" applyFont="1" applyFill="1" applyBorder="0"/>
    <xf numFmtId="0" fontId="66" fillId="15" borderId="0" applyNumberFormat="0" applyFont="1" applyFill="1" applyBorder="0"/>
    <xf numFmtId="0" fontId="66" fillId="12" borderId="0" applyNumberFormat="0" applyFont="1" applyFill="1" applyBorder="0"/>
    <xf numFmtId="0" fontId="66" fillId="13" borderId="0" applyNumberFormat="0" applyFont="1" applyFill="1" applyBorder="0"/>
    <xf numFmtId="0" fontId="66" fillId="8" borderId="0" applyNumberFormat="0" applyFont="1" applyFill="1" applyBorder="0"/>
    <xf numFmtId="0" fontId="66" fillId="9" borderId="0" applyNumberFormat="0" applyFont="1" applyFill="1" applyBorder="0"/>
    <xf numFmtId="0" fontId="66" fillId="12" borderId="0" applyNumberFormat="0" applyFont="1" applyFill="1" applyBorder="0"/>
    <xf numFmtId="0" fontId="66" fillId="13" borderId="0" applyNumberFormat="0" applyFont="1" applyFill="1" applyBorder="0"/>
    <xf numFmtId="0" fontId="66" fillId="16" borderId="0" applyNumberFormat="0" applyFont="1" applyFill="1" applyBorder="0"/>
    <xf numFmtId="0" fontId="66" fillId="17" borderId="0" applyNumberFormat="0" applyFont="1" applyFill="1" applyBorder="0"/>
    <xf numFmtId="0" fontId="66" fillId="18" borderId="0" applyNumberFormat="0" applyFont="1" applyFill="1" applyBorder="0"/>
    <xf numFmtId="0" fontId="66" fillId="19" borderId="0" applyNumberFormat="0" applyFont="1" applyFill="1" applyBorder="0"/>
    <xf numFmtId="0" fontId="66" fillId="20" borderId="0" applyNumberFormat="0" applyFont="1" applyFill="1" applyBorder="0"/>
    <xf numFmtId="0" fontId="66" fillId="5" borderId="0" applyNumberFormat="0" applyFont="1" applyFill="1" applyBorder="0"/>
    <xf numFmtId="0" fontId="66" fillId="12" borderId="0" applyNumberFormat="0" applyFont="1" applyFill="1" applyBorder="0"/>
    <xf numFmtId="0" fontId="66" fillId="13" borderId="0" applyNumberFormat="0" applyFont="1" applyFill="1" applyBorder="0"/>
    <xf numFmtId="0" fontId="66" fillId="21" borderId="0" applyNumberFormat="0" applyFont="1" applyFill="1" applyBorder="0"/>
    <xf numFmtId="0" fontId="66" fillId="22" borderId="0" applyNumberFormat="0" applyFont="1" applyFill="1" applyBorder="0"/>
    <xf numFmtId="0" fontId="67" fillId="23" borderId="0" applyNumberFormat="0" applyFont="1" applyFill="1" applyBorder="0"/>
    <xf numFmtId="0" fontId="92" fillId="24" borderId="0" applyNumberFormat="0" applyFont="1" applyFill="1" applyBorder="0"/>
    <xf numFmtId="0" fontId="68" fillId="2" borderId="1" applyNumberFormat="0" applyFont="1" applyFill="1" applyBorder="1"/>
    <xf numFmtId="0" fontId="68" fillId="3" borderId="1" applyNumberFormat="0" applyFont="1" applyFill="1" applyBorder="1"/>
    <xf numFmtId="0" fontId="69" fillId="14" borderId="2" applyNumberFormat="0" applyFont="1" applyFill="1" applyBorder="1"/>
    <xf numFmtId="0" fontId="69" fillId="15" borderId="3" applyNumberFormat="0" applyFont="1" applyFill="1" applyBorder="1"/>
    <xf numFmtId="43" fontId="88" fillId="0" borderId="0" applyNumberFormat="1" applyFont="1" applyFill="1" applyBorder="0"/>
    <xf numFmtId="43" fontId="88" fillId="0" borderId="0" applyNumberFormat="1" applyFont="1" applyFill="1" applyBorder="0"/>
    <xf numFmtId="43" fontId="88" fillId="0" borderId="0" applyNumberFormat="1" applyFont="1" applyFill="1" applyBorder="0"/>
    <xf numFmtId="44" fontId="88" fillId="0" borderId="0" applyNumberFormat="1" applyFont="1" applyFill="1" applyBorder="0"/>
    <xf numFmtId="44" fontId="88" fillId="0" borderId="0" applyNumberFormat="1" applyFont="1" applyFill="1" applyBorder="0"/>
    <xf numFmtId="0" fontId="70" fillId="0" borderId="0" applyNumberFormat="0" applyFont="1" applyFill="1" applyBorder="0"/>
    <xf numFmtId="0" fontId="70" fillId="0" borderId="0" applyNumberFormat="0" applyFont="1" applyFill="1" applyBorder="0"/>
    <xf numFmtId="0" fontId="88" fillId="0" borderId="0" applyFont="1" applyFill="1"/>
    <xf numFmtId="0" fontId="88" fillId="0" borderId="0" applyFont="1" applyFill="1"/>
    <xf numFmtId="0" fontId="88" fillId="0" borderId="0" applyFont="1" applyFill="1"/>
    <xf numFmtId="0" fontId="88" fillId="0" borderId="0" applyFont="1" applyFill="1"/>
    <xf numFmtId="43" fontId="88" fillId="0" borderId="0" applyNumberFormat="1" applyFont="1" applyFill="1" applyBorder="0"/>
    <xf numFmtId="43" fontId="88" fillId="0" borderId="0" applyNumberFormat="1" applyFont="1" applyFill="1" applyBorder="0"/>
    <xf numFmtId="43" fontId="88" fillId="0" borderId="0" applyNumberFormat="1" applyFont="1" applyFill="1" applyBorder="0"/>
    <xf numFmtId="43" fontId="88" fillId="0" borderId="0" applyNumberFormat="1" applyFont="1" applyFill="1" applyBorder="0"/>
    <xf numFmtId="41" fontId="88" fillId="0" borderId="0" applyNumberFormat="1" applyFont="1" applyFill="1" applyBorder="0"/>
    <xf numFmtId="41" fontId="88" fillId="0" borderId="0" applyNumberFormat="1" applyFont="1" applyFill="1" applyBorder="0"/>
    <xf numFmtId="41" fontId="88" fillId="0" borderId="0" applyNumberFormat="1" applyFont="1" applyFill="1" applyBorder="0"/>
    <xf numFmtId="41" fontId="88" fillId="0" borderId="0" applyNumberFormat="1" applyFont="1" applyFill="1" applyBorder="0"/>
    <xf numFmtId="44" fontId="88" fillId="0" borderId="0" applyNumberFormat="1" applyFont="1" applyFill="1" applyBorder="0"/>
    <xf numFmtId="44" fontId="88" fillId="0" borderId="0" applyNumberFormat="1" applyFont="1" applyFill="1" applyBorder="0"/>
    <xf numFmtId="44" fontId="88" fillId="0" borderId="0" applyNumberFormat="1" applyFont="1" applyFill="1" applyBorder="0"/>
    <xf numFmtId="44" fontId="88" fillId="0" borderId="0" applyNumberFormat="1" applyFont="1" applyFill="1" applyBorder="0"/>
    <xf numFmtId="42" fontId="88" fillId="0" borderId="0" applyNumberFormat="1" applyFont="1" applyFill="1" applyBorder="0"/>
    <xf numFmtId="42" fontId="88" fillId="0" borderId="0" applyNumberFormat="1" applyFont="1" applyFill="1" applyBorder="0"/>
    <xf numFmtId="42" fontId="88" fillId="0" borderId="0" applyNumberFormat="1" applyFont="1" applyFill="1" applyBorder="0"/>
    <xf numFmtId="42"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43" fontId="88" fillId="0" borderId="0" applyNumberFormat="1" applyFont="1" applyFill="1" applyBorder="0"/>
    <xf numFmtId="41" fontId="88" fillId="0" borderId="0" applyNumberFormat="1" applyFont="1" applyFill="1" applyBorder="0"/>
    <xf numFmtId="44" fontId="88" fillId="0" borderId="0" applyNumberFormat="1" applyFont="1" applyFill="1" applyBorder="0"/>
    <xf numFmtId="42" fontId="88" fillId="0" borderId="0" applyNumberFormat="1" applyFont="1" applyFill="1" applyBorder="0"/>
    <xf numFmtId="0" fontId="36" fillId="0" borderId="0" applyNumberFormat="0" applyFont="1" applyFill="1" applyBorder="0"/>
    <xf numFmtId="0" fontId="37" fillId="0" borderId="0" applyNumberFormat="0" applyFont="1" applyFill="1" applyBorder="0"/>
    <xf numFmtId="9" fontId="88" fillId="0" borderId="0" applyNumberFormat="1" applyFont="1" applyFill="1" applyBorder="0"/>
    <xf numFmtId="0" fontId="71" fillId="25" borderId="0" applyNumberFormat="0" applyFont="1" applyFill="1" applyBorder="0"/>
    <xf numFmtId="0" fontId="71" fillId="26" borderId="0" applyNumberFormat="0" applyFont="1" applyFill="1" applyBorder="0"/>
    <xf numFmtId="0" fontId="72" fillId="0" borderId="4" applyNumberFormat="0" applyFont="1" applyFill="1" applyBorder="1"/>
    <xf numFmtId="0" fontId="72" fillId="0" borderId="4" applyNumberFormat="0" applyFont="1" applyFill="1" applyBorder="1"/>
    <xf numFmtId="0" fontId="73" fillId="0" borderId="4" applyNumberFormat="0" applyFont="1" applyFill="1" applyBorder="1"/>
    <xf numFmtId="0" fontId="73" fillId="0" borderId="4" applyNumberFormat="0" applyFont="1" applyFill="1" applyBorder="1"/>
    <xf numFmtId="0" fontId="74" fillId="0" borderId="5" applyNumberFormat="0" applyFont="1" applyFill="1" applyBorder="1"/>
    <xf numFmtId="0" fontId="74" fillId="0" borderId="5" applyNumberFormat="0" applyFont="1" applyFill="1" applyBorder="1"/>
    <xf numFmtId="0" fontId="74" fillId="0" borderId="0" applyNumberFormat="0" applyFont="1" applyFill="1" applyBorder="0"/>
    <xf numFmtId="0" fontId="74" fillId="0" borderId="0" applyNumberFormat="0" applyFont="1" applyFill="1" applyBorder="0"/>
    <xf numFmtId="0" fontId="95" fillId="0" borderId="0" applyNumberFormat="0" applyFont="1" applyFill="1" applyBorder="0"/>
    <xf numFmtId="0" fontId="75" fillId="8" borderId="1" applyNumberFormat="0" applyFont="1" applyFill="1" applyBorder="1"/>
    <xf numFmtId="0" fontId="75" fillId="9" borderId="1" applyNumberFormat="0" applyFont="1" applyFill="1" applyBorder="1"/>
    <xf numFmtId="0" fontId="76" fillId="0" borderId="6" applyNumberFormat="0" applyFont="1" applyFill="1" applyBorder="1"/>
    <xf numFmtId="0" fontId="76" fillId="0" borderId="6" applyNumberFormat="0" applyFont="1" applyFill="1" applyBorder="1"/>
    <xf numFmtId="0" fontId="77" fillId="27" borderId="0" applyNumberFormat="0" applyFont="1" applyFill="1" applyBorder="0"/>
    <xf numFmtId="0" fontId="77" fillId="28" borderId="0" applyNumberFormat="0" applyFont="1" applyFill="1" applyBorder="0"/>
    <xf numFmtId="0" fontId="96" fillId="0" borderId="0" applyFont="1" applyFill="1"/>
    <xf numFmtId="0" fontId="96" fillId="0" borderId="0" applyFont="1" applyFill="1"/>
    <xf numFmtId="0" fontId="88" fillId="27" borderId="7" applyNumberFormat="0" applyFont="1" applyFill="1" applyBorder="1"/>
    <xf numFmtId="0" fontId="88" fillId="28" borderId="8" applyNumberFormat="0" applyFont="1" applyFill="1" applyBorder="1"/>
    <xf numFmtId="0" fontId="88" fillId="27" borderId="7" applyNumberFormat="0" applyFont="1" applyFill="1" applyBorder="1"/>
    <xf numFmtId="0" fontId="88" fillId="27" borderId="7" applyNumberFormat="0" applyFont="1" applyFill="1" applyBorder="1"/>
    <xf numFmtId="0" fontId="78" fillId="2" borderId="9" applyNumberFormat="0" applyFont="1" applyFill="1" applyBorder="1"/>
    <xf numFmtId="0" fontId="93" fillId="3" borderId="10" applyNumberFormat="0" applyFont="1" applyFill="1" applyBorder="1"/>
    <xf numFmtId="9" fontId="88" fillId="0" borderId="0" applyNumberFormat="1" applyFont="1" applyFill="1" applyBorder="0"/>
    <xf numFmtId="9" fontId="88" fillId="0" borderId="0" applyNumberFormat="1" applyFont="1" applyFill="1" applyBorder="0"/>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52" fillId="30" borderId="0" applyNumberFormat="0" applyFont="1" applyFill="1"/>
    <xf numFmtId="0" fontId="52" fillId="30" borderId="0" applyNumberFormat="0" applyFont="1" applyFill="1"/>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58" fillId="31"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 borderId="0" applyNumberFormat="0" applyFont="1" applyFill="1" applyBorder="0" applyAlignment="1">
      <alignment horizontal="center"/>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52" fillId="30" borderId="0" applyNumberFormat="0" applyFont="1" applyFill="1"/>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58" fillId="31"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52" fillId="30" borderId="0" applyNumberFormat="0" applyFont="1" applyFill="1"/>
    <xf numFmtId="0" fontId="52" fillId="30" borderId="0" applyNumberFormat="0" applyFont="1" applyFill="1"/>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9" fillId="15" borderId="0" applyNumberFormat="0" applyFont="1" applyFill="1" applyBorder="0"/>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 borderId="0" applyNumberFormat="0" applyFont="1" applyFill="1" applyBorder="0" applyAlignment="1">
      <alignment horizontal="center"/>
    </xf>
    <xf numFmtId="0" fontId="52" fillId="30" borderId="0" applyNumberFormat="0" applyFont="1" applyFill="1"/>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 borderId="0" applyNumberFormat="0" applyFont="1" applyFill="1" applyBorder="0" applyAlignment="1">
      <alignment horizontal="center"/>
    </xf>
    <xf numFmtId="0" fontId="52" fillId="30" borderId="0" applyNumberFormat="0" applyFont="1" applyFill="1"/>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9" fillId="15" borderId="0" applyNumberFormat="0" applyFont="1" applyFill="1" applyBorder="0"/>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0" borderId="12" applyNumberFormat="0" applyFont="1" applyFill="1" applyBorder="1"/>
    <xf numFmtId="0" fontId="88" fillId="30" borderId="12" applyNumberFormat="0" applyFont="1" applyFill="1" applyBorder="1"/>
    <xf numFmtId="0" fontId="88" fillId="33" borderId="12" applyNumberFormat="0" applyFont="1" applyFill="1" applyBorder="1"/>
    <xf numFmtId="0" fontId="88" fillId="3" borderId="12" applyNumberFormat="0" applyFont="1" applyFill="1" applyBorder="1"/>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8" fillId="30" borderId="11" applyNumberFormat="0" applyFont="1" applyFill="1" applyBorder="1"/>
    <xf numFmtId="0" fontId="88" fillId="30" borderId="11"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4" applyNumberFormat="0" applyFont="1" applyFill="1" applyBorder="1"/>
    <xf numFmtId="0" fontId="88" fillId="30" borderId="14" applyNumberFormat="0" applyFont="1" applyFill="1" applyBorder="1"/>
    <xf numFmtId="0" fontId="88" fillId="33" borderId="11" applyNumberFormat="0" applyFont="1" applyFill="1" applyBorder="1"/>
    <xf numFmtId="0" fontId="88" fillId="3" borderId="11" applyNumberFormat="0" applyFont="1" applyFill="1" applyBorder="1"/>
    <xf numFmtId="0" fontId="88" fillId="33" borderId="12" applyNumberFormat="0" applyFont="1" applyFill="1" applyBorder="1"/>
    <xf numFmtId="0" fontId="88" fillId="3" borderId="12" applyNumberFormat="0" applyFont="1" applyFill="1" applyBorder="1"/>
    <xf numFmtId="0" fontId="88" fillId="33" borderId="13" applyNumberFormat="0" applyFont="1" applyFill="1" applyBorder="1"/>
    <xf numFmtId="0" fontId="88" fillId="3" borderId="13" applyNumberFormat="0" applyFont="1" applyFill="1" applyBorder="1"/>
    <xf numFmtId="0" fontId="88" fillId="33" borderId="14" applyNumberFormat="0" applyFont="1" applyFill="1" applyBorder="1"/>
    <xf numFmtId="0" fontId="88" fillId="3" borderId="14" applyNumberFormat="0" applyFont="1" applyFill="1" applyBorder="1"/>
    <xf numFmtId="0" fontId="88" fillId="30" borderId="11" applyNumberFormat="0" applyFont="1" applyFill="1" applyBorder="1"/>
    <xf numFmtId="0" fontId="88" fillId="30" borderId="11" applyNumberFormat="0" applyFont="1" applyFill="1" applyBorder="1"/>
    <xf numFmtId="0" fontId="88" fillId="30" borderId="11" applyNumberFormat="0" applyFont="1" applyFill="1" applyBorder="1"/>
    <xf numFmtId="0" fontId="88" fillId="30" borderId="11"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4" applyNumberFormat="0" applyFont="1" applyFill="1" applyBorder="1"/>
    <xf numFmtId="0" fontId="88" fillId="30" borderId="14" applyNumberFormat="0" applyFont="1" applyFill="1" applyBorder="1"/>
    <xf numFmtId="0" fontId="88" fillId="30" borderId="14" applyNumberFormat="0" applyFont="1" applyFill="1" applyBorder="1"/>
    <xf numFmtId="0" fontId="88" fillId="30" borderId="14" applyNumberFormat="0" applyFont="1" applyFill="1" applyBorder="1"/>
    <xf numFmtId="0" fontId="88" fillId="24" borderId="11" applyNumberFormat="0" applyFont="1" applyFill="1" applyBorder="1"/>
    <xf numFmtId="0" fontId="88" fillId="31" borderId="11" applyNumberFormat="0" applyFont="1" applyFill="1" applyBorder="1"/>
    <xf numFmtId="0" fontId="88" fillId="24" borderId="11" applyNumberFormat="0" applyFont="1" applyFill="1" applyBorder="1"/>
    <xf numFmtId="0" fontId="88" fillId="24" borderId="11" applyNumberFormat="0" applyFont="1" applyFill="1" applyBorder="1"/>
    <xf numFmtId="0" fontId="88" fillId="24" borderId="12" applyNumberFormat="0" applyFont="1" applyFill="1" applyBorder="1"/>
    <xf numFmtId="0" fontId="88" fillId="31" borderId="12" applyNumberFormat="0" applyFont="1" applyFill="1" applyBorder="1"/>
    <xf numFmtId="0" fontId="88" fillId="24" borderId="12" applyNumberFormat="0" applyFont="1" applyFill="1" applyBorder="1"/>
    <xf numFmtId="0" fontId="88" fillId="24" borderId="12" applyNumberFormat="0" applyFont="1" applyFill="1" applyBorder="1"/>
    <xf numFmtId="0" fontId="88" fillId="24" borderId="13" applyNumberFormat="0" applyFont="1" applyFill="1" applyBorder="1"/>
    <xf numFmtId="0" fontId="88" fillId="31" borderId="13" applyNumberFormat="0" applyFont="1" applyFill="1" applyBorder="1"/>
    <xf numFmtId="0" fontId="88" fillId="24" borderId="13" applyNumberFormat="0" applyFont="1" applyFill="1" applyBorder="1"/>
    <xf numFmtId="0" fontId="88" fillId="24" borderId="13" applyNumberFormat="0" applyFont="1" applyFill="1" applyBorder="1"/>
    <xf numFmtId="0" fontId="88" fillId="24" borderId="14" applyNumberFormat="0" applyFont="1" applyFill="1" applyBorder="1"/>
    <xf numFmtId="0" fontId="88" fillId="31" borderId="14" applyNumberFormat="0" applyFont="1" applyFill="1" applyBorder="1"/>
    <xf numFmtId="0" fontId="88" fillId="24" borderId="14" applyNumberFormat="0" applyFont="1" applyFill="1" applyBorder="1"/>
    <xf numFmtId="0" fontId="88" fillId="24" borderId="14" applyNumberFormat="0" applyFont="1" applyFill="1" applyBorder="1"/>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8" fillId="30" borderId="11" applyNumberFormat="0" applyFont="1" applyFill="1" applyBorder="1" applyAlignment="1">
      <alignment horizontal="left"/>
    </xf>
    <xf numFmtId="0" fontId="88" fillId="30" borderId="11" applyNumberFormat="0" applyFont="1" applyFill="1" applyBorder="1" applyAlignment="1">
      <alignment horizontal="left"/>
    </xf>
    <xf numFmtId="0" fontId="88" fillId="30" borderId="11" applyNumberFormat="0" applyFont="1" applyFill="1" applyBorder="1" applyAlignment="1">
      <alignment horizontal="left"/>
    </xf>
    <xf numFmtId="0" fontId="88" fillId="30" borderId="11" applyNumberFormat="0" applyFont="1" applyFill="1" applyBorder="1" applyAlignment="1">
      <alignment horizontal="left"/>
    </xf>
    <xf numFmtId="0" fontId="88" fillId="30" borderId="12"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4" applyNumberFormat="0" applyFont="1" applyFill="1" applyBorder="1"/>
    <xf numFmtId="0" fontId="88" fillId="30" borderId="14" applyNumberFormat="0" applyFont="1" applyFill="1" applyBorder="1"/>
    <xf numFmtId="0" fontId="88" fillId="30" borderId="14" applyNumberFormat="0" applyFont="1" applyFill="1" applyBorder="1"/>
    <xf numFmtId="0" fontId="88" fillId="30" borderId="14" applyNumberFormat="0" applyFont="1" applyFill="1" applyBorder="1"/>
    <xf numFmtId="0" fontId="88" fillId="24" borderId="11" applyNumberFormat="0" applyFont="1" applyFill="1" applyBorder="1" applyAlignment="1">
      <alignment horizontal="left"/>
    </xf>
    <xf numFmtId="0" fontId="88" fillId="31" borderId="11" applyNumberFormat="0" applyFont="1" applyFill="1" applyBorder="1" applyAlignment="1">
      <alignment horizontal="left"/>
    </xf>
    <xf numFmtId="0" fontId="88" fillId="24" borderId="11" applyNumberFormat="0" applyFont="1" applyFill="1" applyBorder="1" applyAlignment="1">
      <alignment horizontal="left"/>
    </xf>
    <xf numFmtId="0" fontId="88" fillId="24" borderId="11" applyNumberFormat="0" applyFont="1" applyFill="1" applyBorder="1" applyAlignment="1">
      <alignment horizontal="left"/>
    </xf>
    <xf numFmtId="0" fontId="88" fillId="24" borderId="12" applyNumberFormat="0" applyFont="1" applyFill="1" applyBorder="1"/>
    <xf numFmtId="0" fontId="88" fillId="31" borderId="12" applyNumberFormat="0" applyFont="1" applyFill="1" applyBorder="1"/>
    <xf numFmtId="0" fontId="88" fillId="24" borderId="12" applyNumberFormat="0" applyFont="1" applyFill="1" applyBorder="1"/>
    <xf numFmtId="0" fontId="88" fillId="24" borderId="12" applyNumberFormat="0" applyFont="1" applyFill="1" applyBorder="1"/>
    <xf numFmtId="0" fontId="88" fillId="24" borderId="13" applyNumberFormat="0" applyFont="1" applyFill="1" applyBorder="1"/>
    <xf numFmtId="0" fontId="88" fillId="31" borderId="13" applyNumberFormat="0" applyFont="1" applyFill="1" applyBorder="1"/>
    <xf numFmtId="0" fontId="88" fillId="24" borderId="13" applyNumberFormat="0" applyFont="1" applyFill="1" applyBorder="1"/>
    <xf numFmtId="0" fontId="88" fillId="24" borderId="13" applyNumberFormat="0" applyFont="1" applyFill="1" applyBorder="1"/>
    <xf numFmtId="0" fontId="88" fillId="24" borderId="14" applyNumberFormat="0" applyFont="1" applyFill="1" applyBorder="1"/>
    <xf numFmtId="0" fontId="88" fillId="31" borderId="14" applyNumberFormat="0" applyFont="1" applyFill="1" applyBorder="1"/>
    <xf numFmtId="0" fontId="88" fillId="24" borderId="14" applyNumberFormat="0" applyFont="1" applyFill="1" applyBorder="1"/>
    <xf numFmtId="0" fontId="88" fillId="24" borderId="14" applyNumberFormat="0" applyFont="1" applyFill="1" applyBorder="1"/>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52" fillId="30" borderId="0" applyNumberFormat="0" applyFont="1" applyFill="1"/>
    <xf numFmtId="0" fontId="52" fillId="30" borderId="0" applyNumberFormat="0" applyFont="1" applyFill="1"/>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79" fillId="0" borderId="0" applyNumberFormat="0" applyFont="1" applyFill="1" applyBorder="0"/>
    <xf numFmtId="0" fontId="94" fillId="0" borderId="0" applyNumberFormat="0" applyFont="1" applyFill="1" applyBorder="0"/>
    <xf numFmtId="0" fontId="80" fillId="0" borderId="18" applyNumberFormat="0" applyFont="1" applyFill="1" applyBorder="1"/>
    <xf numFmtId="0" fontId="80" fillId="0" borderId="18" applyNumberFormat="0" applyFont="1" applyFill="1" applyBorder="1"/>
    <xf numFmtId="0" fontId="81" fillId="0" borderId="0" applyNumberFormat="0" applyFont="1" applyFill="1" applyBorder="0"/>
    <xf numFmtId="0" fontId="81" fillId="0" borderId="0" applyNumberFormat="0" applyFont="1" applyFill="1" applyBorder="0"/>
    <xf numFmtId="0" fontId="102" borderId="0" applyFont="1" applyAlignment="1">
      <alignment vertical="top"/>
    </xf>
  </cellStyleXfs>
  <cellXfs count="1076">
    <xf numFmtId="0" fontId="0" fillId="0" borderId="0" applyFont="1" applyFill="1"/>
    <xf numFmtId="0" fontId="0" fillId="32" borderId="0" applyFont="1" applyFill="1"/>
    <xf numFmtId="0" fontId="0" fillId="30" borderId="0" applyFont="1" applyFill="1"/>
    <xf numFmtId="0" fontId="0" fillId="30" borderId="0" applyFont="1" applyFill="1" applyAlignment="1">
      <alignment horizontal="centerContinuous"/>
    </xf>
    <xf numFmtId="0" fontId="0" fillId="0" borderId="0" applyFont="1" applyFill="1" applyBorder="1"/>
    <xf numFmtId="0" fontId="88" fillId="0" borderId="0" applyFont="1" applyFill="1"/>
    <xf numFmtId="0" fontId="49" fillId="0" borderId="0" applyFont="1" applyFill="1"/>
    <xf numFmtId="0" fontId="44" fillId="0" borderId="0" applyFont="1" applyFill="1"/>
    <xf numFmtId="0" fontId="50" fillId="0" borderId="0" applyFont="1" applyFill="1"/>
    <xf numFmtId="0" fontId="0" fillId="30" borderId="0" applyFont="1" applyFill="1" applyBorder="1"/>
    <xf numFmtId="0" fontId="43" fillId="0" borderId="0" applyFont="1" applyFill="1"/>
    <xf numFmtId="164" fontId="88" fillId="30" borderId="0" applyNumberFormat="1" applyFont="1" applyFill="1" applyAlignment="1">
      <alignment horizontal="left"/>
    </xf>
    <xf numFmtId="0" fontId="38" fillId="30" borderId="0" applyFont="1" applyFill="1" applyAlignment="1">
      <alignment horizontal="left"/>
    </xf>
    <xf numFmtId="0" fontId="0" fillId="30" borderId="0" applyFont="1" applyFill="1" applyAlignment="1">
      <alignment horizontal="right"/>
    </xf>
    <xf numFmtId="0" fontId="16" fillId="30" borderId="0" applyFont="1" applyFill="1"/>
    <xf numFmtId="0" fontId="39" fillId="30" borderId="0" applyFont="1" applyFill="1" applyAlignment="1">
      <alignment horizontal="centerContinuous"/>
    </xf>
    <xf numFmtId="0" fontId="39" fillId="30" borderId="0" applyFont="1" applyFill="1" applyAlignment="1">
      <alignment horizontal="right"/>
    </xf>
    <xf numFmtId="0" fontId="40" fillId="30" borderId="0" applyFont="1" applyFill="1" applyAlignment="1">
      <alignment horizontal="right"/>
    </xf>
    <xf numFmtId="0" fontId="5" fillId="30" borderId="0" applyFont="1" applyFill="1" applyAlignment="1">
      <alignment horizontal="left"/>
    </xf>
    <xf numFmtId="17" fontId="5" fillId="30" borderId="0" applyNumberFormat="1" applyFont="1" applyFill="1" applyAlignment="1">
      <alignment horizontal="left"/>
    </xf>
    <xf numFmtId="0" fontId="49" fillId="30" borderId="0" applyFont="1" applyFill="1" applyAlignment="1">
      <alignment horizontal="left"/>
    </xf>
    <xf numFmtId="0" fontId="0" fillId="0" borderId="0" applyFont="1" applyFill="1" applyAlignment="1">
      <alignment horizontal="center"/>
    </xf>
    <xf numFmtId="0" fontId="0" fillId="30" borderId="0" applyFont="1" applyFill="1" applyAlignment="1">
      <alignment horizontal="center"/>
    </xf>
    <xf numFmtId="0" fontId="29" fillId="30" borderId="0" applyFont="1" applyFill="1" applyBorder="1" applyAlignment="1">
      <alignment horizontal="right"/>
    </xf>
    <xf numFmtId="0" fontId="0" fillId="0" borderId="0" applyFont="1" applyFill="1" applyBorder="1" applyAlignment="1">
      <alignment horizontal="centerContinuous"/>
    </xf>
    <xf numFmtId="0" fontId="53" fillId="0" borderId="0" applyFont="1" applyFill="1"/>
    <xf numFmtId="0" fontId="0" fillId="0" borderId="0" applyFont="1" applyFill="1" applyAlignment="1">
      <alignment horizontal="left"/>
    </xf>
    <xf numFmtId="166" fontId="5" fillId="0" borderId="19" applyNumberFormat="1" applyFont="1" applyFill="1" applyBorder="1" applyAlignment="1">
      <alignment horizontal="center"/>
    </xf>
    <xf numFmtId="166" fontId="5" fillId="33" borderId="19" applyNumberFormat="1" applyFont="1" applyFill="1" applyBorder="1" applyAlignment="1">
      <alignment horizontal="center"/>
    </xf>
    <xf numFmtId="166" fontId="5" fillId="0" borderId="20" applyNumberFormat="1" applyFont="1" applyFill="1" applyBorder="1" applyAlignment="1">
      <alignment horizontal="center"/>
    </xf>
    <xf numFmtId="166" fontId="5" fillId="0" borderId="0" applyNumberFormat="1" applyFont="1" applyFill="1" applyBorder="1" applyAlignment="1">
      <alignment horizontal="center"/>
    </xf>
    <xf numFmtId="166" fontId="5" fillId="33" borderId="0" applyNumberFormat="1" applyFont="1" applyFill="1" applyBorder="1" applyAlignment="1">
      <alignment horizontal="center"/>
    </xf>
    <xf numFmtId="166" fontId="5" fillId="0" borderId="21" applyNumberFormat="1" applyFont="1" applyFill="1" applyBorder="1" applyAlignment="1">
      <alignment horizontal="center"/>
    </xf>
    <xf numFmtId="0" fontId="0" fillId="0" borderId="0" applyFont="1" applyFill="1" applyAlignment="1">
      <alignment horizontal="center"/>
    </xf>
    <xf numFmtId="0" fontId="0" fillId="0" borderId="0" applyFont="1" applyFill="1"/>
    <xf numFmtId="0" fontId="21" fillId="0" borderId="0" applyFont="1" applyFill="1"/>
    <xf numFmtId="0" fontId="22" fillId="0" borderId="0" applyFont="1" applyFill="1" applyAlignment="1">
      <alignment horizontal="center"/>
    </xf>
    <xf numFmtId="0" fontId="5" fillId="0" borderId="22" applyFont="1" applyFill="1" applyBorder="1" applyAlignment="1">
      <alignment horizontal="right"/>
    </xf>
    <xf numFmtId="0" fontId="5" fillId="33" borderId="23" applyFont="1" applyFill="1" applyBorder="1" applyAlignment="1">
      <alignment horizontal="right"/>
    </xf>
    <xf numFmtId="0" fontId="5" fillId="33" borderId="24" applyFont="1" applyFill="1" applyBorder="1" applyAlignment="1">
      <alignment horizontal="right"/>
    </xf>
    <xf numFmtId="0" fontId="5" fillId="0" borderId="24" applyFont="1" applyFill="1" applyBorder="1" applyAlignment="1">
      <alignment horizontal="right"/>
    </xf>
    <xf numFmtId="0" fontId="23" fillId="0" borderId="0" applyFont="1" applyFill="1" applyBorder="1" applyAlignment="1">
      <alignment horizontal="center"/>
    </xf>
    <xf numFmtId="0" fontId="23" fillId="0" borderId="0" applyFont="1" applyFill="1" applyBorder="1" applyAlignment="1">
      <alignment horizontal="center"/>
    </xf>
    <xf numFmtId="1" fontId="5" fillId="0" borderId="0" applyNumberFormat="1" applyFont="1" applyFill="1" applyAlignment="1">
      <alignment horizontal="left"/>
    </xf>
    <xf numFmtId="0" fontId="39" fillId="30" borderId="0" applyFont="1" applyFill="1" applyAlignment="1">
      <alignment horizontal="right" vertical="center"/>
    </xf>
    <xf numFmtId="0" fontId="0" fillId="30" borderId="0" applyFont="1" applyFill="1" applyAlignment="1">
      <alignment horizontal="center" vertical="center"/>
    </xf>
    <xf numFmtId="166" fontId="24" fillId="0" borderId="0" applyNumberFormat="1" applyFont="1" applyFill="1" applyBorder="1" applyAlignment="1">
      <alignment horizontal="right"/>
    </xf>
    <xf numFmtId="0" fontId="0" fillId="0" borderId="0" applyFont="1" applyFill="1"/>
    <xf numFmtId="166" fontId="24" fillId="30" borderId="0" applyNumberFormat="1" applyFont="1" applyFill="1" applyBorder="1" applyAlignment="1">
      <alignment horizontal="center"/>
    </xf>
    <xf numFmtId="0" fontId="0" fillId="30" borderId="0" applyFont="1" applyFill="1"/>
    <xf numFmtId="0" fontId="39" fillId="30" borderId="0" applyFont="1" applyFill="1" applyAlignment="1">
      <alignment horizontal="center"/>
    </xf>
    <xf numFmtId="166" fontId="0" fillId="30" borderId="0" applyNumberFormat="1" applyFont="1" applyFill="1"/>
    <xf numFmtId="166" fontId="5" fillId="30" borderId="0" applyNumberFormat="1" applyFont="1" applyFill="1" applyAlignment="1">
      <alignment horizontal="left"/>
    </xf>
    <xf numFmtId="167" fontId="5" fillId="30" borderId="0" applyNumberFormat="1" applyFont="1" applyFill="1" applyAlignment="1">
      <alignment horizontal="left"/>
    </xf>
    <xf numFmtId="0" fontId="0" fillId="0" borderId="0" applyFont="1" applyFill="1" applyBorder="1"/>
    <xf numFmtId="0" fontId="50" fillId="30" borderId="0" applyFont="1" applyFill="1" applyBorder="1" applyAlignment="1">
      <alignment horizontal="centerContinuous"/>
    </xf>
    <xf numFmtId="166" fontId="88" fillId="0" borderId="0" applyNumberFormat="1" applyFont="1" applyFill="1"/>
    <xf numFmtId="0" fontId="53" fillId="0" borderId="0" applyFont="1" applyFill="1" applyAlignment="1">
      <alignment horizontal="right"/>
    </xf>
    <xf numFmtId="0" fontId="39" fillId="0" borderId="0" applyFont="1" applyFill="1"/>
    <xf numFmtId="0" fontId="39" fillId="0" borderId="0" applyFont="1" applyFill="1" applyBorder="1"/>
    <xf numFmtId="0" fontId="53" fillId="0" borderId="0" applyFont="1" applyFill="1" applyBorder="1" applyAlignment="1">
      <alignment horizontal="right" vertical="top"/>
    </xf>
    <xf numFmtId="0" fontId="27" fillId="0" borderId="12" applyFont="1" applyFill="1" applyBorder="1" applyAlignment="1">
      <alignment horizontal="center" wrapText="1"/>
    </xf>
    <xf numFmtId="0" fontId="27" fillId="0" borderId="14" applyFont="1" applyFill="1" applyBorder="1" applyAlignment="1">
      <alignment horizontal="center" wrapText="1"/>
    </xf>
    <xf numFmtId="0" fontId="83" fillId="0" borderId="0" applyFont="1" applyFill="1"/>
    <xf numFmtId="0" fontId="82" fillId="0" borderId="0" applyFont="1" applyFill="1" applyAlignment="1">
      <alignment horizontal="right"/>
    </xf>
    <xf numFmtId="0" fontId="49" fillId="0" borderId="0" applyFont="1" applyFill="1"/>
    <xf numFmtId="164" fontId="88" fillId="30" borderId="0" applyNumberFormat="1" applyFont="1" applyFill="1" applyAlignment="1">
      <alignment horizontal="left"/>
    </xf>
    <xf numFmtId="0" fontId="82" fillId="0" borderId="0" applyFont="1" applyFill="1"/>
    <xf numFmtId="0" fontId="43" fillId="0" borderId="0" applyFont="1" applyFill="1" applyAlignment="1">
      <alignment horizontal="left"/>
    </xf>
    <xf numFmtId="0" fontId="43" fillId="0" borderId="0" applyFont="1" applyFill="1" applyAlignment="1">
      <alignment horizontal="center"/>
    </xf>
    <xf numFmtId="0" fontId="88" fillId="0" borderId="0" applyFont="1" applyFill="1" applyBorder="1" applyAlignment="1">
      <alignment horizontal="left"/>
    </xf>
    <xf numFmtId="49" fontId="88" fillId="0" borderId="0" applyNumberFormat="1" applyFont="1" applyFill="1" applyAlignment="1">
      <alignment horizontal="left"/>
    </xf>
    <xf numFmtId="0" fontId="88" fillId="0" borderId="0" applyFont="1" applyFill="1" applyAlignment="1">
      <alignment horizontal="left"/>
    </xf>
    <xf numFmtId="49" fontId="88" fillId="0" borderId="0" applyNumberFormat="1" applyFont="1" applyFill="1"/>
    <xf numFmtId="16" fontId="88" fillId="0" borderId="0" applyNumberFormat="1" applyFont="1" applyFill="1" applyAlignment="1">
      <alignment horizontal="left"/>
    </xf>
    <xf numFmtId="0" fontId="88" fillId="0" borderId="0" applyFont="1" applyFill="1"/>
    <xf numFmtId="0" fontId="88" fillId="0" borderId="0" applyFont="1" applyFill="1" applyAlignment="1">
      <alignment horizontal="left" textRotation="90"/>
    </xf>
    <xf numFmtId="0" fontId="43" fillId="0" borderId="0" applyFont="1" applyFill="1" applyBorder="1" applyAlignment="1">
      <alignment horizontal="left"/>
    </xf>
    <xf numFmtId="16" fontId="82" fillId="30" borderId="0" applyNumberFormat="1" applyFont="1" applyFill="1" applyBorder="1" applyAlignment="1">
      <alignment horizontal="left" textRotation="90" wrapText="1"/>
    </xf>
    <xf numFmtId="166" fontId="33" fillId="30" borderId="0" applyNumberFormat="1" applyFont="1" applyFill="1" applyBorder="1" applyAlignment="1">
      <alignment horizontal="center"/>
    </xf>
    <xf numFmtId="166" fontId="88" fillId="0" borderId="0" applyNumberFormat="1" applyFont="1" applyFill="1" applyBorder="1" applyAlignment="1">
      <alignment horizontal="left"/>
    </xf>
    <xf numFmtId="166" fontId="33" fillId="0" borderId="0" applyNumberFormat="1" applyFont="1" applyFill="1" applyBorder="1" applyAlignment="1">
      <alignment horizontal="right"/>
    </xf>
    <xf numFmtId="0" fontId="88" fillId="0" borderId="0" applyFont="1" applyFill="1" applyAlignment="1">
      <alignment horizontal="center"/>
    </xf>
    <xf numFmtId="0" fontId="82" fillId="0" borderId="0" applyFont="1" applyFill="1"/>
    <xf numFmtId="0" fontId="34" fillId="0" borderId="0" applyFont="1" applyFill="1"/>
    <xf numFmtId="0" fontId="34" fillId="0" borderId="0" applyFont="1" applyFill="1"/>
    <xf numFmtId="0" fontId="0" fillId="0" borderId="0" applyFont="1" applyFill="1" applyBorder="1"/>
    <xf numFmtId="166" fontId="33" fillId="0" borderId="0" applyNumberFormat="1" applyFont="1" applyFill="1" applyBorder="1"/>
    <xf numFmtId="0" fontId="88" fillId="0" borderId="0" applyFont="1" applyFill="1"/>
    <xf numFmtId="0" fontId="35" fillId="0" borderId="0" applyFont="1" applyFill="1" applyAlignment="1">
      <alignment vertical="center"/>
    </xf>
    <xf numFmtId="0" fontId="0" fillId="0" borderId="0" applyFont="1" applyFill="1" applyBorder="1"/>
    <xf numFmtId="166" fontId="88" fillId="0" borderId="0" applyNumberFormat="1" applyFont="1" applyFill="1" applyBorder="1" applyAlignment="1">
      <alignment horizontal="center"/>
    </xf>
    <xf numFmtId="166" fontId="88" fillId="33" borderId="0" applyNumberFormat="1" applyFont="1" applyFill="1" applyBorder="1" applyAlignment="1">
      <alignment horizontal="center"/>
    </xf>
    <xf numFmtId="0" fontId="88" fillId="0" borderId="0" applyFont="1" applyFill="1" applyBorder="1"/>
    <xf numFmtId="2" fontId="88" fillId="33" borderId="0" applyNumberFormat="1" applyFont="1" applyFill="1" applyBorder="1" applyAlignment="1">
      <alignment horizontal="center"/>
    </xf>
    <xf numFmtId="2" fontId="88" fillId="0" borderId="0" applyNumberFormat="1" applyFont="1" applyFill="1" applyBorder="1" applyAlignment="1">
      <alignment horizontal="center"/>
    </xf>
    <xf numFmtId="0" fontId="88" fillId="0" borderId="0" applyFont="1" applyFill="1" applyBorder="1"/>
    <xf numFmtId="166" fontId="88" fillId="33" borderId="0" applyNumberFormat="1" applyFont="1" applyFill="1" applyBorder="1" applyAlignment="1">
      <alignment horizontal="center"/>
    </xf>
    <xf numFmtId="0" fontId="0" fillId="0" borderId="25" applyFont="1" applyFill="1" applyBorder="1"/>
    <xf numFmtId="0" fontId="88" fillId="0" borderId="0" applyFont="1" applyFill="1" applyBorder="1" applyAlignment="1">
      <alignment horizontal="right"/>
    </xf>
    <xf numFmtId="0" fontId="88" fillId="0" borderId="0" applyNumberFormat="1" applyFont="1" applyFill="1" applyBorder="1" applyAlignment="1">
      <alignment horizontal="center"/>
    </xf>
    <xf numFmtId="2" fontId="88" fillId="33" borderId="0" applyNumberFormat="1" applyFont="1" applyFill="1" applyBorder="1" applyAlignment="1">
      <alignment horizontal="center"/>
    </xf>
    <xf numFmtId="0" fontId="44" fillId="0" borderId="25" applyFont="1" applyFill="1" applyBorder="1" applyAlignment="1">
      <alignment horizontal="center"/>
    </xf>
    <xf numFmtId="0" fontId="38" fillId="30" borderId="0" applyFont="1" applyFill="1" applyAlignment="1">
      <alignment horizontal="left"/>
    </xf>
    <xf numFmtId="166" fontId="38" fillId="30" borderId="0" applyNumberFormat="1" applyFont="1" applyFill="1" applyAlignment="1">
      <alignment horizontal="left"/>
    </xf>
    <xf numFmtId="0" fontId="39" fillId="30" borderId="0" applyFont="1" applyFill="1" applyAlignment="1">
      <alignment horizontal="right"/>
    </xf>
    <xf numFmtId="17" fontId="39" fillId="30" borderId="0" applyNumberFormat="1" applyFont="1" applyFill="1" applyAlignment="1">
      <alignment horizontal="right"/>
    </xf>
    <xf numFmtId="166" fontId="39" fillId="30" borderId="0" applyNumberFormat="1" applyFont="1" applyFill="1" applyAlignment="1">
      <alignment horizontal="right"/>
    </xf>
    <xf numFmtId="0" fontId="39" fillId="30" borderId="0" applyFont="1" applyFill="1" applyAlignment="1">
      <alignment horizontal="left"/>
    </xf>
    <xf numFmtId="0" fontId="40" fillId="30" borderId="0" applyFont="1" applyFill="1" applyAlignment="1">
      <alignment horizontal="right"/>
    </xf>
    <xf numFmtId="0" fontId="0" fillId="0" borderId="0" applyFont="1" applyFill="1" applyAlignment="1">
      <alignment horizontal="right"/>
    </xf>
    <xf numFmtId="0" fontId="0" fillId="33" borderId="0" applyFont="1" applyFill="1"/>
    <xf numFmtId="0" fontId="53" fillId="30" borderId="0" applyFont="1" applyFill="1" applyBorder="1" applyAlignment="1">
      <alignment horizontal="right" vertical="top"/>
    </xf>
    <xf numFmtId="166" fontId="88" fillId="30" borderId="0" applyNumberFormat="1" applyFont="1" applyFill="1" applyBorder="1" applyAlignment="1">
      <alignment horizontal="center"/>
    </xf>
    <xf numFmtId="0" fontId="5" fillId="30" borderId="0" applyFont="1" applyFill="1" applyBorder="1" applyAlignment="1">
      <alignment horizontal="center"/>
    </xf>
    <xf numFmtId="0" fontId="88" fillId="30" borderId="0" applyFont="1" applyFill="1" applyBorder="1"/>
    <xf numFmtId="0" fontId="44" fillId="30" borderId="0" applyFont="1" applyFill="1" applyBorder="1" applyAlignment="1">
      <alignment horizontal="center"/>
    </xf>
    <xf numFmtId="0" fontId="41" fillId="0" borderId="0" applyFont="1" applyFill="1"/>
    <xf numFmtId="0" fontId="41" fillId="0" borderId="0" applyFont="1" applyFill="1" applyAlignment="1">
      <alignment horizontal="center"/>
    </xf>
    <xf numFmtId="0" fontId="41" fillId="30" borderId="0" applyFont="1" applyFill="1" applyBorder="1"/>
    <xf numFmtId="0" fontId="0" fillId="33" borderId="0" applyFont="1" applyFill="1" applyBorder="1"/>
    <xf numFmtId="166" fontId="0" fillId="33" borderId="0" applyNumberFormat="1" applyFont="1" applyFill="1" applyBorder="1"/>
    <xf numFmtId="0" fontId="0" fillId="0" borderId="0" applyFont="1" applyFill="1" applyAlignment="1">
      <alignment vertical="center"/>
    </xf>
    <xf numFmtId="166" fontId="88" fillId="30" borderId="0" applyNumberFormat="1" applyFont="1" applyFill="1" applyAlignment="1">
      <alignment horizontal="center"/>
    </xf>
    <xf numFmtId="166" fontId="88" fillId="30" borderId="0" applyNumberFormat="1" applyFont="1" applyFill="1" applyBorder="1" applyAlignment="1">
      <alignment horizontal="center"/>
    </xf>
    <xf numFmtId="166" fontId="88" fillId="30" borderId="0" applyNumberFormat="1" applyFont="1" applyFill="1" applyAlignment="1">
      <alignment horizontal="center"/>
    </xf>
    <xf numFmtId="0" fontId="0" fillId="33" borderId="0" applyFont="1" applyFill="1" applyBorder="1"/>
    <xf numFmtId="0" fontId="44" fillId="30" borderId="0" applyFont="1" applyFill="1" applyAlignment="1">
      <alignment horizontal="left"/>
    </xf>
    <xf numFmtId="0" fontId="16" fillId="30" borderId="0" applyFont="1" applyFill="1"/>
    <xf numFmtId="0" fontId="88" fillId="30" borderId="0" applyFont="1" applyFill="1" applyAlignment="1">
      <alignment horizontal="left"/>
    </xf>
    <xf numFmtId="0" fontId="0" fillId="30" borderId="0" applyFont="1" applyFill="1" applyAlignment="1">
      <alignment horizontal="left"/>
    </xf>
    <xf numFmtId="0" fontId="88" fillId="30" borderId="0" applyFont="1" applyFill="1"/>
    <xf numFmtId="0" fontId="82" fillId="30" borderId="0" applyFont="1" applyFill="1" applyBorder="1" applyAlignment="1">
      <alignment horizontal="left" vertical="top" wrapText="1"/>
    </xf>
    <xf numFmtId="17" fontId="5" fillId="33" borderId="0" applyNumberFormat="1" applyFont="1" applyFill="1" applyAlignment="1">
      <alignment horizontal="left"/>
    </xf>
    <xf numFmtId="166" fontId="0" fillId="33" borderId="0" applyNumberFormat="1" applyFont="1" applyFill="1" applyBorder="1" applyAlignment="1">
      <alignment horizontal="right"/>
    </xf>
    <xf numFmtId="2" fontId="0" fillId="33" borderId="0" applyNumberFormat="1" applyFont="1" applyFill="1" applyBorder="1" applyAlignment="1">
      <alignment horizontal="right"/>
    </xf>
    <xf numFmtId="2" fontId="0" fillId="33" borderId="0" applyNumberFormat="1" applyFont="1" applyFill="1" applyBorder="1"/>
    <xf numFmtId="0" fontId="44" fillId="0" borderId="0" applyFont="1" applyFill="1" applyAlignment="1">
      <alignment horizontal="right"/>
    </xf>
    <xf numFmtId="169" fontId="39" fillId="0" borderId="0" applyNumberFormat="1" applyFont="1" applyFill="1"/>
    <xf numFmtId="17" fontId="39" fillId="0" borderId="0" applyNumberFormat="1" applyFont="1" applyFill="1" applyAlignment="1">
      <alignment horizontal="right"/>
    </xf>
    <xf numFmtId="166" fontId="39" fillId="0" borderId="0" applyNumberFormat="1" applyFont="1" applyFill="1" applyAlignment="1">
      <alignment horizontal="right"/>
    </xf>
    <xf numFmtId="0" fontId="44" fillId="0" borderId="0" applyFont="1" applyFill="1" applyAlignment="1">
      <alignment horizontal="left"/>
    </xf>
    <xf numFmtId="166" fontId="39" fillId="0" borderId="0" applyNumberFormat="1" applyFont="1" applyFill="1"/>
    <xf numFmtId="167" fontId="5" fillId="33" borderId="0" applyNumberFormat="1" applyFont="1" applyFill="1" applyAlignment="1">
      <alignment horizontal="left"/>
    </xf>
    <xf numFmtId="0" fontId="41" fillId="30" borderId="0" applyFont="1" applyFill="1" applyBorder="1" applyAlignment="1">
      <alignment horizontal="center"/>
    </xf>
    <xf numFmtId="0" fontId="50" fillId="0" borderId="0" applyFont="1" applyFill="1" applyAlignment="1">
      <alignment horizontal="centerContinuous"/>
    </xf>
    <xf numFmtId="0" fontId="5" fillId="0" borderId="0" applyFont="1" applyFill="1" applyBorder="1" applyAlignment="1">
      <alignment horizontal="right"/>
    </xf>
    <xf numFmtId="2" fontId="88" fillId="33" borderId="0" applyNumberFormat="1" applyFont="1" applyFill="1" applyBorder="1" applyAlignment="1">
      <alignment horizontal="center"/>
    </xf>
    <xf numFmtId="166" fontId="88" fillId="33" borderId="0" applyNumberFormat="1" applyFont="1" applyFill="1" applyBorder="1" applyAlignment="1">
      <alignment horizontal="center"/>
    </xf>
    <xf numFmtId="2" fontId="88" fillId="0" borderId="0" applyNumberFormat="1" applyFont="1" applyFill="1" applyBorder="1" applyAlignment="1">
      <alignment horizontal="center"/>
    </xf>
    <xf numFmtId="166" fontId="88" fillId="0" borderId="0" applyNumberFormat="1" applyFont="1" applyFill="1" applyBorder="1" applyAlignment="1">
      <alignment horizontal="center"/>
    </xf>
    <xf numFmtId="166" fontId="88" fillId="30" borderId="0" applyNumberFormat="1" applyFont="1" applyFill="1" applyBorder="1" applyAlignment="1">
      <alignment horizontal="center"/>
    </xf>
    <xf numFmtId="0" fontId="88" fillId="30" borderId="0" applyFont="1" applyFill="1" applyBorder="1"/>
    <xf numFmtId="166" fontId="88" fillId="0" borderId="0" applyNumberFormat="1" applyFont="1" applyFill="1"/>
    <xf numFmtId="2" fontId="0" fillId="0" borderId="0" applyNumberFormat="1" applyFont="1" applyFill="1" applyBorder="1" applyAlignment="1">
      <alignment horizontal="center"/>
    </xf>
    <xf numFmtId="0" fontId="39" fillId="30" borderId="0" applyFont="1" applyFill="1" applyBorder="1" applyAlignment="1">
      <alignment horizontal="right" vertical="center"/>
    </xf>
    <xf numFmtId="166" fontId="0" fillId="0" borderId="0" applyNumberFormat="1" applyFont="1" applyFill="1" applyBorder="1"/>
    <xf numFmtId="17" fontId="49" fillId="0" borderId="0" applyNumberFormat="1" applyFont="1" applyFill="1" applyAlignment="1">
      <alignment horizontal="right"/>
    </xf>
    <xf numFmtId="0" fontId="43" fillId="0" borderId="0" applyFont="1" applyFill="1"/>
    <xf numFmtId="166" fontId="0" fillId="0" borderId="0" applyNumberFormat="1" applyFont="1" applyFill="1" applyBorder="1" applyAlignment="1">
      <alignment horizontal="right"/>
    </xf>
    <xf numFmtId="2" fontId="0" fillId="0" borderId="0" applyNumberFormat="1" applyFont="1" applyFill="1" applyBorder="1" applyAlignment="1">
      <alignment horizontal="right"/>
    </xf>
    <xf numFmtId="166" fontId="88" fillId="0" borderId="0" applyNumberFormat="1" applyFont="1" applyFill="1" applyBorder="1"/>
    <xf numFmtId="2" fontId="88" fillId="0" borderId="0" applyNumberFormat="1" applyFont="1" applyFill="1" applyBorder="1"/>
    <xf numFmtId="0" fontId="45" fillId="0" borderId="0" applyFont="1" applyFill="1" applyBorder="1" applyAlignment="1">
      <alignment vertical="center"/>
    </xf>
    <xf numFmtId="0" fontId="39" fillId="0" borderId="0" applyFont="1" applyFill="1" applyAlignment="1">
      <alignment horizontal="right"/>
    </xf>
    <xf numFmtId="0" fontId="40" fillId="0" borderId="0" applyFont="1" applyFill="1" applyAlignment="1">
      <alignment horizontal="right"/>
    </xf>
    <xf numFmtId="0" fontId="0" fillId="0" borderId="0" applyFont="1" applyFill="1" applyAlignment="1">
      <alignment horizontal="right" vertical="center"/>
    </xf>
    <xf numFmtId="0" fontId="44" fillId="0" borderId="0" applyFont="1" applyFill="1"/>
    <xf numFmtId="0" fontId="49" fillId="0" borderId="0" applyFont="1" applyFill="1" applyAlignment="1">
      <alignment horizontal="right" vertical="center"/>
    </xf>
    <xf numFmtId="0" fontId="44" fillId="33" borderId="0" applyFont="1" applyFill="1" applyAlignment="1">
      <alignment horizontal="right"/>
    </xf>
    <xf numFmtId="0" fontId="44" fillId="33" borderId="0" applyFont="1" applyFill="1" applyAlignment="1">
      <alignment horizontal="left"/>
    </xf>
    <xf numFmtId="0" fontId="82" fillId="30" borderId="0" applyFont="1" applyFill="1" applyAlignment="1">
      <alignment horizontal="center"/>
    </xf>
    <xf numFmtId="166" fontId="88" fillId="30" borderId="0" applyNumberFormat="1" applyFont="1" applyFill="1" applyAlignment="1">
      <alignment horizontal="right"/>
    </xf>
    <xf numFmtId="0" fontId="50" fillId="30" borderId="0" applyFont="1" applyFill="1" applyAlignment="1">
      <alignment horizontal="right" vertical="center"/>
    </xf>
    <xf numFmtId="0" fontId="88" fillId="0" borderId="0" applyFont="1" applyFill="1" applyBorder="1"/>
    <xf numFmtId="16" fontId="88" fillId="0" borderId="0" applyNumberFormat="1" applyFont="1" applyFill="1" applyBorder="1"/>
    <xf numFmtId="165" fontId="0" fillId="0" borderId="0" applyNumberFormat="1" applyFont="1" applyFill="1"/>
    <xf numFmtId="16" fontId="43" fillId="0" borderId="0" applyNumberFormat="1" applyFont="1" applyFill="1" applyAlignment="1">
      <alignment horizontal="left"/>
    </xf>
    <xf numFmtId="166" fontId="0" fillId="0" borderId="0" applyNumberFormat="1" applyFont="1" applyFill="1" applyBorder="1"/>
    <xf numFmtId="166" fontId="0" fillId="33" borderId="0" applyNumberFormat="1" applyFont="1" applyFill="1" applyBorder="1"/>
    <xf numFmtId="0" fontId="53" fillId="30" borderId="0" applyFont="1" applyFill="1" applyAlignment="1">
      <alignment horizontal="right"/>
    </xf>
    <xf numFmtId="0" fontId="0" fillId="0" borderId="0" applyFont="1" applyFill="1" applyBorder="1" applyAlignment="1">
      <alignment horizontal="left" vertical="center"/>
    </xf>
    <xf numFmtId="0" fontId="44" fillId="0" borderId="0" applyFont="1" applyFill="1" applyBorder="1" applyAlignment="1">
      <alignment horizontal="center" vertical="center"/>
    </xf>
    <xf numFmtId="0" fontId="0" fillId="0" borderId="0" applyFont="1" applyFill="1" applyBorder="1" applyAlignment="1">
      <alignment horizontal="left" vertical="center"/>
    </xf>
    <xf numFmtId="0" fontId="88" fillId="0" borderId="19" applyFont="1" applyFill="1" applyBorder="1"/>
    <xf numFmtId="0" fontId="39" fillId="0" borderId="0" applyFont="1" applyFill="1" applyAlignment="1">
      <alignment horizontal="right"/>
    </xf>
    <xf numFmtId="2" fontId="0" fillId="0" borderId="0" applyNumberFormat="1" applyFont="1" applyFill="1" applyBorder="1"/>
    <xf numFmtId="166" fontId="44" fillId="0" borderId="0" applyNumberFormat="1" applyFont="1" applyFill="1" applyAlignment="1">
      <alignment horizontal="right"/>
    </xf>
    <xf numFmtId="0" fontId="53" fillId="33" borderId="0" applyFont="1" applyFill="1" applyAlignment="1">
      <alignment horizontal="right"/>
    </xf>
    <xf numFmtId="0" fontId="39" fillId="33" borderId="0" applyFont="1" applyFill="1" applyAlignment="1">
      <alignment horizontal="right"/>
    </xf>
    <xf numFmtId="166" fontId="44" fillId="0" borderId="0" applyNumberFormat="1" applyFont="1" applyFill="1"/>
    <xf numFmtId="169" fontId="44" fillId="0" borderId="0" applyNumberFormat="1" applyFont="1" applyFill="1"/>
    <xf numFmtId="17" fontId="44" fillId="0" borderId="0" applyNumberFormat="1" applyFont="1" applyFill="1" applyAlignment="1">
      <alignment horizontal="right"/>
    </xf>
    <xf numFmtId="166" fontId="44" fillId="0" borderId="0" applyNumberFormat="1" applyFont="1" applyFill="1" applyAlignment="1">
      <alignment horizontal="center" vertical="center"/>
    </xf>
    <xf numFmtId="0" fontId="44" fillId="0" borderId="0" applyFont="1" applyFill="1" applyAlignment="1">
      <alignment horizontal="center" vertical="center"/>
    </xf>
    <xf numFmtId="2" fontId="44" fillId="0" borderId="0" applyNumberFormat="1" applyFont="1" applyFill="1" applyAlignment="1">
      <alignment horizontal="center" vertical="center"/>
    </xf>
    <xf numFmtId="166" fontId="44" fillId="33" borderId="0" applyNumberFormat="1" applyFont="1" applyFill="1" applyAlignment="1">
      <alignment horizontal="center" vertical="center"/>
    </xf>
    <xf numFmtId="0" fontId="44" fillId="33" borderId="0" applyFont="1" applyFill="1" applyAlignment="1">
      <alignment horizontal="center" vertical="center"/>
    </xf>
    <xf numFmtId="2" fontId="44" fillId="33" borderId="0" applyNumberFormat="1" applyFont="1" applyFill="1" applyAlignment="1">
      <alignment horizontal="center" vertical="center"/>
    </xf>
    <xf numFmtId="0" fontId="0" fillId="0" borderId="0" applyFont="1" applyFill="1"/>
    <xf numFmtId="0" fontId="88" fillId="30" borderId="0" applyFont="1" applyFill="1"/>
    <xf numFmtId="49" fontId="0" fillId="0" borderId="0" applyNumberFormat="1" applyFont="1" applyFill="1" applyBorder="1" applyAlignment="1">
      <alignment horizontal="left" vertical="center"/>
    </xf>
    <xf numFmtId="49" fontId="0" fillId="0" borderId="0" applyNumberFormat="1" applyFont="1" applyFill="1"/>
    <xf numFmtId="0" fontId="43" fillId="30" borderId="0" applyFont="1" applyFill="1" applyAlignment="1">
      <alignment horizontal="center"/>
    </xf>
    <xf numFmtId="0" fontId="82" fillId="0" borderId="0" applyFont="1" applyFill="1"/>
    <xf numFmtId="0" fontId="43" fillId="0" borderId="0" applyFont="1" applyFill="1" applyAlignment="1">
      <alignment horizontal="left"/>
    </xf>
    <xf numFmtId="0" fontId="43" fillId="0" borderId="0" applyFont="1" applyFill="1" applyAlignment="1">
      <alignment horizontal="center"/>
    </xf>
    <xf numFmtId="0" fontId="82" fillId="0" borderId="0" applyFont="1" applyFill="1" applyAlignment="1">
      <alignment horizontal="right"/>
    </xf>
    <xf numFmtId="0" fontId="43" fillId="0" borderId="0" applyFont="1" applyFill="1" applyBorder="1" applyAlignment="1">
      <alignment horizontal="left"/>
    </xf>
    <xf numFmtId="16" fontId="82" fillId="30" borderId="0" applyNumberFormat="1" applyFont="1" applyFill="1" applyBorder="1" applyAlignment="1">
      <alignment horizontal="left" textRotation="90" wrapText="1"/>
    </xf>
    <xf numFmtId="0" fontId="82" fillId="0" borderId="0" applyFont="1" applyFill="1"/>
    <xf numFmtId="164" fontId="88" fillId="30" borderId="0" applyNumberFormat="1" applyFont="1" applyFill="1"/>
    <xf numFmtId="0" fontId="82" fillId="0" borderId="0" applyFont="1" applyFill="1" applyBorder="1" applyAlignment="1">
      <alignment horizontal="left" vertical="top" wrapText="1"/>
    </xf>
    <xf numFmtId="166" fontId="88" fillId="0" borderId="0" applyNumberFormat="1" applyFont="1" applyFill="1" applyBorder="1" applyAlignment="1">
      <alignment horizontal="center"/>
    </xf>
    <xf numFmtId="166" fontId="88" fillId="0" borderId="25" applyNumberFormat="1" applyFont="1" applyFill="1" applyBorder="1" applyAlignment="1">
      <alignment horizontal="center"/>
    </xf>
    <xf numFmtId="2" fontId="88" fillId="0" borderId="0" applyNumberFormat="1" applyFont="1" applyFill="1" applyBorder="1" applyAlignment="1">
      <alignment horizontal="center"/>
    </xf>
    <xf numFmtId="166" fontId="0" fillId="0" borderId="0" applyNumberFormat="1" applyFont="1" applyFill="1" applyBorder="1" applyAlignment="1">
      <alignment horizontal="center"/>
    </xf>
    <xf numFmtId="2" fontId="88" fillId="0" borderId="0" applyNumberFormat="1" applyFont="1" applyFill="1"/>
    <xf numFmtId="166" fontId="0" fillId="34" borderId="0" applyNumberFormat="1" applyFont="1" applyFill="1" applyBorder="1" applyAlignment="1">
      <alignment horizontal="right"/>
    </xf>
    <xf numFmtId="2" fontId="0" fillId="34" borderId="0" applyNumberFormat="1" applyFont="1" applyFill="1" applyBorder="1" applyAlignment="1">
      <alignment horizontal="right"/>
    </xf>
    <xf numFmtId="0" fontId="49" fillId="30" borderId="0" applyFont="1" applyFill="1" applyAlignment="1">
      <alignment horizontal="left"/>
    </xf>
    <xf numFmtId="0" fontId="88" fillId="0" borderId="0" applyFont="1" applyFill="1" applyBorder="1"/>
    <xf numFmtId="0" fontId="43" fillId="30" borderId="0" applyFont="1" applyFill="1" applyAlignment="1">
      <alignment horizontal="right"/>
    </xf>
    <xf numFmtId="0" fontId="43" fillId="33" borderId="0" applyFont="1" applyFill="1" applyBorder="1" applyAlignment="1">
      <alignment horizontal="right"/>
    </xf>
    <xf numFmtId="0" fontId="88" fillId="0" borderId="0" applyFont="1" applyFill="1"/>
    <xf numFmtId="0" fontId="0" fillId="0" borderId="0" applyFont="1" applyFill="1" applyAlignment="1">
      <alignment horizontal="center"/>
    </xf>
    <xf numFmtId="0" fontId="0" fillId="0" borderId="0" applyFont="1" applyFill="1" applyBorder="1"/>
    <xf numFmtId="0" fontId="0" fillId="0" borderId="0" applyFont="1" applyFill="1" applyBorder="1" applyAlignment="1">
      <alignment horizontal="right"/>
    </xf>
    <xf numFmtId="0" fontId="0" fillId="0" borderId="0" applyNumberFormat="1" applyFont="1" applyFill="1" applyBorder="1" applyAlignment="1">
      <alignment horizontal="center"/>
    </xf>
    <xf numFmtId="166" fontId="88" fillId="33" borderId="0" applyNumberFormat="1" applyFont="1" applyFill="1" applyBorder="1" applyAlignment="1">
      <alignment horizontal="center"/>
    </xf>
    <xf numFmtId="2" fontId="88" fillId="33" borderId="0" applyNumberFormat="1" applyFont="1" applyFill="1" applyBorder="1" applyAlignment="1">
      <alignment horizontal="center"/>
    </xf>
    <xf numFmtId="0" fontId="43" fillId="30" borderId="0" applyFont="1" applyFill="1" applyBorder="1"/>
    <xf numFmtId="0" fontId="44" fillId="0" borderId="0" applyFont="1" applyFill="1" applyAlignment="1">
      <alignment horizontal="centerContinuous"/>
    </xf>
    <xf numFmtId="0" fontId="50" fillId="0" borderId="0" applyFont="1" applyFill="1" applyAlignment="1">
      <alignment horizontal="right"/>
    </xf>
    <xf numFmtId="0" fontId="0" fillId="0" borderId="0" applyFont="1" applyFill="1" applyBorder="1" applyAlignment="1">
      <alignment horizontal="center"/>
    </xf>
    <xf numFmtId="0" fontId="0" fillId="35" borderId="0" applyFont="1" applyFill="1" applyBorder="1"/>
    <xf numFmtId="0" fontId="0" fillId="35" borderId="0" applyFont="1" applyFill="1"/>
    <xf numFmtId="0" fontId="45" fillId="0" borderId="0" applyFont="1" applyFill="1" applyBorder="1" applyAlignment="1">
      <alignment vertical="center"/>
    </xf>
    <xf numFmtId="166" fontId="0" fillId="0" borderId="26" applyNumberFormat="1" applyFont="1" applyFill="1" applyBorder="1"/>
    <xf numFmtId="166" fontId="0" fillId="0" borderId="27" applyNumberFormat="1" applyFont="1" applyFill="1" applyBorder="1"/>
    <xf numFmtId="166" fontId="0" fillId="33" borderId="28" applyNumberFormat="1" applyFont="1" applyFill="1" applyBorder="1"/>
    <xf numFmtId="166" fontId="0" fillId="33" borderId="29" applyNumberFormat="1" applyFont="1" applyFill="1" applyBorder="1"/>
    <xf numFmtId="166" fontId="0" fillId="0" borderId="28" applyNumberFormat="1" applyFont="1" applyFill="1" applyBorder="1"/>
    <xf numFmtId="166" fontId="0" fillId="0" borderId="29" applyNumberFormat="1" applyFont="1" applyFill="1" applyBorder="1"/>
    <xf numFmtId="166" fontId="0" fillId="33" borderId="30" applyNumberFormat="1" applyFont="1" applyFill="1" applyBorder="1"/>
    <xf numFmtId="166" fontId="0" fillId="33" borderId="31" applyNumberFormat="1" applyFont="1" applyFill="1" applyBorder="1"/>
    <xf numFmtId="166" fontId="0" fillId="0" borderId="32" applyNumberFormat="1" applyFont="1" applyFill="1" applyBorder="1"/>
    <xf numFmtId="166" fontId="0" fillId="0" borderId="27" applyNumberFormat="1" applyFont="1" applyFill="1" applyBorder="1"/>
    <xf numFmtId="166" fontId="0" fillId="33" borderId="29" applyNumberFormat="1" applyFont="1" applyFill="1" applyBorder="1"/>
    <xf numFmtId="166" fontId="0" fillId="0" borderId="29" applyNumberFormat="1" applyFont="1" applyFill="1" applyBorder="1"/>
    <xf numFmtId="166" fontId="0" fillId="33" borderId="33" applyNumberFormat="1" applyFont="1" applyFill="1" applyBorder="1"/>
    <xf numFmtId="166" fontId="0" fillId="33" borderId="31" applyNumberFormat="1" applyFont="1" applyFill="1" applyBorder="1"/>
    <xf numFmtId="0" fontId="39" fillId="0" borderId="0" applyFont="1" applyFill="1" applyBorder="1" applyAlignment="1">
      <alignment horizontal="right" vertical="center"/>
    </xf>
    <xf numFmtId="39" fontId="0" fillId="0" borderId="26" applyNumberFormat="1" applyFont="1" applyFill="1" applyBorder="1"/>
    <xf numFmtId="39" fontId="0" fillId="33" borderId="28" applyNumberFormat="1" applyFont="1" applyFill="1" applyBorder="1"/>
    <xf numFmtId="39" fontId="0" fillId="0" borderId="28" applyNumberFormat="1" applyFont="1" applyFill="1" applyBorder="1"/>
    <xf numFmtId="39" fontId="0" fillId="33" borderId="30" applyNumberFormat="1" applyFont="1" applyFill="1" applyBorder="1"/>
    <xf numFmtId="0" fontId="43" fillId="0" borderId="7" applyFont="1" applyFill="1" applyBorder="1" applyAlignment="1">
      <alignment horizontal="center" wrapText="1"/>
    </xf>
    <xf numFmtId="0" fontId="0" fillId="33" borderId="32" applyFont="1" applyFill="1" applyBorder="1"/>
    <xf numFmtId="0" fontId="0" fillId="33" borderId="32" applyFont="1" applyFill="1" applyBorder="1"/>
    <xf numFmtId="0" fontId="0" fillId="33" borderId="33" applyFont="1" applyFill="1" applyBorder="1"/>
    <xf numFmtId="0" fontId="43" fillId="0" borderId="7" applyFont="1" applyFill="1" applyBorder="1" applyAlignment="1">
      <alignment horizontal="center"/>
    </xf>
    <xf numFmtId="0" fontId="57" fillId="33" borderId="0" applyFont="1" applyFill="1" applyBorder="1" applyAlignment="1">
      <alignment horizontal="right"/>
    </xf>
    <xf numFmtId="0" fontId="5" fillId="0" borderId="23" applyFont="1" applyFill="1" applyBorder="1" applyAlignment="1">
      <alignment horizontal="right"/>
    </xf>
    <xf numFmtId="0" fontId="54" fillId="0" borderId="26" applyFont="1" applyFill="1" applyBorder="1" applyAlignment="1">
      <alignment vertical="center"/>
    </xf>
    <xf numFmtId="0" fontId="88" fillId="0" borderId="32" applyFont="1" applyFill="1" applyBorder="1" applyAlignment="1">
      <alignment vertical="center"/>
    </xf>
    <xf numFmtId="0" fontId="54" fillId="0" borderId="32" applyFont="1" applyFill="1" applyBorder="1" applyAlignment="1">
      <alignment vertical="center"/>
    </xf>
    <xf numFmtId="0" fontId="54" fillId="0" borderId="27" applyFont="1" applyFill="1" applyBorder="1" applyAlignment="1">
      <alignment vertical="center"/>
    </xf>
    <xf numFmtId="0" fontId="41" fillId="0" borderId="30" applyFont="1" applyFill="1" applyBorder="1" applyAlignment="1">
      <alignment horizontal="center"/>
    </xf>
    <xf numFmtId="0" fontId="41" fillId="0" borderId="33" applyFont="1" applyFill="1" applyBorder="1" applyAlignment="1">
      <alignment horizontal="center"/>
    </xf>
    <xf numFmtId="0" fontId="41" fillId="0" borderId="31" applyFont="1" applyFill="1" applyBorder="1" applyAlignment="1">
      <alignment horizontal="center"/>
    </xf>
    <xf numFmtId="166" fontId="88" fillId="33" borderId="28" applyNumberFormat="1" applyFont="1" applyFill="1" applyBorder="1" applyAlignment="1">
      <alignment horizontal="center"/>
    </xf>
    <xf numFmtId="166" fontId="88" fillId="33" borderId="29" applyNumberFormat="1" applyFont="1" applyFill="1" applyBorder="1" applyAlignment="1">
      <alignment horizontal="center"/>
    </xf>
    <xf numFmtId="166" fontId="88" fillId="33" borderId="30" applyNumberFormat="1" applyFont="1" applyFill="1" applyBorder="1" applyAlignment="1">
      <alignment horizontal="center"/>
    </xf>
    <xf numFmtId="166" fontId="88" fillId="33" borderId="33" applyNumberFormat="1" applyFont="1" applyFill="1" applyBorder="1" applyAlignment="1">
      <alignment horizontal="center"/>
    </xf>
    <xf numFmtId="166" fontId="88" fillId="33" borderId="31" applyNumberFormat="1" applyFont="1" applyFill="1" applyBorder="1" applyAlignment="1">
      <alignment horizontal="center"/>
    </xf>
    <xf numFmtId="2" fontId="88" fillId="33" borderId="28" applyNumberFormat="1" applyFont="1" applyFill="1" applyBorder="1" applyAlignment="1">
      <alignment horizontal="center"/>
    </xf>
    <xf numFmtId="2" fontId="88" fillId="33" borderId="29" applyNumberFormat="1" applyFont="1" applyFill="1" applyBorder="1" applyAlignment="1">
      <alignment horizontal="center"/>
    </xf>
    <xf numFmtId="0" fontId="43" fillId="33" borderId="34" applyFont="1" applyFill="1" applyBorder="1"/>
    <xf numFmtId="0" fontId="43" fillId="33" borderId="35" applyFont="1" applyFill="1" applyBorder="1"/>
    <xf numFmtId="0" fontId="43" fillId="33" borderId="36" applyFont="1" applyFill="1" applyBorder="1"/>
    <xf numFmtId="0" fontId="62" fillId="35" borderId="0" applyFont="1" applyFill="1"/>
    <xf numFmtId="168" fontId="62" fillId="35" borderId="0" applyNumberFormat="1" applyFont="1" applyFill="1"/>
    <xf numFmtId="0" fontId="20" fillId="0" borderId="7" applyFont="1" applyFill="1" applyBorder="1" applyAlignment="1">
      <alignment horizontal="center"/>
    </xf>
    <xf numFmtId="0" fontId="5" fillId="0" borderId="26" applyFont="1" applyFill="1" applyBorder="1" applyAlignment="1">
      <alignment horizontal="center"/>
    </xf>
    <xf numFmtId="0" fontId="5" fillId="0" borderId="27" applyFont="1" applyFill="1" applyBorder="1" applyAlignment="1">
      <alignment horizontal="center"/>
    </xf>
    <xf numFmtId="0" fontId="5" fillId="33" borderId="28" applyFont="1" applyFill="1" applyBorder="1" applyAlignment="1">
      <alignment horizontal="center"/>
    </xf>
    <xf numFmtId="0" fontId="5" fillId="33" borderId="29" applyFont="1" applyFill="1" applyBorder="1" applyAlignment="1">
      <alignment horizontal="center"/>
    </xf>
    <xf numFmtId="0" fontId="5" fillId="0" borderId="28" applyFont="1" applyFill="1" applyBorder="1" applyAlignment="1">
      <alignment horizontal="center"/>
    </xf>
    <xf numFmtId="0" fontId="5" fillId="0" borderId="29" applyFont="1" applyFill="1" applyBorder="1" applyAlignment="1">
      <alignment horizontal="center"/>
    </xf>
    <xf numFmtId="0" fontId="5" fillId="33" borderId="30" applyFont="1" applyFill="1" applyBorder="1" applyAlignment="1">
      <alignment horizontal="center"/>
    </xf>
    <xf numFmtId="0" fontId="5" fillId="33" borderId="31" applyFont="1" applyFill="1" applyBorder="1" applyAlignment="1">
      <alignment horizontal="center"/>
    </xf>
    <xf numFmtId="3" fontId="0" fillId="0" borderId="37" applyNumberFormat="1" applyFont="1" applyFill="1" applyBorder="1"/>
    <xf numFmtId="3" fontId="88" fillId="33" borderId="38" applyNumberFormat="1" applyFont="1" applyFill="1" applyBorder="1"/>
    <xf numFmtId="3" fontId="0" fillId="0" borderId="38" applyNumberFormat="1" applyFont="1" applyFill="1" applyBorder="1"/>
    <xf numFmtId="3" fontId="88" fillId="33" borderId="39" applyNumberFormat="1" applyFont="1" applyFill="1" applyBorder="1"/>
    <xf numFmtId="0" fontId="43" fillId="0" borderId="7" applyFont="1" applyFill="1" applyBorder="1"/>
    <xf numFmtId="0" fontId="0" fillId="0" borderId="0" applyFont="1" applyFill="1" applyBorder="1" applyAlignment="1">
      <alignment horizontal="left"/>
    </xf>
    <xf numFmtId="0" fontId="43" fillId="0" borderId="37" applyFont="1" applyFill="1" applyBorder="1" applyAlignment="1">
      <alignment horizontal="center"/>
    </xf>
    <xf numFmtId="0" fontId="43" fillId="0" borderId="37" applyFont="1" applyFill="1" applyBorder="1"/>
    <xf numFmtId="0" fontId="0" fillId="30" borderId="37" applyFont="1" applyFill="1" applyBorder="1" applyAlignment="1">
      <alignment horizontal="left"/>
    </xf>
    <xf numFmtId="0" fontId="0" fillId="30" borderId="38" applyFont="1" applyFill="1" applyBorder="1" applyAlignment="1">
      <alignment horizontal="left"/>
    </xf>
    <xf numFmtId="0" fontId="0" fillId="30" borderId="39" applyFont="1" applyFill="1" applyBorder="1" applyAlignment="1">
      <alignment horizontal="left"/>
    </xf>
    <xf numFmtId="0" fontId="0" fillId="0" borderId="37" applyFont="1" applyFill="1" applyBorder="1" applyAlignment="1">
      <alignment horizontal="left"/>
    </xf>
    <xf numFmtId="0" fontId="0" fillId="33" borderId="38" applyFont="1" applyFill="1" applyBorder="1" applyAlignment="1">
      <alignment horizontal="left"/>
    </xf>
    <xf numFmtId="0" fontId="0" fillId="0" borderId="38" applyFont="1" applyFill="1" applyBorder="1" applyAlignment="1">
      <alignment horizontal="left"/>
    </xf>
    <xf numFmtId="0" fontId="0" fillId="33" borderId="39" applyFont="1" applyFill="1" applyBorder="1" applyAlignment="1">
      <alignment horizontal="left"/>
    </xf>
    <xf numFmtId="166" fontId="0" fillId="0" borderId="26" applyNumberFormat="1" applyFont="1" applyFill="1" applyBorder="1" applyAlignment="1">
      <alignment horizontal="right"/>
    </xf>
    <xf numFmtId="166" fontId="0" fillId="0" borderId="32" applyNumberFormat="1" applyFont="1" applyFill="1" applyBorder="1" applyAlignment="1">
      <alignment horizontal="right"/>
    </xf>
    <xf numFmtId="166" fontId="0" fillId="0" borderId="27" applyNumberFormat="1" applyFont="1" applyFill="1" applyBorder="1" applyAlignment="1">
      <alignment horizontal="right"/>
    </xf>
    <xf numFmtId="166" fontId="0" fillId="33" borderId="28" applyNumberFormat="1" applyFont="1" applyFill="1" applyBorder="1" applyAlignment="1">
      <alignment horizontal="right"/>
    </xf>
    <xf numFmtId="166" fontId="0" fillId="33" borderId="29" applyNumberFormat="1" applyFont="1" applyFill="1" applyBorder="1" applyAlignment="1">
      <alignment horizontal="right"/>
    </xf>
    <xf numFmtId="166" fontId="0" fillId="0" borderId="28" applyNumberFormat="1" applyFont="1" applyFill="1" applyBorder="1" applyAlignment="1">
      <alignment horizontal="right"/>
    </xf>
    <xf numFmtId="166" fontId="0" fillId="0" borderId="29" applyNumberFormat="1" applyFont="1" applyFill="1" applyBorder="1" applyAlignment="1">
      <alignment horizontal="right"/>
    </xf>
    <xf numFmtId="166" fontId="0" fillId="33" borderId="30" applyNumberFormat="1" applyFont="1" applyFill="1" applyBorder="1" applyAlignment="1">
      <alignment horizontal="right"/>
    </xf>
    <xf numFmtId="166" fontId="0" fillId="33" borderId="33" applyNumberFormat="1" applyFont="1" applyFill="1" applyBorder="1" applyAlignment="1">
      <alignment horizontal="right"/>
    </xf>
    <xf numFmtId="166" fontId="0" fillId="33" borderId="31" applyNumberFormat="1" applyFont="1" applyFill="1" applyBorder="1" applyAlignment="1">
      <alignment horizontal="right"/>
    </xf>
    <xf numFmtId="2" fontId="0" fillId="0" borderId="26" applyNumberFormat="1" applyFont="1" applyFill="1" applyBorder="1" applyAlignment="1">
      <alignment horizontal="right"/>
    </xf>
    <xf numFmtId="2" fontId="0" fillId="0" borderId="32" applyNumberFormat="1" applyFont="1" applyFill="1" applyBorder="1" applyAlignment="1">
      <alignment horizontal="right"/>
    </xf>
    <xf numFmtId="2" fontId="0" fillId="33" borderId="28" applyNumberFormat="1" applyFont="1" applyFill="1" applyBorder="1" applyAlignment="1">
      <alignment horizontal="right"/>
    </xf>
    <xf numFmtId="2" fontId="0" fillId="0" borderId="28" applyNumberFormat="1" applyFont="1" applyFill="1" applyBorder="1" applyAlignment="1">
      <alignment horizontal="right"/>
    </xf>
    <xf numFmtId="2" fontId="0" fillId="33" borderId="30" applyNumberFormat="1" applyFont="1" applyFill="1" applyBorder="1" applyAlignment="1">
      <alignment horizontal="right"/>
    </xf>
    <xf numFmtId="2" fontId="0" fillId="33" borderId="33" applyNumberFormat="1" applyFont="1" applyFill="1" applyBorder="1" applyAlignment="1">
      <alignment horizontal="right"/>
    </xf>
    <xf numFmtId="0" fontId="0" fillId="30" borderId="37" applyFont="1" applyFill="1" applyBorder="1"/>
    <xf numFmtId="0" fontId="0" fillId="30" borderId="38" applyFont="1" applyFill="1" applyBorder="1"/>
    <xf numFmtId="0" fontId="0" fillId="30" borderId="39" applyFont="1" applyFill="1" applyBorder="1"/>
    <xf numFmtId="2" fontId="0" fillId="0" borderId="26" applyNumberFormat="1" applyFont="1" applyFill="1" applyBorder="1"/>
    <xf numFmtId="166" fontId="0" fillId="0" borderId="32" applyNumberFormat="1" applyFont="1" applyFill="1" applyBorder="1"/>
    <xf numFmtId="2" fontId="0" fillId="0" borderId="32" applyNumberFormat="1" applyFont="1" applyFill="1" applyBorder="1"/>
    <xf numFmtId="2" fontId="0" fillId="33" borderId="28" applyNumberFormat="1" applyFont="1" applyFill="1" applyBorder="1"/>
    <xf numFmtId="2" fontId="0" fillId="0" borderId="28" applyNumberFormat="1" applyFont="1" applyFill="1" applyBorder="1"/>
    <xf numFmtId="166" fontId="0" fillId="0" borderId="29" applyNumberFormat="1" applyFont="1" applyFill="1" applyBorder="1"/>
    <xf numFmtId="2" fontId="0" fillId="33" borderId="30" applyNumberFormat="1" applyFont="1" applyFill="1" applyBorder="1"/>
    <xf numFmtId="166" fontId="0" fillId="33" borderId="33" applyNumberFormat="1" applyFont="1" applyFill="1" applyBorder="1"/>
    <xf numFmtId="2" fontId="0" fillId="33" borderId="33" applyNumberFormat="1" applyFont="1" applyFill="1" applyBorder="1"/>
    <xf numFmtId="2" fontId="88" fillId="0" borderId="28" applyNumberFormat="1" applyFont="1" applyFill="1" applyBorder="1"/>
    <xf numFmtId="166" fontId="88" fillId="0" borderId="29" applyNumberFormat="1" applyFont="1" applyFill="1" applyBorder="1"/>
    <xf numFmtId="2" fontId="88" fillId="33" borderId="30" applyNumberFormat="1" applyFont="1" applyFill="1" applyBorder="1"/>
    <xf numFmtId="166" fontId="88" fillId="33" borderId="33" applyNumberFormat="1" applyFont="1" applyFill="1" applyBorder="1"/>
    <xf numFmtId="2" fontId="88" fillId="33" borderId="33" applyNumberFormat="1" applyFont="1" applyFill="1" applyBorder="1"/>
    <xf numFmtId="166" fontId="88" fillId="33" borderId="31" applyNumberFormat="1" applyFont="1" applyFill="1" applyBorder="1"/>
    <xf numFmtId="166" fontId="0" fillId="0" borderId="28" applyNumberFormat="1" applyFont="1" applyFill="1" applyBorder="1"/>
    <xf numFmtId="166" fontId="88" fillId="0" borderId="28" applyNumberFormat="1" applyFont="1" applyFill="1" applyBorder="1"/>
    <xf numFmtId="166" fontId="88" fillId="33" borderId="30" applyNumberFormat="1" applyFont="1" applyFill="1" applyBorder="1"/>
    <xf numFmtId="0" fontId="88" fillId="0" borderId="37" applyFont="1" applyFill="1" applyBorder="1" applyAlignment="1">
      <alignment wrapText="1"/>
    </xf>
    <xf numFmtId="0" fontId="0" fillId="0" borderId="38" applyFont="1" applyFill="1" applyBorder="1"/>
    <xf numFmtId="0" fontId="0" fillId="0" borderId="39" applyFont="1" applyFill="1" applyBorder="1"/>
    <xf numFmtId="0" fontId="88" fillId="0" borderId="37" applyFont="1" applyFill="1" applyBorder="1"/>
    <xf numFmtId="0" fontId="0" fillId="0" borderId="37" applyFont="1" applyFill="1" applyBorder="1"/>
    <xf numFmtId="0" fontId="0" fillId="33" borderId="39" applyFont="1" applyFill="1" applyBorder="1"/>
    <xf numFmtId="0" fontId="21" fillId="0" borderId="26" applyFont="1" applyFill="1" applyBorder="1" applyAlignment="1">
      <alignment horizontal="left"/>
    </xf>
    <xf numFmtId="0" fontId="21" fillId="0" borderId="32" applyFont="1" applyFill="1" applyBorder="1" applyAlignment="1">
      <alignment horizontal="left"/>
    </xf>
    <xf numFmtId="0" fontId="21" fillId="0" borderId="32" applyFont="1" applyFill="1" applyBorder="1"/>
    <xf numFmtId="0" fontId="21" fillId="0" borderId="27" applyFont="1" applyFill="1" applyBorder="1"/>
    <xf numFmtId="0" fontId="22" fillId="0" borderId="30" applyFont="1" applyFill="1" applyBorder="1" applyAlignment="1">
      <alignment horizontal="center"/>
    </xf>
    <xf numFmtId="0" fontId="22" fillId="0" borderId="33" applyFont="1" applyFill="1" applyBorder="1" applyAlignment="1">
      <alignment horizontal="center"/>
    </xf>
    <xf numFmtId="0" fontId="22" fillId="0" borderId="31" applyFont="1" applyFill="1" applyBorder="1" applyAlignment="1">
      <alignment horizontal="center"/>
    </xf>
    <xf numFmtId="0" fontId="43" fillId="33" borderId="34" applyNumberFormat="1" applyFont="1" applyFill="1" applyBorder="1" applyAlignment="1">
      <alignment horizontal="center"/>
    </xf>
    <xf numFmtId="0" fontId="43" fillId="33" borderId="35" applyNumberFormat="1" applyFont="1" applyFill="1" applyBorder="1" applyAlignment="1">
      <alignment horizontal="center"/>
    </xf>
    <xf numFmtId="0" fontId="43" fillId="33" borderId="36" applyNumberFormat="1" applyFont="1" applyFill="1" applyBorder="1" applyAlignment="1">
      <alignment horizontal="center"/>
    </xf>
    <xf numFmtId="0" fontId="5" fillId="0" borderId="23" applyFont="1" applyFill="1" applyBorder="1" applyAlignment="1">
      <alignment horizontal="right"/>
    </xf>
    <xf numFmtId="0" fontId="43" fillId="34" borderId="40" applyFont="1" applyFill="1" applyBorder="1" applyAlignment="1">
      <alignment horizontal="right"/>
    </xf>
    <xf numFmtId="166" fontId="88" fillId="33" borderId="28" applyNumberFormat="1" applyFont="1" applyFill="1" applyBorder="1" applyAlignment="1">
      <alignment horizontal="center"/>
    </xf>
    <xf numFmtId="166" fontId="88" fillId="33" borderId="29" applyNumberFormat="1" applyFont="1" applyFill="1" applyBorder="1" applyAlignment="1">
      <alignment horizontal="center"/>
    </xf>
    <xf numFmtId="166" fontId="88" fillId="33" borderId="30" applyNumberFormat="1" applyFont="1" applyFill="1" applyBorder="1" applyAlignment="1">
      <alignment horizontal="center"/>
    </xf>
    <xf numFmtId="166" fontId="88" fillId="33" borderId="33" applyNumberFormat="1" applyFont="1" applyFill="1" applyBorder="1" applyAlignment="1">
      <alignment horizontal="center"/>
    </xf>
    <xf numFmtId="166" fontId="88" fillId="33" borderId="31" applyNumberFormat="1" applyFont="1" applyFill="1" applyBorder="1" applyAlignment="1">
      <alignment horizontal="center"/>
    </xf>
    <xf numFmtId="2" fontId="88" fillId="33" borderId="28" applyNumberFormat="1" applyFont="1" applyFill="1" applyBorder="1" applyAlignment="1">
      <alignment horizontal="center"/>
    </xf>
    <xf numFmtId="2" fontId="88" fillId="33" borderId="29" applyNumberFormat="1" applyFont="1" applyFill="1" applyBorder="1" applyAlignment="1">
      <alignment horizontal="center"/>
    </xf>
    <xf numFmtId="0" fontId="43" fillId="33" borderId="34" applyNumberFormat="1" applyFont="1" applyFill="1" applyBorder="1" applyAlignment="1">
      <alignment horizontal="center"/>
    </xf>
    <xf numFmtId="0" fontId="43" fillId="33" borderId="35" applyNumberFormat="1" applyFont="1" applyFill="1" applyBorder="1" applyAlignment="1">
      <alignment horizontal="center"/>
    </xf>
    <xf numFmtId="0" fontId="43" fillId="33" borderId="36" applyNumberFormat="1" applyFont="1" applyFill="1" applyBorder="1" applyAlignment="1">
      <alignment horizontal="center"/>
    </xf>
    <xf numFmtId="0" fontId="0" fillId="0" borderId="37" applyFont="1" applyFill="1" applyBorder="1" applyAlignment="1">
      <alignment horizontal="left"/>
    </xf>
    <xf numFmtId="0" fontId="0" fillId="0" borderId="39" applyFont="1" applyFill="1" applyBorder="1" applyAlignment="1">
      <alignment horizontal="left"/>
    </xf>
    <xf numFmtId="166" fontId="0" fillId="0" borderId="26" applyNumberFormat="1" applyFont="1" applyFill="1" applyBorder="1" applyAlignment="1">
      <alignment horizontal="right"/>
    </xf>
    <xf numFmtId="166" fontId="0" fillId="0" borderId="32" applyNumberFormat="1" applyFont="1" applyFill="1" applyBorder="1" applyAlignment="1">
      <alignment horizontal="right"/>
    </xf>
    <xf numFmtId="166" fontId="0" fillId="0" borderId="27" applyNumberFormat="1" applyFont="1" applyFill="1" applyBorder="1" applyAlignment="1">
      <alignment horizontal="right"/>
    </xf>
    <xf numFmtId="166" fontId="0" fillId="0" borderId="30" applyNumberFormat="1" applyFont="1" applyFill="1" applyBorder="1" applyAlignment="1">
      <alignment horizontal="right"/>
    </xf>
    <xf numFmtId="166" fontId="0" fillId="0" borderId="33" applyNumberFormat="1" applyFont="1" applyFill="1" applyBorder="1" applyAlignment="1">
      <alignment horizontal="right"/>
    </xf>
    <xf numFmtId="166" fontId="0" fillId="0" borderId="31" applyNumberFormat="1" applyFont="1" applyFill="1" applyBorder="1" applyAlignment="1">
      <alignment horizontal="right"/>
    </xf>
    <xf numFmtId="2" fontId="0" fillId="0" borderId="26" applyNumberFormat="1" applyFont="1" applyFill="1" applyBorder="1" applyAlignment="1">
      <alignment horizontal="right"/>
    </xf>
    <xf numFmtId="2" fontId="0" fillId="0" borderId="32" applyNumberFormat="1" applyFont="1" applyFill="1" applyBorder="1" applyAlignment="1">
      <alignment horizontal="right"/>
    </xf>
    <xf numFmtId="2" fontId="0" fillId="0" borderId="30" applyNumberFormat="1" applyFont="1" applyFill="1" applyBorder="1" applyAlignment="1">
      <alignment horizontal="right"/>
    </xf>
    <xf numFmtId="2" fontId="0" fillId="0" borderId="33" applyNumberFormat="1" applyFont="1" applyFill="1" applyBorder="1" applyAlignment="1">
      <alignment horizontal="right"/>
    </xf>
    <xf numFmtId="2" fontId="0" fillId="0" borderId="34" applyNumberFormat="1" applyFont="1" applyFill="1" applyBorder="1" applyAlignment="1">
      <alignment horizontal="right"/>
    </xf>
    <xf numFmtId="166" fontId="0" fillId="0" borderId="35" applyNumberFormat="1" applyFont="1" applyFill="1" applyBorder="1" applyAlignment="1">
      <alignment horizontal="right"/>
    </xf>
    <xf numFmtId="2" fontId="0" fillId="0" borderId="35" applyNumberFormat="1" applyFont="1" applyFill="1" applyBorder="1" applyAlignment="1">
      <alignment horizontal="right"/>
    </xf>
    <xf numFmtId="166" fontId="0" fillId="0" borderId="36" applyNumberFormat="1" applyFont="1" applyFill="1" applyBorder="1" applyAlignment="1">
      <alignment horizontal="right"/>
    </xf>
    <xf numFmtId="166" fontId="0" fillId="0" borderId="34" applyNumberFormat="1" applyFont="1" applyFill="1" applyBorder="1" applyAlignment="1">
      <alignment horizontal="right"/>
    </xf>
    <xf numFmtId="0" fontId="0" fillId="34" borderId="37" applyFont="1" applyFill="1" applyBorder="1" applyAlignment="1">
      <alignment horizontal="left"/>
    </xf>
    <xf numFmtId="0" fontId="0" fillId="34" borderId="38" applyFont="1" applyFill="1" applyBorder="1" applyAlignment="1">
      <alignment horizontal="left"/>
    </xf>
    <xf numFmtId="0" fontId="0" fillId="34" borderId="39" applyFont="1" applyFill="1" applyBorder="1" applyAlignment="1">
      <alignment horizontal="left"/>
    </xf>
    <xf numFmtId="166" fontId="0" fillId="34" borderId="26" applyNumberFormat="1" applyFont="1" applyFill="1" applyBorder="1" applyAlignment="1">
      <alignment horizontal="right"/>
    </xf>
    <xf numFmtId="166" fontId="0" fillId="34" borderId="32" applyNumberFormat="1" applyFont="1" applyFill="1" applyBorder="1" applyAlignment="1">
      <alignment horizontal="right"/>
    </xf>
    <xf numFmtId="166" fontId="0" fillId="34" borderId="27" applyNumberFormat="1" applyFont="1" applyFill="1" applyBorder="1" applyAlignment="1">
      <alignment horizontal="right"/>
    </xf>
    <xf numFmtId="166" fontId="0" fillId="34" borderId="28" applyNumberFormat="1" applyFont="1" applyFill="1" applyBorder="1" applyAlignment="1">
      <alignment horizontal="right"/>
    </xf>
    <xf numFmtId="166" fontId="0" fillId="34" borderId="29" applyNumberFormat="1" applyFont="1" applyFill="1" applyBorder="1" applyAlignment="1">
      <alignment horizontal="right"/>
    </xf>
    <xf numFmtId="166" fontId="0" fillId="34" borderId="30" applyNumberFormat="1" applyFont="1" applyFill="1" applyBorder="1" applyAlignment="1">
      <alignment horizontal="right"/>
    </xf>
    <xf numFmtId="166" fontId="0" fillId="34" borderId="33" applyNumberFormat="1" applyFont="1" applyFill="1" applyBorder="1" applyAlignment="1">
      <alignment horizontal="right"/>
    </xf>
    <xf numFmtId="166" fontId="0" fillId="34" borderId="31" applyNumberFormat="1" applyFont="1" applyFill="1" applyBorder="1" applyAlignment="1">
      <alignment horizontal="right"/>
    </xf>
    <xf numFmtId="166" fontId="0" fillId="34" borderId="34" applyNumberFormat="1" applyFont="1" applyFill="1" applyBorder="1" applyAlignment="1">
      <alignment horizontal="right"/>
    </xf>
    <xf numFmtId="166" fontId="0" fillId="34" borderId="35" applyNumberFormat="1" applyFont="1" applyFill="1" applyBorder="1" applyAlignment="1">
      <alignment horizontal="right"/>
    </xf>
    <xf numFmtId="166" fontId="0" fillId="34" borderId="36" applyNumberFormat="1" applyFont="1" applyFill="1" applyBorder="1" applyAlignment="1">
      <alignment horizontal="right"/>
    </xf>
    <xf numFmtId="2" fontId="0" fillId="34" borderId="26" applyNumberFormat="1" applyFont="1" applyFill="1" applyBorder="1" applyAlignment="1">
      <alignment horizontal="right"/>
    </xf>
    <xf numFmtId="2" fontId="0" fillId="34" borderId="32" applyNumberFormat="1" applyFont="1" applyFill="1" applyBorder="1" applyAlignment="1">
      <alignment horizontal="right"/>
    </xf>
    <xf numFmtId="2" fontId="0" fillId="34" borderId="28" applyNumberFormat="1" applyFont="1" applyFill="1" applyBorder="1" applyAlignment="1">
      <alignment horizontal="right"/>
    </xf>
    <xf numFmtId="2" fontId="0" fillId="34" borderId="30" applyNumberFormat="1" applyFont="1" applyFill="1" applyBorder="1" applyAlignment="1">
      <alignment horizontal="right"/>
    </xf>
    <xf numFmtId="2" fontId="0" fillId="34" borderId="33" applyNumberFormat="1" applyFont="1" applyFill="1" applyBorder="1" applyAlignment="1">
      <alignment horizontal="right"/>
    </xf>
    <xf numFmtId="2" fontId="0" fillId="34" borderId="34" applyNumberFormat="1" applyFont="1" applyFill="1" applyBorder="1" applyAlignment="1">
      <alignment horizontal="right"/>
    </xf>
    <xf numFmtId="2" fontId="0" fillId="34" borderId="35" applyNumberFormat="1" applyFont="1" applyFill="1" applyBorder="1" applyAlignment="1">
      <alignment horizontal="right"/>
    </xf>
    <xf numFmtId="0" fontId="88" fillId="0" borderId="19" applyFont="1" applyFill="1" applyBorder="1"/>
    <xf numFmtId="0" fontId="88" fillId="30" borderId="41" applyFont="1" applyFill="1" applyBorder="1"/>
    <xf numFmtId="0" fontId="27" fillId="0" borderId="34" applyFont="1" applyFill="1" applyBorder="1" applyAlignment="1">
      <alignment horizontal="center" wrapText="1"/>
    </xf>
    <xf numFmtId="0" fontId="27" fillId="0" borderId="35" applyFont="1" applyFill="1" applyBorder="1" applyAlignment="1">
      <alignment horizontal="center" wrapText="1"/>
    </xf>
    <xf numFmtId="0" fontId="27" fillId="0" borderId="36" applyFont="1" applyFill="1" applyBorder="1" applyAlignment="1">
      <alignment horizontal="center" wrapText="1"/>
    </xf>
    <xf numFmtId="166" fontId="0" fillId="0" borderId="26" applyNumberFormat="1" applyFont="1" applyFill="1" applyBorder="1" applyAlignment="1">
      <alignment horizontal="center"/>
    </xf>
    <xf numFmtId="166" fontId="0" fillId="0" borderId="32" applyNumberFormat="1" applyFont="1" applyFill="1" applyBorder="1" applyAlignment="1">
      <alignment horizontal="center"/>
    </xf>
    <xf numFmtId="166" fontId="0" fillId="0" borderId="27" applyNumberFormat="1" applyFont="1" applyFill="1" applyBorder="1" applyAlignment="1">
      <alignment horizontal="center"/>
    </xf>
    <xf numFmtId="166" fontId="88" fillId="33" borderId="28" applyNumberFormat="1" applyFont="1" applyFill="1" applyBorder="1" applyAlignment="1">
      <alignment horizontal="center"/>
    </xf>
    <xf numFmtId="166" fontId="88" fillId="33" borderId="29" applyNumberFormat="1" applyFont="1" applyFill="1" applyBorder="1" applyAlignment="1">
      <alignment horizontal="center"/>
    </xf>
    <xf numFmtId="166" fontId="88" fillId="0" borderId="28" applyNumberFormat="1" applyFont="1" applyFill="1" applyBorder="1" applyAlignment="1">
      <alignment horizontal="center"/>
    </xf>
    <xf numFmtId="166" fontId="88" fillId="0" borderId="29" applyNumberFormat="1" applyFont="1" applyFill="1" applyBorder="1" applyAlignment="1">
      <alignment horizontal="center"/>
    </xf>
    <xf numFmtId="166" fontId="88" fillId="33" borderId="30" applyNumberFormat="1" applyFont="1" applyFill="1" applyBorder="1" applyAlignment="1">
      <alignment horizontal="center"/>
    </xf>
    <xf numFmtId="166" fontId="88" fillId="33" borderId="33" applyNumberFormat="1" applyFont="1" applyFill="1" applyBorder="1" applyAlignment="1">
      <alignment horizontal="center"/>
    </xf>
    <xf numFmtId="166" fontId="88" fillId="33" borderId="31" applyNumberFormat="1" applyFont="1" applyFill="1" applyBorder="1" applyAlignment="1">
      <alignment horizontal="center"/>
    </xf>
    <xf numFmtId="0" fontId="5" fillId="0" borderId="30" applyFont="1" applyFill="1" applyBorder="1" applyAlignment="1">
      <alignment horizontal="center"/>
    </xf>
    <xf numFmtId="0" fontId="5" fillId="0" borderId="31" applyFont="1" applyFill="1" applyBorder="1" applyAlignment="1">
      <alignment horizontal="center"/>
    </xf>
    <xf numFmtId="166" fontId="88" fillId="0" borderId="26" applyNumberFormat="1" applyFont="1" applyFill="1" applyBorder="1" applyAlignment="1">
      <alignment horizontal="center"/>
    </xf>
    <xf numFmtId="166" fontId="88" fillId="0" borderId="32" applyNumberFormat="1" applyFont="1" applyFill="1" applyBorder="1" applyAlignment="1">
      <alignment horizontal="center"/>
    </xf>
    <xf numFmtId="166" fontId="88" fillId="0" borderId="27" applyNumberFormat="1" applyFont="1" applyFill="1" applyBorder="1" applyAlignment="1">
      <alignment horizontal="center"/>
    </xf>
    <xf numFmtId="166" fontId="88" fillId="0" borderId="30" applyNumberFormat="1" applyFont="1" applyFill="1" applyBorder="1" applyAlignment="1">
      <alignment horizontal="center"/>
    </xf>
    <xf numFmtId="166" fontId="88" fillId="0" borderId="33" applyNumberFormat="1" applyFont="1" applyFill="1" applyBorder="1" applyAlignment="1">
      <alignment horizontal="center"/>
    </xf>
    <xf numFmtId="166" fontId="88" fillId="0" borderId="31" applyNumberFormat="1" applyFont="1" applyFill="1" applyBorder="1" applyAlignment="1">
      <alignment horizontal="center"/>
    </xf>
    <xf numFmtId="0" fontId="88" fillId="30" borderId="41" applyFont="1" applyFill="1" applyBorder="1"/>
    <xf numFmtId="2" fontId="0" fillId="0" borderId="26" applyNumberFormat="1" applyFont="1" applyFill="1" applyBorder="1" applyAlignment="1">
      <alignment horizontal="center"/>
    </xf>
    <xf numFmtId="2" fontId="0" fillId="0" borderId="32" applyNumberFormat="1" applyFont="1" applyFill="1" applyBorder="1" applyAlignment="1">
      <alignment horizontal="center"/>
    </xf>
    <xf numFmtId="2" fontId="0" fillId="0" borderId="27" applyNumberFormat="1" applyFont="1" applyFill="1" applyBorder="1" applyAlignment="1">
      <alignment horizontal="center"/>
    </xf>
    <xf numFmtId="2" fontId="88" fillId="33" borderId="28" applyNumberFormat="1" applyFont="1" applyFill="1" applyBorder="1" applyAlignment="1">
      <alignment horizontal="center"/>
    </xf>
    <xf numFmtId="2" fontId="88" fillId="33" borderId="29" applyNumberFormat="1" applyFont="1" applyFill="1" applyBorder="1" applyAlignment="1">
      <alignment horizontal="center"/>
    </xf>
    <xf numFmtId="2" fontId="88" fillId="0" borderId="28" applyNumberFormat="1" applyFont="1" applyFill="1" applyBorder="1" applyAlignment="1">
      <alignment horizontal="center"/>
    </xf>
    <xf numFmtId="2" fontId="88" fillId="0" borderId="29" applyNumberFormat="1" applyFont="1" applyFill="1" applyBorder="1" applyAlignment="1">
      <alignment horizontal="center"/>
    </xf>
    <xf numFmtId="2" fontId="0" fillId="0" borderId="28" applyNumberFormat="1" applyFont="1" applyFill="1" applyBorder="1" applyAlignment="1">
      <alignment horizontal="center"/>
    </xf>
    <xf numFmtId="2" fontId="0" fillId="0" borderId="29" applyNumberFormat="1" applyFont="1" applyFill="1" applyBorder="1" applyAlignment="1">
      <alignment horizontal="center"/>
    </xf>
    <xf numFmtId="2" fontId="88" fillId="33" borderId="30" applyNumberFormat="1" applyFont="1" applyFill="1" applyBorder="1" applyAlignment="1">
      <alignment horizontal="center"/>
    </xf>
    <xf numFmtId="2" fontId="88" fillId="33" borderId="33" applyNumberFormat="1" applyFont="1" applyFill="1" applyBorder="1" applyAlignment="1">
      <alignment horizontal="center"/>
    </xf>
    <xf numFmtId="2" fontId="88" fillId="33" borderId="31" applyNumberFormat="1" applyFont="1" applyFill="1" applyBorder="1" applyAlignment="1">
      <alignment horizontal="center"/>
    </xf>
    <xf numFmtId="166" fontId="88" fillId="33" borderId="28" applyNumberFormat="1" applyFont="1" applyFill="1" applyBorder="1" applyAlignment="1">
      <alignment horizontal="center"/>
    </xf>
    <xf numFmtId="166" fontId="88" fillId="33" borderId="29" applyNumberFormat="1" applyFont="1" applyFill="1" applyBorder="1" applyAlignment="1">
      <alignment horizontal="center"/>
    </xf>
    <xf numFmtId="166" fontId="88" fillId="0" borderId="28" applyNumberFormat="1" applyFont="1" applyFill="1" applyBorder="1" applyAlignment="1">
      <alignment horizontal="center"/>
    </xf>
    <xf numFmtId="166" fontId="88" fillId="0" borderId="29" applyNumberFormat="1" applyFont="1" applyFill="1" applyBorder="1" applyAlignment="1">
      <alignment horizontal="center"/>
    </xf>
    <xf numFmtId="166" fontId="88" fillId="33" borderId="30" applyNumberFormat="1" applyFont="1" applyFill="1" applyBorder="1" applyAlignment="1">
      <alignment horizontal="center"/>
    </xf>
    <xf numFmtId="166" fontId="88" fillId="33" borderId="33" applyNumberFormat="1" applyFont="1" applyFill="1" applyBorder="1" applyAlignment="1">
      <alignment horizontal="center"/>
    </xf>
    <xf numFmtId="166" fontId="88" fillId="33" borderId="31" applyNumberFormat="1" applyFont="1" applyFill="1" applyBorder="1" applyAlignment="1">
      <alignment horizontal="center"/>
    </xf>
    <xf numFmtId="0" fontId="88" fillId="0" borderId="42" applyFont="1" applyFill="1" applyBorder="1"/>
    <xf numFmtId="2" fontId="88" fillId="0" borderId="26" applyNumberFormat="1" applyFont="1" applyFill="1" applyBorder="1" applyAlignment="1">
      <alignment horizontal="center"/>
    </xf>
    <xf numFmtId="2" fontId="88" fillId="0" borderId="32" applyNumberFormat="1" applyFont="1" applyFill="1" applyBorder="1" applyAlignment="1">
      <alignment horizontal="center"/>
    </xf>
    <xf numFmtId="2" fontId="88" fillId="0" borderId="27" applyNumberFormat="1" applyFont="1" applyFill="1" applyBorder="1" applyAlignment="1">
      <alignment horizontal="center"/>
    </xf>
    <xf numFmtId="2" fontId="88" fillId="0" borderId="30" applyNumberFormat="1" applyFont="1" applyFill="1" applyBorder="1" applyAlignment="1">
      <alignment horizontal="center"/>
    </xf>
    <xf numFmtId="2" fontId="88" fillId="0" borderId="33" applyNumberFormat="1" applyFont="1" applyFill="1" applyBorder="1" applyAlignment="1">
      <alignment horizontal="center"/>
    </xf>
    <xf numFmtId="2" fontId="88" fillId="0" borderId="31" applyNumberFormat="1" applyFont="1" applyFill="1" applyBorder="1" applyAlignment="1">
      <alignment horizontal="center"/>
    </xf>
    <xf numFmtId="166" fontId="88" fillId="0" borderId="26" applyNumberFormat="1" applyFont="1" applyFill="1" applyBorder="1" applyAlignment="1">
      <alignment horizontal="center"/>
    </xf>
    <xf numFmtId="166" fontId="88" fillId="0" borderId="32" applyNumberFormat="1" applyFont="1" applyFill="1" applyBorder="1" applyAlignment="1">
      <alignment horizontal="center"/>
    </xf>
    <xf numFmtId="166" fontId="88" fillId="0" borderId="27" applyNumberFormat="1" applyFont="1" applyFill="1" applyBorder="1" applyAlignment="1">
      <alignment horizontal="center"/>
    </xf>
    <xf numFmtId="166" fontId="88" fillId="0" borderId="30" applyNumberFormat="1" applyFont="1" applyFill="1" applyBorder="1" applyAlignment="1">
      <alignment horizontal="center"/>
    </xf>
    <xf numFmtId="166" fontId="88" fillId="0" borderId="33" applyNumberFormat="1" applyFont="1" applyFill="1" applyBorder="1" applyAlignment="1">
      <alignment horizontal="center"/>
    </xf>
    <xf numFmtId="166" fontId="88" fillId="0" borderId="31" applyNumberFormat="1" applyFont="1" applyFill="1" applyBorder="1" applyAlignment="1">
      <alignment horizontal="center"/>
    </xf>
    <xf numFmtId="0" fontId="0" fillId="35" borderId="0" applyFont="1" applyFill="1" applyAlignment="1">
      <alignment horizontal="left"/>
    </xf>
    <xf numFmtId="0" fontId="52" fillId="30" borderId="41" applyFont="1" applyFill="1" applyBorder="1"/>
    <xf numFmtId="166" fontId="88" fillId="0" borderId="34" applyNumberFormat="1" applyFont="1" applyFill="1" applyBorder="1" applyAlignment="1">
      <alignment horizontal="center"/>
    </xf>
    <xf numFmtId="166" fontId="88" fillId="0" borderId="35" applyNumberFormat="1" applyFont="1" applyFill="1" applyBorder="1" applyAlignment="1">
      <alignment horizontal="center"/>
    </xf>
    <xf numFmtId="166" fontId="88" fillId="0" borderId="36" applyNumberFormat="1" applyFont="1" applyFill="1" applyBorder="1" applyAlignment="1">
      <alignment horizontal="center"/>
    </xf>
    <xf numFmtId="166" fontId="88" fillId="0" borderId="26" applyNumberFormat="1" applyFont="1" applyFill="1" applyBorder="1" applyAlignment="1">
      <alignment horizontal="center"/>
    </xf>
    <xf numFmtId="166" fontId="88" fillId="0" borderId="32" applyNumberFormat="1" applyFont="1" applyFill="1" applyBorder="1" applyAlignment="1">
      <alignment horizontal="center"/>
    </xf>
    <xf numFmtId="166" fontId="88" fillId="0" borderId="27" applyNumberFormat="1" applyFont="1" applyFill="1" applyBorder="1" applyAlignment="1">
      <alignment horizontal="center"/>
    </xf>
    <xf numFmtId="166" fontId="88" fillId="0" borderId="28" applyNumberFormat="1" applyFont="1" applyFill="1" applyBorder="1" applyAlignment="1">
      <alignment horizontal="center"/>
    </xf>
    <xf numFmtId="166" fontId="88" fillId="0" borderId="29" applyNumberFormat="1" applyFont="1" applyFill="1" applyBorder="1" applyAlignment="1">
      <alignment horizontal="center"/>
    </xf>
    <xf numFmtId="166" fontId="88" fillId="0" borderId="30" applyNumberFormat="1" applyFont="1" applyFill="1" applyBorder="1" applyAlignment="1">
      <alignment horizontal="center"/>
    </xf>
    <xf numFmtId="166" fontId="88" fillId="0" borderId="33" applyNumberFormat="1" applyFont="1" applyFill="1" applyBorder="1" applyAlignment="1">
      <alignment horizontal="center"/>
    </xf>
    <xf numFmtId="166" fontId="88" fillId="0" borderId="31" applyNumberFormat="1" applyFont="1" applyFill="1" applyBorder="1" applyAlignment="1">
      <alignment horizontal="center"/>
    </xf>
    <xf numFmtId="166" fontId="88" fillId="33" borderId="26" applyNumberFormat="1" applyFont="1" applyFill="1" applyBorder="1" applyAlignment="1">
      <alignment horizontal="center"/>
    </xf>
    <xf numFmtId="166" fontId="88" fillId="33" borderId="32" applyNumberFormat="1" applyFont="1" applyFill="1" applyBorder="1" applyAlignment="1">
      <alignment horizontal="center"/>
    </xf>
    <xf numFmtId="166" fontId="88" fillId="33" borderId="27" applyNumberFormat="1" applyFont="1" applyFill="1" applyBorder="1" applyAlignment="1">
      <alignment horizontal="center"/>
    </xf>
    <xf numFmtId="2" fontId="88" fillId="0" borderId="34" applyNumberFormat="1" applyFont="1" applyFill="1" applyBorder="1" applyAlignment="1">
      <alignment horizontal="center"/>
    </xf>
    <xf numFmtId="2" fontId="88" fillId="0" borderId="35" applyNumberFormat="1" applyFont="1" applyFill="1" applyBorder="1" applyAlignment="1">
      <alignment horizontal="center"/>
    </xf>
    <xf numFmtId="2" fontId="88" fillId="0" borderId="36" applyNumberFormat="1" applyFont="1" applyFill="1" applyBorder="1" applyAlignment="1">
      <alignment horizontal="center"/>
    </xf>
    <xf numFmtId="2" fontId="88" fillId="0" borderId="26" applyNumberFormat="1" applyFont="1" applyFill="1" applyBorder="1" applyAlignment="1">
      <alignment horizontal="center"/>
    </xf>
    <xf numFmtId="2" fontId="88" fillId="0" borderId="32" applyNumberFormat="1" applyFont="1" applyFill="1" applyBorder="1" applyAlignment="1">
      <alignment horizontal="center"/>
    </xf>
    <xf numFmtId="2" fontId="88" fillId="0" borderId="27" applyNumberFormat="1" applyFont="1" applyFill="1" applyBorder="1" applyAlignment="1">
      <alignment horizontal="center"/>
    </xf>
    <xf numFmtId="2" fontId="88" fillId="0" borderId="28" applyNumberFormat="1" applyFont="1" applyFill="1" applyBorder="1" applyAlignment="1">
      <alignment horizontal="center"/>
    </xf>
    <xf numFmtId="2" fontId="88" fillId="0" borderId="29" applyNumberFormat="1" applyFont="1" applyFill="1" applyBorder="1" applyAlignment="1">
      <alignment horizontal="center"/>
    </xf>
    <xf numFmtId="2" fontId="88" fillId="0" borderId="30" applyNumberFormat="1" applyFont="1" applyFill="1" applyBorder="1" applyAlignment="1">
      <alignment horizontal="center"/>
    </xf>
    <xf numFmtId="2" fontId="88" fillId="0" borderId="33" applyNumberFormat="1" applyFont="1" applyFill="1" applyBorder="1" applyAlignment="1">
      <alignment horizontal="center"/>
    </xf>
    <xf numFmtId="2" fontId="88" fillId="0" borderId="31" applyNumberFormat="1" applyFont="1" applyFill="1" applyBorder="1" applyAlignment="1">
      <alignment horizontal="center"/>
    </xf>
    <xf numFmtId="2" fontId="88" fillId="33" borderId="26" applyNumberFormat="1" applyFont="1" applyFill="1" applyBorder="1" applyAlignment="1">
      <alignment horizontal="center"/>
    </xf>
    <xf numFmtId="2" fontId="88" fillId="33" borderId="32" applyNumberFormat="1" applyFont="1" applyFill="1" applyBorder="1" applyAlignment="1">
      <alignment horizontal="center"/>
    </xf>
    <xf numFmtId="2" fontId="88" fillId="33" borderId="27" applyNumberFormat="1" applyFont="1" applyFill="1" applyBorder="1" applyAlignment="1">
      <alignment horizontal="center"/>
    </xf>
    <xf numFmtId="2" fontId="88" fillId="0" borderId="19" applyNumberFormat="1" applyFont="1" applyFill="1" applyBorder="1"/>
    <xf numFmtId="166" fontId="0" fillId="0" borderId="28" applyNumberFormat="1" applyFont="1" applyFill="1" applyBorder="1" applyAlignment="1">
      <alignment horizontal="center"/>
    </xf>
    <xf numFmtId="166" fontId="0" fillId="0" borderId="29" applyNumberFormat="1" applyFont="1" applyFill="1" applyBorder="1" applyAlignment="1">
      <alignment horizontal="center"/>
    </xf>
    <xf numFmtId="2" fontId="0" fillId="0" borderId="31" applyNumberFormat="1" applyFont="1" applyFill="1" applyBorder="1" applyAlignment="1">
      <alignment horizontal="center"/>
    </xf>
    <xf numFmtId="166" fontId="0" fillId="0" borderId="31" applyNumberFormat="1" applyFont="1" applyFill="1" applyBorder="1" applyAlignment="1">
      <alignment horizontal="center"/>
    </xf>
    <xf numFmtId="0" fontId="88" fillId="30" borderId="43" applyFont="1" applyFill="1" applyBorder="1"/>
    <xf numFmtId="0" fontId="27" fillId="0" borderId="7" applyFont="1" applyFill="1" applyBorder="1" applyAlignment="1">
      <alignment horizontal="center" wrapText="1"/>
    </xf>
    <xf numFmtId="2" fontId="88" fillId="33" borderId="28" applyNumberFormat="1" applyFont="1" applyFill="1" applyBorder="1" applyAlignment="1">
      <alignment horizontal="center"/>
    </xf>
    <xf numFmtId="2" fontId="88" fillId="33" borderId="29" applyNumberFormat="1" applyFont="1" applyFill="1" applyBorder="1" applyAlignment="1">
      <alignment horizontal="center"/>
    </xf>
    <xf numFmtId="2" fontId="88" fillId="0" borderId="28" applyNumberFormat="1" applyFont="1" applyFill="1" applyBorder="1" applyAlignment="1">
      <alignment horizontal="center"/>
    </xf>
    <xf numFmtId="2" fontId="88" fillId="0" borderId="29" applyNumberFormat="1" applyFont="1" applyFill="1" applyBorder="1" applyAlignment="1">
      <alignment horizontal="center"/>
    </xf>
    <xf numFmtId="2" fontId="88" fillId="33" borderId="30" applyNumberFormat="1" applyFont="1" applyFill="1" applyBorder="1" applyAlignment="1">
      <alignment horizontal="center"/>
    </xf>
    <xf numFmtId="2" fontId="88" fillId="33" borderId="33" applyNumberFormat="1" applyFont="1" applyFill="1" applyBorder="1" applyAlignment="1">
      <alignment horizontal="center"/>
    </xf>
    <xf numFmtId="2" fontId="88" fillId="33" borderId="31" applyNumberFormat="1" applyFont="1" applyFill="1" applyBorder="1" applyAlignment="1">
      <alignment horizontal="center"/>
    </xf>
    <xf numFmtId="2" fontId="88" fillId="0" borderId="26" applyNumberFormat="1" applyFont="1" applyFill="1" applyBorder="1" applyAlignment="1">
      <alignment horizontal="center"/>
    </xf>
    <xf numFmtId="2" fontId="88" fillId="0" borderId="32" applyNumberFormat="1" applyFont="1" applyFill="1" applyBorder="1" applyAlignment="1">
      <alignment horizontal="center"/>
    </xf>
    <xf numFmtId="2" fontId="88" fillId="0" borderId="27" applyNumberFormat="1" applyFont="1" applyFill="1" applyBorder="1" applyAlignment="1">
      <alignment horizontal="center"/>
    </xf>
    <xf numFmtId="2" fontId="88" fillId="0" borderId="30" applyNumberFormat="1" applyFont="1" applyFill="1" applyBorder="1" applyAlignment="1">
      <alignment horizontal="center"/>
    </xf>
    <xf numFmtId="2" fontId="88" fillId="0" borderId="33" applyNumberFormat="1" applyFont="1" applyFill="1" applyBorder="1" applyAlignment="1">
      <alignment horizontal="center"/>
    </xf>
    <xf numFmtId="2" fontId="88" fillId="0" borderId="31" applyNumberFormat="1" applyFont="1" applyFill="1" applyBorder="1" applyAlignment="1">
      <alignment horizontal="center"/>
    </xf>
    <xf numFmtId="166" fontId="5" fillId="0" borderId="29" applyNumberFormat="1" applyFont="1" applyFill="1" applyBorder="1" applyAlignment="1">
      <alignment horizontal="center"/>
    </xf>
    <xf numFmtId="166" fontId="5" fillId="33" borderId="29" applyNumberFormat="1" applyFont="1" applyFill="1" applyBorder="1" applyAlignment="1">
      <alignment horizontal="center"/>
    </xf>
    <xf numFmtId="166" fontId="5" fillId="0" borderId="33" applyNumberFormat="1" applyFont="1" applyFill="1" applyBorder="1" applyAlignment="1">
      <alignment horizontal="center"/>
    </xf>
    <xf numFmtId="166" fontId="5" fillId="0" borderId="31" applyNumberFormat="1" applyFont="1" applyFill="1" applyBorder="1" applyAlignment="1">
      <alignment horizontal="center"/>
    </xf>
    <xf numFmtId="0" fontId="88" fillId="0" borderId="0" applyFont="1" applyFill="1" applyBorder="1" applyAlignment="1">
      <alignment horizontal="center"/>
    </xf>
    <xf numFmtId="0" fontId="88" fillId="0" borderId="0" applyFont="1" applyFill="1" applyBorder="1" applyAlignment="1">
      <alignment horizontal="center"/>
    </xf>
    <xf numFmtId="0" fontId="52" fillId="0" borderId="0" applyFont="1" applyFill="1" applyBorder="1" applyAlignment="1">
      <alignment horizontal="center"/>
    </xf>
    <xf numFmtId="0" fontId="52" fillId="0" borderId="0" applyFont="1" applyFill="1" applyBorder="1"/>
    <xf numFmtId="0" fontId="88" fillId="0" borderId="0" applyFont="1" applyFill="1" applyBorder="1"/>
    <xf numFmtId="0" fontId="88" fillId="0" borderId="0" applyFont="1" applyFill="1" applyBorder="1"/>
    <xf numFmtId="0" fontId="0" fillId="30" borderId="34" applyFont="1" applyFill="1" applyBorder="1"/>
    <xf numFmtId="0" fontId="0" fillId="30" borderId="35" applyFont="1" applyFill="1" applyBorder="1"/>
    <xf numFmtId="0" fontId="0" fillId="30" borderId="36" applyFont="1" applyFill="1" applyBorder="1"/>
    <xf numFmtId="0" fontId="54" fillId="0" borderId="28" applyFont="1" applyFill="1" applyBorder="1"/>
    <xf numFmtId="166" fontId="88" fillId="0" borderId="28" applyNumberFormat="1" applyFont="1" applyFill="1" applyBorder="1"/>
    <xf numFmtId="166" fontId="88" fillId="0" borderId="28" applyNumberFormat="1" applyFont="1" applyFill="1" applyBorder="1"/>
    <xf numFmtId="0" fontId="0" fillId="0" borderId="28" applyFont="1" applyFill="1" applyBorder="1"/>
    <xf numFmtId="166" fontId="0" fillId="0" borderId="28" applyNumberFormat="1" applyFont="1" applyFill="1" applyBorder="1"/>
    <xf numFmtId="166" fontId="0" fillId="0" borderId="28" applyNumberFormat="1" applyFont="1" applyFill="1" applyBorder="1"/>
    <xf numFmtId="166" fontId="0" fillId="0" borderId="35" applyNumberFormat="1" applyFont="1" applyFill="1" applyBorder="1"/>
    <xf numFmtId="166" fontId="0" fillId="0" borderId="0" applyNumberFormat="1" applyFont="1" applyFill="1" applyBorder="1"/>
    <xf numFmtId="0" fontId="46" fillId="30" borderId="38" applyFont="1" applyFill="1" applyBorder="1" applyAlignment="1">
      <alignment vertical="center"/>
    </xf>
    <xf numFmtId="0" fontId="43" fillId="30" borderId="38" applyFont="1" applyFill="1" applyBorder="1" applyAlignment="1">
      <alignment horizontal="center" wrapText="1"/>
    </xf>
    <xf numFmtId="0" fontId="43" fillId="30" borderId="38" applyFont="1" applyFill="1" applyBorder="1" applyAlignment="1">
      <alignment horizontal="center"/>
    </xf>
    <xf numFmtId="166" fontId="0" fillId="30" borderId="38" applyNumberFormat="1" applyFont="1" applyFill="1" applyBorder="1"/>
    <xf numFmtId="166" fontId="38" fillId="30" borderId="0" applyNumberFormat="1" applyFont="1" applyFill="1" applyAlignment="1">
      <alignment horizontal="left"/>
    </xf>
    <xf numFmtId="0" fontId="0" fillId="30" borderId="0" applyFont="1" applyFill="1"/>
    <xf numFmtId="0" fontId="43" fillId="30" borderId="0" applyFont="1" applyFill="1" applyAlignment="1">
      <alignment horizontal="center"/>
    </xf>
    <xf numFmtId="0" fontId="43" fillId="30" borderId="0" applyFont="1" applyFill="1" applyAlignment="1">
      <alignment horizontal="right"/>
    </xf>
    <xf numFmtId="0" fontId="0" fillId="30" borderId="0" applyFont="1" applyFill="1" applyAlignment="1">
      <alignment horizontal="left"/>
    </xf>
    <xf numFmtId="0" fontId="40" fillId="0" borderId="0" applyFont="1" applyFill="1" applyAlignment="1">
      <alignment horizontal="right"/>
    </xf>
    <xf numFmtId="0" fontId="44" fillId="0" borderId="0" applyFont="1" applyFill="1"/>
    <xf numFmtId="166" fontId="44" fillId="0" borderId="0" applyNumberFormat="1" applyFont="1" applyFill="1" applyAlignment="1">
      <alignment horizontal="right"/>
    </xf>
    <xf numFmtId="0" fontId="53" fillId="30" borderId="0" applyFont="1" applyFill="1" applyAlignment="1">
      <alignment horizontal="right"/>
    </xf>
    <xf numFmtId="166" fontId="44" fillId="0" borderId="0" applyNumberFormat="1" applyFont="1" applyFill="1" applyAlignment="1">
      <alignment horizontal="center" vertical="center"/>
    </xf>
    <xf numFmtId="0" fontId="44" fillId="0" borderId="0" applyFont="1" applyFill="1" applyAlignment="1">
      <alignment horizontal="center" vertical="center"/>
    </xf>
    <xf numFmtId="2" fontId="44" fillId="0" borderId="0" applyNumberFormat="1" applyFont="1" applyFill="1" applyAlignment="1">
      <alignment horizontal="center" vertical="center"/>
    </xf>
    <xf numFmtId="0" fontId="44" fillId="0" borderId="0" applyFont="1" applyFill="1" applyAlignment="1">
      <alignment horizontal="left"/>
    </xf>
    <xf numFmtId="0" fontId="44" fillId="0" borderId="0" applyFont="1" applyFill="1" applyAlignment="1">
      <alignment horizontal="right"/>
    </xf>
    <xf numFmtId="0" fontId="53" fillId="0" borderId="0" applyFont="1" applyFill="1" applyAlignment="1">
      <alignment horizontal="right"/>
    </xf>
    <xf numFmtId="0" fontId="53" fillId="33" borderId="0" applyFont="1" applyFill="1" applyAlignment="1">
      <alignment horizontal="right"/>
    </xf>
    <xf numFmtId="0" fontId="39" fillId="33" borderId="0" applyFont="1" applyFill="1" applyAlignment="1">
      <alignment horizontal="right"/>
    </xf>
    <xf numFmtId="0" fontId="44" fillId="33" borderId="0" applyFont="1" applyFill="1" applyAlignment="1">
      <alignment horizontal="right"/>
    </xf>
    <xf numFmtId="166" fontId="44" fillId="33" borderId="0" applyNumberFormat="1" applyFont="1" applyFill="1" applyAlignment="1">
      <alignment horizontal="center" vertical="center"/>
    </xf>
    <xf numFmtId="0" fontId="44" fillId="33" borderId="0" applyFont="1" applyFill="1" applyAlignment="1">
      <alignment horizontal="center" vertical="center"/>
    </xf>
    <xf numFmtId="2" fontId="44" fillId="33" borderId="0" applyNumberFormat="1" applyFont="1" applyFill="1" applyAlignment="1">
      <alignment horizontal="center" vertical="center"/>
    </xf>
    <xf numFmtId="0" fontId="44" fillId="33" borderId="0" applyFont="1" applyFill="1" applyAlignment="1">
      <alignment horizontal="left"/>
    </xf>
    <xf numFmtId="17" fontId="44" fillId="0" borderId="0" applyNumberFormat="1" applyFont="1" applyFill="1" applyAlignment="1">
      <alignment horizontal="right"/>
    </xf>
    <xf numFmtId="17" fontId="39" fillId="0" borderId="0" applyNumberFormat="1" applyFont="1" applyFill="1" applyAlignment="1">
      <alignment horizontal="right"/>
    </xf>
    <xf numFmtId="166" fontId="39" fillId="0" borderId="0" applyNumberFormat="1" applyFont="1" applyFill="1" applyAlignment="1">
      <alignment horizontal="right"/>
    </xf>
    <xf numFmtId="17" fontId="49" fillId="0" borderId="0" applyNumberFormat="1" applyFont="1" applyFill="1" applyAlignment="1">
      <alignment horizontal="right"/>
    </xf>
    <xf numFmtId="17" fontId="39" fillId="30" borderId="0" applyNumberFormat="1" applyFont="1" applyFill="1" applyAlignment="1">
      <alignment horizontal="right"/>
    </xf>
    <xf numFmtId="166" fontId="39" fillId="30" borderId="0" applyNumberFormat="1" applyFont="1" applyFill="1" applyAlignment="1">
      <alignment horizontal="right"/>
    </xf>
    <xf numFmtId="0" fontId="44" fillId="30" borderId="0" applyFont="1" applyFill="1" applyAlignment="1">
      <alignment horizontal="left"/>
    </xf>
    <xf numFmtId="0" fontId="39" fillId="30" borderId="0" applyFont="1" applyFill="1" applyAlignment="1">
      <alignment horizontal="left"/>
    </xf>
    <xf numFmtId="166" fontId="88" fillId="0" borderId="0" applyNumberFormat="1" applyFont="1" applyFill="1" applyBorder="1" applyAlignment="1">
      <alignment horizontal="right"/>
    </xf>
    <xf numFmtId="166" fontId="88" fillId="33" borderId="33" applyNumberFormat="1" applyFont="1" applyFill="1" applyBorder="1" applyAlignment="1">
      <alignment horizontal="right"/>
    </xf>
    <xf numFmtId="166" fontId="88" fillId="30" borderId="26" applyNumberFormat="1" applyFont="1" applyFill="1" applyBorder="1" applyAlignment="1">
      <alignment horizontal="center"/>
    </xf>
    <xf numFmtId="166" fontId="88" fillId="30" borderId="32" applyNumberFormat="1" applyFont="1" applyFill="1" applyBorder="1" applyAlignment="1">
      <alignment horizontal="center"/>
    </xf>
    <xf numFmtId="166" fontId="88" fillId="30" borderId="27" applyNumberFormat="1" applyFont="1" applyFill="1" applyBorder="1" applyAlignment="1">
      <alignment horizontal="center"/>
    </xf>
    <xf numFmtId="166" fontId="88" fillId="30" borderId="28" applyNumberFormat="1" applyFont="1" applyFill="1" applyBorder="1" applyAlignment="1">
      <alignment horizontal="center"/>
    </xf>
    <xf numFmtId="166" fontId="88" fillId="30" borderId="29" applyNumberFormat="1" applyFont="1" applyFill="1" applyBorder="1" applyAlignment="1">
      <alignment horizontal="center"/>
    </xf>
    <xf numFmtId="2" fontId="88" fillId="30" borderId="26" applyNumberFormat="1" applyFont="1" applyFill="1" applyBorder="1" applyAlignment="1">
      <alignment horizontal="center"/>
    </xf>
    <xf numFmtId="2" fontId="88" fillId="30" borderId="32" applyNumberFormat="1" applyFont="1" applyFill="1" applyBorder="1" applyAlignment="1">
      <alignment horizontal="center"/>
    </xf>
    <xf numFmtId="2" fontId="88" fillId="30" borderId="27" applyNumberFormat="1" applyFont="1" applyFill="1" applyBorder="1" applyAlignment="1">
      <alignment horizontal="center"/>
    </xf>
    <xf numFmtId="166" fontId="88" fillId="30" borderId="30" applyNumberFormat="1" applyFont="1" applyFill="1" applyBorder="1" applyAlignment="1">
      <alignment horizontal="center"/>
    </xf>
    <xf numFmtId="166" fontId="88" fillId="30" borderId="33" applyNumberFormat="1" applyFont="1" applyFill="1" applyBorder="1" applyAlignment="1">
      <alignment horizontal="center"/>
    </xf>
    <xf numFmtId="166" fontId="88" fillId="30" borderId="31" applyNumberFormat="1" applyFont="1" applyFill="1" applyBorder="1" applyAlignment="1">
      <alignment horizontal="center"/>
    </xf>
    <xf numFmtId="166" fontId="88" fillId="30" borderId="26" applyNumberFormat="1" applyFont="1" applyFill="1" applyBorder="1" applyAlignment="1">
      <alignment horizontal="center"/>
    </xf>
    <xf numFmtId="166" fontId="88" fillId="30" borderId="32" applyNumberFormat="1" applyFont="1" applyFill="1" applyBorder="1" applyAlignment="1">
      <alignment horizontal="center"/>
    </xf>
    <xf numFmtId="166" fontId="88" fillId="30" borderId="27" applyNumberFormat="1" applyFont="1" applyFill="1" applyBorder="1" applyAlignment="1">
      <alignment horizontal="center"/>
    </xf>
    <xf numFmtId="166" fontId="88" fillId="30" borderId="28" applyNumberFormat="1" applyFont="1" applyFill="1" applyBorder="1" applyAlignment="1">
      <alignment horizontal="center"/>
    </xf>
    <xf numFmtId="166" fontId="88" fillId="30" borderId="0" applyNumberFormat="1" applyFont="1" applyFill="1" applyBorder="1" applyAlignment="1">
      <alignment horizontal="center"/>
    </xf>
    <xf numFmtId="166" fontId="88" fillId="30" borderId="29" applyNumberFormat="1" applyFont="1" applyFill="1" applyBorder="1" applyAlignment="1">
      <alignment horizontal="center"/>
    </xf>
    <xf numFmtId="2" fontId="88" fillId="30" borderId="26" applyNumberFormat="1" applyFont="1" applyFill="1" applyBorder="1" applyAlignment="1">
      <alignment horizontal="center"/>
    </xf>
    <xf numFmtId="2" fontId="88" fillId="30" borderId="32" applyNumberFormat="1" applyFont="1" applyFill="1" applyBorder="1" applyAlignment="1">
      <alignment horizontal="center"/>
    </xf>
    <xf numFmtId="2" fontId="88" fillId="30" borderId="27" applyNumberFormat="1" applyFont="1" applyFill="1" applyBorder="1" applyAlignment="1">
      <alignment horizontal="center"/>
    </xf>
    <xf numFmtId="0" fontId="82" fillId="0" borderId="0" applyFont="1" applyFill="1" applyAlignment="1">
      <alignment horizontal="center"/>
    </xf>
    <xf numFmtId="0" fontId="52" fillId="36" borderId="0" applyFont="1" applyFill="1" applyBorder="1"/>
    <xf numFmtId="0" fontId="0" fillId="36" borderId="0" applyFont="1" applyFill="1" applyBorder="1"/>
    <xf numFmtId="0" fontId="0" fillId="36" borderId="0" applyFont="1" applyFill="1" applyBorder="1" applyAlignment="1">
      <alignment horizontal="center"/>
    </xf>
    <xf numFmtId="0" fontId="59" fillId="36" borderId="0" applyFont="1" applyFill="1" applyAlignment="1">
      <alignment horizontal="right"/>
    </xf>
    <xf numFmtId="0" fontId="44" fillId="36" borderId="0" applyFont="1" applyFill="1" applyBorder="1" applyAlignment="1">
      <alignment horizontal="right"/>
    </xf>
    <xf numFmtId="0" fontId="60" fillId="36" borderId="0" applyFont="1" applyFill="1" applyBorder="1" applyAlignment="1">
      <alignment horizontal="right"/>
    </xf>
    <xf numFmtId="0" fontId="61" fillId="36" borderId="0" applyFont="1" applyFill="1" applyBorder="1"/>
    <xf numFmtId="0" fontId="52" fillId="36" borderId="0" applyFont="1" applyFill="1" applyBorder="1" applyAlignment="1">
      <alignment horizontal="center"/>
    </xf>
    <xf numFmtId="0" fontId="55" fillId="36" borderId="0" applyFont="1" applyFill="1" applyBorder="1"/>
    <xf numFmtId="0" fontId="55" fillId="36" borderId="0" applyFont="1" applyFill="1" applyBorder="1" applyAlignment="1">
      <alignment horizontal="center"/>
    </xf>
    <xf numFmtId="0" fontId="55" fillId="36" borderId="0" applyFont="1" applyFill="1" applyBorder="1" applyAlignment="1">
      <alignment horizontal="left" vertical="top"/>
    </xf>
    <xf numFmtId="0" fontId="55" fillId="36" borderId="0" applyFont="1" applyFill="1" applyBorder="1" applyAlignment="1">
      <alignment horizontal="right" vertical="top"/>
    </xf>
    <xf numFmtId="0" fontId="2" fillId="36" borderId="0" applyFont="1" applyFill="1" applyBorder="1"/>
    <xf numFmtId="0" fontId="2" fillId="36" borderId="0" applyFont="1" applyFill="1" applyBorder="1" applyAlignment="1">
      <alignment horizontal="right"/>
    </xf>
    <xf numFmtId="0" fontId="52" fillId="36" borderId="0" applyFont="1" applyFill="1" applyBorder="1" applyAlignment="1">
      <alignment horizontal="right"/>
    </xf>
    <xf numFmtId="0" fontId="55" fillId="36" borderId="0" applyFont="1" applyFill="1" applyBorder="1"/>
    <xf numFmtId="0" fontId="55" fillId="36" borderId="0" applyFont="1" applyFill="1" applyBorder="1" applyAlignment="1">
      <alignment horizontal="right"/>
    </xf>
    <xf numFmtId="0" fontId="48" fillId="36" borderId="37" applyFont="1" applyFill="1" applyBorder="1"/>
    <xf numFmtId="0" fontId="48" fillId="36" borderId="39" applyFont="1" applyFill="1" applyBorder="1" applyAlignment="1">
      <alignment horizontal="center" wrapText="1"/>
    </xf>
    <xf numFmtId="0" fontId="48" fillId="36" borderId="37" applyFont="1" applyFill="1" applyBorder="1" applyAlignment="1">
      <alignment horizontal="center" wrapText="1"/>
    </xf>
    <xf numFmtId="0" fontId="42" fillId="36" borderId="34" applyFont="1" applyFill="1" applyBorder="1" applyAlignment="1">
      <alignment vertical="center"/>
    </xf>
    <xf numFmtId="0" fontId="42" fillId="36" borderId="35" applyFont="1" applyFill="1" applyBorder="1" applyAlignment="1">
      <alignment vertical="center"/>
    </xf>
    <xf numFmtId="0" fontId="42" fillId="36" borderId="36" applyFont="1" applyFill="1" applyBorder="1" applyAlignment="1">
      <alignment vertical="center"/>
    </xf>
    <xf numFmtId="49" fontId="55" fillId="36" borderId="34" applyNumberFormat="1" applyFont="1" applyFill="1" applyBorder="1" applyAlignment="1">
      <alignment textRotation="90" wrapText="1"/>
    </xf>
    <xf numFmtId="49" fontId="55" fillId="36" borderId="35" applyNumberFormat="1" applyFont="1" applyFill="1" applyBorder="1" applyAlignment="1">
      <alignment textRotation="90" wrapText="1"/>
    </xf>
    <xf numFmtId="49" fontId="55" fillId="36" borderId="36" applyNumberFormat="1" applyFont="1" applyFill="1" applyBorder="1" applyAlignment="1">
      <alignment textRotation="90" wrapText="1"/>
    </xf>
    <xf numFmtId="0" fontId="54" fillId="0" borderId="28" applyFont="1" applyFill="1" applyBorder="1" applyAlignment="1">
      <alignment vertical="center"/>
    </xf>
    <xf numFmtId="0" fontId="88" fillId="0" borderId="0" applyFont="1" applyFill="1" applyBorder="1" applyAlignment="1">
      <alignment vertical="center"/>
    </xf>
    <xf numFmtId="0" fontId="54" fillId="0" borderId="0" applyFont="1" applyFill="1" applyBorder="1" applyAlignment="1">
      <alignment vertical="center"/>
    </xf>
    <xf numFmtId="0" fontId="54" fillId="0" borderId="29" applyFont="1" applyFill="1" applyBorder="1" applyAlignment="1">
      <alignment vertical="center"/>
    </xf>
    <xf numFmtId="0" fontId="43" fillId="33" borderId="30" applyFont="1" applyFill="1" applyBorder="1"/>
    <xf numFmtId="0" fontId="43" fillId="33" borderId="33" applyFont="1" applyFill="1" applyBorder="1"/>
    <xf numFmtId="0" fontId="43" fillId="33" borderId="31" applyFont="1" applyFill="1" applyBorder="1"/>
    <xf numFmtId="0" fontId="0" fillId="0" borderId="35" applyFont="1" applyFill="1" applyBorder="1"/>
    <xf numFmtId="0" fontId="35" fillId="0" borderId="0" applyFont="1" applyFill="1" applyBorder="1" applyAlignment="1">
      <alignment vertical="center"/>
    </xf>
    <xf numFmtId="166" fontId="88" fillId="0" borderId="44" applyNumberFormat="1" applyFont="1" applyFill="1" applyBorder="1" applyAlignment="1">
      <alignment horizontal="center"/>
    </xf>
    <xf numFmtId="166" fontId="88" fillId="0" borderId="45" applyNumberFormat="1" applyFont="1" applyFill="1" applyBorder="1" applyAlignment="1">
      <alignment horizontal="center"/>
    </xf>
    <xf numFmtId="0" fontId="5" fillId="0" borderId="0" applyFont="1" applyFill="1" applyBorder="1"/>
    <xf numFmtId="166" fontId="88" fillId="0" borderId="46" applyNumberFormat="1" applyFont="1" applyFill="1" applyBorder="1" applyAlignment="1">
      <alignment horizontal="center"/>
    </xf>
    <xf numFmtId="2" fontId="88" fillId="33" borderId="44" applyNumberFormat="1" applyFont="1" applyFill="1" applyBorder="1" applyAlignment="1">
      <alignment horizontal="center"/>
    </xf>
    <xf numFmtId="2" fontId="88" fillId="33" borderId="25" applyNumberFormat="1" applyFont="1" applyFill="1" applyBorder="1" applyAlignment="1">
      <alignment horizontal="center"/>
    </xf>
    <xf numFmtId="2" fontId="88" fillId="33" borderId="45" applyNumberFormat="1" applyFont="1" applyFill="1" applyBorder="1" applyAlignment="1">
      <alignment horizontal="center"/>
    </xf>
    <xf numFmtId="2" fontId="88" fillId="0" borderId="46" applyNumberFormat="1" applyFont="1" applyFill="1" applyBorder="1" applyAlignment="1">
      <alignment horizontal="center"/>
    </xf>
    <xf numFmtId="0" fontId="52" fillId="36" borderId="0" applyFont="1" applyFill="1" applyBorder="1" applyAlignment="1">
      <alignment horizontal="left" vertical="top"/>
    </xf>
    <xf numFmtId="0" fontId="85" fillId="36" borderId="0" applyFont="1" applyFill="1" applyBorder="1"/>
    <xf numFmtId="0" fontId="55" fillId="36" borderId="0" applyFont="1" applyFill="1" applyBorder="1" applyAlignment="1">
      <alignment vertical="top"/>
    </xf>
    <xf numFmtId="0" fontId="96" fillId="0" borderId="0" applyFont="1" applyFill="1"/>
    <xf numFmtId="0" fontId="97" fillId="0" borderId="0" applyFont="1" applyFill="1"/>
    <xf numFmtId="0" fontId="98" fillId="0" borderId="0" applyFont="1" applyFill="1"/>
    <xf numFmtId="0" fontId="99" fillId="0" borderId="0" applyFont="1" applyFill="1" applyAlignment="1">
      <alignment vertical="top"/>
    </xf>
    <xf numFmtId="0" fontId="100" fillId="0" borderId="0" applyFont="1" applyFill="1"/>
    <xf numFmtId="0" fontId="101" fillId="0" borderId="0" applyFont="1" applyFill="1"/>
    <xf numFmtId="0" fontId="101" fillId="0" borderId="0" applyFont="1" applyFill="1" applyAlignment="1">
      <alignment vertical="top" wrapText="1"/>
    </xf>
    <xf numFmtId="0" fontId="96" fillId="0" borderId="0" applyFont="1" applyFill="1" applyAlignment="1">
      <alignment vertical="top" wrapText="1"/>
    </xf>
    <xf numFmtId="0" fontId="83" fillId="30" borderId="0" applyFont="1" applyFill="1" applyBorder="1" applyAlignment="1">
      <alignment horizontal="center"/>
    </xf>
    <xf numFmtId="166" fontId="83" fillId="30" borderId="0" applyNumberFormat="1" applyFont="1" applyFill="1" applyBorder="1" applyAlignment="1">
      <alignment horizontal="center"/>
    </xf>
    <xf numFmtId="0" fontId="83" fillId="30" borderId="0" applyFont="1" applyFill="1" applyBorder="1"/>
    <xf numFmtId="0" fontId="83" fillId="0" borderId="0" applyFont="1" applyFill="1" applyAlignment="1">
      <alignment horizontal="left"/>
    </xf>
    <xf numFmtId="0" fontId="27" fillId="30" borderId="0" applyFont="1" applyFill="1" applyBorder="1"/>
    <xf numFmtId="0" fontId="27" fillId="30" borderId="0" applyFont="1" applyFill="1" applyBorder="1" applyAlignment="1">
      <alignment horizontal="right"/>
    </xf>
    <xf numFmtId="0" fontId="27" fillId="30" borderId="0" applyFont="1" applyFill="1" applyBorder="1" applyAlignment="1">
      <alignment horizontal="centerContinuous"/>
    </xf>
    <xf numFmtId="0" fontId="27" fillId="0" borderId="0" applyFont="1" applyFill="1" applyAlignment="1">
      <alignment horizontal="right"/>
    </xf>
    <xf numFmtId="0" fontId="49" fillId="0" borderId="0" applyFont="1" applyFill="1" applyAlignment="1">
      <alignment vertical="center"/>
    </xf>
    <xf numFmtId="0" fontId="49" fillId="30" borderId="0" applyFont="1" applyFill="1" applyAlignment="1">
      <alignment vertical="center"/>
    </xf>
    <xf numFmtId="166" fontId="88" fillId="30" borderId="0" applyNumberFormat="1" applyFont="1" applyFill="1" applyBorder="1" applyAlignment="1">
      <alignment horizontal="center"/>
    </xf>
    <xf numFmtId="0" fontId="88" fillId="30" borderId="0" applyFont="1" applyFill="1" applyBorder="1" applyAlignment="1">
      <alignment horizontal="center"/>
    </xf>
    <xf numFmtId="166" fontId="88" fillId="33" borderId="0" applyNumberFormat="1" applyFont="1" applyFill="1" applyBorder="1" applyAlignment="1">
      <alignment horizontal="center"/>
    </xf>
    <xf numFmtId="0" fontId="88" fillId="33" borderId="0" applyFont="1" applyFill="1" applyBorder="1" applyAlignment="1">
      <alignment horizontal="center"/>
    </xf>
    <xf numFmtId="0" fontId="0" fillId="30" borderId="0" applyFont="1" applyFill="1" applyBorder="1" applyAlignment="1">
      <alignment horizontal="center"/>
    </xf>
    <xf numFmtId="4" fontId="88" fillId="30" borderId="0" applyNumberFormat="1" applyFont="1" applyFill="1" applyBorder="1" applyAlignment="1">
      <alignment horizontal="center"/>
    </xf>
    <xf numFmtId="167" fontId="88" fillId="30" borderId="0" applyNumberFormat="1" applyFont="1" applyFill="1" applyBorder="1" applyAlignment="1">
      <alignment horizontal="center"/>
    </xf>
    <xf numFmtId="4" fontId="88" fillId="33" borderId="0" applyNumberFormat="1" applyFont="1" applyFill="1" applyBorder="1" applyAlignment="1">
      <alignment horizontal="center"/>
    </xf>
    <xf numFmtId="167" fontId="88" fillId="33" borderId="0" applyNumberFormat="1" applyFont="1" applyFill="1" applyBorder="1" applyAlignment="1">
      <alignment horizontal="center"/>
    </xf>
    <xf numFmtId="166" fontId="88" fillId="30" borderId="0" applyNumberFormat="1" applyFont="1" applyFill="1" applyBorder="1" applyAlignment="1">
      <alignment horizontal="right"/>
    </xf>
    <xf numFmtId="166" fontId="88" fillId="33" borderId="0" applyNumberFormat="1" applyFont="1" applyFill="1" applyBorder="1" applyAlignment="1">
      <alignment horizontal="right"/>
    </xf>
    <xf numFmtId="166" fontId="88" fillId="30" borderId="0" applyNumberFormat="1" applyFont="1" applyFill="1" applyBorder="1" applyAlignment="1">
      <alignment horizontal="right"/>
    </xf>
    <xf numFmtId="4" fontId="88" fillId="30" borderId="0" applyNumberFormat="1" applyFont="1" applyFill="1" applyBorder="1" applyAlignment="1">
      <alignment horizontal="right"/>
    </xf>
    <xf numFmtId="167" fontId="0" fillId="30" borderId="0" applyNumberFormat="1" applyFont="1" applyFill="1" applyBorder="1"/>
    <xf numFmtId="4" fontId="88" fillId="33" borderId="0" applyNumberFormat="1" applyFont="1" applyFill="1" applyBorder="1" applyAlignment="1">
      <alignment horizontal="right"/>
    </xf>
    <xf numFmtId="167" fontId="0" fillId="33" borderId="0" applyNumberFormat="1" applyFont="1" applyFill="1" applyBorder="1"/>
    <xf numFmtId="165" fontId="88" fillId="30" borderId="0" applyNumberFormat="1" applyFont="1" applyFill="1" applyBorder="1" applyAlignment="1">
      <alignment horizontal="right"/>
    </xf>
    <xf numFmtId="44" fontId="88" fillId="30" borderId="0" applyNumberFormat="1" applyFont="1" applyFill="1" applyBorder="1" applyAlignment="1">
      <alignment horizontal="right"/>
    </xf>
    <xf numFmtId="166" fontId="0" fillId="30" borderId="0" applyNumberFormat="1" applyFont="1" applyFill="1" applyBorder="1"/>
    <xf numFmtId="164" fontId="88" fillId="30" borderId="0" applyNumberFormat="1" applyFont="1" applyFill="1"/>
    <xf numFmtId="0" fontId="0" fillId="30" borderId="0" applyFont="1" applyFill="1" applyAlignment="1">
      <alignment vertical="top"/>
    </xf>
    <xf numFmtId="0" fontId="0" fillId="35" borderId="0" applyFont="1" applyFill="1" applyAlignment="1">
      <alignment vertical="top"/>
    </xf>
    <xf numFmtId="0" fontId="0" fillId="0" borderId="0" applyFont="1" applyFill="1" applyAlignment="1">
      <alignment vertical="top"/>
    </xf>
    <xf numFmtId="0" fontId="83" fillId="30" borderId="0" applyFont="1" applyFill="1" applyAlignment="1">
      <alignment vertical="center"/>
    </xf>
    <xf numFmtId="0" fontId="83" fillId="35" borderId="0" applyFont="1" applyFill="1" applyAlignment="1">
      <alignment vertical="center"/>
    </xf>
    <xf numFmtId="0" fontId="83" fillId="0" borderId="0" applyFont="1" applyFill="1" applyAlignment="1">
      <alignment vertical="center"/>
    </xf>
    <xf numFmtId="0" fontId="0" fillId="0" borderId="0" applyFont="1" applyFill="1" applyAlignment="1">
      <alignment horizontal="center"/>
    </xf>
    <xf numFmtId="0" fontId="43" fillId="0" borderId="0" applyFont="1" applyFill="1" applyAlignment="1">
      <alignment horizontal="right"/>
    </xf>
    <xf numFmtId="0" fontId="88" fillId="30" borderId="0" applyFont="1" applyFill="1"/>
    <xf numFmtId="0" fontId="43" fillId="0" borderId="0" applyFont="1" applyFill="1" applyAlignment="1">
      <alignment horizontal="right"/>
    </xf>
    <xf numFmtId="0" fontId="43" fillId="0" borderId="0" applyFont="1" applyFill="1" applyAlignment="1">
      <alignment horizontal="right"/>
    </xf>
    <xf numFmtId="0" fontId="87" fillId="0" borderId="0" applyNumberFormat="1" applyFont="1" applyFill="1" applyBorder="1" applyAlignment="1">
      <alignment horizontal="left" wrapText="1"/>
    </xf>
    <xf numFmtId="0" fontId="5" fillId="0" borderId="0" applyFont="1" applyFill="1"/>
    <xf numFmtId="0" fontId="5" fillId="0" borderId="0" applyFont="1" applyFill="1"/>
    <xf numFmtId="0" fontId="43" fillId="37" borderId="0" applyFont="1" applyFill="1" applyBorder="1" applyAlignment="1">
      <alignment horizontal="center"/>
    </xf>
    <xf numFmtId="1" fontId="0" fillId="37" borderId="0" applyNumberFormat="1" applyFont="1" applyFill="1" applyBorder="1"/>
    <xf numFmtId="0" fontId="84" fillId="36" borderId="0" applyNumberFormat="1" applyFont="1" applyFill="1" applyBorder="1" applyAlignment="1">
      <alignment horizontal="left" wrapText="1"/>
    </xf>
    <xf numFmtId="0" fontId="52" fillId="36" borderId="0" applyFont="1" applyFill="1" applyBorder="1" applyAlignment="1">
      <alignment horizontal="left" wrapText="1"/>
    </xf>
    <xf numFmtId="164" fontId="88" fillId="30" borderId="0" applyNumberFormat="1" applyFont="1" applyFill="1"/>
    <xf numFmtId="0" fontId="88" fillId="30" borderId="0" applyFont="1" applyFill="1"/>
    <xf numFmtId="0" fontId="88" fillId="30" borderId="0" applyFont="1" applyFill="1" applyAlignment="1">
      <alignment horizontal="left"/>
    </xf>
    <xf numFmtId="49" fontId="64" fillId="36" borderId="34" applyNumberFormat="1" applyFont="1" applyFill="1" applyBorder="1" applyAlignment="1">
      <alignment horizontal="center"/>
    </xf>
    <xf numFmtId="0" fontId="88" fillId="36" borderId="35" applyFont="1" applyFill="1" applyBorder="1"/>
    <xf numFmtId="0" fontId="88" fillId="36" borderId="36" applyFont="1" applyFill="1" applyBorder="1"/>
    <xf numFmtId="0" fontId="39" fillId="30" borderId="0" applyFont="1" applyFill="1" applyAlignment="1">
      <alignment horizontal="center"/>
    </xf>
    <xf numFmtId="0" fontId="83" fillId="30" borderId="0" applyNumberFormat="1" applyFont="1" applyFill="1" applyAlignment="1">
      <alignment horizontal="left" wrapText="1"/>
    </xf>
    <xf numFmtId="0" fontId="88" fillId="30" borderId="0" applyFont="1" applyFill="1" applyAlignment="1">
      <alignment vertical="center"/>
    </xf>
    <xf numFmtId="164" fontId="88" fillId="30" borderId="0" applyNumberFormat="1" applyFont="1" applyFill="1" applyAlignment="1">
      <alignment vertical="center"/>
    </xf>
    <xf numFmtId="0" fontId="88" fillId="0" borderId="28" applyFont="1" applyFill="1" applyBorder="1"/>
    <xf numFmtId="0" fontId="88" fillId="0" borderId="29" applyFont="1" applyFill="1" applyBorder="1"/>
    <xf numFmtId="0" fontId="88" fillId="33" borderId="28" applyFont="1" applyFill="1" applyBorder="1"/>
    <xf numFmtId="0" fontId="88" fillId="33" borderId="29" applyFont="1" applyFill="1" applyBorder="1"/>
    <xf numFmtId="0" fontId="43" fillId="0" borderId="26" applyFont="1" applyFill="1" applyBorder="1" applyAlignment="1">
      <alignment horizontal="center" vertical="center" wrapText="1"/>
    </xf>
    <xf numFmtId="0" fontId="43" fillId="0" borderId="27" applyFont="1" applyFill="1" applyBorder="1" applyAlignment="1">
      <alignment horizontal="center" vertical="center" wrapText="1"/>
    </xf>
    <xf numFmtId="0" fontId="43" fillId="0" borderId="30" applyFont="1" applyFill="1" applyBorder="1" applyAlignment="1">
      <alignment horizontal="center" vertical="center" wrapText="1"/>
    </xf>
    <xf numFmtId="0" fontId="43" fillId="0" borderId="31" applyFont="1" applyFill="1" applyBorder="1" applyAlignment="1">
      <alignment horizontal="center" vertical="center" wrapText="1"/>
    </xf>
    <xf numFmtId="0" fontId="48" fillId="36" borderId="0" applyFont="1" applyFill="1" applyBorder="1" applyAlignment="1">
      <alignment horizontal="center" vertical="center"/>
    </xf>
    <xf numFmtId="0" fontId="48" fillId="36" borderId="52" applyFont="1" applyFill="1" applyBorder="1" applyAlignment="1">
      <alignment horizontal="center" vertical="center"/>
    </xf>
    <xf numFmtId="0" fontId="45" fillId="0" borderId="0" applyFont="1" applyFill="1" applyBorder="1" applyAlignment="1">
      <alignment vertical="center"/>
    </xf>
    <xf numFmtId="0" fontId="88" fillId="0" borderId="26" applyFont="1" applyFill="1" applyBorder="1"/>
    <xf numFmtId="0" fontId="88" fillId="0" borderId="27" applyFont="1" applyFill="1" applyBorder="1"/>
    <xf numFmtId="0" fontId="48" fillId="36" borderId="26" applyFont="1" applyFill="1" applyBorder="1" applyAlignment="1">
      <alignment horizontal="center" vertical="center"/>
    </xf>
    <xf numFmtId="0" fontId="48" fillId="36" borderId="32" applyFont="1" applyFill="1" applyBorder="1" applyAlignment="1">
      <alignment horizontal="center" vertical="center"/>
    </xf>
    <xf numFmtId="0" fontId="48" fillId="36" borderId="35" applyFont="1" applyFill="1" applyBorder="1" applyAlignment="1">
      <alignment horizontal="center" vertical="center"/>
    </xf>
    <xf numFmtId="0" fontId="48" fillId="36" borderId="36" applyFont="1" applyFill="1" applyBorder="1" applyAlignment="1">
      <alignment horizontal="center" vertical="center"/>
    </xf>
    <xf numFmtId="0" fontId="50" fillId="0" borderId="0" applyFont="1" applyFill="1" applyBorder="1" applyAlignment="1">
      <alignment horizontal="center"/>
    </xf>
    <xf numFmtId="0" fontId="43" fillId="30" borderId="27" applyFont="1" applyFill="1" applyBorder="1" applyAlignment="1">
      <alignment horizontal="center" vertical="center" wrapText="1"/>
    </xf>
    <xf numFmtId="0" fontId="43" fillId="30" borderId="31" applyFont="1" applyFill="1" applyBorder="1" applyAlignment="1">
      <alignment horizontal="center" vertical="center" wrapText="1"/>
    </xf>
    <xf numFmtId="0" fontId="0" fillId="33" borderId="30" applyFont="1" applyFill="1" applyBorder="1"/>
    <xf numFmtId="0" fontId="0" fillId="33" borderId="31" applyFont="1" applyFill="1" applyBorder="1"/>
    <xf numFmtId="0" fontId="0" fillId="0" borderId="28" applyFont="1" applyFill="1" applyBorder="1"/>
    <xf numFmtId="0" fontId="0" fillId="0" borderId="29" applyFont="1" applyFill="1" applyBorder="1"/>
    <xf numFmtId="0" fontId="0" fillId="33" borderId="28" applyFont="1" applyFill="1" applyBorder="1"/>
    <xf numFmtId="0" fontId="0" fillId="33" borderId="29" applyFont="1" applyFill="1" applyBorder="1"/>
    <xf numFmtId="0" fontId="0" fillId="0" borderId="28" applyFont="1" applyFill="1" applyBorder="1"/>
    <xf numFmtId="0" fontId="0" fillId="0" borderId="29" applyFont="1" applyFill="1" applyBorder="1"/>
    <xf numFmtId="0" fontId="88" fillId="33" borderId="30" applyFont="1" applyFill="1" applyBorder="1"/>
    <xf numFmtId="0" fontId="88" fillId="33" borderId="31" applyFont="1" applyFill="1" applyBorder="1"/>
    <xf numFmtId="0" fontId="0" fillId="0" borderId="26" applyFont="1" applyFill="1" applyBorder="1"/>
    <xf numFmtId="0" fontId="0" fillId="0" borderId="27" applyFont="1" applyFill="1" applyBorder="1"/>
    <xf numFmtId="0" fontId="0" fillId="0" borderId="26" applyFont="1" applyFill="1" applyBorder="1"/>
    <xf numFmtId="0" fontId="0" fillId="0" borderId="27" applyFont="1" applyFill="1" applyBorder="1"/>
    <xf numFmtId="1" fontId="88" fillId="37" borderId="0" applyNumberFormat="1" applyFont="1" applyFill="1" applyBorder="1"/>
    <xf numFmtId="166" fontId="43" fillId="37" borderId="0" applyNumberFormat="1" applyFont="1" applyFill="1" applyBorder="1" applyAlignment="1">
      <alignment horizontal="center"/>
    </xf>
    <xf numFmtId="0" fontId="43" fillId="37" borderId="0" applyFont="1" applyFill="1" applyBorder="1" applyAlignment="1">
      <alignment horizontal="center"/>
    </xf>
    <xf numFmtId="0" fontId="0" fillId="33" borderId="26" applyFont="1" applyFill="1" applyBorder="1"/>
    <xf numFmtId="0" fontId="0" fillId="33" borderId="27" applyFont="1" applyFill="1" applyBorder="1"/>
    <xf numFmtId="0" fontId="43" fillId="0" borderId="49" applyFont="1" applyFill="1" applyBorder="1" applyAlignment="1">
      <alignment horizontal="center" wrapText="1"/>
    </xf>
    <xf numFmtId="0" fontId="43" fillId="0" borderId="51" applyFont="1" applyFill="1" applyBorder="1" applyAlignment="1">
      <alignment horizontal="center" wrapText="1"/>
    </xf>
    <xf numFmtId="0" fontId="43" fillId="0" borderId="50" applyFont="1" applyFill="1" applyBorder="1" applyAlignment="1">
      <alignment horizontal="center" wrapText="1"/>
    </xf>
    <xf numFmtId="0" fontId="0" fillId="0" borderId="51" applyFont="1" applyFill="1" applyBorder="1" applyAlignment="1">
      <alignment horizontal="center" wrapText="1"/>
    </xf>
    <xf numFmtId="0" fontId="43" fillId="0" borderId="47" applyFont="1" applyFill="1" applyBorder="1" applyAlignment="1">
      <alignment horizontal="center" vertical="center" wrapText="1"/>
    </xf>
    <xf numFmtId="0" fontId="43" fillId="0" borderId="48" applyFont="1" applyFill="1" applyBorder="1" applyAlignment="1">
      <alignment horizontal="center" vertical="center" wrapText="1"/>
    </xf>
    <xf numFmtId="0" fontId="43" fillId="30" borderId="47" applyFont="1" applyFill="1" applyBorder="1" applyAlignment="1">
      <alignment horizontal="center" vertical="center" wrapText="1"/>
    </xf>
    <xf numFmtId="0" fontId="43" fillId="30" borderId="48" applyFont="1" applyFill="1" applyBorder="1" applyAlignment="1">
      <alignment horizontal="center" vertical="center" wrapText="1"/>
    </xf>
    <xf numFmtId="0" fontId="48" fillId="36" borderId="27" applyFont="1" applyFill="1" applyBorder="1" applyAlignment="1">
      <alignment horizontal="center" vertical="center"/>
    </xf>
    <xf numFmtId="0" fontId="43" fillId="0" borderId="37" applyFont="1" applyFill="1" applyBorder="1" applyAlignment="1">
      <alignment horizontal="center" vertical="center" wrapText="1"/>
    </xf>
    <xf numFmtId="0" fontId="43" fillId="0" borderId="39" applyFont="1" applyFill="1" applyBorder="1" applyAlignment="1">
      <alignment horizontal="center" vertical="center" wrapText="1"/>
    </xf>
    <xf numFmtId="0" fontId="48" fillId="37" borderId="0" applyFont="1" applyFill="1" applyBorder="1" applyAlignment="1">
      <alignment horizontal="center" vertical="center"/>
    </xf>
    <xf numFmtId="0" fontId="83" fillId="30" borderId="0" applyNumberFormat="1" applyFont="1" applyFill="1" applyAlignment="1">
      <alignment horizontal="left" wrapText="1"/>
    </xf>
    <xf numFmtId="0" fontId="0" fillId="33" borderId="32" applyFont="1" applyFill="1" applyBorder="1" applyAlignment="1">
      <alignment horizontal="right" indent="2"/>
    </xf>
    <xf numFmtId="166" fontId="0" fillId="33" borderId="0" applyNumberFormat="1" applyFont="1" applyFill="1" applyBorder="1" applyAlignment="1">
      <alignment horizontal="right" indent="2"/>
    </xf>
    <xf numFmtId="166" fontId="0" fillId="33" borderId="29" applyNumberFormat="1" applyFont="1" applyFill="1" applyBorder="1" applyAlignment="1">
      <alignment horizontal="right" indent="2"/>
    </xf>
    <xf numFmtId="166" fontId="0" fillId="33" borderId="32" applyNumberFormat="1" applyFont="1" applyFill="1" applyBorder="1" applyAlignment="1">
      <alignment horizontal="right" indent="2"/>
    </xf>
    <xf numFmtId="166" fontId="0" fillId="33" borderId="27" applyNumberFormat="1" applyFont="1" applyFill="1" applyBorder="1" applyAlignment="1">
      <alignment horizontal="right" indent="2"/>
    </xf>
    <xf numFmtId="0" fontId="0" fillId="37" borderId="0" applyFont="1" applyFill="1" applyBorder="1" applyAlignment="1">
      <alignment horizontal="center" vertical="center" wrapText="1"/>
    </xf>
    <xf numFmtId="0" fontId="0" fillId="33" borderId="33" applyFont="1" applyFill="1" applyBorder="1" applyAlignment="1">
      <alignment horizontal="right" indent="2"/>
    </xf>
    <xf numFmtId="0" fontId="0" fillId="0" borderId="0" applyFont="1" applyFill="1" applyBorder="1" applyAlignment="1">
      <alignment horizontal="right" indent="2"/>
    </xf>
    <xf numFmtId="166" fontId="0" fillId="0" borderId="0" applyNumberFormat="1" applyFont="1" applyFill="1" applyBorder="1" applyAlignment="1">
      <alignment horizontal="right" indent="2"/>
    </xf>
    <xf numFmtId="166" fontId="0" fillId="0" borderId="29" applyNumberFormat="1" applyFont="1" applyFill="1" applyBorder="1" applyAlignment="1">
      <alignment horizontal="right" indent="2"/>
    </xf>
    <xf numFmtId="0" fontId="0" fillId="33" borderId="30" applyFont="1" applyFill="1" applyBorder="1" applyAlignment="1">
      <alignment horizontal="right" indent="2"/>
    </xf>
    <xf numFmtId="0" fontId="0" fillId="33" borderId="26" applyFont="1" applyFill="1" applyBorder="1" applyAlignment="1">
      <alignment horizontal="right" indent="2"/>
    </xf>
    <xf numFmtId="0" fontId="0" fillId="33" borderId="28" applyFont="1" applyFill="1" applyBorder="1" applyAlignment="1">
      <alignment horizontal="right" indent="2"/>
    </xf>
    <xf numFmtId="0" fontId="0" fillId="33" borderId="0" applyFont="1" applyFill="1" applyBorder="1" applyAlignment="1">
      <alignment horizontal="right" indent="2"/>
    </xf>
    <xf numFmtId="0" fontId="0" fillId="0" borderId="28" applyFont="1" applyFill="1" applyBorder="1" applyAlignment="1">
      <alignment horizontal="right" indent="2"/>
    </xf>
    <xf numFmtId="0" fontId="0" fillId="0" borderId="51" applyFont="1" applyFill="1" applyBorder="1"/>
    <xf numFmtId="166" fontId="0" fillId="33" borderId="33" applyNumberFormat="1" applyFont="1" applyFill="1" applyBorder="1" applyAlignment="1">
      <alignment horizontal="right" indent="2"/>
    </xf>
    <xf numFmtId="166" fontId="0" fillId="33" borderId="31" applyNumberFormat="1" applyFont="1" applyFill="1" applyBorder="1" applyAlignment="1">
      <alignment horizontal="right" indent="2"/>
    </xf>
    <xf numFmtId="0" fontId="43" fillId="0" borderId="0" applyFont="1" applyFill="1" applyBorder="1" applyAlignment="1">
      <alignment horizontal="center"/>
    </xf>
    <xf numFmtId="0" fontId="41" fillId="0" borderId="26" applyFont="1" applyFill="1" applyBorder="1" applyAlignment="1">
      <alignment horizontal="center" vertical="center" wrapText="1"/>
    </xf>
    <xf numFmtId="0" fontId="41" fillId="0" borderId="32" applyFont="1" applyFill="1" applyBorder="1" applyAlignment="1">
      <alignment horizontal="center" vertical="center" wrapText="1"/>
    </xf>
    <xf numFmtId="0" fontId="41" fillId="0" borderId="27" applyFont="1" applyFill="1" applyBorder="1" applyAlignment="1">
      <alignment horizontal="center" vertical="center" wrapText="1"/>
    </xf>
    <xf numFmtId="164" fontId="88" fillId="30" borderId="0" applyNumberFormat="1" applyFont="1" applyFill="1"/>
    <xf numFmtId="0" fontId="87" fillId="0" borderId="0" applyNumberFormat="1" applyFont="1" applyFill="1" applyBorder="1" applyAlignment="1">
      <alignment horizontal="left" wrapText="1"/>
    </xf>
    <xf numFmtId="0" fontId="43" fillId="0" borderId="0" applyFont="1" applyFill="1" applyAlignment="1">
      <alignment horizontal="right"/>
    </xf>
    <xf numFmtId="0" fontId="0" fillId="0" borderId="0" applyFont="1" applyFill="1" applyAlignment="1">
      <alignment horizontal="right"/>
    </xf>
    <xf numFmtId="0" fontId="25" fillId="36" borderId="37" applyFont="1" applyFill="1" applyBorder="1" applyAlignment="1">
      <alignment horizontal="center" vertical="center"/>
    </xf>
    <xf numFmtId="0" fontId="0" fillId="36" borderId="39" applyFont="1" applyFill="1" applyBorder="1" applyAlignment="1">
      <alignment horizontal="center" vertical="center"/>
    </xf>
    <xf numFmtId="0" fontId="41" fillId="0" borderId="26" applyFont="1" applyFill="1" applyBorder="1" applyAlignment="1">
      <alignment horizontal="center" vertical="center"/>
    </xf>
    <xf numFmtId="0" fontId="41" fillId="0" borderId="32" applyFont="1" applyFill="1" applyBorder="1" applyAlignment="1">
      <alignment horizontal="center" vertical="center"/>
    </xf>
    <xf numFmtId="0" fontId="41" fillId="0" borderId="27" applyFont="1" applyFill="1" applyBorder="1" applyAlignment="1">
      <alignment horizontal="center" vertical="center"/>
    </xf>
    <xf numFmtId="0" fontId="88" fillId="0" borderId="32" applyFont="1" applyFill="1" applyBorder="1" applyAlignment="1">
      <alignment horizontal="center" vertical="center"/>
    </xf>
    <xf numFmtId="0" fontId="88" fillId="0" borderId="27" applyFont="1" applyFill="1" applyBorder="1" applyAlignment="1">
      <alignment horizontal="center" vertical="center"/>
    </xf>
    <xf numFmtId="164" fontId="50" fillId="30" borderId="0" applyNumberFormat="1" applyFont="1" applyFill="1" applyAlignment="1">
      <alignment horizontal="right"/>
    </xf>
    <xf numFmtId="0" fontId="44" fillId="0" borderId="0" applyFont="1" applyFill="1" applyBorder="1" applyAlignment="1">
      <alignment horizontal="center"/>
    </xf>
    <xf numFmtId="0" fontId="41" fillId="0" borderId="28" applyFont="1" applyFill="1" applyBorder="1" applyAlignment="1">
      <alignment horizontal="center" vertical="center"/>
    </xf>
    <xf numFmtId="0" fontId="88" fillId="0" borderId="0" applyFont="1" applyFill="1" applyBorder="1" applyAlignment="1">
      <alignment horizontal="center" vertical="center"/>
    </xf>
    <xf numFmtId="0" fontId="88" fillId="0" borderId="29" applyFont="1" applyFill="1" applyBorder="1" applyAlignment="1">
      <alignment horizontal="center" vertical="center"/>
    </xf>
    <xf numFmtId="0" fontId="88" fillId="0" borderId="0" applyFont="1" applyFill="1"/>
    <xf numFmtId="0" fontId="41" fillId="0" borderId="28" applyFont="1" applyFill="1" applyBorder="1" applyAlignment="1">
      <alignment horizontal="center" vertical="center" wrapText="1"/>
    </xf>
    <xf numFmtId="0" fontId="41" fillId="0" borderId="0" applyFont="1" applyFill="1" applyBorder="1" applyAlignment="1">
      <alignment horizontal="center" vertical="center" wrapText="1"/>
    </xf>
    <xf numFmtId="0" fontId="41" fillId="0" borderId="29" applyFont="1" applyFill="1" applyBorder="1" applyAlignment="1">
      <alignment horizontal="center" vertical="center" wrapText="1"/>
    </xf>
    <xf numFmtId="0" fontId="41" fillId="0" borderId="0" applyFont="1" applyFill="1" applyBorder="1" applyAlignment="1">
      <alignment horizontal="center" vertical="center"/>
    </xf>
    <xf numFmtId="0" fontId="41" fillId="0" borderId="29" applyFont="1" applyFill="1" applyBorder="1" applyAlignment="1">
      <alignment horizontal="center" vertical="center"/>
    </xf>
    <xf numFmtId="0" fontId="42" fillId="36" borderId="34" applyFont="1" applyFill="1" applyBorder="1" applyAlignment="1">
      <alignment horizontal="center"/>
    </xf>
    <xf numFmtId="0" fontId="42" fillId="36" borderId="35" applyFont="1" applyFill="1" applyBorder="1" applyAlignment="1">
      <alignment horizontal="center"/>
    </xf>
    <xf numFmtId="0" fontId="42" fillId="36" borderId="36" applyFont="1" applyFill="1" applyBorder="1" applyAlignment="1">
      <alignment horizontal="center"/>
    </xf>
    <xf numFmtId="0" fontId="43" fillId="30" borderId="0" applyFont="1" applyFill="1" applyAlignment="1">
      <alignment horizontal="right"/>
    </xf>
    <xf numFmtId="0" fontId="48" fillId="36" borderId="26" applyFont="1" applyFill="1" applyBorder="1"/>
    <xf numFmtId="0" fontId="48" fillId="36" borderId="27" applyFont="1" applyFill="1" applyBorder="1"/>
    <xf numFmtId="0" fontId="43" fillId="30" borderId="49" applyFont="1" applyFill="1" applyBorder="1" applyAlignment="1">
      <alignment horizontal="center"/>
    </xf>
    <xf numFmtId="0" fontId="43" fillId="30" borderId="51" applyFont="1" applyFill="1" applyBorder="1" applyAlignment="1">
      <alignment horizontal="center"/>
    </xf>
    <xf numFmtId="0" fontId="48" fillId="36" borderId="34" applyFont="1" applyFill="1" applyBorder="1" applyAlignment="1">
      <alignment horizontal="center"/>
    </xf>
    <xf numFmtId="0" fontId="48" fillId="36" borderId="35" applyFont="1" applyFill="1" applyBorder="1" applyAlignment="1">
      <alignment horizontal="center"/>
    </xf>
    <xf numFmtId="0" fontId="48" fillId="36" borderId="36" applyFont="1" applyFill="1" applyBorder="1" applyAlignment="1">
      <alignment horizontal="center"/>
    </xf>
    <xf numFmtId="0" fontId="83" fillId="0" borderId="0" applyNumberFormat="1" applyFont="1" applyFill="1" applyAlignment="1">
      <alignment horizontal="left" wrapText="1"/>
    </xf>
    <xf numFmtId="0" fontId="43" fillId="30" borderId="34" applyFont="1" applyFill="1" applyBorder="1" applyAlignment="1">
      <alignment horizontal="center"/>
    </xf>
    <xf numFmtId="0" fontId="43" fillId="30" borderId="36" applyFont="1" applyFill="1" applyBorder="1" applyAlignment="1">
      <alignment horizontal="center"/>
    </xf>
    <xf numFmtId="0" fontId="83" fillId="0" borderId="0" applyNumberFormat="1" applyFont="1" applyFill="1" applyBorder="1" applyAlignment="1">
      <alignment horizontal="left" wrapText="1"/>
    </xf>
    <xf numFmtId="0" fontId="25" fillId="36" borderId="39" applyFont="1" applyFill="1" applyBorder="1" applyAlignment="1">
      <alignment horizontal="center" vertical="center"/>
    </xf>
    <xf numFmtId="0" fontId="43" fillId="0" borderId="0" applyFont="1" applyFill="1" applyAlignment="1">
      <alignment horizontal="right"/>
    </xf>
    <xf numFmtId="164" fontId="50" fillId="30" borderId="0" applyNumberFormat="1" applyFont="1" applyFill="1" applyAlignment="1">
      <alignment horizontal="right"/>
    </xf>
    <xf numFmtId="0" fontId="0" fillId="0" borderId="34" applyFont="1" applyFill="1" applyBorder="1" applyAlignment="1">
      <alignment horizontal="center"/>
    </xf>
    <xf numFmtId="0" fontId="0" fillId="0" borderId="36" applyFont="1" applyFill="1" applyBorder="1" applyAlignment="1">
      <alignment horizontal="center"/>
    </xf>
    <xf numFmtId="0" fontId="0" fillId="34" borderId="34" applyFont="1" applyFill="1" applyBorder="1" applyAlignment="1">
      <alignment horizontal="center"/>
    </xf>
    <xf numFmtId="0" fontId="0" fillId="34" borderId="36" applyFont="1" applyFill="1" applyBorder="1" applyAlignment="1">
      <alignment horizontal="center"/>
    </xf>
    <xf numFmtId="49" fontId="51" fillId="36" borderId="34" applyNumberFormat="1" applyFont="1" applyFill="1" applyBorder="1" applyAlignment="1">
      <alignment horizontal="center" vertical="center"/>
    </xf>
    <xf numFmtId="49" fontId="0" fillId="36" borderId="35" applyNumberFormat="1" applyFont="1" applyFill="1" applyBorder="1" applyAlignment="1">
      <alignment horizontal="center" vertical="center"/>
    </xf>
    <xf numFmtId="49" fontId="0" fillId="36" borderId="36" applyNumberFormat="1" applyFont="1" applyFill="1" applyBorder="1" applyAlignment="1">
      <alignment horizontal="center" vertical="center"/>
    </xf>
    <xf numFmtId="0" fontId="51" fillId="36" borderId="34" applyFont="1" applyFill="1" applyBorder="1" applyAlignment="1">
      <alignment horizontal="center" vertical="center"/>
    </xf>
    <xf numFmtId="0" fontId="0" fillId="36" borderId="35" applyFont="1" applyFill="1" applyBorder="1" applyAlignment="1">
      <alignment horizontal="center" vertical="center"/>
    </xf>
    <xf numFmtId="0" fontId="0" fillId="36" borderId="33" applyFont="1" applyFill="1" applyBorder="1" applyAlignment="1">
      <alignment horizontal="center" vertical="center"/>
    </xf>
    <xf numFmtId="0" fontId="0" fillId="36" borderId="31" applyFont="1" applyFill="1" applyBorder="1" applyAlignment="1">
      <alignment horizontal="center" vertical="center"/>
    </xf>
    <xf numFmtId="0" fontId="39" fillId="30" borderId="0" applyFont="1" applyFill="1" applyAlignment="1">
      <alignment horizontal="center"/>
    </xf>
    <xf numFmtId="0" fontId="0" fillId="0" borderId="0" applyFont="1" applyFill="1"/>
    <xf numFmtId="0" fontId="88" fillId="30" borderId="0" applyFont="1" applyFill="1"/>
    <xf numFmtId="164" fontId="88" fillId="30" borderId="0" applyNumberFormat="1" applyFont="1" applyFill="1" applyAlignment="1">
      <alignment horizontal="right"/>
    </xf>
    <xf numFmtId="1" fontId="83" fillId="0" borderId="0" applyNumberFormat="1" applyFont="1" applyFill="1" applyAlignment="1">
      <alignment horizontal="left" wrapText="1"/>
    </xf>
    <xf numFmtId="166" fontId="52" fillId="36" borderId="34" applyNumberFormat="1" applyFont="1" applyFill="1" applyBorder="1" applyAlignment="1">
      <alignment horizontal="center"/>
    </xf>
    <xf numFmtId="166" fontId="52" fillId="36" borderId="35" applyNumberFormat="1" applyFont="1" applyFill="1" applyBorder="1" applyAlignment="1">
      <alignment horizontal="center"/>
    </xf>
    <xf numFmtId="166" fontId="52" fillId="36" borderId="36" applyNumberFormat="1" applyFont="1" applyFill="1" applyBorder="1" applyAlignment="1">
      <alignment horizontal="center"/>
    </xf>
    <xf numFmtId="0" fontId="20" fillId="0" borderId="34" applyFont="1" applyFill="1" applyBorder="1" applyAlignment="1">
      <alignment horizontal="center"/>
    </xf>
    <xf numFmtId="0" fontId="20" fillId="0" borderId="35" applyFont="1" applyFill="1" applyBorder="1" applyAlignment="1">
      <alignment horizontal="center"/>
    </xf>
    <xf numFmtId="0" fontId="20" fillId="0" borderId="36" applyFont="1" applyFill="1" applyBorder="1" applyAlignment="1">
      <alignment horizontal="center"/>
    </xf>
    <xf numFmtId="0" fontId="51" fillId="36" borderId="34" applyFont="1" applyFill="1" applyBorder="1"/>
    <xf numFmtId="0" fontId="51" fillId="36" borderId="35" applyFont="1" applyFill="1" applyBorder="1"/>
    <xf numFmtId="0" fontId="51" fillId="36" borderId="36" applyFont="1" applyFill="1" applyBorder="1"/>
    <xf numFmtId="0" fontId="43" fillId="0" borderId="34" applyFont="1" applyFill="1" applyBorder="1" applyAlignment="1">
      <alignment horizontal="center" vertical="center" wrapText="1"/>
    </xf>
    <xf numFmtId="0" fontId="88" fillId="0" borderId="36" applyFont="1" applyFill="1" applyBorder="1" applyAlignment="1">
      <alignment horizontal="center" vertical="center" wrapText="1"/>
    </xf>
    <xf numFmtId="0" fontId="51" fillId="36" borderId="34" applyFont="1" applyFill="1" applyBorder="1" applyAlignment="1">
      <alignment horizontal="left"/>
    </xf>
    <xf numFmtId="0" fontId="51" fillId="36" borderId="35" applyFont="1" applyFill="1" applyBorder="1" applyAlignment="1">
      <alignment horizontal="left"/>
    </xf>
    <xf numFmtId="0" fontId="51" fillId="36" borderId="36" applyFont="1" applyFill="1" applyBorder="1" applyAlignment="1">
      <alignment horizontal="left"/>
    </xf>
    <xf numFmtId="166" fontId="52" fillId="36" borderId="26" applyNumberFormat="1" applyFont="1" applyFill="1" applyBorder="1" applyAlignment="1">
      <alignment horizontal="center"/>
    </xf>
    <xf numFmtId="166" fontId="52" fillId="36" borderId="32" applyNumberFormat="1" applyFont="1" applyFill="1" applyBorder="1" applyAlignment="1">
      <alignment horizontal="center"/>
    </xf>
    <xf numFmtId="166" fontId="52" fillId="36" borderId="27" applyNumberFormat="1" applyFont="1" applyFill="1" applyBorder="1" applyAlignment="1">
      <alignment horizontal="center"/>
    </xf>
    <xf numFmtId="0" fontId="51" fillId="36" borderId="26" applyFont="1" applyFill="1" applyBorder="1" applyAlignment="1">
      <alignment horizontal="left"/>
    </xf>
    <xf numFmtId="0" fontId="51" fillId="36" borderId="32" applyFont="1" applyFill="1" applyBorder="1" applyAlignment="1">
      <alignment horizontal="left"/>
    </xf>
    <xf numFmtId="0" fontId="51" fillId="36" borderId="27" applyFont="1" applyFill="1" applyBorder="1" applyAlignment="1">
      <alignment horizontal="left"/>
    </xf>
    <xf numFmtId="0" fontId="51" fillId="36" borderId="26" applyFont="1" applyFill="1" applyBorder="1"/>
    <xf numFmtId="0" fontId="51" fillId="36" borderId="32" applyFont="1" applyFill="1" applyBorder="1"/>
    <xf numFmtId="0" fontId="51" fillId="36" borderId="27" applyFont="1" applyFill="1" applyBorder="1"/>
    <xf numFmtId="0" fontId="5" fillId="0" borderId="28" applyFont="1" applyFill="1" applyBorder="1"/>
    <xf numFmtId="0" fontId="5" fillId="0" borderId="29" applyFont="1" applyFill="1" applyBorder="1"/>
    <xf numFmtId="166" fontId="52" fillId="36" borderId="26" applyNumberFormat="1" applyFont="1" applyFill="1" applyBorder="1" applyAlignment="1">
      <alignment horizontal="center"/>
    </xf>
    <xf numFmtId="166" fontId="52" fillId="36" borderId="32" applyNumberFormat="1" applyFont="1" applyFill="1" applyBorder="1" applyAlignment="1">
      <alignment horizontal="center"/>
    </xf>
    <xf numFmtId="166" fontId="52" fillId="36" borderId="27" applyNumberFormat="1" applyFont="1" applyFill="1" applyBorder="1" applyAlignment="1">
      <alignment horizontal="center"/>
    </xf>
    <xf numFmtId="0" fontId="5" fillId="0" borderId="34" applyFont="1" applyFill="1" applyBorder="1"/>
    <xf numFmtId="0" fontId="5" fillId="0" borderId="36" applyFont="1" applyFill="1" applyBorder="1"/>
    <xf numFmtId="0" fontId="5" fillId="0" borderId="26" applyFont="1" applyFill="1" applyBorder="1"/>
    <xf numFmtId="0" fontId="5" fillId="0" borderId="27" applyFont="1" applyFill="1" applyBorder="1"/>
    <xf numFmtId="0" fontId="5" fillId="0" borderId="30" applyFont="1" applyFill="1" applyBorder="1"/>
    <xf numFmtId="0" fontId="5" fillId="0" borderId="31" applyFont="1" applyFill="1" applyBorder="1"/>
    <xf numFmtId="0" fontId="51" fillId="36" borderId="26" applyFont="1" applyFill="1" applyBorder="1" applyAlignment="1">
      <alignment horizontal="left"/>
    </xf>
    <xf numFmtId="0" fontId="51" fillId="36" borderId="32" applyFont="1" applyFill="1" applyBorder="1" applyAlignment="1">
      <alignment horizontal="left"/>
    </xf>
    <xf numFmtId="0" fontId="51" fillId="36" borderId="27" applyFont="1" applyFill="1" applyBorder="1" applyAlignment="1">
      <alignment horizontal="left"/>
    </xf>
    <xf numFmtId="166" fontId="52" fillId="36" borderId="34" applyNumberFormat="1" applyFont="1" applyFill="1" applyBorder="1" applyAlignment="1">
      <alignment horizontal="center"/>
    </xf>
    <xf numFmtId="166" fontId="52" fillId="36" borderId="35" applyNumberFormat="1" applyFont="1" applyFill="1" applyBorder="1" applyAlignment="1">
      <alignment horizontal="center"/>
    </xf>
    <xf numFmtId="166" fontId="52" fillId="36" borderId="36" applyNumberFormat="1" applyFont="1" applyFill="1" applyBorder="1" applyAlignment="1">
      <alignment horizontal="center"/>
    </xf>
    <xf numFmtId="0" fontId="5" fillId="33" borderId="30" applyFont="1" applyFill="1" applyBorder="1"/>
    <xf numFmtId="0" fontId="5" fillId="33" borderId="31" applyFont="1" applyFill="1" applyBorder="1"/>
    <xf numFmtId="0" fontId="5" fillId="33" borderId="26" applyFont="1" applyFill="1" applyBorder="1"/>
    <xf numFmtId="0" fontId="5" fillId="33" borderId="27" applyFont="1" applyFill="1" applyBorder="1"/>
    <xf numFmtId="0" fontId="5" fillId="33" borderId="28" applyFont="1" applyFill="1" applyBorder="1"/>
    <xf numFmtId="0" fontId="5" fillId="33" borderId="29" applyFont="1" applyFill="1" applyBorder="1"/>
    <xf numFmtId="0" fontId="83" fillId="0" borderId="0" applyNumberFormat="1" applyFont="1" applyFill="1" applyAlignment="1">
      <alignment horizontal="left" wrapText="1"/>
    </xf>
    <xf numFmtId="0" fontId="88" fillId="0" borderId="0" applyFont="1" applyFill="1" applyAlignment="1">
      <alignment horizontal="right"/>
    </xf>
    <xf numFmtId="49" fontId="42" fillId="36" borderId="34" applyNumberFormat="1" applyFont="1" applyFill="1" applyBorder="1" applyAlignment="1">
      <alignment horizontal="center"/>
    </xf>
    <xf numFmtId="49" fontId="42" fillId="36" borderId="35" applyNumberFormat="1" applyFont="1" applyFill="1" applyBorder="1" applyAlignment="1">
      <alignment horizontal="center"/>
    </xf>
    <xf numFmtId="49" fontId="42" fillId="36" borderId="36" applyNumberFormat="1" applyFont="1" applyFill="1" applyBorder="1" applyAlignment="1">
      <alignment horizontal="center"/>
    </xf>
    <xf numFmtId="0" fontId="43" fillId="0" borderId="0" applyFont="1" applyFill="1" applyBorder="1" applyAlignment="1">
      <alignment horizontal="center" vertical="center" wrapText="1"/>
    </xf>
    <xf numFmtId="0" fontId="88" fillId="0" borderId="19" applyFont="1" applyFill="1" applyBorder="1" applyAlignment="1">
      <alignment horizontal="center" vertical="center" wrapText="1"/>
    </xf>
    <xf numFmtId="0" fontId="51" fillId="36" borderId="34" applyFont="1" applyFill="1" applyBorder="1" applyAlignment="1">
      <alignment horizontal="left"/>
    </xf>
    <xf numFmtId="0" fontId="51" fillId="36" borderId="35" applyFont="1" applyFill="1" applyBorder="1" applyAlignment="1">
      <alignment horizontal="left"/>
    </xf>
    <xf numFmtId="0" fontId="51" fillId="36" borderId="36" applyFont="1" applyFill="1" applyBorder="1" applyAlignment="1">
      <alignment horizontal="left"/>
    </xf>
    <xf numFmtId="0" fontId="20" fillId="0" borderId="25" applyFont="1" applyFill="1" applyBorder="1" applyAlignment="1">
      <alignment horizontal="center"/>
    </xf>
    <xf numFmtId="0" fontId="20" fillId="0" borderId="53" applyFont="1" applyFill="1" applyBorder="1" applyAlignment="1">
      <alignment horizontal="center"/>
    </xf>
    <xf numFmtId="0" fontId="0" fillId="0" borderId="0" applyFont="1" applyFill="1" applyBorder="1" applyAlignment="1">
      <alignment horizontal="left" vertical="center"/>
    </xf>
    <xf numFmtId="170" fontId="0" fillId="0" borderId="0" applyNumberFormat="1" applyFont="1" applyFill="1" applyBorder="1" applyAlignment="1">
      <alignment horizontal="left" vertical="center"/>
    </xf>
    <xf numFmtId="0" fontId="82" fillId="0" borderId="0" applyNumberFormat="1" applyFont="1" applyFill="1" applyAlignment="1">
      <alignment horizontal="left" wrapText="1"/>
    </xf>
    <xf numFmtId="0" fontId="82" fillId="0" borderId="0" applyNumberFormat="1" applyFont="1" applyFill="1" applyAlignment="1">
      <alignment horizontal="left" wrapText="1"/>
    </xf>
    <xf numFmtId="0" fontId="82" fillId="33" borderId="0" applyFont="1" applyFill="1" applyBorder="1" applyAlignment="1">
      <alignment horizontal="center"/>
    </xf>
    <xf numFmtId="0" fontId="82" fillId="0" borderId="28" applyFont="1" applyFill="1" applyBorder="1" applyAlignment="1">
      <alignment horizontal="center"/>
    </xf>
    <xf numFmtId="0" fontId="82" fillId="0" borderId="0" applyFont="1" applyFill="1" applyBorder="1" applyAlignment="1">
      <alignment horizontal="center"/>
    </xf>
    <xf numFmtId="0" fontId="82" fillId="33" borderId="33" applyFont="1" applyFill="1" applyBorder="1" applyAlignment="1">
      <alignment horizontal="center"/>
    </xf>
    <xf numFmtId="0" fontId="82" fillId="33" borderId="29" applyFont="1" applyFill="1" applyBorder="1" applyAlignment="1">
      <alignment horizontal="center"/>
    </xf>
    <xf numFmtId="0" fontId="82" fillId="0" borderId="29" applyFont="1" applyFill="1" applyBorder="1" applyAlignment="1">
      <alignment horizontal="center"/>
    </xf>
    <xf numFmtId="0" fontId="82" fillId="33" borderId="30" applyFont="1" applyFill="1" applyBorder="1" applyAlignment="1">
      <alignment horizontal="center"/>
    </xf>
    <xf numFmtId="0" fontId="82" fillId="33" borderId="28" applyFont="1" applyFill="1" applyBorder="1" applyAlignment="1">
      <alignment horizontal="center"/>
    </xf>
    <xf numFmtId="0" fontId="82" fillId="0" borderId="32" applyFont="1" applyFill="1" applyBorder="1" applyAlignment="1">
      <alignment horizontal="center"/>
    </xf>
    <xf numFmtId="0" fontId="82" fillId="0" borderId="27" applyFont="1" applyFill="1" applyBorder="1" applyAlignment="1">
      <alignment horizontal="center"/>
    </xf>
    <xf numFmtId="0" fontId="39" fillId="0" borderId="0" applyFont="1" applyFill="1" applyAlignment="1">
      <alignment horizontal="center"/>
    </xf>
    <xf numFmtId="0" fontId="29" fillId="0" borderId="0" applyFont="1" applyFill="1" applyBorder="1" applyAlignment="1">
      <alignment horizontal="center"/>
    </xf>
    <xf numFmtId="0" fontId="82" fillId="0" borderId="26" applyFont="1" applyFill="1" applyBorder="1" applyAlignment="1">
      <alignment horizontal="center"/>
    </xf>
    <xf numFmtId="0" fontId="82" fillId="33" borderId="31" applyFont="1" applyFill="1" applyBorder="1" applyAlignment="1">
      <alignment horizontal="center"/>
    </xf>
    <xf numFmtId="0" fontId="0" fillId="0" borderId="0" applyFont="1" applyFill="1"/>
    <xf numFmtId="0" fontId="0" fillId="0" borderId="0" applyFont="1" applyFill="1" applyAlignment="1">
      <alignment horizontal="center"/>
    </xf>
    <xf numFmtId="0" fontId="43" fillId="0" borderId="0" applyFont="1" applyFill="1" applyBorder="1"/>
    <xf numFmtId="0" fontId="82" fillId="0" borderId="0" applyFont="1" applyFill="1" applyBorder="1" applyAlignment="1">
      <alignment horizontal="center"/>
    </xf>
    <xf numFmtId="0" fontId="82" fillId="33" borderId="33" applyFont="1" applyFill="1" applyBorder="1" applyAlignment="1">
      <alignment horizontal="center"/>
    </xf>
    <xf numFmtId="0" fontId="82" fillId="33" borderId="31" applyFont="1" applyFill="1" applyBorder="1" applyAlignment="1">
      <alignment horizontal="center"/>
    </xf>
    <xf numFmtId="0" fontId="82" fillId="0" borderId="29" applyFont="1" applyFill="1" applyBorder="1" applyAlignment="1">
      <alignment horizontal="center"/>
    </xf>
    <xf numFmtId="0" fontId="82" fillId="33" borderId="28" applyFont="1" applyFill="1" applyBorder="1" applyAlignment="1">
      <alignment horizontal="center"/>
    </xf>
    <xf numFmtId="0" fontId="82" fillId="33" borderId="0" applyFont="1" applyFill="1" applyBorder="1" applyAlignment="1">
      <alignment horizontal="center"/>
    </xf>
    <xf numFmtId="0" fontId="82" fillId="33" borderId="30" applyFont="1" applyFill="1" applyBorder="1" applyAlignment="1">
      <alignment horizontal="center"/>
    </xf>
    <xf numFmtId="0" fontId="82" fillId="0" borderId="28" applyFont="1" applyFill="1" applyBorder="1" applyAlignment="1">
      <alignment horizontal="center"/>
    </xf>
    <xf numFmtId="0" fontId="39" fillId="0" borderId="0" applyFont="1" applyFill="1" applyAlignment="1">
      <alignment horizontal="center"/>
    </xf>
    <xf numFmtId="0" fontId="82" fillId="0" borderId="32" applyFont="1" applyFill="1" applyBorder="1" applyAlignment="1">
      <alignment horizontal="center"/>
    </xf>
    <xf numFmtId="0" fontId="82" fillId="0" borderId="27" applyFont="1" applyFill="1" applyBorder="1" applyAlignment="1">
      <alignment horizontal="center"/>
    </xf>
    <xf numFmtId="0" fontId="82" fillId="0" borderId="26" applyFont="1" applyFill="1" applyBorder="1" applyAlignment="1">
      <alignment horizontal="center"/>
    </xf>
    <xf numFmtId="0" fontId="29" fillId="0" borderId="0" applyFont="1" applyFill="1" applyBorder="1" applyAlignment="1">
      <alignment horizontal="center"/>
    </xf>
    <xf numFmtId="0" fontId="82" fillId="33" borderId="29" applyFont="1" applyFill="1" applyBorder="1" applyAlignment="1">
      <alignment horizontal="center"/>
    </xf>
    <xf numFmtId="164" fontId="0" fillId="30" borderId="0" applyNumberFormat="1" applyFont="1" applyFill="1"/>
    <xf numFmtId="0" fontId="0" fillId="30" borderId="0" applyFont="1" applyFill="1"/>
    <xf numFmtId="0" fontId="0" fillId="30" borderId="0" applyFont="1" applyFill="1" applyAlignment="1">
      <alignment horizontal="center"/>
    </xf>
    <xf numFmtId="0" fontId="5" fillId="0" borderId="0" applyFont="1" applyFill="1" applyAlignment="1">
      <alignment horizontal="left" vertical="top" wrapText="1"/>
    </xf>
    <xf numFmtId="0" fontId="83" fillId="30" borderId="0" applyNumberFormat="1" applyFont="1" applyFill="1" applyBorder="1" applyAlignment="1">
      <alignment horizontal="left" wrapText="1"/>
    </xf>
    <xf numFmtId="0" fontId="39" fillId="30" borderId="0" applyFont="1" applyFill="1" applyBorder="1" applyAlignment="1">
      <alignment horizontal="center"/>
    </xf>
    <xf numFmtId="164" fontId="88" fillId="30" borderId="0" applyNumberFormat="1" applyFont="1" applyFill="1" applyBorder="1"/>
    <xf numFmtId="0" fontId="88" fillId="30" borderId="0" applyFont="1" applyFill="1" applyBorder="1" applyAlignment="1">
      <alignment horizontal="left"/>
    </xf>
    <xf numFmtId="49" fontId="52" fillId="36" borderId="34" applyNumberFormat="1" applyFont="1" applyFill="1" applyBorder="1" applyAlignment="1">
      <alignment horizontal="center"/>
    </xf>
    <xf numFmtId="49" fontId="52" fillId="36" borderId="7" applyNumberFormat="1" applyFont="1" applyFill="1" applyBorder="1" applyAlignment="1">
      <alignment horizontal="center"/>
    </xf>
    <xf numFmtId="0" fontId="43" fillId="0" borderId="36" applyFont="1" applyFill="1" applyBorder="1" applyAlignment="1">
      <alignment horizontal="center" vertical="center" wrapText="1"/>
    </xf>
    <xf numFmtId="0" fontId="43" fillId="0" borderId="54" applyFont="1" applyFill="1" applyBorder="1" applyAlignment="1">
      <alignment horizontal="center" vertical="center" wrapText="1"/>
    </xf>
    <xf numFmtId="0" fontId="0" fillId="33" borderId="38" applyFont="1" applyFill="1" applyBorder="1"/>
    <xf numFmtId="0" fontId="48" fillId="36" borderId="37" applyFont="1" applyFill="1" applyBorder="1" applyAlignment="1">
      <alignment horizontal="center" vertical="center"/>
    </xf>
    <xf numFmtId="0" fontId="43" fillId="30" borderId="54" applyFont="1" applyFill="1" applyBorder="1" applyAlignment="1">
      <alignment horizontal="center" vertical="center" wrapText="1"/>
    </xf>
    <xf numFmtId="0" fontId="43" fillId="0" borderId="7" applyFont="1" applyFill="1" applyBorder="1" applyAlignment="1">
      <alignment horizontal="center" vertical="center" wrapText="1"/>
    </xf>
    <xf numFmtId="0" fontId="0" fillId="33" borderId="37" applyFont="1" applyFill="1" applyBorder="1"/>
    <xf numFmtId="0" fontId="88" fillId="33" borderId="39" applyFont="1" applyFill="1" applyBorder="1"/>
    <xf numFmtId="0" fontId="88" fillId="30" borderId="0" applyFont="1" applyFill="1" applyBorder="1" applyAlignment="1">
      <alignment vertical="center"/>
    </xf>
    <xf numFmtId="164" fontId="88" fillId="30" borderId="0" applyNumberFormat="1" applyFont="1" applyFill="1" applyBorder="1" applyAlignment="1">
      <alignment vertical="center"/>
    </xf>
    <xf numFmtId="0" fontId="88" fillId="0" borderId="38" applyFont="1" applyFill="1" applyBorder="1"/>
    <xf numFmtId="0" fontId="88" fillId="33" borderId="38" applyFont="1" applyFill="1" applyBorder="1"/>
    <xf numFmtId="0" fontId="48" fillId="36" borderId="7" applyFont="1" applyFill="1" applyBorder="1" applyAlignment="1">
      <alignment horizontal="center" vertical="center"/>
    </xf>
    <xf numFmtId="0" fontId="43" fillId="30" borderId="36" applyFont="1" applyFill="1" applyBorder="1" applyAlignment="1">
      <alignment horizontal="center" vertical="center" wrapText="1"/>
    </xf>
    <xf numFmtId="0" fontId="41" fillId="0" borderId="37" applyFont="1" applyFill="1" applyBorder="1" applyAlignment="1">
      <alignment horizontal="center" vertical="center"/>
    </xf>
    <xf numFmtId="0" fontId="41" fillId="0" borderId="37" applyFont="1" applyFill="1" applyBorder="1" applyAlignment="1">
      <alignment horizontal="center" vertical="center" wrapText="1"/>
    </xf>
    <xf numFmtId="0" fontId="43" fillId="0" borderId="0" applyFont="1" applyFill="1" applyBorder="1" applyAlignment="1">
      <alignment horizontal="right"/>
    </xf>
    <xf numFmtId="164" fontId="50" fillId="30" borderId="0" applyNumberFormat="1" applyFont="1" applyFill="1" applyBorder="1" applyAlignment="1">
      <alignment horizontal="right"/>
    </xf>
    <xf numFmtId="164" fontId="43" fillId="30" borderId="0" applyNumberFormat="1" applyFont="1" applyFill="1" applyBorder="1" applyAlignment="1">
      <alignment horizontal="right"/>
    </xf>
    <xf numFmtId="0" fontId="41" fillId="0" borderId="38" applyFont="1" applyFill="1" applyBorder="1" applyAlignment="1">
      <alignment horizontal="center" vertical="center"/>
    </xf>
    <xf numFmtId="0" fontId="41" fillId="0" borderId="38" applyFont="1" applyFill="1" applyBorder="1" applyAlignment="1">
      <alignment horizontal="center" vertical="center" wrapText="1"/>
    </xf>
    <xf numFmtId="0" fontId="42" fillId="36" borderId="7" applyFont="1" applyFill="1" applyBorder="1" applyAlignment="1">
      <alignment horizontal="center"/>
    </xf>
    <xf numFmtId="0" fontId="43" fillId="30" borderId="0" applyFont="1" applyFill="1" applyBorder="1" applyAlignment="1">
      <alignment horizontal="right"/>
    </xf>
    <xf numFmtId="0" fontId="48" fillId="36" borderId="7" applyFont="1" applyFill="1" applyBorder="1" applyAlignment="1">
      <alignment horizontal="center"/>
    </xf>
    <xf numFmtId="0" fontId="43" fillId="30" borderId="7" applyFont="1" applyFill="1" applyBorder="1" applyAlignment="1">
      <alignment horizontal="center"/>
    </xf>
    <xf numFmtId="0" fontId="25" fillId="36" borderId="7" applyFont="1" applyFill="1" applyBorder="1" applyAlignment="1">
      <alignment horizontal="center" vertical="center"/>
    </xf>
    <xf numFmtId="0" fontId="0" fillId="0" borderId="7" applyFont="1" applyFill="1" applyBorder="1" applyAlignment="1">
      <alignment horizontal="center"/>
    </xf>
    <xf numFmtId="0" fontId="0" fillId="34" borderId="7" applyFont="1" applyFill="1" applyBorder="1" applyAlignment="1">
      <alignment horizontal="center"/>
    </xf>
    <xf numFmtId="49" fontId="48" fillId="36" borderId="34" applyNumberFormat="1" applyFont="1" applyFill="1" applyBorder="1" applyAlignment="1">
      <alignment horizontal="center" vertical="center"/>
    </xf>
    <xf numFmtId="49" fontId="48" fillId="36" borderId="7" applyNumberFormat="1" applyFont="1" applyFill="1" applyBorder="1" applyAlignment="1">
      <alignment horizontal="center" vertical="center"/>
    </xf>
    <xf numFmtId="0" fontId="48" fillId="36" borderId="34" applyFont="1" applyFill="1" applyBorder="1" applyAlignment="1">
      <alignment horizontal="center" vertical="center"/>
    </xf>
    <xf numFmtId="1" fontId="83" fillId="0" borderId="0" applyNumberFormat="1" applyFont="1" applyFill="1" applyBorder="1" applyAlignment="1">
      <alignment horizontal="left" wrapText="1"/>
    </xf>
    <xf numFmtId="166" fontId="52" fillId="36" borderId="7" applyNumberFormat="1" applyFont="1" applyFill="1" applyBorder="1" applyAlignment="1">
      <alignment horizontal="center"/>
    </xf>
    <xf numFmtId="0" fontId="51" fillId="36" borderId="7" applyFont="1" applyFill="1" applyBorder="1"/>
    <xf numFmtId="0" fontId="51" fillId="36" borderId="7" applyFont="1" applyFill="1" applyBorder="1" applyAlignment="1">
      <alignment horizontal="left"/>
    </xf>
    <xf numFmtId="164" fontId="88" fillId="30" borderId="0" applyNumberFormat="1" applyFont="1" applyFill="1" applyBorder="1" applyAlignment="1">
      <alignment horizontal="right"/>
    </xf>
    <xf numFmtId="166" fontId="52" fillId="36" borderId="37" applyNumberFormat="1" applyFont="1" applyFill="1" applyBorder="1" applyAlignment="1">
      <alignment horizontal="center"/>
    </xf>
    <xf numFmtId="0" fontId="51" fillId="36" borderId="37" applyFont="1" applyFill="1" applyBorder="1" applyAlignment="1">
      <alignment horizontal="left"/>
    </xf>
    <xf numFmtId="0" fontId="51" fillId="36" borderId="37" applyFont="1" applyFill="1" applyBorder="1"/>
    <xf numFmtId="49" fontId="42" fillId="36" borderId="7" applyNumberFormat="1" applyFont="1" applyFill="1" applyBorder="1" applyAlignment="1">
      <alignment horizontal="center"/>
    </xf>
    <xf numFmtId="0" fontId="43" fillId="0" borderId="19" applyFont="1" applyFill="1" applyBorder="1" applyAlignment="1">
      <alignment horizontal="center" vertical="center" wrapText="1"/>
    </xf>
    <xf numFmtId="0" fontId="5" fillId="33" borderId="37" applyFont="1" applyFill="1" applyBorder="1"/>
    <xf numFmtId="0" fontId="5" fillId="0" borderId="38" applyFont="1" applyFill="1" applyBorder="1"/>
    <xf numFmtId="0" fontId="5" fillId="0" borderId="7" applyFont="1" applyFill="1" applyBorder="1"/>
    <xf numFmtId="0" fontId="5" fillId="33" borderId="38" applyFont="1" applyFill="1" applyBorder="1"/>
    <xf numFmtId="0" fontId="5" fillId="33" borderId="39" applyFont="1" applyFill="1" applyBorder="1"/>
    <xf numFmtId="0" fontId="5" fillId="0" borderId="37" applyFont="1" applyFill="1" applyBorder="1"/>
    <xf numFmtId="0" fontId="5" fillId="0" borderId="39" applyFont="1" applyFill="1" applyBorder="1"/>
    <xf numFmtId="0" fontId="39" fillId="0" borderId="0" applyFont="1" applyFill="1" applyBorder="1" applyAlignment="1">
      <alignment horizontal="center"/>
    </xf>
    <xf numFmtId="0" fontId="82" fillId="0" borderId="0" applyNumberFormat="1" applyFont="1" applyFill="1" applyBorder="1" applyAlignment="1">
      <alignment horizontal="left" wrapText="1"/>
    </xf>
    <xf numFmtId="164" fontId="0" fillId="30" borderId="0" applyNumberFormat="1" applyFont="1" applyFill="1" applyBorder="1"/>
    <xf numFmtId="0" fontId="5" fillId="0" borderId="0" applyFont="1" applyFill="1" applyBorder="1" applyAlignment="1">
      <alignment horizontal="left" vertical="top" wrapText="1"/>
    </xf>
    <xf numFmtId="0" borderId="0"/>
    <xf numFmtId="0" fontId="103" fillId="36" borderId="55" applyFont="1" applyFill="1" applyBorder="1" applyAlignment="1">
      <alignment horizontal="center" vertical="bottom"/>
    </xf>
    <xf numFmtId="0" fontId="103" fillId="36" borderId="56" applyFont="1" applyFill="1" applyBorder="1" applyAlignment="1">
      <alignment horizontal="center" vertical="bottom"/>
    </xf>
    <xf numFmtId="0" fontId="103" fillId="36" borderId="57" applyFont="1" applyFill="1" applyBorder="1" applyAlignment="1">
      <alignment horizontal="center" vertical="bottom"/>
    </xf>
    <xf numFmtId="0" fontId="103" fillId="36" borderId="58" applyFont="1" applyFill="1" applyBorder="1" applyAlignment="1">
      <alignment horizontal="center" vertical="bottom"/>
    </xf>
    <xf numFmtId="0" fontId="0" fillId="0" borderId="59" applyFont="1" applyFill="1" applyBorder="1" applyAlignment="1">
      <alignment horizontal="left" vertical="center"/>
    </xf>
    <xf numFmtId="0" fontId="104" fillId="38" borderId="60" applyFont="1" applyFill="1" applyBorder="1" applyAlignment="1">
      <alignment horizontal="right" vertical="center"/>
    </xf>
    <xf numFmtId="0" fontId="43" fillId="0" borderId="59" applyFont="1" applyFill="1" applyBorder="1" applyAlignment="1">
      <alignment horizontal="right"/>
    </xf>
    <xf numFmtId="164" fontId="88" fillId="30" borderId="59" applyNumberFormat="1" applyFont="1" applyFill="1" applyBorder="1"/>
    <xf numFmtId="164" fontId="50" fillId="30" borderId="59" applyNumberFormat="1" applyFont="1" applyFill="1" applyBorder="1" applyAlignment="1">
      <alignment horizontal="right"/>
    </xf>
    <xf numFmtId="0" fontId="44" fillId="0" borderId="59" applyFont="1" applyFill="1" applyBorder="1" applyAlignment="1">
      <alignment horizontal="center"/>
    </xf>
    <xf numFmtId="0" fontId="105" fillId="0" borderId="61" applyFont="1" applyFill="1" applyBorder="1" applyAlignment="1">
      <alignment horizontal="center" vertical="center"/>
    </xf>
    <xf numFmtId="0" fontId="41" fillId="0" borderId="62" applyFont="1" applyFill="1" applyBorder="1" applyAlignment="1">
      <alignment horizontal="center" vertical="center"/>
    </xf>
    <xf numFmtId="0" fontId="41" fillId="0" borderId="62" applyFont="1" applyFill="1" applyBorder="1" applyAlignment="1">
      <alignment horizontal="center" vertical="center" wrapText="1"/>
    </xf>
    <xf numFmtId="0" fontId="41" fillId="0" borderId="63" applyFont="1" applyFill="1" applyBorder="1" applyAlignment="1">
      <alignment horizontal="center"/>
    </xf>
    <xf numFmtId="166" fontId="88" fillId="30" borderId="64" applyNumberFormat="1" applyFont="1" applyFill="1" applyBorder="1" applyAlignment="1">
      <alignment horizontal="center"/>
    </xf>
    <xf numFmtId="166" fontId="88" fillId="33" borderId="65" applyNumberFormat="1" applyFont="1" applyFill="1" applyBorder="1" applyAlignment="1">
      <alignment horizontal="center"/>
    </xf>
    <xf numFmtId="166" fontId="88" fillId="30" borderId="65" applyNumberFormat="1" applyFont="1" applyFill="1" applyBorder="1" applyAlignment="1">
      <alignment horizontal="center"/>
    </xf>
    <xf numFmtId="166" fontId="88" fillId="33" borderId="63" applyNumberFormat="1" applyFont="1" applyFill="1" applyBorder="1" applyAlignment="1">
      <alignment horizontal="center"/>
    </xf>
    <xf numFmtId="2" fontId="88" fillId="30" borderId="64" applyNumberFormat="1" applyFont="1" applyFill="1" applyBorder="1" applyAlignment="1">
      <alignment horizontal="center"/>
    </xf>
    <xf numFmtId="2" fontId="88" fillId="33" borderId="65" applyNumberFormat="1" applyFont="1" applyFill="1" applyBorder="1" applyAlignment="1">
      <alignment horizontal="center"/>
    </xf>
    <xf numFmtId="0" fontId="106" fillId="38" borderId="66" applyFont="1" applyFill="1" applyBorder="1"/>
    <xf numFmtId="0" fontId="87" fillId="0" borderId="59" applyNumberFormat="1" applyFont="1" applyFill="1" applyBorder="1" applyAlignment="1">
      <alignment horizontal="left" wrapText="1"/>
    </xf>
    <xf numFmtId="0" fontId="107" fillId="39" borderId="0" applyFont="1" applyFill="1"/>
    <xf numFmtId="49" fontId="55" fillId="36" borderId="67" applyNumberFormat="1" applyFont="1" applyFill="1" applyBorder="1" applyAlignment="1">
      <alignment textRotation="90" wrapText="1"/>
    </xf>
    <xf numFmtId="0" fontId="108" fillId="38" borderId="60" applyFont="1" applyFill="1" applyBorder="1" applyAlignment="1">
      <alignment horizontal="left" vertical="center"/>
    </xf>
    <xf numFmtId="171" fontId="108" fillId="38" borderId="60" applyNumberFormat="1" applyFont="1" applyFill="1" applyBorder="1" applyAlignment="1">
      <alignment horizontal="left" vertical="center"/>
    </xf>
    <xf numFmtId="0" fontId="108" fillId="38" borderId="60" applyFont="1" applyFill="1" applyBorder="1" applyAlignment="1">
      <alignment horizontal="right" vertical="center"/>
    </xf>
    <xf numFmtId="0" fontId="109" fillId="38" borderId="68" applyFont="1" applyFill="1" applyBorder="1" applyAlignment="1">
      <alignment horizontal="center" vertical="center"/>
    </xf>
    <xf numFmtId="0" fontId="109" fillId="38" borderId="69" applyFont="1" applyFill="1" applyBorder="1" applyAlignment="1">
      <alignment horizontal="center" vertical="center"/>
    </xf>
    <xf numFmtId="0" fontId="109" fillId="38" borderId="70" applyFont="1" applyFill="1" applyBorder="1" applyAlignment="1">
      <alignment horizontal="center" vertical="center"/>
    </xf>
    <xf numFmtId="0" fontId="108" fillId="40" borderId="60" applyFont="1" applyFill="1" applyBorder="1" applyAlignment="1">
      <alignment horizontal="left" vertical="center"/>
    </xf>
    <xf numFmtId="171" fontId="108" fillId="40" borderId="60" applyNumberFormat="1" applyFont="1" applyFill="1" applyBorder="1" applyAlignment="1">
      <alignment horizontal="left" vertical="center"/>
    </xf>
    <xf numFmtId="0" fontId="108" fillId="40" borderId="60" applyFont="1" applyFill="1" applyBorder="1" applyAlignment="1">
      <alignment horizontal="right" vertical="center"/>
    </xf>
    <xf numFmtId="0" fontId="109" fillId="40" borderId="68" applyFont="1" applyFill="1" applyBorder="1" applyAlignment="1">
      <alignment horizontal="center" vertical="center"/>
    </xf>
    <xf numFmtId="0" fontId="109" fillId="40" borderId="69" applyFont="1" applyFill="1" applyBorder="1" applyAlignment="1">
      <alignment horizontal="center" vertical="center"/>
    </xf>
    <xf numFmtId="0" fontId="109" fillId="40" borderId="70" applyFont="1" applyFill="1" applyBorder="1" applyAlignment="1">
      <alignment horizontal="center" vertical="center"/>
    </xf>
    <xf numFmtId="0" fontId="110" fillId="0" borderId="0" applyFont="1" applyFill="1" applyBorder="1" applyAlignment="1">
      <alignment horizontal="left" vertical="center"/>
    </xf>
    <xf numFmtId="0" fontId="49" fillId="0" borderId="0" applyFont="1" applyFill="1" applyBorder="1" applyAlignment="1">
      <alignment horizontal="center" vertical="bottom"/>
    </xf>
    <xf numFmtId="0" fontId="88" fillId="30" borderId="59" applyFont="1" applyFill="1" applyBorder="1"/>
    <xf numFmtId="49" fontId="51" fillId="36" borderId="7" applyNumberFormat="1" applyFont="1" applyFill="1" applyBorder="1" applyAlignment="1">
      <alignment horizontal="center" vertical="center"/>
    </xf>
    <xf numFmtId="0" fontId="39" fillId="30" borderId="59" applyFont="1" applyFill="1" applyBorder="1" applyAlignment="1">
      <alignment horizontal="center"/>
    </xf>
    <xf numFmtId="0" fontId="51" fillId="36" borderId="7" applyFont="1" applyFill="1" applyBorder="1" applyAlignment="1">
      <alignment horizontal="center" vertical="center"/>
    </xf>
    <xf numFmtId="0" fontId="83" fillId="30" borderId="59" applyNumberFormat="1" applyFont="1" applyFill="1" applyBorder="1" applyAlignment="1">
      <alignment horizontal="left" wrapText="1"/>
    </xf>
    <xf numFmtId="164" fontId="88" fillId="30" borderId="59" applyNumberFormat="1" applyFont="1" applyFill="1" applyBorder="1" applyAlignment="1">
      <alignment horizontal="right"/>
    </xf>
    <xf numFmtId="1" fontId="83" fillId="0" borderId="59" applyNumberFormat="1" applyFont="1" applyFill="1" applyBorder="1" applyAlignment="1">
      <alignment horizontal="left" wrapText="1"/>
    </xf>
    <xf numFmtId="0" fontId="51" fillId="36" borderId="62" applyFont="1" applyFill="1" applyBorder="1" applyAlignment="1">
      <alignment horizontal="left"/>
    </xf>
    <xf numFmtId="166" fontId="52" fillId="36" borderId="62" applyNumberFormat="1" applyFont="1" applyFill="1" applyBorder="1" applyAlignment="1">
      <alignment horizontal="center"/>
    </xf>
    <xf numFmtId="0" fontId="51" fillId="36" borderId="62" applyFont="1" applyFill="1" applyBorder="1"/>
    <xf numFmtId="0" fontId="88" fillId="0" borderId="59" applyFont="1" applyFill="1" applyBorder="1" applyAlignment="1">
      <alignment horizontal="right"/>
    </xf>
    <xf numFmtId="0" fontId="43" fillId="0" borderId="71" applyFont="1" applyFill="1" applyBorder="1" applyAlignment="1">
      <alignment horizontal="center" vertical="center" wrapText="1"/>
    </xf>
    <xf numFmtId="0" fontId="5" fillId="0" borderId="62" applyFont="1" applyFill="1" applyBorder="1"/>
    <xf numFmtId="0" fontId="5" fillId="0" borderId="72" applyFont="1" applyFill="1" applyBorder="1"/>
    <xf numFmtId="0" fontId="5" fillId="0" borderId="73" applyFont="1" applyFill="1" applyBorder="1"/>
    <xf numFmtId="0" fontId="5" fillId="33" borderId="62" applyFont="1" applyFill="1" applyBorder="1"/>
    <xf numFmtId="0" fontId="5" fillId="33" borderId="72" applyFont="1" applyFill="1" applyBorder="1"/>
    <xf numFmtId="0" fontId="5" fillId="33" borderId="73" applyFont="1" applyFill="1" applyBorder="1"/>
    <xf numFmtId="0" fontId="83" fillId="0" borderId="59" applyNumberFormat="1" applyFont="1" applyFill="1" applyBorder="1" applyAlignment="1">
      <alignment horizontal="left" wrapText="1"/>
    </xf>
    <xf numFmtId="0" fontId="0" fillId="0" borderId="59" applyFont="1" applyFill="1" applyBorder="1"/>
    <xf numFmtId="0" fontId="39" fillId="0" borderId="59" applyFont="1" applyFill="1" applyBorder="1" applyAlignment="1">
      <alignment horizontal="center"/>
    </xf>
    <xf numFmtId="0" fontId="29" fillId="0" borderId="59" applyFont="1" applyFill="1" applyBorder="1" applyAlignment="1">
      <alignment horizontal="center"/>
    </xf>
    <xf numFmtId="0" fontId="82" fillId="0" borderId="74" applyFont="1" applyFill="1" applyBorder="1" applyAlignment="1">
      <alignment horizontal="center"/>
    </xf>
    <xf numFmtId="0" fontId="82" fillId="0" borderId="75" applyFont="1" applyFill="1" applyBorder="1" applyAlignment="1">
      <alignment horizontal="center"/>
    </xf>
    <xf numFmtId="0" fontId="82" fillId="0" borderId="76" applyFont="1" applyFill="1" applyBorder="1" applyAlignment="1">
      <alignment horizontal="center"/>
    </xf>
    <xf numFmtId="0" fontId="82" fillId="33" borderId="77" applyFont="1" applyFill="1" applyBorder="1" applyAlignment="1">
      <alignment horizontal="center"/>
    </xf>
    <xf numFmtId="0" fontId="82" fillId="33" borderId="59" applyFont="1" applyFill="1" applyBorder="1" applyAlignment="1">
      <alignment horizontal="center"/>
    </xf>
    <xf numFmtId="0" fontId="82" fillId="33" borderId="78" applyFont="1" applyFill="1" applyBorder="1" applyAlignment="1">
      <alignment horizontal="center"/>
    </xf>
    <xf numFmtId="0" fontId="82" fillId="0" borderId="77" applyFont="1" applyFill="1" applyBorder="1" applyAlignment="1">
      <alignment horizontal="center"/>
    </xf>
    <xf numFmtId="0" fontId="82" fillId="0" borderId="59" applyFont="1" applyFill="1" applyBorder="1" applyAlignment="1">
      <alignment horizontal="center"/>
    </xf>
    <xf numFmtId="0" fontId="82" fillId="0" borderId="78" applyFont="1" applyFill="1" applyBorder="1" applyAlignment="1">
      <alignment horizontal="center"/>
    </xf>
    <xf numFmtId="0" fontId="82" fillId="33" borderId="79" applyFont="1" applyFill="1" applyBorder="1" applyAlignment="1">
      <alignment horizontal="center"/>
    </xf>
    <xf numFmtId="0" fontId="82" fillId="33" borderId="80" applyFont="1" applyFill="1" applyBorder="1" applyAlignment="1">
      <alignment horizontal="center"/>
    </xf>
    <xf numFmtId="0" fontId="82" fillId="33" borderId="81" applyFont="1" applyFill="1" applyBorder="1" applyAlignment="1">
      <alignment horizontal="center"/>
    </xf>
    <xf numFmtId="0" fontId="0" fillId="0" borderId="59" applyFont="1" applyFill="1" applyBorder="1" applyAlignment="1">
      <alignment horizontal="center"/>
    </xf>
    <xf numFmtId="0" fontId="43" fillId="0" borderId="59" applyFont="1" applyFill="1" applyBorder="1"/>
    <xf numFmtId="0" fontId="111" fillId="38" borderId="68" applyFont="1" applyFill="1" applyBorder="1" applyAlignment="1">
      <alignment horizontal="center" vertical="center"/>
    </xf>
    <xf numFmtId="0" fontId="111" fillId="38" borderId="69" applyFont="1" applyFill="1" applyBorder="1" applyAlignment="1">
      <alignment horizontal="center" vertical="center"/>
    </xf>
    <xf numFmtId="0" fontId="111" fillId="38" borderId="70" applyFont="1" applyFill="1" applyBorder="1" applyAlignment="1">
      <alignment horizontal="center" vertical="center"/>
    </xf>
    <xf numFmtId="0" fontId="111" fillId="40" borderId="68" applyFont="1" applyFill="1" applyBorder="1" applyAlignment="1">
      <alignment horizontal="center" vertical="center"/>
    </xf>
    <xf numFmtId="0" fontId="111" fillId="40" borderId="69" applyFont="1" applyFill="1" applyBorder="1" applyAlignment="1">
      <alignment horizontal="center" vertical="center"/>
    </xf>
    <xf numFmtId="0" fontId="111" fillId="40" borderId="70" applyFont="1" applyFill="1" applyBorder="1" applyAlignment="1">
      <alignment horizontal="center" vertical="center"/>
    </xf>
    <xf numFmtId="170" fontId="0" fillId="0" borderId="59" applyNumberFormat="1" applyFont="1" applyFill="1" applyBorder="1" applyAlignment="1">
      <alignment horizontal="left" vertical="center"/>
    </xf>
    <xf numFmtId="0" fontId="88" fillId="0" borderId="0" applyFont="1" applyFill="1" applyBorder="1" applyAlignment="1">
      <alignment horizontal="center" vertical="bottom"/>
    </xf>
    <xf numFmtId="0" fontId="88" fillId="0" borderId="0" applyFont="1" applyFill="1" applyBorder="1" applyAlignment="1">
      <alignment horizontal="right" vertical="bottom"/>
    </xf>
    <xf numFmtId="0" fontId="82" fillId="0" borderId="59" applyNumberFormat="1" applyFont="1" applyFill="1" applyBorder="1" applyAlignment="1">
      <alignment horizontal="left" wrapText="1"/>
    </xf>
  </cellXfs>
  <cellStyles count="788">
    <cellStyle name="20% - Accent1" xfId="1" builtinId="30" customBuiltin="1"/>
    <cellStyle name="20% - Accent1 2" xfId="2"/>
    <cellStyle name="20% - Accent2" xfId="3" builtinId="34" customBuiltin="1"/>
    <cellStyle name="20% - Accent2 2" xfId="4"/>
    <cellStyle name="20% - Accent3" xfId="5" builtinId="38" customBuiltin="1"/>
    <cellStyle name="20% - Accent3 2" xfId="6"/>
    <cellStyle name="20% - Accent4" xfId="7" builtinId="42" customBuiltin="1"/>
    <cellStyle name="20% - Accent4 2" xfId="8"/>
    <cellStyle name="20% - Accent5" xfId="9" builtinId="46" customBuiltin="1"/>
    <cellStyle name="20% - Accent5 2" xfId="10"/>
    <cellStyle name="20% - Accent6" xfId="11" builtinId="50" customBuiltin="1"/>
    <cellStyle name="20% - Accent6 2" xfId="12"/>
    <cellStyle name="40% - Accent1" xfId="13" builtinId="31" customBuiltin="1"/>
    <cellStyle name="40% - Accent1 2" xfId="14"/>
    <cellStyle name="40% - Accent2" xfId="15" builtinId="35" customBuiltin="1"/>
    <cellStyle name="40% - Accent2 2" xfId="16"/>
    <cellStyle name="40% - Accent3" xfId="17" builtinId="39" customBuiltin="1"/>
    <cellStyle name="40% - Accent3 2" xfId="18"/>
    <cellStyle name="40% - Accent4" xfId="19" builtinId="43" customBuiltin="1"/>
    <cellStyle name="40% - Accent4 2" xfId="20"/>
    <cellStyle name="40% - Accent5" xfId="21" builtinId="47" customBuiltin="1"/>
    <cellStyle name="40% - Accent5 2" xfId="22"/>
    <cellStyle name="40% - Accent6" xfId="23" builtinId="51" customBuiltin="1"/>
    <cellStyle name="40% - Accent6 2" xfId="24"/>
    <cellStyle name="60% - Accent1" xfId="25" builtinId="32" customBuiltin="1"/>
    <cellStyle name="60% - Accent1 2" xfId="26"/>
    <cellStyle name="60% - Accent2" xfId="27" builtinId="36" customBuiltin="1"/>
    <cellStyle name="60% - Accent2 2" xfId="28"/>
    <cellStyle name="60% - Accent3" xfId="29" builtinId="40" customBuiltin="1"/>
    <cellStyle name="60% - Accent3 2" xfId="30"/>
    <cellStyle name="60% - Accent4" xfId="31" builtinId="44" customBuiltin="1"/>
    <cellStyle name="60% - Accent4 2" xfId="32"/>
    <cellStyle name="60% - Accent5" xfId="33" builtinId="48" customBuiltin="1"/>
    <cellStyle name="60% - Accent5 2" xfId="34"/>
    <cellStyle name="60% - Accent6" xfId="35" builtinId="52" customBuiltin="1"/>
    <cellStyle name="60% - Accent6 2" xfId="36"/>
    <cellStyle name="Accent1" xfId="37" builtinId="29" customBuiltin="1"/>
    <cellStyle name="Accent1 2" xfId="38"/>
    <cellStyle name="Accent2" xfId="39" builtinId="33" customBuiltin="1"/>
    <cellStyle name="Accent2 2" xfId="40"/>
    <cellStyle name="Accent3" xfId="41" builtinId="37" customBuiltin="1"/>
    <cellStyle name="Accent3 2" xfId="42"/>
    <cellStyle name="Accent4" xfId="43" builtinId="41" customBuiltin="1"/>
    <cellStyle name="Accent4 2" xfId="44"/>
    <cellStyle name="Accent5" xfId="45" builtinId="45" customBuiltin="1"/>
    <cellStyle name="Accent5 2" xfId="46"/>
    <cellStyle name="Accent6" xfId="47" builtinId="49" customBuiltin="1"/>
    <cellStyle name="Accent6 2" xfId="48"/>
    <cellStyle name="Bad" xfId="49" builtinId="27" customBuiltin="1"/>
    <cellStyle name="Bad 2" xfId="50"/>
    <cellStyle name="Calculation" xfId="51" builtinId="22" customBuiltin="1"/>
    <cellStyle name="Calculation 2" xfId="52"/>
    <cellStyle name="Check Cell" xfId="53" builtinId="23" customBuiltin="1"/>
    <cellStyle name="Check Cell 2" xfId="54"/>
    <cellStyle name="Comma" xfId="55" builtinId="3"/>
    <cellStyle name="Comma 2" xfId="56"/>
    <cellStyle name="Comma_Hyatt DBM Sample" xfId="57"/>
    <cellStyle name="Currency" xfId="58" builtinId="4"/>
    <cellStyle name="Currency 2" xfId="59"/>
    <cellStyle name="Explanatory Text" xfId="60" builtinId="53" customBuiltin="1"/>
    <cellStyle name="Explanatory Text 2" xfId="61"/>
    <cellStyle name="ExtStyle 0" xfId="62"/>
    <cellStyle name="ExtStyle 0 2" xfId="63"/>
    <cellStyle name="ExtStyle 0 3" xfId="64"/>
    <cellStyle name="ExtStyle 0 4" xfId="65"/>
    <cellStyle name="ExtStyle 16" xfId="66"/>
    <cellStyle name="ExtStyle 16 2" xfId="67"/>
    <cellStyle name="ExtStyle 16 3" xfId="68"/>
    <cellStyle name="ExtStyle 16 4" xfId="69"/>
    <cellStyle name="ExtStyle 17" xfId="70"/>
    <cellStyle name="ExtStyle 17 2" xfId="71"/>
    <cellStyle name="ExtStyle 17 3" xfId="72"/>
    <cellStyle name="ExtStyle 17 4" xfId="73"/>
    <cellStyle name="ExtStyle 18" xfId="74"/>
    <cellStyle name="ExtStyle 18 2" xfId="75"/>
    <cellStyle name="ExtStyle 18 3" xfId="76"/>
    <cellStyle name="ExtStyle 18 4" xfId="77"/>
    <cellStyle name="ExtStyle 19" xfId="78"/>
    <cellStyle name="ExtStyle 19 2" xfId="79"/>
    <cellStyle name="ExtStyle 19 3" xfId="80"/>
    <cellStyle name="ExtStyle 19 4" xfId="81"/>
    <cellStyle name="ExtStyle 20" xfId="82"/>
    <cellStyle name="ExtStyle 20 2" xfId="83"/>
    <cellStyle name="ExtStyle 21" xfId="84"/>
    <cellStyle name="ExtStyle 21 2" xfId="85"/>
    <cellStyle name="ExtStyle 22" xfId="86"/>
    <cellStyle name="ExtStyle 22 2" xfId="87"/>
    <cellStyle name="ExtStyle 22 3" xfId="88"/>
    <cellStyle name="ExtStyle 22 4" xfId="89"/>
    <cellStyle name="ExtStyle 28" xfId="90"/>
    <cellStyle name="ExtStyle 28 2" xfId="91"/>
    <cellStyle name="ExtStyle 29" xfId="92"/>
    <cellStyle name="ExtStyle 29 2" xfId="93"/>
    <cellStyle name="ExtStyle 30" xfId="94"/>
    <cellStyle name="ExtStyle 30 2" xfId="95"/>
    <cellStyle name="ExtStyle 30 3" xfId="96"/>
    <cellStyle name="ExtStyle 30 4" xfId="97"/>
    <cellStyle name="ExtStyle 31" xfId="98"/>
    <cellStyle name="ExtStyle 31 2" xfId="99"/>
    <cellStyle name="ExtStyle 32" xfId="100"/>
    <cellStyle name="ExtStyle 32 2" xfId="101"/>
    <cellStyle name="ExtStyle 33" xfId="102"/>
    <cellStyle name="ExtStyle 33 2" xfId="103"/>
    <cellStyle name="ExtStyle 33 3" xfId="104"/>
    <cellStyle name="ExtStyle 33 4" xfId="105"/>
    <cellStyle name="ExtStyle 34" xfId="106"/>
    <cellStyle name="ExtStyle 34 2" xfId="107"/>
    <cellStyle name="ExtStyle 35" xfId="108"/>
    <cellStyle name="ExtStyle 35 2" xfId="109"/>
    <cellStyle name="ExtStyle 36" xfId="110"/>
    <cellStyle name="ExtStyle 36 2" xfId="111"/>
    <cellStyle name="ExtStyle 36 3" xfId="112"/>
    <cellStyle name="ExtStyle 36 4" xfId="113"/>
    <cellStyle name="ExtStyle 37" xfId="114"/>
    <cellStyle name="ExtStyle 37 2" xfId="115"/>
    <cellStyle name="ExtStyle 38" xfId="116"/>
    <cellStyle name="ExtStyle 38 2" xfId="117"/>
    <cellStyle name="ExtStyle 39" xfId="118"/>
    <cellStyle name="ExtStyle 39 2" xfId="119"/>
    <cellStyle name="ExtStyle 39 3" xfId="120"/>
    <cellStyle name="ExtStyle 39 4" xfId="121"/>
    <cellStyle name="ExtStyle 43" xfId="122"/>
    <cellStyle name="ExtStyle 44" xfId="123"/>
    <cellStyle name="ExtStyle 46" xfId="124"/>
    <cellStyle name="ExtStyle 47" xfId="125"/>
    <cellStyle name="ExtStyle 69" xfId="126"/>
    <cellStyle name="ExtStyle 75" xfId="127"/>
    <cellStyle name="ExtStyle 82" xfId="128"/>
    <cellStyle name="Good" xfId="129" builtinId="26" customBuiltin="1"/>
    <cellStyle name="Good 2" xfId="130"/>
    <cellStyle name="Heading 1" xfId="131" builtinId="16" customBuiltin="1"/>
    <cellStyle name="Heading 1 2" xfId="132"/>
    <cellStyle name="Heading 2" xfId="133" builtinId="17" customBuiltin="1"/>
    <cellStyle name="Heading 2 2" xfId="134"/>
    <cellStyle name="Heading 3" xfId="135" builtinId="18" customBuiltin="1"/>
    <cellStyle name="Heading 3 2" xfId="136"/>
    <cellStyle name="Heading 4" xfId="137" builtinId="19" customBuiltin="1"/>
    <cellStyle name="Heading 4 2" xfId="138"/>
    <cellStyle name="Hyperlink 2" xfId="139"/>
    <cellStyle name="Input" xfId="140" builtinId="20" customBuiltin="1"/>
    <cellStyle name="Input 2" xfId="141"/>
    <cellStyle name="Linked Cell" xfId="142" builtinId="24" customBuiltin="1"/>
    <cellStyle name="Linked Cell 2" xfId="143"/>
    <cellStyle name="Neutral" xfId="144" builtinId="28" customBuiltin="1"/>
    <cellStyle name="Neutral 2" xfId="145"/>
    <cellStyle name="Normal" xfId="0" builtinId="0"/>
    <cellStyle name="Normal 2" xfId="146"/>
    <cellStyle name="Normal 3" xfId="147"/>
    <cellStyle name="Note" xfId="148" builtinId="10" customBuiltin="1"/>
    <cellStyle name="Note 2" xfId="149"/>
    <cellStyle name="Note 3" xfId="150"/>
    <cellStyle name="Note 4" xfId="151"/>
    <cellStyle name="Output" xfId="152" builtinId="21" customBuiltin="1"/>
    <cellStyle name="Output 2" xfId="153"/>
    <cellStyle name="Percent" xfId="154" builtinId="5"/>
    <cellStyle name="Percent 2" xfId="155"/>
    <cellStyle name="Style 1025" xfId="156"/>
    <cellStyle name="Style 1025 2" xfId="157"/>
    <cellStyle name="Style 1101" xfId="158"/>
    <cellStyle name="Style 1101 2" xfId="159"/>
    <cellStyle name="Style 1103" xfId="160"/>
    <cellStyle name="Style 1103 2" xfId="161"/>
    <cellStyle name="Style 1103 3" xfId="162"/>
    <cellStyle name="Style 1103 4" xfId="163"/>
    <cellStyle name="Style 1104" xfId="164"/>
    <cellStyle name="Style 1104 2" xfId="165"/>
    <cellStyle name="Style 1104 3" xfId="166"/>
    <cellStyle name="Style 1104 4" xfId="167"/>
    <cellStyle name="Style 1105" xfId="168"/>
    <cellStyle name="Style 1105 2" xfId="169"/>
    <cellStyle name="Style 1105 3" xfId="170"/>
    <cellStyle name="Style 1105 4" xfId="171"/>
    <cellStyle name="Style 1106" xfId="172"/>
    <cellStyle name="Style 1106 2" xfId="173"/>
    <cellStyle name="Style 1106 3" xfId="174"/>
    <cellStyle name="Style 1106 4" xfId="175"/>
    <cellStyle name="Style 1107" xfId="176"/>
    <cellStyle name="Style 1107 2" xfId="177"/>
    <cellStyle name="Style 1107 3" xfId="178"/>
    <cellStyle name="Style 1107 4" xfId="179"/>
    <cellStyle name="Style 1108" xfId="180"/>
    <cellStyle name="Style 1108 2" xfId="181"/>
    <cellStyle name="Style 1108 3" xfId="182"/>
    <cellStyle name="Style 1108 4" xfId="183"/>
    <cellStyle name="Style 1109" xfId="184"/>
    <cellStyle name="Style 1109 2" xfId="185"/>
    <cellStyle name="Style 1109 3" xfId="186"/>
    <cellStyle name="Style 1109 4" xfId="187"/>
    <cellStyle name="Style 1110" xfId="188"/>
    <cellStyle name="Style 1110 2" xfId="189"/>
    <cellStyle name="Style 1110 3" xfId="190"/>
    <cellStyle name="Style 1110 4" xfId="191"/>
    <cellStyle name="Style 1111" xfId="192"/>
    <cellStyle name="Style 1111 2" xfId="193"/>
    <cellStyle name="Style 1111 3" xfId="194"/>
    <cellStyle name="Style 1111 4" xfId="195"/>
    <cellStyle name="Style 1112" xfId="196"/>
    <cellStyle name="Style 1112 2" xfId="197"/>
    <cellStyle name="Style 1112 3" xfId="198"/>
    <cellStyle name="Style 1112 4" xfId="199"/>
    <cellStyle name="Style 1113" xfId="200"/>
    <cellStyle name="Style 1113 2" xfId="201"/>
    <cellStyle name="Style 1113 3" xfId="202"/>
    <cellStyle name="Style 1113 4" xfId="203"/>
    <cellStyle name="Style 1114" xfId="204"/>
    <cellStyle name="Style 1114 2" xfId="205"/>
    <cellStyle name="Style 1114 3" xfId="206"/>
    <cellStyle name="Style 1114 4" xfId="207"/>
    <cellStyle name="Style 1115" xfId="208"/>
    <cellStyle name="Style 1115 2" xfId="209"/>
    <cellStyle name="Style 1115 3" xfId="210"/>
    <cellStyle name="Style 1115 4" xfId="211"/>
    <cellStyle name="Style 1177" xfId="212"/>
    <cellStyle name="Style 1177 2" xfId="213"/>
    <cellStyle name="Style 1177 3" xfId="214"/>
    <cellStyle name="Style 1177 4" xfId="215"/>
    <cellStyle name="Style 1178" xfId="216"/>
    <cellStyle name="Style 1178 2" xfId="217"/>
    <cellStyle name="Style 1178 3" xfId="218"/>
    <cellStyle name="Style 1178 4" xfId="219"/>
    <cellStyle name="Style 1179" xfId="220"/>
    <cellStyle name="Style 1179 2" xfId="221"/>
    <cellStyle name="Style 1179 3" xfId="222"/>
    <cellStyle name="Style 1179 4" xfId="223"/>
    <cellStyle name="Style 1180" xfId="224"/>
    <cellStyle name="Style 1180 2" xfId="225"/>
    <cellStyle name="Style 1180 3" xfId="226"/>
    <cellStyle name="Style 1180 4" xfId="227"/>
    <cellStyle name="Style 1181" xfId="228"/>
    <cellStyle name="Style 1181 2" xfId="229"/>
    <cellStyle name="Style 1181 3" xfId="230"/>
    <cellStyle name="Style 1181 4" xfId="231"/>
    <cellStyle name="Style 1182" xfId="232"/>
    <cellStyle name="Style 1182 2" xfId="233"/>
    <cellStyle name="Style 1182 3" xfId="234"/>
    <cellStyle name="Style 1182 4" xfId="235"/>
    <cellStyle name="Style 1183" xfId="236"/>
    <cellStyle name="Style 1183 2" xfId="237"/>
    <cellStyle name="Style 1183 3" xfId="238"/>
    <cellStyle name="Style 1183 4" xfId="239"/>
    <cellStyle name="Style 1184" xfId="240"/>
    <cellStyle name="Style 1184 2" xfId="241"/>
    <cellStyle name="Style 1184 3" xfId="242"/>
    <cellStyle name="Style 1184 4" xfId="243"/>
    <cellStyle name="Style 1185" xfId="244"/>
    <cellStyle name="Style 1185 2" xfId="245"/>
    <cellStyle name="Style 1185 3" xfId="246"/>
    <cellStyle name="Style 1185 4" xfId="247"/>
    <cellStyle name="Style 1196" xfId="248"/>
    <cellStyle name="Style 1299" xfId="249"/>
    <cellStyle name="Style 1299 2" xfId="250"/>
    <cellStyle name="Style 1309" xfId="251"/>
    <cellStyle name="Style 1311" xfId="252"/>
    <cellStyle name="Style 1313" xfId="253"/>
    <cellStyle name="Style 1314" xfId="254"/>
    <cellStyle name="Style 1315" xfId="255"/>
    <cellStyle name="Style 1316" xfId="256"/>
    <cellStyle name="Style 1317" xfId="257"/>
    <cellStyle name="Style 1318" xfId="258"/>
    <cellStyle name="Style 1319" xfId="259"/>
    <cellStyle name="Style 1320" xfId="260"/>
    <cellStyle name="Style 1321" xfId="261"/>
    <cellStyle name="Style 1322" xfId="262"/>
    <cellStyle name="Style 1331" xfId="263"/>
    <cellStyle name="Style 1331 2" xfId="264"/>
    <cellStyle name="Style 1331 3" xfId="265"/>
    <cellStyle name="Style 1331 4" xfId="266"/>
    <cellStyle name="Style 1332" xfId="267"/>
    <cellStyle name="Style 1332 2" xfId="268"/>
    <cellStyle name="Style 1332 3" xfId="269"/>
    <cellStyle name="Style 1332 4" xfId="270"/>
    <cellStyle name="Style 1333" xfId="271"/>
    <cellStyle name="Style 1333 2" xfId="272"/>
    <cellStyle name="Style 1333 3" xfId="273"/>
    <cellStyle name="Style 1333 4" xfId="274"/>
    <cellStyle name="Style 1334" xfId="275"/>
    <cellStyle name="Style 1334 2" xfId="276"/>
    <cellStyle name="Style 1334 3" xfId="277"/>
    <cellStyle name="Style 1334 4" xfId="278"/>
    <cellStyle name="Style 1335" xfId="279"/>
    <cellStyle name="Style 1335 2" xfId="280"/>
    <cellStyle name="Style 1335 3" xfId="281"/>
    <cellStyle name="Style 1335 4" xfId="282"/>
    <cellStyle name="Style 1336" xfId="283"/>
    <cellStyle name="Style 1336 2" xfId="284"/>
    <cellStyle name="Style 1336 3" xfId="285"/>
    <cellStyle name="Style 1336 4" xfId="286"/>
    <cellStyle name="Style 1337" xfId="287"/>
    <cellStyle name="Style 1337 2" xfId="288"/>
    <cellStyle name="Style 1337 3" xfId="289"/>
    <cellStyle name="Style 1337 4" xfId="290"/>
    <cellStyle name="Style 1338" xfId="291"/>
    <cellStyle name="Style 1338 2" xfId="292"/>
    <cellStyle name="Style 1338 3" xfId="293"/>
    <cellStyle name="Style 1338 4" xfId="294"/>
    <cellStyle name="Style 1339" xfId="295"/>
    <cellStyle name="Style 1339 2" xfId="296"/>
    <cellStyle name="Style 1339 3" xfId="297"/>
    <cellStyle name="Style 1339 4" xfId="298"/>
    <cellStyle name="Style 1376" xfId="299"/>
    <cellStyle name="Style 1376 2" xfId="300"/>
    <cellStyle name="Style 1376 3" xfId="301"/>
    <cellStyle name="Style 1376 4" xfId="302"/>
    <cellStyle name="Style 1377" xfId="303"/>
    <cellStyle name="Style 1377 2" xfId="304"/>
    <cellStyle name="Style 1377 3" xfId="305"/>
    <cellStyle name="Style 1377 4" xfId="306"/>
    <cellStyle name="Style 1378" xfId="307"/>
    <cellStyle name="Style 1378 2" xfId="308"/>
    <cellStyle name="Style 1378 3" xfId="309"/>
    <cellStyle name="Style 1378 4" xfId="310"/>
    <cellStyle name="Style 1379" xfId="311"/>
    <cellStyle name="Style 1379 2" xfId="312"/>
    <cellStyle name="Style 1379 3" xfId="313"/>
    <cellStyle name="Style 1379 4" xfId="314"/>
    <cellStyle name="Style 1380" xfId="315"/>
    <cellStyle name="Style 1380 2" xfId="316"/>
    <cellStyle name="Style 1380 3" xfId="317"/>
    <cellStyle name="Style 1380 4" xfId="318"/>
    <cellStyle name="Style 1381" xfId="319"/>
    <cellStyle name="Style 1381 2" xfId="320"/>
    <cellStyle name="Style 1381 3" xfId="321"/>
    <cellStyle name="Style 1381 4" xfId="322"/>
    <cellStyle name="Style 1382" xfId="323"/>
    <cellStyle name="Style 1382 2" xfId="324"/>
    <cellStyle name="Style 1382 3" xfId="325"/>
    <cellStyle name="Style 1382 4" xfId="326"/>
    <cellStyle name="Style 1383" xfId="327"/>
    <cellStyle name="Style 1383 2" xfId="328"/>
    <cellStyle name="Style 1383 3" xfId="329"/>
    <cellStyle name="Style 1383 4" xfId="330"/>
    <cellStyle name="Style 1384" xfId="331"/>
    <cellStyle name="Style 1384 2" xfId="332"/>
    <cellStyle name="Style 1384 3" xfId="333"/>
    <cellStyle name="Style 1384 4" xfId="334"/>
    <cellStyle name="Style 1385" xfId="335"/>
    <cellStyle name="Style 1385 2" xfId="336"/>
    <cellStyle name="Style 1385 3" xfId="337"/>
    <cellStyle name="Style 1385 4" xfId="338"/>
    <cellStyle name="Style 1386" xfId="339"/>
    <cellStyle name="Style 1386 2" xfId="340"/>
    <cellStyle name="Style 1386 3" xfId="341"/>
    <cellStyle name="Style 1386 4" xfId="342"/>
    <cellStyle name="Style 1535" xfId="343"/>
    <cellStyle name="Style 1536" xfId="344"/>
    <cellStyle name="Style 1537" xfId="345"/>
    <cellStyle name="Style 1538" xfId="346"/>
    <cellStyle name="Style 1539" xfId="347"/>
    <cellStyle name="Style 1540" xfId="348"/>
    <cellStyle name="Style 1541" xfId="349"/>
    <cellStyle name="Style 1542" xfId="350"/>
    <cellStyle name="Style 1543" xfId="351"/>
    <cellStyle name="Style 1544" xfId="352"/>
    <cellStyle name="Style 1556" xfId="353"/>
    <cellStyle name="Style 1556 2" xfId="354"/>
    <cellStyle name="Style 1663" xfId="355"/>
    <cellStyle name="Style 1663 2" xfId="356"/>
    <cellStyle name="Style 1665" xfId="357"/>
    <cellStyle name="Style 1665 2" xfId="358"/>
    <cellStyle name="Style 1665 3" xfId="359"/>
    <cellStyle name="Style 1665 4" xfId="360"/>
    <cellStyle name="Style 1666" xfId="361"/>
    <cellStyle name="Style 1666 2" xfId="362"/>
    <cellStyle name="Style 1666 3" xfId="363"/>
    <cellStyle name="Style 1666 4" xfId="364"/>
    <cellStyle name="Style 1667" xfId="365"/>
    <cellStyle name="Style 1667 2" xfId="366"/>
    <cellStyle name="Style 1667 3" xfId="367"/>
    <cellStyle name="Style 1667 4" xfId="368"/>
    <cellStyle name="Style 1668" xfId="369"/>
    <cellStyle name="Style 1668 2" xfId="370"/>
    <cellStyle name="Style 1668 3" xfId="371"/>
    <cellStyle name="Style 1668 4" xfId="372"/>
    <cellStyle name="Style 1669" xfId="373"/>
    <cellStyle name="Style 1669 2" xfId="374"/>
    <cellStyle name="Style 1669 3" xfId="375"/>
    <cellStyle name="Style 1669 4" xfId="376"/>
    <cellStyle name="Style 1670" xfId="377"/>
    <cellStyle name="Style 1670 2" xfId="378"/>
    <cellStyle name="Style 1670 3" xfId="379"/>
    <cellStyle name="Style 1670 4" xfId="380"/>
    <cellStyle name="Style 1671" xfId="381"/>
    <cellStyle name="Style 1671 2" xfId="382"/>
    <cellStyle name="Style 1671 3" xfId="383"/>
    <cellStyle name="Style 1671 4" xfId="384"/>
    <cellStyle name="Style 1672" xfId="385"/>
    <cellStyle name="Style 1672 2" xfId="386"/>
    <cellStyle name="Style 1672 3" xfId="387"/>
    <cellStyle name="Style 1672 4" xfId="388"/>
    <cellStyle name="Style 1673" xfId="389"/>
    <cellStyle name="Style 1673 2" xfId="390"/>
    <cellStyle name="Style 1673 3" xfId="391"/>
    <cellStyle name="Style 1673 4" xfId="392"/>
    <cellStyle name="Style 1699" xfId="393"/>
    <cellStyle name="Style 1703" xfId="394"/>
    <cellStyle name="Style 1705" xfId="395"/>
    <cellStyle name="Style 1706" xfId="396"/>
    <cellStyle name="Style 1707" xfId="397"/>
    <cellStyle name="Style 1708" xfId="398"/>
    <cellStyle name="Style 1709" xfId="399"/>
    <cellStyle name="Style 1710" xfId="400"/>
    <cellStyle name="Style 1711" xfId="401"/>
    <cellStyle name="Style 1712" xfId="402"/>
    <cellStyle name="Style 1713" xfId="403"/>
    <cellStyle name="Style 1714" xfId="404"/>
    <cellStyle name="Style 1759" xfId="405"/>
    <cellStyle name="Style 1872" xfId="406"/>
    <cellStyle name="Style 1874" xfId="407"/>
    <cellStyle name="Style 1876" xfId="408"/>
    <cellStyle name="Style 1877" xfId="409"/>
    <cellStyle name="Style 1878" xfId="410"/>
    <cellStyle name="Style 1879" xfId="411"/>
    <cellStyle name="Style 1880" xfId="412"/>
    <cellStyle name="Style 1881" xfId="413"/>
    <cellStyle name="Style 1882" xfId="414"/>
    <cellStyle name="Style 1883" xfId="415"/>
    <cellStyle name="Style 1884" xfId="416"/>
    <cellStyle name="Style 1885" xfId="417"/>
    <cellStyle name="Style 1887" xfId="418"/>
    <cellStyle name="Style 1887 2" xfId="419"/>
    <cellStyle name="Style 1887 3" xfId="420"/>
    <cellStyle name="Style 1887 4" xfId="421"/>
    <cellStyle name="Style 1888" xfId="422"/>
    <cellStyle name="Style 1888 2" xfId="423"/>
    <cellStyle name="Style 1888 3" xfId="424"/>
    <cellStyle name="Style 1888 4" xfId="425"/>
    <cellStyle name="Style 1889" xfId="426"/>
    <cellStyle name="Style 1889 2" xfId="427"/>
    <cellStyle name="Style 1889 3" xfId="428"/>
    <cellStyle name="Style 1889 4" xfId="429"/>
    <cellStyle name="Style 1890" xfId="430"/>
    <cellStyle name="Style 1890 2" xfId="431"/>
    <cellStyle name="Style 1890 3" xfId="432"/>
    <cellStyle name="Style 1890 4" xfId="433"/>
    <cellStyle name="Style 1891" xfId="434"/>
    <cellStyle name="Style 1891 2" xfId="435"/>
    <cellStyle name="Style 1891 3" xfId="436"/>
    <cellStyle name="Style 1891 4" xfId="437"/>
    <cellStyle name="Style 1892" xfId="438"/>
    <cellStyle name="Style 1892 2" xfId="439"/>
    <cellStyle name="Style 1892 3" xfId="440"/>
    <cellStyle name="Style 1892 4" xfId="441"/>
    <cellStyle name="Style 1893" xfId="442"/>
    <cellStyle name="Style 1893 2" xfId="443"/>
    <cellStyle name="Style 1893 3" xfId="444"/>
    <cellStyle name="Style 1893 4" xfId="445"/>
    <cellStyle name="Style 1894" xfId="446"/>
    <cellStyle name="Style 1894 2" xfId="447"/>
    <cellStyle name="Style 1894 3" xfId="448"/>
    <cellStyle name="Style 1894 4" xfId="449"/>
    <cellStyle name="Style 1895" xfId="450"/>
    <cellStyle name="Style 1895 2" xfId="451"/>
    <cellStyle name="Style 1895 3" xfId="452"/>
    <cellStyle name="Style 1895 4" xfId="453"/>
    <cellStyle name="Style 2066" xfId="454"/>
    <cellStyle name="Style 2067" xfId="455"/>
    <cellStyle name="Style 2068" xfId="456"/>
    <cellStyle name="Style 2069" xfId="457"/>
    <cellStyle name="Style 2070" xfId="458"/>
    <cellStyle name="Style 2071" xfId="459"/>
    <cellStyle name="Style 2072" xfId="460"/>
    <cellStyle name="Style 2073" xfId="461"/>
    <cellStyle name="Style 2074" xfId="462"/>
    <cellStyle name="Style 2075" xfId="463"/>
    <cellStyle name="Style 2089" xfId="464"/>
    <cellStyle name="Style 2202" xfId="465"/>
    <cellStyle name="Style 2204" xfId="466"/>
    <cellStyle name="Style 2206" xfId="467"/>
    <cellStyle name="Style 2207" xfId="468"/>
    <cellStyle name="Style 2208" xfId="469"/>
    <cellStyle name="Style 2209" xfId="470"/>
    <cellStyle name="Style 2210" xfId="471"/>
    <cellStyle name="Style 2211" xfId="472"/>
    <cellStyle name="Style 2212" xfId="473"/>
    <cellStyle name="Style 2213" xfId="474"/>
    <cellStyle name="Style 2214" xfId="475"/>
    <cellStyle name="Style 2215" xfId="476"/>
    <cellStyle name="Style 2464" xfId="477"/>
    <cellStyle name="Style 2468" xfId="478"/>
    <cellStyle name="Style 2470" xfId="479"/>
    <cellStyle name="Style 2471" xfId="480"/>
    <cellStyle name="Style 2472" xfId="481"/>
    <cellStyle name="Style 2473" xfId="482"/>
    <cellStyle name="Style 2474" xfId="483"/>
    <cellStyle name="Style 2475" xfId="484"/>
    <cellStyle name="Style 2476" xfId="485"/>
    <cellStyle name="Style 2477" xfId="486"/>
    <cellStyle name="Style 2478" xfId="487"/>
    <cellStyle name="Style 2479" xfId="488"/>
    <cellStyle name="Style 297" xfId="489"/>
    <cellStyle name="Style 297 2" xfId="490"/>
    <cellStyle name="Style 300" xfId="491"/>
    <cellStyle name="Style 300 2" xfId="492"/>
    <cellStyle name="Style 528" xfId="493"/>
    <cellStyle name="Style 528 2" xfId="494"/>
    <cellStyle name="Style 561" xfId="495"/>
    <cellStyle name="Style 561 2" xfId="496"/>
    <cellStyle name="Style 669" xfId="497"/>
    <cellStyle name="Style 669 2" xfId="498"/>
    <cellStyle name="Style 670" xfId="499"/>
    <cellStyle name="Style 670 2" xfId="500"/>
    <cellStyle name="Style 671" xfId="501"/>
    <cellStyle name="Style 671 2" xfId="502"/>
    <cellStyle name="Style 672" xfId="503"/>
    <cellStyle name="Style 672 2" xfId="504"/>
    <cellStyle name="Style 673" xfId="505"/>
    <cellStyle name="Style 673 2" xfId="506"/>
    <cellStyle name="Style 674" xfId="507"/>
    <cellStyle name="Style 674 2" xfId="508"/>
    <cellStyle name="Style 675" xfId="509"/>
    <cellStyle name="Style 675 2" xfId="510"/>
    <cellStyle name="Style 676" xfId="511"/>
    <cellStyle name="Style 676 2" xfId="512"/>
    <cellStyle name="Style 707" xfId="513"/>
    <cellStyle name="Style 707 2" xfId="514"/>
    <cellStyle name="Style 707 3" xfId="515"/>
    <cellStyle name="Style 707 4" xfId="516"/>
    <cellStyle name="Style 708" xfId="517"/>
    <cellStyle name="Style 708 2" xfId="518"/>
    <cellStyle name="Style 708 3" xfId="519"/>
    <cellStyle name="Style 708 4" xfId="520"/>
    <cellStyle name="Style 709" xfId="521"/>
    <cellStyle name="Style 709 2" xfId="522"/>
    <cellStyle name="Style 709 3" xfId="523"/>
    <cellStyle name="Style 709 4" xfId="524"/>
    <cellStyle name="Style 710" xfId="525"/>
    <cellStyle name="Style 710 2" xfId="526"/>
    <cellStyle name="Style 710 3" xfId="527"/>
    <cellStyle name="Style 710 4" xfId="528"/>
    <cellStyle name="Style 711" xfId="529"/>
    <cellStyle name="Style 711 2" xfId="530"/>
    <cellStyle name="Style 711 3" xfId="531"/>
    <cellStyle name="Style 711 4" xfId="532"/>
    <cellStyle name="Style 712" xfId="533"/>
    <cellStyle name="Style 712 2" xfId="534"/>
    <cellStyle name="Style 712 3" xfId="535"/>
    <cellStyle name="Style 712 4" xfId="536"/>
    <cellStyle name="Style 713" xfId="537"/>
    <cellStyle name="Style 713 2" xfId="538"/>
    <cellStyle name="Style 713 3" xfId="539"/>
    <cellStyle name="Style 713 4" xfId="540"/>
    <cellStyle name="Style 714" xfId="541"/>
    <cellStyle name="Style 714 2" xfId="542"/>
    <cellStyle name="Style 714 3" xfId="543"/>
    <cellStyle name="Style 714 4" xfId="544"/>
    <cellStyle name="Style 723" xfId="545"/>
    <cellStyle name="Style 723 2" xfId="546"/>
    <cellStyle name="Style 740" xfId="547"/>
    <cellStyle name="Style 740 2" xfId="548"/>
    <cellStyle name="Style 740 3" xfId="549"/>
    <cellStyle name="Style 740 4" xfId="550"/>
    <cellStyle name="Style 741" xfId="551"/>
    <cellStyle name="Style 741 2" xfId="552"/>
    <cellStyle name="Style 741 3" xfId="553"/>
    <cellStyle name="Style 741 4" xfId="554"/>
    <cellStyle name="Style 742" xfId="555"/>
    <cellStyle name="Style 742 2" xfId="556"/>
    <cellStyle name="Style 742 3" xfId="557"/>
    <cellStyle name="Style 742 4" xfId="558"/>
    <cellStyle name="Style 743" xfId="559"/>
    <cellStyle name="Style 743 2" xfId="560"/>
    <cellStyle name="Style 743 3" xfId="561"/>
    <cellStyle name="Style 743 4" xfId="562"/>
    <cellStyle name="Style 744" xfId="563"/>
    <cellStyle name="Style 744 2" xfId="564"/>
    <cellStyle name="Style 744 3" xfId="565"/>
    <cellStyle name="Style 744 4" xfId="566"/>
    <cellStyle name="Style 745" xfId="567"/>
    <cellStyle name="Style 745 2" xfId="568"/>
    <cellStyle name="Style 745 3" xfId="569"/>
    <cellStyle name="Style 745 4" xfId="570"/>
    <cellStyle name="Style 746" xfId="571"/>
    <cellStyle name="Style 746 2" xfId="572"/>
    <cellStyle name="Style 746 3" xfId="573"/>
    <cellStyle name="Style 746 4" xfId="574"/>
    <cellStyle name="Style 747" xfId="575"/>
    <cellStyle name="Style 747 2" xfId="576"/>
    <cellStyle name="Style 747 3" xfId="577"/>
    <cellStyle name="Style 747 4" xfId="578"/>
    <cellStyle name="Style 868" xfId="579"/>
    <cellStyle name="Style 868 2" xfId="580"/>
    <cellStyle name="Style 902" xfId="581"/>
    <cellStyle name="Style 902 2" xfId="582"/>
    <cellStyle name="Style 902 3" xfId="583"/>
    <cellStyle name="Style 902 4" xfId="584"/>
    <cellStyle name="Style 903" xfId="585"/>
    <cellStyle name="Style 903 2" xfId="586"/>
    <cellStyle name="Style 903 3" xfId="587"/>
    <cellStyle name="Style 903 4" xfId="588"/>
    <cellStyle name="Style 904" xfId="589"/>
    <cellStyle name="Style 904 2" xfId="590"/>
    <cellStyle name="Style 904 3" xfId="591"/>
    <cellStyle name="Style 904 4" xfId="592"/>
    <cellStyle name="Style 905" xfId="593"/>
    <cellStyle name="Style 905 2" xfId="594"/>
    <cellStyle name="Style 905 3" xfId="595"/>
    <cellStyle name="Style 905 4" xfId="596"/>
    <cellStyle name="Style 910" xfId="597"/>
    <cellStyle name="Style 910 2" xfId="598"/>
    <cellStyle name="Style 910 3" xfId="599"/>
    <cellStyle name="Style 910 4" xfId="600"/>
    <cellStyle name="Style 911" xfId="601"/>
    <cellStyle name="Style 911 2" xfId="602"/>
    <cellStyle name="Style 911 3" xfId="603"/>
    <cellStyle name="Style 911 4" xfId="604"/>
    <cellStyle name="Style 912" xfId="605"/>
    <cellStyle name="Style 912 2" xfId="606"/>
    <cellStyle name="Style 912 3" xfId="607"/>
    <cellStyle name="Style 912 4" xfId="608"/>
    <cellStyle name="Style 913" xfId="609"/>
    <cellStyle name="Style 913 2" xfId="610"/>
    <cellStyle name="Style 913 3" xfId="611"/>
    <cellStyle name="Style 913 4" xfId="612"/>
    <cellStyle name="Style 918" xfId="613"/>
    <cellStyle name="Style 918 2" xfId="614"/>
    <cellStyle name="Style 918 3" xfId="615"/>
    <cellStyle name="Style 918 4" xfId="616"/>
    <cellStyle name="Style 919" xfId="617"/>
    <cellStyle name="Style 919 2" xfId="618"/>
    <cellStyle name="Style 919 3" xfId="619"/>
    <cellStyle name="Style 919 4" xfId="620"/>
    <cellStyle name="Style 920" xfId="621"/>
    <cellStyle name="Style 920 2" xfId="622"/>
    <cellStyle name="Style 920 3" xfId="623"/>
    <cellStyle name="Style 920 4" xfId="624"/>
    <cellStyle name="Style 921" xfId="625"/>
    <cellStyle name="Style 921 2" xfId="626"/>
    <cellStyle name="Style 921 3" xfId="627"/>
    <cellStyle name="Style 921 4" xfId="628"/>
    <cellStyle name="Style 926" xfId="629"/>
    <cellStyle name="Style 926 2" xfId="630"/>
    <cellStyle name="Style 926 3" xfId="631"/>
    <cellStyle name="Style 926 4" xfId="632"/>
    <cellStyle name="Style 927" xfId="633"/>
    <cellStyle name="Style 927 2" xfId="634"/>
    <cellStyle name="Style 927 3" xfId="635"/>
    <cellStyle name="Style 927 4" xfId="636"/>
    <cellStyle name="Style 928" xfId="637"/>
    <cellStyle name="Style 928 2" xfId="638"/>
    <cellStyle name="Style 928 3" xfId="639"/>
    <cellStyle name="Style 928 4" xfId="640"/>
    <cellStyle name="Style 929" xfId="641"/>
    <cellStyle name="Style 929 2" xfId="642"/>
    <cellStyle name="Style 929 3" xfId="643"/>
    <cellStyle name="Style 929 4" xfId="644"/>
    <cellStyle name="Style 934" xfId="645"/>
    <cellStyle name="Style 934 2" xfId="646"/>
    <cellStyle name="Style 934 3" xfId="647"/>
    <cellStyle name="Style 934 4" xfId="648"/>
    <cellStyle name="Style 935" xfId="649"/>
    <cellStyle name="Style 935 2" xfId="650"/>
    <cellStyle name="Style 935 3" xfId="651"/>
    <cellStyle name="Style 935 4" xfId="652"/>
    <cellStyle name="Style 936" xfId="653"/>
    <cellStyle name="Style 936 2" xfId="654"/>
    <cellStyle name="Style 936 3" xfId="655"/>
    <cellStyle name="Style 936 4" xfId="656"/>
    <cellStyle name="Style 937" xfId="657"/>
    <cellStyle name="Style 937 2" xfId="658"/>
    <cellStyle name="Style 937 3" xfId="659"/>
    <cellStyle name="Style 937 4" xfId="660"/>
    <cellStyle name="Style 942" xfId="661"/>
    <cellStyle name="Style 942 2" xfId="662"/>
    <cellStyle name="Style 942 3" xfId="663"/>
    <cellStyle name="Style 942 4" xfId="664"/>
    <cellStyle name="Style 943" xfId="665"/>
    <cellStyle name="Style 943 2" xfId="666"/>
    <cellStyle name="Style 943 3" xfId="667"/>
    <cellStyle name="Style 943 4" xfId="668"/>
    <cellStyle name="Style 944" xfId="669"/>
    <cellStyle name="Style 944 2" xfId="670"/>
    <cellStyle name="Style 944 3" xfId="671"/>
    <cellStyle name="Style 944 4" xfId="672"/>
    <cellStyle name="Style 945" xfId="673"/>
    <cellStyle name="Style 945 2" xfId="674"/>
    <cellStyle name="Style 945 3" xfId="675"/>
    <cellStyle name="Style 945 4" xfId="676"/>
    <cellStyle name="Style 950" xfId="677"/>
    <cellStyle name="Style 950 2" xfId="678"/>
    <cellStyle name="Style 950 3" xfId="679"/>
    <cellStyle name="Style 950 4" xfId="680"/>
    <cellStyle name="Style 951" xfId="681"/>
    <cellStyle name="Style 951 2" xfId="682"/>
    <cellStyle name="Style 951 3" xfId="683"/>
    <cellStyle name="Style 951 4" xfId="684"/>
    <cellStyle name="Style 952" xfId="685"/>
    <cellStyle name="Style 952 2" xfId="686"/>
    <cellStyle name="Style 952 3" xfId="687"/>
    <cellStyle name="Style 952 4" xfId="688"/>
    <cellStyle name="Style 953" xfId="689"/>
    <cellStyle name="Style 953 2" xfId="690"/>
    <cellStyle name="Style 953 3" xfId="691"/>
    <cellStyle name="Style 953 4" xfId="692"/>
    <cellStyle name="Style 958" xfId="693"/>
    <cellStyle name="Style 958 2" xfId="694"/>
    <cellStyle name="Style 958 3" xfId="695"/>
    <cellStyle name="Style 958 4" xfId="696"/>
    <cellStyle name="Style 959" xfId="697"/>
    <cellStyle name="Style 959 2" xfId="698"/>
    <cellStyle name="Style 959 3" xfId="699"/>
    <cellStyle name="Style 959 4" xfId="700"/>
    <cellStyle name="Style 960" xfId="701"/>
    <cellStyle name="Style 960 2" xfId="702"/>
    <cellStyle name="Style 960 3" xfId="703"/>
    <cellStyle name="Style 960 4" xfId="704"/>
    <cellStyle name="Style 961" xfId="705"/>
    <cellStyle name="Style 961 2" xfId="706"/>
    <cellStyle name="Style 961 3" xfId="707"/>
    <cellStyle name="Style 961 4" xfId="708"/>
    <cellStyle name="Style 966" xfId="709"/>
    <cellStyle name="Style 966 2" xfId="710"/>
    <cellStyle name="Style 966 3" xfId="711"/>
    <cellStyle name="Style 966 4" xfId="712"/>
    <cellStyle name="Style 967" xfId="713"/>
    <cellStyle name="Style 967 2" xfId="714"/>
    <cellStyle name="Style 967 3" xfId="715"/>
    <cellStyle name="Style 967 4" xfId="716"/>
    <cellStyle name="Style 968" xfId="717"/>
    <cellStyle name="Style 968 2" xfId="718"/>
    <cellStyle name="Style 968 3" xfId="719"/>
    <cellStyle name="Style 968 4" xfId="720"/>
    <cellStyle name="Style 969" xfId="721"/>
    <cellStyle name="Style 969 2" xfId="722"/>
    <cellStyle name="Style 969 3" xfId="723"/>
    <cellStyle name="Style 969 4" xfId="724"/>
    <cellStyle name="Style 974" xfId="725"/>
    <cellStyle name="Style 974 2" xfId="726"/>
    <cellStyle name="Style 974 3" xfId="727"/>
    <cellStyle name="Style 974 4" xfId="728"/>
    <cellStyle name="Style 975" xfId="729"/>
    <cellStyle name="Style 975 2" xfId="730"/>
    <cellStyle name="Style 975 3" xfId="731"/>
    <cellStyle name="Style 975 4" xfId="732"/>
    <cellStyle name="Style 976" xfId="733"/>
    <cellStyle name="Style 976 2" xfId="734"/>
    <cellStyle name="Style 976 3" xfId="735"/>
    <cellStyle name="Style 976 4" xfId="736"/>
    <cellStyle name="Style 977" xfId="737"/>
    <cellStyle name="Style 977 2" xfId="738"/>
    <cellStyle name="Style 977 3" xfId="739"/>
    <cellStyle name="Style 977 4" xfId="740"/>
    <cellStyle name="Style 979" xfId="741"/>
    <cellStyle name="Style 979 2" xfId="742"/>
    <cellStyle name="Style 981" xfId="743"/>
    <cellStyle name="Style 981 2" xfId="744"/>
    <cellStyle name="Style 981 3" xfId="745"/>
    <cellStyle name="Style 981 4" xfId="746"/>
    <cellStyle name="Style 982" xfId="747"/>
    <cellStyle name="Style 982 2" xfId="748"/>
    <cellStyle name="Style 982 3" xfId="749"/>
    <cellStyle name="Style 982 4" xfId="750"/>
    <cellStyle name="Style 983" xfId="751"/>
    <cellStyle name="Style 983 2" xfId="752"/>
    <cellStyle name="Style 983 3" xfId="753"/>
    <cellStyle name="Style 983 4" xfId="754"/>
    <cellStyle name="Style 984" xfId="755"/>
    <cellStyle name="Style 984 2" xfId="756"/>
    <cellStyle name="Style 984 3" xfId="757"/>
    <cellStyle name="Style 984 4" xfId="758"/>
    <cellStyle name="Style 985" xfId="759"/>
    <cellStyle name="Style 985 2" xfId="760"/>
    <cellStyle name="Style 985 3" xfId="761"/>
    <cellStyle name="Style 985 4" xfId="762"/>
    <cellStyle name="Style 986" xfId="763"/>
    <cellStyle name="Style 986 2" xfId="764"/>
    <cellStyle name="Style 986 3" xfId="765"/>
    <cellStyle name="Style 986 4" xfId="766"/>
    <cellStyle name="Style 987" xfId="767"/>
    <cellStyle name="Style 987 2" xfId="768"/>
    <cellStyle name="Style 987 3" xfId="769"/>
    <cellStyle name="Style 987 4" xfId="770"/>
    <cellStyle name="Style 988" xfId="771"/>
    <cellStyle name="Style 988 2" xfId="772"/>
    <cellStyle name="Style 988 3" xfId="773"/>
    <cellStyle name="Style 988 4" xfId="774"/>
    <cellStyle name="Style 989" xfId="775"/>
    <cellStyle name="Style 989 2" xfId="776"/>
    <cellStyle name="Style 989 3" xfId="777"/>
    <cellStyle name="Style 989 4" xfId="778"/>
    <cellStyle name="Style 991" xfId="779"/>
    <cellStyle name="Style 991 2" xfId="780"/>
    <cellStyle name="Title" xfId="781" builtinId="15" customBuiltin="1"/>
    <cellStyle name="Title 2" xfId="782"/>
    <cellStyle name="Total" xfId="783" builtinId="25" customBuiltin="1"/>
    <cellStyle name="Total 2" xfId="784"/>
    <cellStyle name="Warning Text" xfId="785" builtinId="11" customBuiltin="1"/>
    <cellStyle name="Warning Text 2" xfId="786"/>
    <cellStyle name="Hyperlink" xfId="787" builtinId="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E5000"/>
      <rgbColor rgb="0000FF00"/>
      <rgbColor rgb="00009CDE"/>
      <rgbColor rgb="00FEDB00"/>
      <rgbColor rgb="00FF00FF"/>
      <rgbColor rgb="0000FFFF"/>
      <rgbColor rgb="00AA6520"/>
      <rgbColor rgb="00008000"/>
      <rgbColor rgb="00000080"/>
      <rgbColor rgb="00808000"/>
      <rgbColor rgb="00800080"/>
      <rgbColor rgb="00008080"/>
      <rgbColor rgb="00EAEAEA"/>
      <rgbColor rgb="00808080"/>
      <rgbColor rgb="009999FF"/>
      <rgbColor rgb="00BB793C"/>
      <rgbColor rgb="00620C0B"/>
      <rgbColor rgb="00590001"/>
      <rgbColor rgb="00404549"/>
      <rgbColor rgb="00CD9B7A"/>
      <rgbColor rgb="00990033"/>
      <rgbColor rgb="00EAEAEA"/>
      <rgbColor rgb="00000080"/>
      <rgbColor rgb="00A0A0A0"/>
      <rgbColor rgb="00CC9900"/>
      <rgbColor rgb="00008C99"/>
      <rgbColor rgb="00579A32"/>
      <rgbColor rgb="00CC6633"/>
      <rgbColor rgb="003366FF"/>
      <rgbColor rgb="00666666"/>
      <rgbColor rgb="0000CCFF"/>
      <rgbColor rgb="00CCFFFF"/>
      <rgbColor rgb="00CCFFCC"/>
      <rgbColor rgb="00FFFF99"/>
      <rgbColor rgb="0099CCFF"/>
      <rgbColor rgb="00FE5000"/>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800000"/>
    </indexedColors>
  </colors>
  <extLst>
    <ext uri="{EB79DEF2-80B8-43e5-95BD-54CBDDF9020C}">
      <x14:slicerStyles xmlns:x14="http://schemas.microsoft.com/office/spreadsheetml/2009/9/main" defaultSlicerStyle="SlicerStyleLight1"/>
    </ext>
    <ext uri="{9260A510-F301-46a8-8635-F512D64BE5F5}">
      <x15:timelineStyles xmlns:x15="http://schemas.microsoft.com/office/spreadsheetml/2010/11/main" defaultTimelineStyle="TimeSlicerStyleLight1"/>
    </ext>
  </extLst>
</styleSheet>
</file>

<file path=xl/_rels/workbook.xml.rels><?xml version="1.0" encoding="UTF-8" standalone="yes"?>
<Relationships xmlns="http://schemas.openxmlformats.org/package/2006/relationships"><Relationship Id="rId18" Type="http://schemas.openxmlformats.org/officeDocument/2006/relationships/worksheet" Target="worksheets/sheet20.xml"/><Relationship Id="rId13" Type="http://schemas.openxmlformats.org/officeDocument/2006/relationships/worksheet" Target="worksheets/sheet1.xml"/><Relationship Id="rId8" Type="http://schemas.openxmlformats.org/officeDocument/2006/relationships/worksheet" Target="worksheets/sheet44.xml"/><Relationship Id="rId26" Type="http://schemas.openxmlformats.org/officeDocument/2006/relationships/customXml" Target="../customXml/item2.xml"/><Relationship Id="rId21" Type="http://schemas.openxmlformats.org/officeDocument/2006/relationships/worksheet" Target="worksheets/sheet26.xml"/><Relationship Id="rId3" Type="http://schemas.openxmlformats.org/officeDocument/2006/relationships/worksheet" Target="worksheets/sheet62.xml"/><Relationship Id="rId17" Type="http://schemas.openxmlformats.org/officeDocument/2006/relationships/worksheet" Target="worksheets/sheet9.xml"/><Relationship Id="rId12" Type="http://schemas.openxmlformats.org/officeDocument/2006/relationships/worksheet" Target="worksheets/sheet28.xml"/><Relationship Id="rId7" Type="http://schemas.openxmlformats.org/officeDocument/2006/relationships/worksheet" Target="worksheets/sheet48.xml"/><Relationship Id="rId25" Type="http://schemas.openxmlformats.org/officeDocument/2006/relationships/customXml" Target="../customXml/item1.xml"/><Relationship Id="rId16" Type="http://schemas.openxmlformats.org/officeDocument/2006/relationships/worksheet" Target="worksheets/sheet7.xml"/><Relationship Id="rId20" Type="http://schemas.openxmlformats.org/officeDocument/2006/relationships/worksheet" Target="worksheets/sheet23.xml"/><Relationship Id="rId2" Type="http://schemas.openxmlformats.org/officeDocument/2006/relationships/worksheet" Target="worksheets/sheet65.xml"/><Relationship Id="rId24" Type="http://schemas.openxmlformats.org/officeDocument/2006/relationships/theme" Target="/xl/theme/theme1.xml"/><Relationship Id="rId11" Type="http://schemas.openxmlformats.org/officeDocument/2006/relationships/worksheet" Target="worksheets/sheet32.xml"/><Relationship Id="rId6" Type="http://schemas.openxmlformats.org/officeDocument/2006/relationships/worksheet" Target="worksheets/sheet52.xml"/><Relationship Id="rId1" Type="http://schemas.openxmlformats.org/officeDocument/2006/relationships/worksheet" Target="worksheets/sheet69.xml"/><Relationship Id="rId15" Type="http://schemas.openxmlformats.org/officeDocument/2006/relationships/worksheet" Target="worksheets/sheet3.xml"/><Relationship Id="rId23" Type="http://schemas.openxmlformats.org/officeDocument/2006/relationships/styles" Target="/xl/styles.xml"/><Relationship Id="rId5" Type="http://schemas.openxmlformats.org/officeDocument/2006/relationships/worksheet" Target="worksheets/sheet56.xml"/><Relationship Id="rId19" Type="http://schemas.openxmlformats.org/officeDocument/2006/relationships/worksheet" Target="worksheets/sheet21.xml"/><Relationship Id="rId10" Type="http://schemas.openxmlformats.org/officeDocument/2006/relationships/worksheet" Target="worksheets/sheet36.xml"/><Relationship Id="rId14" Type="http://schemas.openxmlformats.org/officeDocument/2006/relationships/worksheet" Target="worksheets/sheet2.xml"/><Relationship Id="rId22" Type="http://schemas.openxmlformats.org/officeDocument/2006/relationships/sharedStrings" Target="/xl/sharedStrings.xml"/><Relationship Id="rId9" Type="http://schemas.openxmlformats.org/officeDocument/2006/relationships/worksheet" Target="worksheets/sheet40.xml"/><Relationship Id="rId4" Type="http://schemas.openxmlformats.org/officeDocument/2006/relationships/worksheet" Target="worksheets/sheet59.xml"/></Relationships>
</file>

<file path=xl/charts/chart72.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800" b="1" i="0" u="none" strike="noStrike" baseline="0">
                <a:solidFill>
                  <a:sysClr val="windowText"/>
                </a:solidFill>
                <a:latin typeface="Arial"/>
              </a:defRPr>
            </a:pPr>
            <a:r>
              <a:rPr sz="1800" b="1" i="0" u="none" strike="noStrike" baseline="0">
                <a:latin typeface="Arial" charset="0"/>
              </a:rPr>
              <a:t>Monthly Indexes</a:t>
            </a:r>
          </a:p>
        </rich>
      </tx>
      <overlay val="0"/>
    </title>
    <plotArea>
      <lineChart>
        <grouping/>
        <ser>
          <idx val="0"/>
          <order val="0"/>
          <tx>
            <v>Occupancy Index (MPI)</v>
          </tx>
          <spPr>
            <a:ln w="38100">
              <a:solidFill>
                <a:srgbClr val="009CDE"/>
              </a:solidFill>
              <a:prstDash val="solid"/>
            </a:ln>
          </spPr>
          <marker>
            <symbol val="circle"/>
            <size val="6"/>
            <spPr>
              <a:solidFill>
                <a:srgbClr val="009CDE"/>
              </a:solidFill>
              <a:ln w="9525">
                <a:solidFill>
                  <a:srgbClr val="009CDE"/>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Comp!$C$23:$T$23</f>
              <numCache>
                <formatCode>General</formatCode>
                <ptCount val="18"/>
                <pt idx="0">
                  <v>105.183771278122</v>
                </pt>
                <pt idx="0">
                  <v>104.306864699429</v>
                </pt>
                <pt idx="0">
                  <v>106.49210510488</v>
                </pt>
                <pt idx="0">
                  <v>113.124383422299</v>
                </pt>
                <pt idx="0">
                  <v>121.808749123104</v>
                </pt>
                <pt idx="0">
                  <v>120.507912725665</v>
                </pt>
                <pt idx="0">
                  <v>125.593735690805</v>
                </pt>
                <pt idx="0">
                  <v>123.252686155929</v>
                </pt>
                <pt idx="0">
                  <v>126.589779114878</v>
                </pt>
                <pt idx="0">
                  <v>112.91603959575</v>
                </pt>
                <pt idx="0">
                  <v>116.012069523184</v>
                </pt>
                <pt idx="0">
                  <v>112.481843730537</v>
                </pt>
                <pt idx="0">
                  <v>108.01887016627</v>
                </pt>
                <pt idx="0">
                  <v>109.777025446634</v>
                </pt>
                <pt idx="0">
                  <v>115.460325112792</v>
                </pt>
                <pt idx="0">
                  <v>116.72183760636</v>
                </pt>
                <pt idx="0">
                  <v>118.80469555793</v>
                </pt>
                <pt idx="0">
                  <v>125.62199376689</v>
                </pt>
              </numCache>
            </numRef>
          </val>
          <smooth val="0"/>
        </ser>
        <ser>
          <idx val="1"/>
          <order val="1"/>
          <tx>
            <v>ADR Index (ARI)</v>
          </tx>
          <spPr>
            <a:ln w="38100">
              <a:solidFill>
                <a:srgbClr val="D22630"/>
              </a:solidFill>
              <a:prstDash val="solid"/>
            </a:ln>
          </spPr>
          <marker>
            <symbol val="diamond"/>
            <size val="6"/>
            <spPr>
              <a:solidFill>
                <a:srgbClr val="D22630"/>
              </a:solidFill>
              <a:ln w="9525">
                <a:solidFill>
                  <a:srgbClr val="D2263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Comp!$C$35:$T$35</f>
              <numCache>
                <formatCode>General</formatCode>
                <ptCount val="18"/>
                <pt idx="0">
                  <v>88.1787824522356</v>
                </pt>
                <pt idx="0">
                  <v>91.6927948488603</v>
                </pt>
                <pt idx="0">
                  <v>94.9480220738656</v>
                </pt>
                <pt idx="0">
                  <v>96.1289863197904</v>
                </pt>
                <pt idx="0">
                  <v>95.2516425034361</v>
                </pt>
                <pt idx="0">
                  <v>96.2051008637586</v>
                </pt>
                <pt idx="0">
                  <v>91.9778316202532</v>
                </pt>
                <pt idx="0">
                  <v>95.7594220690049</v>
                </pt>
                <pt idx="0">
                  <v>95.203087920952</v>
                </pt>
                <pt idx="0">
                  <v>92.9404749395867</v>
                </pt>
                <pt idx="0">
                  <v>94.2088230600218</v>
                </pt>
                <pt idx="0">
                  <v>94.4590151686188</v>
                </pt>
                <pt idx="0">
                  <v>91.0404809790394</v>
                </pt>
                <pt idx="0">
                  <v>92.6820231085206</v>
                </pt>
                <pt idx="0">
                  <v>99.5552844136911</v>
                </pt>
                <pt idx="0">
                  <v>103.886825871256</v>
                </pt>
                <pt idx="0">
                  <v>95.8985896034236</v>
                </pt>
                <pt idx="0">
                  <v>104.278306118182</v>
                </pt>
              </numCache>
            </numRef>
          </val>
          <smooth val="0"/>
        </ser>
        <ser>
          <idx val="2"/>
          <order val="2"/>
          <tx>
            <v>RevPAR Index (RGI)</v>
          </tx>
          <spPr>
            <a:ln w="38100">
              <a:solidFill>
                <a:srgbClr val="84BD00"/>
              </a:solidFill>
              <a:prstDash val="lgDash"/>
            </a:ln>
          </spPr>
          <marker>
            <symbol val="square"/>
            <size val="6"/>
            <spPr>
              <a:solidFill>
                <a:srgbClr val="84BD00"/>
              </a:solidFill>
              <a:ln w="9525">
                <a:solidFill>
                  <a:srgbClr val="84BD0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Comp!$C$47:$T$47</f>
              <numCache>
                <formatCode>General</formatCode>
                <ptCount val="18"/>
                <pt idx="0">
                  <v>92.7497688503165</v>
                </pt>
                <pt idx="0">
                  <v>95.6418794621685</v>
                </pt>
                <pt idx="0">
                  <v>101.112147461898</v>
                </pt>
                <pt idx="0">
                  <v>108.745323064308</v>
                </pt>
                <pt idx="0">
                  <v>116.02483425277</v>
                </pt>
                <pt idx="0">
                  <v>115.934758986539</v>
                </pt>
                <pt idx="0">
                  <v>115.518394739285</v>
                </pt>
                <pt idx="0">
                  <v>118.02605994742</v>
                </pt>
                <pt idx="0">
                  <v>120.51737870969</v>
                </pt>
                <pt idx="0">
                  <v>104.944703483383</v>
                </pt>
                <pt idx="0">
                  <v>109.293605305339</v>
                </pt>
                <pt idx="0">
                  <v>106.249241831337</v>
                </pt>
                <pt idx="0">
                  <v>98.3408989474551</v>
                </pt>
                <pt idx="0">
                  <v>101.743568092289</v>
                </pt>
                <pt idx="0">
                  <v>114.946855051101</v>
                </pt>
                <pt idx="0">
                  <v>121.258612187865</v>
                </pt>
                <pt idx="0">
                  <v>113.932027422573</v>
                </pt>
                <pt idx="0">
                  <v>130.996487211942</v>
                </pt>
              </numCache>
            </numRef>
          </val>
          <smooth val="0"/>
        </ser>
        <ser>
          <idx val="3"/>
          <order val="3"/>
          <tx>
            <v>100 %</v>
          </tx>
          <spPr>
            <a:ln w="25400">
              <a:solidFill>
                <a:srgbClr val="000000"/>
              </a:solidFill>
              <a:prstDash val="lgDash"/>
            </a:ln>
          </spPr>
          <marker>
            <symbol val="none"/>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Comp!$C$60:$T$60</f>
              <numCache>
                <formatCode>General</formatCode>
                <ptCount val="18"/>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numCache>
            </numRef>
          </val>
          <smooth val="0"/>
        </ser>
        <smooth val="0"/>
        <axId val="1"/>
        <axId val="4"/>
      </lineChart>
      <catAx>
        <axId val="1"/>
        <scaling>
          <orientation/>
        </scaling>
        <delete val="0"/>
        <axPos val="b"/>
        <majorTickMark val="none"/>
        <minorTickMark val="none"/>
        <spPr>
          <a:ln w="9525">
            <a:solidFill>
              <a:srgbClr val="A0A0A0"/>
            </a:solidFill>
            <a:prstDash val="solid"/>
          </a:ln>
        </spPr>
        <txPr>
          <a:bodyPr/>
          <a:p>
            <a:pPr>
              <a:defRPr sz="1200" b="0" i="0" u="none" strike="noStrike" baseline="0">
                <a:solidFill>
                  <a:sysClr val="windowText"/>
                </a:solidFill>
                <a:latin typeface="Arial"/>
              </a:defRPr>
            </a:pPr>
          </a:p>
        </txPr>
        <crossAx val="4"/>
      </catAx>
      <valAx>
        <axId val="4"/>
        <scaling>
          <orientation/>
          <max val="136"/>
          <min val="83"/>
        </scaling>
        <delete val="0"/>
        <axPos val="l"/>
        <majorGridlines>
          <spPr>
            <a:ln w="9525">
              <a:solidFill>
                <a:srgbClr val="A0A0A0"/>
              </a:solidFill>
              <a:prstDash val="sysDash"/>
            </a:ln>
          </spPr>
        </majorGridlines>
        <numFmt formatCode="General" sourceLinked="0"/>
        <majorTickMark val="out"/>
        <minorTickMark val="none"/>
        <spPr>
          <a:ln w="9525">
            <a:solidFill>
              <a:srgbClr val="A0A0A0"/>
            </a:solidFill>
            <a:prstDash val="solid"/>
          </a:ln>
        </spPr>
        <txPr>
          <a:bodyPr/>
          <a:p>
            <a:pPr>
              <a:defRPr sz="1200" b="0" i="0" u="none" strike="noStrike" baseline="0">
                <a:solidFill>
                  <a:sysClr val="windowText"/>
                </a:solidFill>
                <a:latin typeface="Arial"/>
              </a:defRPr>
            </a:pPr>
          </a:p>
        </txPr>
        <crossAx val="1"/>
      </valAx>
      <spPr>
        <a:solidFill>
          <a:srgbClr val="FFFFFF"/>
        </a:solidFill>
        <a:ln w="9525">
          <a:noFill/>
        </a:ln>
      </spPr>
    </plotArea>
    <legend>
      <legendPos val="b"/>
      <legendEntry>
        <idx val="0"/>
        <txPr>
          <a:bodyPr/>
          <a:p>
            <a:pPr>
              <a:defRPr sz="1200" b="0" i="0" u="none" strike="noStrike" baseline="0">
                <a:solidFill>
                  <a:sysClr val="windowText"/>
                </a:solidFill>
                <a:latin typeface="Arial"/>
              </a:defRPr>
            </a:pPr>
          </a:p>
        </txPr>
      </legendEntry>
      <legendEntry>
        <idx val="1"/>
        <txPr>
          <a:bodyPr/>
          <a:p>
            <a:pPr>
              <a:defRPr sz="1200" b="0" i="0" u="none" strike="noStrike" baseline="0">
                <a:solidFill>
                  <a:sysClr val="windowText"/>
                </a:solidFill>
                <a:latin typeface="Arial"/>
              </a:defRPr>
            </a:pPr>
          </a:p>
        </txPr>
      </legendEntry>
      <legendEntry>
        <idx val="2"/>
        <txPr>
          <a:bodyPr/>
          <a:p>
            <a:pPr>
              <a:defRPr sz="1200" b="0" i="0" u="none" strike="noStrike" baseline="0">
                <a:solidFill>
                  <a:sysClr val="windowText"/>
                </a:solidFill>
                <a:latin typeface="Arial"/>
              </a:defRPr>
            </a:pPr>
          </a:p>
        </txPr>
      </legendEntry>
      <legendEntry>
        <idx val="3"/>
        <txPr>
          <a:bodyPr/>
          <a:p>
            <a:pPr>
              <a:defRPr sz="1200" b="0" i="0" u="none" strike="noStrike" baseline="0">
                <a:solidFill>
                  <a:sysClr val="windowText"/>
                </a:solidFill>
                <a:latin typeface="Arial"/>
              </a:defRPr>
            </a:pPr>
          </a:p>
        </txPr>
      </legendEntry>
      <overlay val="0"/>
      <spPr>
        <a:ln w="9525">
          <a:noFill/>
        </a:ln>
      </spPr>
      <txPr>
        <a:bodyPr/>
        <a:p>
          <a:pPr>
            <a:defRPr sz="1200" b="0" i="0" u="none" strike="noStrike" baseline="0">
              <a:solidFill>
                <a:sysClr val="windowText"/>
              </a:solidFill>
              <a:latin typeface="Arial"/>
            </a:defRPr>
          </a:pPr>
        </a:p>
      </txPr>
    </legend>
    <dispBlanksAs val="gap"/>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3.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800" b="1" i="0" u="none" strike="noStrike" baseline="0">
                <a:solidFill>
                  <a:sysClr val="windowText"/>
                </a:solidFill>
                <a:latin typeface="Arial"/>
              </a:defRPr>
            </a:pPr>
            <a:r>
              <a:rPr sz="1800" b="1" i="0" u="none" strike="noStrike" baseline="0">
                <a:latin typeface="Arial" charset="0"/>
              </a:rPr>
              <a:t>RevPAR Percent Change</a:t>
            </a:r>
          </a:p>
        </rich>
      </tx>
      <overlay val="0"/>
    </title>
    <plotArea>
      <barChart>
        <barDir val="col"/>
        <grouping val="clustered"/>
        <ser>
          <idx val="0"/>
          <order val="0"/>
          <tx>
            <v>My Property</v>
          </tx>
          <spPr>
            <a:solidFill>
              <a:srgbClr val="00BFB3"/>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Comp!$B$67:$B$69</f>
            </multiLvlStrRef>
          </cat>
          <val>
            <numRef>
              <f>Comp!$X$50,Comp!$AB$50,Comp!$AF$50</f>
              <numCache>
                <formatCode>General</formatCode>
                <ptCount val="3"/>
                <pt idx="0">
                  <v>12.8758622284636</v>
                </pt>
                <pt idx="0">
                  <v>1.26071577305356</v>
                </pt>
                <pt idx="0">
                  <v>17.4505067979085</v>
                </pt>
              </numCache>
            </numRef>
          </val>
        </ser>
        <ser>
          <idx val="1"/>
          <order val="1"/>
          <tx>
            <v>Competitive Set</v>
          </tx>
          <spPr>
            <a:solidFill>
              <a:srgbClr val="FEDB00"/>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Comp!$B$67:$B$69</f>
            </multiLvlStrRef>
          </cat>
          <val>
            <numRef>
              <f>Comp!$X$51,Comp!$AB$51,Comp!$AF$51</f>
              <numCache>
                <formatCode>General</formatCode>
                <ptCount val="3"/>
                <pt idx="0">
                  <v>6.03121211146498</v>
                </pt>
                <pt idx="0">
                  <v>-6.10778212813438</v>
                </pt>
                <pt idx="0">
                  <v>7.32551309453355</v>
                </pt>
              </numCache>
            </numRef>
          </val>
        </ser>
        <overlap/>
        <axId val="1"/>
        <axId val="4"/>
      </barChart>
      <catAx>
        <axId val="1"/>
        <scaling>
          <orientation/>
        </scaling>
        <delete val="0"/>
        <axPos val="b"/>
        <majorTickMark val="none"/>
        <minorTickMark val="none"/>
        <tickLblPos val="low"/>
        <spPr>
          <a:ln w="9525">
            <a:solidFill>
              <a:srgbClr val="A0A0A0"/>
            </a:solidFill>
            <a:prstDash val="solid"/>
          </a:ln>
        </spPr>
        <txPr>
          <a:bodyPr/>
          <a:p>
            <a:pPr>
              <a:defRPr sz="1000" b="0" i="0" u="none" strike="noStrike" baseline="0">
                <a:solidFill>
                  <a:sysClr val="windowText"/>
                </a:solidFill>
                <a:latin typeface="Arial"/>
              </a:defRPr>
            </a:pPr>
          </a:p>
        </txPr>
        <crossAx val="4"/>
      </catAx>
      <valAx>
        <axId val="4"/>
        <scaling>
          <orientation/>
          <max val="22"/>
          <min val="-11"/>
        </scaling>
        <delete val="0"/>
        <axPos val="l"/>
        <majorGridlines>
          <spPr>
            <a:ln w="9525">
              <a:solidFill>
                <a:srgbClr val="A0A0A0"/>
              </a:solidFill>
              <a:prstDash val="sysDash"/>
            </a:ln>
          </spPr>
        </majorGridlines>
        <numFmt formatCode="General" sourceLinked="0"/>
        <majorTickMark val="out"/>
        <minorTickMark val="none"/>
        <spPr>
          <a:ln w="9525">
            <a:solidFill>
              <a:srgbClr val="A0A0A0"/>
            </a:solidFill>
            <a:prstDash val="solid"/>
          </a:ln>
        </spPr>
        <txPr>
          <a:bodyPr/>
          <a:p>
            <a:pPr>
              <a:defRPr sz="1200" b="0" i="0" u="none" strike="noStrike" baseline="0">
                <a:solidFill>
                  <a:sysClr val="windowText"/>
                </a:solidFill>
                <a:latin typeface="Arial"/>
              </a:defRPr>
            </a:pPr>
          </a:p>
        </txPr>
        <crossAx val="1"/>
      </valAx>
      <spPr>
        <a:solidFill>
          <a:srgbClr val="FFFFFF"/>
        </a:solidFill>
        <a:ln w="9525">
          <a:noFill/>
        </a:ln>
      </spPr>
    </plotArea>
    <legend>
      <legendPos val="b"/>
      <legendEntry>
        <idx val="0"/>
        <txPr>
          <a:bodyPr/>
          <a:p>
            <a:pPr>
              <a:defRPr sz="1000" b="0" i="0" u="none" strike="noStrike" baseline="0">
                <a:solidFill>
                  <a:sysClr val="windowText"/>
                </a:solidFill>
                <a:latin typeface="Arial"/>
              </a:defRPr>
            </a:pPr>
          </a:p>
        </txPr>
      </legendEntry>
      <legendEntry>
        <idx val="1"/>
        <txPr>
          <a:bodyPr/>
          <a:p>
            <a:pPr>
              <a:defRPr sz="1000" b="0" i="0" u="none" strike="noStrike" baseline="0">
                <a:solidFill>
                  <a:sysClr val="windowText"/>
                </a:solidFill>
                <a:latin typeface="Arial"/>
              </a:defRPr>
            </a:pPr>
          </a:p>
        </txPr>
      </legendEntry>
      <overlay val="0"/>
      <spPr>
        <a:ln w="9525">
          <a:noFill/>
        </a:ln>
      </spPr>
      <txPr>
        <a:bodyPr/>
        <a:p>
          <a:pPr>
            <a:defRPr sz="1000" b="0" i="0" u="none" strike="noStrike" baseline="0">
              <a:solidFill>
                <a:sysClr val="windowText"/>
              </a:solidFill>
              <a:latin typeface="Arial"/>
            </a:defRPr>
          </a:pPr>
        </a:p>
      </txPr>
    </legend>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5.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400" b="1" i="0" u="none" strike="noStrike" baseline="0">
                <a:solidFill>
                  <a:sysClr val="windowText"/>
                </a:solidFill>
                <a:latin typeface="Arial"/>
              </a:defRPr>
            </a:pPr>
            <a:r>
              <a:rPr sz="1400" b="1" i="0" u="none" strike="noStrike" baseline="0">
                <a:latin typeface="Arial" charset="0"/>
              </a:rPr>
              <a:t>Current Month Occupancy</a:t>
            </a:r>
          </a:p>
        </rich>
      </tx>
      <overlay val="0"/>
    </title>
    <plotArea>
      <barChart>
        <barDir val="col"/>
        <grouping val="clustered"/>
        <ser>
          <idx val="0"/>
          <order val="0"/>
          <tx>
            <v>My Property</v>
          </tx>
          <spPr>
            <a:solidFill>
              <a:srgbClr val="00BFB3"/>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Week'!$X$14:$AF$14</f>
              <numCache>
                <formatCode>General</formatCode>
                <ptCount val="9"/>
                <pt idx="0">
                  <v>0</v>
                </pt>
                <pt idx="0">
                  <v>0</v>
                </pt>
                <pt idx="0">
                  <v>0</v>
                </pt>
                <pt idx="0">
                  <v>0</v>
                </pt>
                <pt idx="0">
                  <v>0</v>
                </pt>
                <pt idx="0">
                  <v>0</v>
                </pt>
                <pt idx="0">
                  <v>0</v>
                </pt>
                <pt idx="0">
                  <v>0</v>
                </pt>
                <pt idx="0">
                  <v>0</v>
                </pt>
              </numCache>
            </numRef>
          </val>
        </ser>
        <ser>
          <idx val="1"/>
          <order val="1"/>
          <tx>
            <v>Competitive Set</v>
          </tx>
          <spPr>
            <a:solidFill>
              <a:srgbClr val="FEDB00"/>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Week'!$X$15:$AF$15</f>
              <numCache>
                <formatCode>General</formatCode>
                <ptCount val="9"/>
                <pt idx="0">
                  <v>0</v>
                </pt>
                <pt idx="0">
                  <v>0</v>
                </pt>
                <pt idx="0">
                  <v>0</v>
                </pt>
                <pt idx="0">
                  <v>0</v>
                </pt>
                <pt idx="0">
                  <v>0</v>
                </pt>
                <pt idx="0">
                  <v>0</v>
                </pt>
                <pt idx="0">
                  <v>0</v>
                </pt>
                <pt idx="0">
                  <v>0</v>
                </pt>
                <pt idx="0">
                  <v>0</v>
                </pt>
              </numCache>
            </numRef>
          </val>
        </ser>
        <overlap/>
        <axId val="1"/>
        <axId val="4"/>
      </barChart>
      <catAx>
        <axId val="1"/>
        <scaling>
          <orientation/>
        </scaling>
        <delete val="0"/>
        <axPos val="b"/>
        <majorTickMark val="none"/>
        <minorTickMark val="none"/>
        <tickLblPos val="low"/>
        <spPr>
          <a:ln w="9525">
            <a:solidFill>
              <a:srgbClr val="A0A0A0"/>
            </a:solidFill>
            <a:prstDash val="solid"/>
          </a:ln>
        </spPr>
        <txPr>
          <a:bodyPr/>
          <a:p>
            <a:pPr>
              <a:defRPr sz="1000" b="0" i="0" u="none" strike="noStrike" baseline="0">
                <a:solidFill>
                  <a:sysClr val="windowText"/>
                </a:solidFill>
                <a:latin typeface="Arial"/>
              </a:defRPr>
            </a:pPr>
          </a:p>
        </txPr>
        <crossAx val="4"/>
      </catAx>
      <valAx>
        <axId val="4"/>
        <scaling>
          <orientation/>
          <max val="105"/>
          <min val="66"/>
        </scaling>
        <delete val="0"/>
        <axPos val="l"/>
        <majorGridlines>
          <spPr>
            <a:ln w="9525">
              <a:solidFill>
                <a:srgbClr val="A0A0A0"/>
              </a:solidFill>
              <a:prstDash val="sysDash"/>
            </a:ln>
          </spPr>
        </majorGridlines>
        <majorTickMark val="out"/>
        <minorTickMark val="none"/>
        <spPr>
          <a:ln w="9525">
            <a:solidFill>
              <a:srgbClr val="A0A0A0"/>
            </a:solidFill>
            <a:prstDash val="solid"/>
          </a:ln>
        </spPr>
        <txPr>
          <a:bodyPr/>
          <a:p>
            <a:pPr>
              <a:defRPr sz="1300" b="0" i="0" u="none" strike="noStrike" baseline="0">
                <a:solidFill>
                  <a:sysClr val="windowText"/>
                </a:solidFill>
                <a:latin typeface="Arial"/>
              </a:defRPr>
            </a:pPr>
          </a:p>
        </txPr>
        <crossAx val="1"/>
      </valAx>
      <spPr>
        <a:solidFill>
          <a:srgbClr val="FFFFFF"/>
        </a:solidFill>
        <a:ln w="9525">
          <a:noFill/>
        </a:ln>
      </spPr>
    </plotArea>
    <legend>
      <legendPos val="r"/>
      <legendEntry>
        <idx val="0"/>
        <txPr>
          <a:bodyPr/>
          <a:p>
            <a:pPr>
              <a:defRPr sz="1000" b="0" i="0" u="none" strike="noStrike" baseline="0">
                <a:solidFill>
                  <a:sysClr val="windowText"/>
                </a:solidFill>
                <a:latin typeface="Arial"/>
              </a:defRPr>
            </a:pPr>
          </a:p>
        </txPr>
      </legendEntry>
      <legendEntry>
        <idx val="1"/>
        <txPr>
          <a:bodyPr/>
          <a:p>
            <a:pPr>
              <a:defRPr sz="1000" b="0" i="0" u="none" strike="noStrike" baseline="0">
                <a:solidFill>
                  <a:sysClr val="windowText"/>
                </a:solidFill>
                <a:latin typeface="Arial"/>
              </a:defRPr>
            </a:pPr>
          </a:p>
        </txPr>
      </legendEntry>
      <overlay val="0"/>
      <spPr>
        <a:ln w="9525">
          <a:noFill/>
        </a:ln>
      </spPr>
      <txPr>
        <a:bodyPr/>
        <a:p>
          <a:pPr>
            <a:defRPr sz="1000" b="0" i="0" u="none" strike="noStrike" baseline="0">
              <a:solidFill>
                <a:sysClr val="windowText"/>
              </a:solidFill>
              <a:latin typeface="Arial"/>
            </a:defRPr>
          </a:pPr>
        </a:p>
      </txPr>
    </legend>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6.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400" b="1" i="0" u="none" strike="noStrike" baseline="0">
                <a:solidFill>
                  <a:sysClr val="windowText"/>
                </a:solidFill>
                <a:latin typeface="Arial"/>
              </a:defRPr>
            </a:pPr>
            <a:r>
              <a:rPr sz="1400" b="1" i="0" u="none" strike="noStrike" baseline="0">
                <a:latin typeface="Arial" charset="0"/>
              </a:rPr>
              <a:t>Current Month ADR</a:t>
            </a:r>
          </a:p>
        </rich>
      </tx>
      <overlay val="0"/>
    </title>
    <plotArea>
      <barChart>
        <barDir val="col"/>
        <grouping val="clustered"/>
        <ser>
          <idx val="0"/>
          <order val="0"/>
          <tx>
            <v>My Property</v>
          </tx>
          <spPr>
            <a:solidFill>
              <a:srgbClr val="00BFB3"/>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Week'!$X$16:$AF$16</f>
              <numCache>
                <formatCode>General</formatCode>
                <ptCount val="9"/>
                <pt idx="0">
                  <v>0</v>
                </pt>
                <pt idx="0">
                  <v>0</v>
                </pt>
                <pt idx="0">
                  <v>0</v>
                </pt>
                <pt idx="0">
                  <v>0</v>
                </pt>
                <pt idx="0">
                  <v>0</v>
                </pt>
                <pt idx="0">
                  <v>0</v>
                </pt>
                <pt idx="0">
                  <v>0</v>
                </pt>
                <pt idx="0">
                  <v>0</v>
                </pt>
                <pt idx="0">
                  <v>0</v>
                </pt>
              </numCache>
            </numRef>
          </val>
        </ser>
        <ser>
          <idx val="1"/>
          <order val="1"/>
          <tx>
            <v>Competitive Set</v>
          </tx>
          <spPr>
            <a:solidFill>
              <a:srgbClr val="FEDB00"/>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Week'!$X$17:$AF$17</f>
              <numCache>
                <formatCode>General</formatCode>
                <ptCount val="9"/>
                <pt idx="0">
                  <v>0</v>
                </pt>
                <pt idx="0">
                  <v>0</v>
                </pt>
                <pt idx="0">
                  <v>0</v>
                </pt>
                <pt idx="0">
                  <v>0</v>
                </pt>
                <pt idx="0">
                  <v>0</v>
                </pt>
                <pt idx="0">
                  <v>0</v>
                </pt>
                <pt idx="0">
                  <v>0</v>
                </pt>
                <pt idx="0">
                  <v>0</v>
                </pt>
                <pt idx="0">
                  <v>0</v>
                </pt>
              </numCache>
            </numRef>
          </val>
        </ser>
        <overlap/>
        <axId val="1"/>
        <axId val="4"/>
      </barChart>
      <catAx>
        <axId val="1"/>
        <scaling>
          <orientation/>
        </scaling>
        <delete val="0"/>
        <axPos val="b"/>
        <majorTickMark val="none"/>
        <minorTickMark val="none"/>
        <tickLblPos val="low"/>
        <spPr>
          <a:ln w="9525">
            <a:solidFill>
              <a:srgbClr val="A0A0A0"/>
            </a:solidFill>
            <a:prstDash val="solid"/>
          </a:ln>
        </spPr>
        <txPr>
          <a:bodyPr/>
          <a:p>
            <a:pPr>
              <a:defRPr sz="1000" b="0" i="0" u="none" strike="noStrike" baseline="0">
                <a:solidFill>
                  <a:sysClr val="windowText"/>
                </a:solidFill>
                <a:latin typeface="Arial"/>
              </a:defRPr>
            </a:pPr>
          </a:p>
        </txPr>
        <crossAx val="4"/>
      </catAx>
      <valAx>
        <axId val="4"/>
        <scaling>
          <orientation/>
          <max val="149"/>
          <min val="99"/>
        </scaling>
        <delete val="0"/>
        <axPos val="l"/>
        <majorGridlines>
          <spPr>
            <a:ln w="9525">
              <a:solidFill>
                <a:srgbClr val="A0A0A0"/>
              </a:solidFill>
              <a:prstDash val="sysDash"/>
            </a:ln>
          </spPr>
        </majorGridlines>
        <majorTickMark val="out"/>
        <minorTickMark val="none"/>
        <spPr>
          <a:ln w="9525">
            <a:solidFill>
              <a:srgbClr val="A0A0A0"/>
            </a:solidFill>
            <a:prstDash val="solid"/>
          </a:ln>
        </spPr>
        <txPr>
          <a:bodyPr/>
          <a:p>
            <a:pPr>
              <a:defRPr sz="1300" b="0" i="0" u="none" strike="noStrike" baseline="0">
                <a:solidFill>
                  <a:sysClr val="windowText"/>
                </a:solidFill>
                <a:latin typeface="Arial"/>
              </a:defRPr>
            </a:pPr>
          </a:p>
        </txPr>
        <crossAx val="1"/>
      </valAx>
      <spPr>
        <a:solidFill>
          <a:srgbClr val="FFFFFF"/>
        </a:solidFill>
        <a:ln w="9525">
          <a:noFill/>
        </a:ln>
      </spPr>
    </plotArea>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8.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800" b="0" i="0" u="none" strike="noStrike" baseline="0">
                <a:solidFill>
                  <a:sysClr val="windowText"/>
                </a:solidFill>
                <a:latin typeface="Arial"/>
              </a:defRPr>
            </a:pPr>
            <a:r>
              <a:rPr sz="1800" b="0" i="0" u="none" strike="noStrike" baseline="0">
                <a:latin typeface="Arial" charset="0"/>
              </a:rPr>
              <a:t>Daily Indexes for the Month of July</a:t>
            </a:r>
          </a:p>
        </rich>
      </tx>
      <overlay val="0"/>
    </title>
    <plotArea>
      <lineChart>
        <grouping/>
        <ser>
          <idx val="0"/>
          <order val="0"/>
          <tx>
            <v>Occupancy Index (MPI)</v>
          </tx>
          <spPr>
            <a:ln w="38100">
              <a:solidFill>
                <a:srgbClr val="009CDE"/>
              </a:solidFill>
              <a:prstDash val="solid"/>
            </a:ln>
          </spPr>
          <marker>
            <symbol val="circle"/>
            <size val="6"/>
            <spPr>
              <a:solidFill>
                <a:srgbClr val="009CDE"/>
              </a:solidFill>
              <a:ln w="9525">
                <a:solidFill>
                  <a:srgbClr val="009CDE"/>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Month'!$C$28:$AG$28</f>
              <numCache>
                <formatCode>General</formatCode>
                <ptCount val="31"/>
                <pt idx="0">
                  <v>115.881708652854</v>
                </pt>
                <pt idx="0">
                  <v>147.484614431345</v>
                </pt>
                <pt idx="0">
                  <v>140.800709770568</v>
                </pt>
                <pt idx="0">
                  <v>113.811822980536</v>
                </pt>
                <pt idx="0">
                  <v>157.330104306131</v>
                </pt>
                <pt idx="0">
                  <v>125.18798427426</v>
                </pt>
                <pt idx="0">
                  <v>110.590084384924</v>
                </pt>
                <pt idx="0">
                  <v>130.617283950617</v>
                </pt>
                <pt idx="0">
                  <v>142.395693135913</v>
                </pt>
                <pt idx="0">
                  <v>133.585858585826</v>
                </pt>
                <pt idx="0">
                  <v>127.780047244364</v>
                </pt>
                <pt idx="0">
                  <v>134.746778543598</v>
                </pt>
                <pt idx="0">
                  <v>130.270174506188</v>
                </pt>
                <pt idx="0">
                  <v>110.81743626311</v>
                </pt>
                <pt idx="0">
                  <v>110.553814002063</v>
                </pt>
                <pt idx="0">
                  <v>128.918918918932</v>
                </pt>
                <pt idx="0">
                  <v>121.330275229431</v>
                </pt>
                <pt idx="0">
                  <v>119.144144144206</v>
                </pt>
                <pt idx="0">
                  <v>115.349205323755</v>
                </pt>
                <pt idx="0">
                  <v>113.738626449008</v>
                </pt>
                <pt idx="0">
                  <v>108.735868448065</v>
                </pt>
                <pt idx="0">
                  <v>120.22727272734</v>
                </pt>
                <pt idx="0">
                  <v>131.42739686858</v>
                </pt>
                <pt idx="0">
                  <v>139.577836411552</v>
                </pt>
                <pt idx="0">
                  <v>136.448997012344</v>
                </pt>
                <pt idx="0">
                  <v>137.402597402627</v>
                </pt>
                <pt idx="0">
                  <v>125.207100591752</v>
                </pt>
                <pt idx="0">
                  <v>119.278466741871</v>
                </pt>
                <pt idx="0">
                  <v>119.01012373447</v>
                </pt>
                <pt idx="0">
                  <v>142.780026990482</v>
                </pt>
                <pt idx="0">
                  <v>132.249999999963</v>
                </pt>
              </numCache>
            </numRef>
          </val>
          <smooth val="0"/>
        </ser>
        <ser>
          <idx val="1"/>
          <order val="1"/>
          <tx>
            <v>ADR Index (ARI)</v>
          </tx>
          <spPr>
            <a:ln w="38100">
              <a:solidFill>
                <a:srgbClr val="D22630"/>
              </a:solidFill>
              <a:prstDash val="solid"/>
            </a:ln>
          </spPr>
          <marker>
            <symbol val="diamond"/>
            <size val="6"/>
            <spPr>
              <a:solidFill>
                <a:srgbClr val="D22630"/>
              </a:solidFill>
              <a:ln w="9525">
                <a:solidFill>
                  <a:srgbClr val="D2263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Month'!$C$38:$AG$38</f>
              <numCache>
                <formatCode>General</formatCode>
                <ptCount val="31"/>
                <pt idx="0">
                  <v>99.3278494443399</v>
                </pt>
                <pt idx="0">
                  <v>98.8249104586388</v>
                </pt>
                <pt idx="0">
                  <v>95.5000689225862</v>
                </pt>
                <pt idx="0">
                  <v>94.4132620398652</v>
                </pt>
                <pt idx="0">
                  <v>95.1310149760314</v>
                </pt>
                <pt idx="0">
                  <v>91.3558746930377</v>
                </pt>
                <pt idx="0">
                  <v>92.6193219595247</v>
                </pt>
                <pt idx="0">
                  <v>98.3069299729738</v>
                </pt>
                <pt idx="0">
                  <v>99.3564884456447</v>
                </pt>
                <pt idx="0">
                  <v>97.9096547106256</v>
                </pt>
                <pt idx="0">
                  <v>102.24160474015</v>
                </pt>
                <pt idx="0">
                  <v>103.227249580107</v>
                </pt>
                <pt idx="0">
                  <v>100.539805005385</v>
                </pt>
                <pt idx="0">
                  <v>112.032407775007</v>
                </pt>
                <pt idx="0">
                  <v>123.800453823063</v>
                </pt>
                <pt idx="0">
                  <v>116.371105879516</v>
                </pt>
                <pt idx="0">
                  <v>107.601641467222</v>
                </pt>
                <pt idx="0">
                  <v>106.463384861802</v>
                </pt>
                <pt idx="0">
                  <v>91.524041084859</v>
                </pt>
                <pt idx="0">
                  <v>132.187661958168</v>
                </pt>
                <pt idx="0">
                  <v>101.143474356658</v>
                </pt>
                <pt idx="0">
                  <v>112.290576226539</v>
                </pt>
                <pt idx="0">
                  <v>138.666235117585</v>
                </pt>
                <pt idx="0">
                  <v>107.743924613671</v>
                </pt>
                <pt idx="0">
                  <v>107.051613795562</v>
                </pt>
                <pt idx="0">
                  <v>104.119404859539</v>
                </pt>
                <pt idx="0">
                  <v>103.282140160421</v>
                </pt>
                <pt idx="0">
                  <v>101.376581307333</v>
                </pt>
                <pt idx="0">
                  <v>102.850384098168</v>
                </pt>
                <pt idx="0">
                  <v>105.795570610497</v>
                </pt>
                <pt idx="0">
                  <v>96.1775064442655</v>
                </pt>
              </numCache>
            </numRef>
          </val>
          <smooth val="0"/>
        </ser>
        <ser>
          <idx val="2"/>
          <order val="2"/>
          <tx>
            <v>RevPAR Index (RGI)</v>
          </tx>
          <spPr>
            <a:ln w="38100">
              <a:solidFill>
                <a:srgbClr val="84BD00"/>
              </a:solidFill>
              <a:prstDash val="lgDash"/>
            </a:ln>
          </spPr>
          <marker>
            <symbol val="square"/>
            <size val="6"/>
            <spPr>
              <a:solidFill>
                <a:srgbClr val="84BD00"/>
              </a:solidFill>
              <a:ln w="9525">
                <a:solidFill>
                  <a:srgbClr val="84BD0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Month'!$C$48:$AG$48</f>
              <numCache>
                <formatCode>General</formatCode>
                <ptCount val="31"/>
                <pt idx="0">
                  <v>115.102809104153</v>
                </pt>
                <pt idx="0">
                  <v>145.751538152181</v>
                </pt>
                <pt idx="0">
                  <v>134.464774874343</v>
                </pt>
                <pt idx="0">
                  <v>107.453454663039</v>
                </pt>
                <pt idx="0">
                  <v>149.669725089115</v>
                </pt>
                <pt idx="0">
                  <v>114.366578044306</v>
                </pt>
                <pt idx="0">
                  <v>102.427786311818</v>
                </pt>
                <pt idx="0">
                  <v>128.405841865849</v>
                </pt>
                <pt idx="0">
                  <v>141.479360397777</v>
                </pt>
                <pt idx="0">
                  <v>130.793452883673</v>
                </pt>
                <pt idx="0">
                  <v>130.644370840389</v>
                </pt>
                <pt idx="0">
                  <v>139.0953933885</v>
                </pt>
                <pt idx="0">
                  <v>130.973379428631</v>
                </pt>
                <pt idx="0">
                  <v>124.151442080186</v>
                </pt>
                <pt idx="0">
                  <v>136.866123453318</v>
                </pt>
                <pt idx="0">
                  <v>150.024371633809</v>
                </pt>
                <pt idx="0">
                  <v>130.553367743604</v>
                </pt>
                <pt idx="0">
                  <v>126.844888720569</v>
                </pt>
                <pt idx="0">
                  <v>105.572254071491</v>
                </pt>
                <pt idx="0">
                  <v>150.348431046144</v>
                </pt>
                <pt idx="0">
                  <v>109.979235220332</v>
                </pt>
                <pt idx="0">
                  <v>135.003897326907</v>
                </pt>
                <pt idx="0">
                  <v>182.245423150584</v>
                </pt>
                <pt idx="0">
                  <v>150.38663884068</v>
                </pt>
                <pt idx="0">
                  <v>146.07085330967</v>
                </pt>
                <pt idx="0">
                  <v>143.06276667708</v>
                </pt>
                <pt idx="0">
                  <v>129.316573124025</v>
                </pt>
                <pt idx="0">
                  <v>120.920431818665</v>
                </pt>
                <pt idx="0">
                  <v>122.402369376633</v>
                </pt>
                <pt idx="0">
                  <v>151.054944272557</v>
                </pt>
                <pt idx="0">
                  <v>127.19475227255</v>
                </pt>
              </numCache>
            </numRef>
          </val>
          <smooth val="0"/>
        </ser>
        <ser>
          <idx val="3"/>
          <order val="3"/>
          <tx>
            <v>100 %</v>
          </tx>
          <spPr>
            <a:ln w="25400">
              <a:solidFill>
                <a:srgbClr val="000000"/>
              </a:solidFill>
              <a:prstDash val="lgDash"/>
            </a:ln>
          </spPr>
          <marker>
            <symbol val="none"/>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Month'!$C$60:$AG$60</f>
              <numCache>
                <formatCode>General</formatCode>
                <ptCount val="31"/>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numCache>
            </numRef>
          </val>
          <smooth val="0"/>
        </ser>
        <smooth val="0"/>
        <axId val="1"/>
        <axId val="4"/>
      </lineChart>
      <catAx>
        <axId val="1"/>
        <scaling>
          <orientation/>
        </scaling>
        <delete val="0"/>
        <axPos val="b"/>
        <numFmt formatCode="General" sourceLinked="0"/>
        <majorTickMark val="none"/>
        <minorTickMark val="none"/>
        <spPr>
          <a:ln w="9525">
            <a:solidFill>
              <a:srgbClr val="A0A0A0"/>
            </a:solidFill>
            <a:prstDash val="solid"/>
          </a:ln>
        </spPr>
        <txPr>
          <a:bodyPr/>
          <a:p>
            <a:pPr>
              <a:defRPr sz="1200" b="0" i="0" u="none" strike="noStrike" baseline="0">
                <a:solidFill>
                  <a:sysClr val="windowText"/>
                </a:solidFill>
                <a:latin typeface="Arial"/>
              </a:defRPr>
            </a:pPr>
          </a:p>
        </txPr>
        <crossAx val="4"/>
      </catAx>
      <valAx>
        <axId val="4"/>
        <scaling>
          <orientation/>
          <max val="187"/>
          <min val="86"/>
        </scaling>
        <delete val="0"/>
        <axPos val="l"/>
        <majorGridlines>
          <spPr>
            <a:ln w="9525">
              <a:solidFill>
                <a:srgbClr val="A0A0A0"/>
              </a:solidFill>
              <a:prstDash val="sysDash"/>
            </a:ln>
          </spPr>
        </majorGridlines>
        <numFmt formatCode="General" sourceLinked="0"/>
        <majorTickMark val="out"/>
        <minorTickMark val="none"/>
        <spPr>
          <a:ln w="9525">
            <a:solidFill>
              <a:srgbClr val="A0A0A0"/>
            </a:solidFill>
            <a:prstDash val="solid"/>
          </a:ln>
        </spPr>
        <txPr>
          <a:bodyPr/>
          <a:p>
            <a:pPr>
              <a:defRPr sz="1200" b="0" i="0" u="none" strike="noStrike" baseline="0">
                <a:solidFill>
                  <a:sysClr val="windowText"/>
                </a:solidFill>
                <a:latin typeface="Arial"/>
              </a:defRPr>
            </a:pPr>
          </a:p>
        </txPr>
        <crossAx val="1"/>
      </valAx>
      <spPr>
        <a:solidFill>
          <a:srgbClr val="FFFFFF"/>
        </a:solidFill>
        <a:ln w="9525">
          <a:noFill/>
        </a:ln>
      </spPr>
    </plotArea>
    <legend>
      <legendPos val="b"/>
      <legendEntry>
        <idx val="0"/>
        <txPr>
          <a:bodyPr/>
          <a:p>
            <a:pPr>
              <a:defRPr sz="1200" b="0" i="0" u="none" strike="noStrike" baseline="0">
                <a:solidFill>
                  <a:sysClr val="windowText"/>
                </a:solidFill>
                <a:latin typeface="Arial"/>
              </a:defRPr>
            </a:pPr>
          </a:p>
        </txPr>
      </legendEntry>
      <legendEntry>
        <idx val="1"/>
        <txPr>
          <a:bodyPr/>
          <a:p>
            <a:pPr>
              <a:defRPr sz="1200" b="0" i="0" u="none" strike="noStrike" baseline="0">
                <a:solidFill>
                  <a:sysClr val="windowText"/>
                </a:solidFill>
                <a:latin typeface="Arial"/>
              </a:defRPr>
            </a:pPr>
          </a:p>
        </txPr>
      </legendEntry>
      <legendEntry>
        <idx val="2"/>
        <txPr>
          <a:bodyPr/>
          <a:p>
            <a:pPr>
              <a:defRPr sz="1200" b="0" i="0" u="none" strike="noStrike" baseline="0">
                <a:solidFill>
                  <a:sysClr val="windowText"/>
                </a:solidFill>
                <a:latin typeface="Arial"/>
              </a:defRPr>
            </a:pPr>
          </a:p>
        </txPr>
      </legendEntry>
      <legendEntry>
        <idx val="3"/>
        <txPr>
          <a:bodyPr/>
          <a:p>
            <a:pPr>
              <a:defRPr sz="1200" b="0" i="0" u="none" strike="noStrike" baseline="0">
                <a:solidFill>
                  <a:sysClr val="windowText"/>
                </a:solidFill>
                <a:latin typeface="Arial"/>
              </a:defRPr>
            </a:pPr>
          </a:p>
        </txPr>
      </legendEntry>
      <overlay val="0"/>
      <spPr>
        <a:ln w="9525">
          <a:noFill/>
        </a:ln>
      </spPr>
      <txPr>
        <a:bodyPr/>
        <a:p>
          <a:pPr>
            <a:defRPr sz="1200" b="0" i="0" u="none" strike="noStrike" baseline="0">
              <a:solidFill>
                <a:sysClr val="windowText"/>
              </a:solidFill>
              <a:latin typeface="Arial"/>
            </a:defRPr>
          </a:pPr>
        </a:p>
      </txPr>
    </legend>
    <dispBlanksAs val="gap"/>
  </chart>
  <spPr>
    <a:ln w="9525">
      <a:solidFill>
        <a:srgbClr val="FFFFFF"/>
      </a:solidFill>
      <a:prstDash val="solid"/>
    </a:ln>
  </spPr>
  <txPr>
    <a:bodyPr/>
    <a:p>
      <a:pPr>
        <a:defRPr sz="1000" b="0" i="0" u="none" strike="noStrike" baseline="0">
          <a:solidFill>
            <a:sysClr val="windowText"/>
          </a:solidFill>
          <a:latin typeface="+mn-lt"/>
        </a:defRPr>
      </a:pPr>
    </a:p>
  </txPr>
</chartSpace>
</file>

<file path=xl/drawings/_rels/drawing1.xml.rels><?xml version="1.0" encoding="utf-8" standalone="yes" ?>
<Relationships xmlns="http://schemas.openxmlformats.org/package/2006/relationships">
<Relationship Id="rId1" Type="http://schemas.openxmlformats.org/officeDocument/2006/relationships/image" Target="/xl/media/image1.png" />
</Relationships>
</file>

<file path=xl/drawings/_rels/drawing2.xml.rels><?xml version="1.0" encoding="utf-8" standalone="yes" ?>
<Relationships xmlns="http://schemas.openxmlformats.org/package/2006/relationships">
<Relationship Id="rId1" Type="http://schemas.openxmlformats.org/officeDocument/2006/relationships/image" Target="/xl/media/image2.jpeg" />
</Relationships>
</file>

<file path=xl/drawings/_rels/drawing30.xml.rels><?xml version="1.0" encoding="utf-8" standalone="yes" ?>
<Relationships xmlns="http://schemas.openxmlformats.org/package/2006/relationships">
<Relationship Id="rId76" Type="http://schemas.openxmlformats.org/officeDocument/2006/relationships/chart" Target="/xl/charts/chart72.xml" />
<Relationship Id="rId77" Type="http://schemas.openxmlformats.org/officeDocument/2006/relationships/chart" Target="/xl/charts/chart73.xml" />
</Relationships>
</file>

<file path=xl/drawings/_rels/drawing74.xml.rels><?xml version="1.0" encoding="utf-8" standalone="yes" ?>
<Relationships xmlns="http://schemas.openxmlformats.org/package/2006/relationships">
<Relationship Id="rId79" Type="http://schemas.openxmlformats.org/officeDocument/2006/relationships/chart" Target="/xl/charts/chart75.xml" />
<Relationship Id="rId80" Type="http://schemas.openxmlformats.org/officeDocument/2006/relationships/chart" Target="/xl/charts/chart76.xml" />
</Relationships>
</file>

<file path=xl/drawings/_rels/drawing77.xml.rels><?xml version="1.0" encoding="utf-8" standalone="yes" ?>
<Relationships xmlns="http://schemas.openxmlformats.org/package/2006/relationships">
<Relationship Id="rId82" Type="http://schemas.openxmlformats.org/officeDocument/2006/relationships/chart" Target="/xl/charts/chart78.xml" />
</Relationships>
</file>

<file path=xl/drawings/drawing1.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editAs="oneCell">
    <xdr:from>
      <xdr:col>6</xdr:col>
      <xdr:colOff>0</xdr:colOff>
      <xdr:row>1</xdr:row>
      <xdr:rowOff>0</xdr:rowOff>
    </xdr:from>
    <xdr:to>
      <xdr:col>7</xdr:col>
      <xdr:colOff>0</xdr:colOff>
      <xdr:row>5</xdr:row>
      <xdr:rowOff>19050</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bwMode="auto">
        <a:xfrm>
          <a:off x="9420225" y="581025"/>
          <a:ext cx="1038225" cy="1038225"/>
        </a:xfrm>
        <a:prstGeom prst="rect">
          <a:avLst/>
        </a:prstGeom>
        <a:noFill/>
        <a:extLst>
          <a:ext uri="{909E8E84-426E-40DD-AFC4-6F175D3DCCD1}">
            <a14:hiddenFill xmlns:a14="http://schemas.microsoft.com/office/drawing/2010/main">
              <a:solidFill xmlns:a="http://schemas.openxmlformats.org/drawingml/2006/main">
                <a:srgbClr val="FFFFFF"/>
              </a:solidFill>
            </a14:hiddenFill>
          </a:ext>
        </a:extLst>
      </xdr:spPr>
    </xdr:pic>
    <xdr:clientData/>
  </xdr:twoCellAnchor>
</xdr:wsDr>
</file>

<file path=xl/drawings/drawing2.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editAs="oneCell">
    <xdr:from>
      <xdr:col>0</xdr:col>
      <xdr:colOff>0</xdr:colOff>
      <xdr:row>0</xdr:row>
      <xdr:rowOff>19050</xdr:rowOff>
    </xdr:from>
    <xdr:to>
      <xdr:col>5</xdr:col>
      <xdr:colOff>1895475</xdr:colOff>
      <xdr:row>1</xdr:row>
      <xdr:rowOff>838200</xdr:rowOff>
    </xdr:to>
    <xdr:pic>
      <xdr:nvPicPr>
        <xdr:cNvPr id="7185" name="Picture 1">
          <a:extLst>
            <a:ext uri="{FF2B5EF4-FFF2-40B4-BE49-F238E27FC236}">
              <a16:creationId xmlns:a16="http://schemas.microsoft.com/office/drawing/2014/main" id="{00000000-0008-0000-1900-0000111C0000}"/>
            </a:ext>
          </a:extLst>
        </xdr:cNvPr>
        <xdr:cNvPicPr>
          <a:picLocks noChangeAspect="1"/>
        </xdr:cNvPicPr>
      </xdr:nvPicPr>
      <xdr:blipFill>
        <a:blip r:embed="rId1">
          <a:extLst>
            <a:ext uri="{28A0092B-C50C-407E-A947-70E740481C1C}">
              <a14:useLocalDpi xmlns:a14="http://schemas.microsoft.com/office/drawing/2010/main" val="0"/>
            </a:ext>
          </a:extLst>
        </a:blip>
        <a:srcRect/>
        <a:stretch>
          <a:fillRect/>
        </a:stretch>
      </xdr:blipFill>
      <xdr:spPr bwMode="auto">
        <a:xfrm>
          <a:off x="0" y="19050"/>
          <a:ext cx="6057900" cy="1009650"/>
        </a:xfrm>
        <a:prstGeom prst="rect">
          <a:avLst/>
        </a:prstGeom>
        <a:noFill/>
        <a:ln>
          <a:noFill/>
        </a:ln>
        <a:extLst>
          <a:ext uri="{909E8E84-426E-40DD-AFC4-6F175D3DCCD1}">
            <a14:hiddenFill xmlns:a14="http://schemas.microsoft.com/office/drawing/2010/main">
              <a:solidFill xmlns:a="http://schemas.openxmlformats.org/drawingml/2006/main">
                <a:srgbClr val="FFFFFF"/>
              </a:solidFill>
            </a14:hiddenFill>
          </a:ext>
          <a:ext uri="{91240B29-F687-4F45-9708-019B960494DF}">
            <a14:hiddenLine xmlns:a14="http://schemas.microsoft.com/office/drawing/2010/main" w="9525">
              <a:solidFill xmlns:a="http://schemas.openxmlformats.org/drawingml/2006/main">
                <a:srgbClr val="000000"/>
              </a:solidFill>
              <a:miter xmlns:a="http://schemas.openxmlformats.org/drawingml/2006/main" lim="800000"/>
              <a:headEnd xmlns:a="http://schemas.openxmlformats.org/drawingml/2006/main"/>
              <a:tailEnd xmlns:a="http://schemas.openxmlformats.org/drawingml/2006/main"/>
            </a14:hiddenLine>
          </a:ext>
        </a:extLst>
      </xdr:spPr>
    </xdr:pic>
    <xdr:clientData/>
  </xdr:twoCellAnchor>
</xdr:wsDr>
</file>

<file path=xl/drawings/drawing30.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xdr:from>
      <xdr:col>0</xdr:col>
      <xdr:colOff>37109</xdr:colOff>
      <xdr:row>5</xdr:row>
      <xdr:rowOff>31686</xdr:rowOff>
    </xdr:from>
    <xdr:to>
      <xdr:col>19</xdr:col>
      <xdr:colOff>338988</xdr:colOff>
      <xdr:row>16</xdr:row>
      <xdr:rowOff>102171</xdr:rowOff>
    </xdr:to>
    <xdr:graphicFrame>
      <xdr:nvGraphicFramePr>
        <xdr:cNvPr id="0" name="Chart 1"/>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76"/>
        </a:graphicData>
      </a:graphic>
    </xdr:graphicFrame>
    <xdr:clientData/>
  </xdr:twoCellAnchor>
  <xdr:oneCellAnchor>
    <xdr:from>
      <xdr:col>20</xdr:col>
      <xdr:colOff>0</xdr:colOff>
      <xdr:row>4</xdr:row>
      <xdr:rowOff>0</xdr:rowOff>
    </xdr:from>
    <xdr:ext cx="6604000" cy="3810000"/>
    <xdr:graphicFrame>
      <xdr:nvGraphicFramePr>
        <xdr:cNvPr id="0" name="Chart 2"/>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77"/>
        </a:graphicData>
      </a:graphic>
    </xdr:graphicFrame>
    <xdr:clientData/>
  </xdr:oneCellAnchor>
</xdr:wsDr>
</file>

<file path=xl/drawings/drawing3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38.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42.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46.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50.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5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58.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61.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6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67.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71.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7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xdr:from>
      <xdr:col>1</xdr:col>
      <xdr:colOff>52375</xdr:colOff>
      <xdr:row>4</xdr:row>
      <xdr:rowOff>76581</xdr:rowOff>
    </xdr:from>
    <xdr:to>
      <xdr:col>11</xdr:col>
      <xdr:colOff>19990</xdr:colOff>
      <xdr:row>13</xdr:row>
      <xdr:rowOff>128651</xdr:rowOff>
    </xdr:to>
    <xdr:graphicFrame>
      <xdr:nvGraphicFramePr>
        <xdr:cNvPr id="0" name="Chart 1"/>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79"/>
        </a:graphicData>
      </a:graphic>
    </xdr:graphicFrame>
    <xdr:clientData/>
  </xdr:twoCellAnchor>
  <xdr:twoCellAnchor>
    <xdr:from>
      <xdr:col>11</xdr:col>
      <xdr:colOff>195199</xdr:colOff>
      <xdr:row>4</xdr:row>
      <xdr:rowOff>76581</xdr:rowOff>
    </xdr:from>
    <xdr:to>
      <xdr:col>20</xdr:col>
      <xdr:colOff>584834</xdr:colOff>
      <xdr:row>13</xdr:row>
      <xdr:rowOff>128651</xdr:rowOff>
    </xdr:to>
    <xdr:graphicFrame>
      <xdr:nvGraphicFramePr>
        <xdr:cNvPr id="0" name="Chart 2"/>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80"/>
        </a:graphicData>
      </a:graphic>
    </xdr:graphicFrame>
    <xdr:clientData/>
  </xdr:twoCellAnchor>
</xdr:wsDr>
</file>

<file path=xl/drawings/drawing77.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xdr:from>
      <xdr:col>1</xdr:col>
      <xdr:colOff>0</xdr:colOff>
      <xdr:row>4</xdr:row>
      <xdr:rowOff>0</xdr:rowOff>
    </xdr:from>
    <xdr:to>
      <xdr:col>33</xdr:col>
      <xdr:colOff>130175</xdr:colOff>
      <xdr:row>20</xdr:row>
      <xdr:rowOff>377825</xdr:rowOff>
    </xdr:to>
    <xdr:graphicFrame>
      <xdr:nvGraphicFramePr>
        <xdr:cNvPr id="0" name="Chart 1"/>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82"/>
        </a:graphicData>
      </a:graphic>
    </xdr:graphicFrame>
    <xdr:clientData/>
  </xdr:twoCellAnchor>
</xdr:wsDr>
</file>

<file path=xl/theme/theme1.xml><?xml version="1.0" encoding="utf-8"?>
<a:theme xmlns:a="http://schemas.openxmlformats.org/drawing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cdr="http://schemas.openxmlformats.org/drawingml/2006/chartDrawing"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xml version="1.0" encoding="utf-8" standalone="yes" ?>
<Relationships xmlns="http://schemas.openxmlformats.org/package/2006/relationships">
<Relationship Id="rId1" Type="http://schemas.openxmlformats.org/officeDocument/2006/relationships/printerSettings" Target="../printerSettings/printerSettings2.bin" />
</Relationships>
</file>

<file path=xl/worksheets/_rels/sheet20.xml.rels><?xml version="1.0" encoding="utf-8" standalone="yes" ?>
<Relationships xmlns="http://schemas.openxmlformats.org/package/2006/relationships">
<Relationship Id="rId1" Type="http://schemas.openxmlformats.org/officeDocument/2006/relationships/printerSettings" Target="../printerSettings/printerSettings20.bin" />
</Relationships>
</file>

<file path=xl/worksheets/_rels/sheet21.xml.rels><?xml version="1.0" encoding="utf-8" standalone="yes" ?>
<Relationships xmlns="http://schemas.openxmlformats.org/package/2006/relationships">
<Relationship Id="rId1" Type="http://schemas.openxmlformats.org/officeDocument/2006/relationships/printerSettings" Target="../printerSettings/printerSettings21.bin" />
</Relationships>
</file>

<file path=xl/worksheets/_rels/sheet23.xml.rels><?xml version="1.0" encoding="utf-8" standalone="yes" ?>
<Relationships xmlns="http://schemas.openxmlformats.org/package/2006/relationships">
<Relationship Id="rId1" Type="http://schemas.openxmlformats.org/officeDocument/2006/relationships/printerSettings" Target="../printerSettings/printerSettings23.bin" />
</Relationships>
</file>

<file path=xl/worksheets/_rels/sheet26.xml.rels><?xml version="1.0" encoding="utf-8" standalone="yes" ?>
<Relationships xmlns="http://schemas.openxmlformats.org/package/2006/relationships">
<Relationship Id="rId7" Type="http://schemas.openxmlformats.org/officeDocument/2006/relationships/drawing" Target="../drawings/drawing2.xml" />
<Relationship Id="rId6" Type="http://schemas.openxmlformats.org/officeDocument/2006/relationships/printerSettings" Target="../printerSettings/printerSettings26.bin" />
<Relationship Id="rId83" Type="http://schemas.openxmlformats.org/officeDocument/2006/relationships/hyperlink" Target="http://www.str.com/data-insights/resources/glossary" TargetMode="External" />
<Relationship Id="rId84" Type="http://schemas.openxmlformats.org/officeDocument/2006/relationships/hyperlink" Target="http://www.hotelnewsnow.com/" TargetMode="External" />
<Relationship Id="rId85" Type="http://schemas.openxmlformats.org/officeDocument/2006/relationships/hyperlink" Target="http://www.hoteldataconference.com/" TargetMode="External" />
<Relationship Id="rId86" Type="http://schemas.openxmlformats.org/officeDocument/2006/relationships/hyperlink" Target="http://www.str.com/data-insights/resources/FAQ" TargetMode="External" />
<Relationship Id="rId87" Type="http://schemas.openxmlformats.org/officeDocument/2006/relationships/hyperlink" Target="https://str.com/contact" TargetMode="External" />
</Relationships>
</file>

<file path=xl/worksheets/_rels/sheet28.xml.rels><?xml version="1.0" encoding="utf-8" standalone="yes" ?>
<Relationships xmlns="http://schemas.openxmlformats.org/package/2006/relationships">
<Relationship Id="rId1" Type="http://schemas.openxmlformats.org/officeDocument/2006/relationships/printerSettings" Target="../printerSettings/printerSettings29.bin" />
<Relationship Id="rId31" Type="http://schemas.openxmlformats.org/officeDocument/2006/relationships/drawing" Target="../drawings/drawing30.xml" />
</Relationships>
</file>

<file path=xl/worksheets/_rels/sheet3.xml.rels><?xml version="1.0" encoding="utf-8" standalone="yes" ?>
<Relationships xmlns="http://schemas.openxmlformats.org/package/2006/relationships">
<Relationship Id="rId1" Type="http://schemas.openxmlformats.org/officeDocument/2006/relationships/printerSettings" Target="../printerSettings/printerSettings3.bin" />
</Relationships>
</file>

<file path=xl/worksheets/_rels/sheet32.xml.rels><?xml version="1.0" encoding="utf-8" standalone="yes" ?>
<Relationships xmlns="http://schemas.openxmlformats.org/package/2006/relationships">
<Relationship Id="rId1" Type="http://schemas.openxmlformats.org/officeDocument/2006/relationships/printerSettings" Target="../printerSettings/printerSettings33.bin" />
<Relationship Id="rId35" Type="http://schemas.openxmlformats.org/officeDocument/2006/relationships/drawing" Target="../drawings/drawing34.xml" />
</Relationships>
</file>

<file path=xl/worksheets/_rels/sheet36.xml.rels><?xml version="1.0" encoding="utf-8" standalone="yes" ?>
<Relationships xmlns="http://schemas.openxmlformats.org/package/2006/relationships">
<Relationship Id="rId1" Type="http://schemas.openxmlformats.org/officeDocument/2006/relationships/printerSettings" Target="../printerSettings/printerSettings37.bin" />
<Relationship Id="rId39" Type="http://schemas.openxmlformats.org/officeDocument/2006/relationships/drawing" Target="../drawings/drawing38.xml" />
</Relationships>
</file>

<file path=xl/worksheets/_rels/sheet40.xml.rels><?xml version="1.0" encoding="utf-8" standalone="yes" ?>
<Relationships xmlns="http://schemas.openxmlformats.org/package/2006/relationships">
<Relationship Id="rId1" Type="http://schemas.openxmlformats.org/officeDocument/2006/relationships/printerSettings" Target="../printerSettings/printerSettings41.bin" />
<Relationship Id="rId43" Type="http://schemas.openxmlformats.org/officeDocument/2006/relationships/drawing" Target="../drawings/drawing42.xml" />
</Relationships>
</file>

<file path=xl/worksheets/_rels/sheet44.xml.rels><?xml version="1.0" encoding="utf-8" standalone="yes" ?>
<Relationships xmlns="http://schemas.openxmlformats.org/package/2006/relationships">
<Relationship Id="rId1" Type="http://schemas.openxmlformats.org/officeDocument/2006/relationships/printerSettings" Target="../printerSettings/printerSettings45.bin" />
<Relationship Id="rId47" Type="http://schemas.openxmlformats.org/officeDocument/2006/relationships/drawing" Target="../drawings/drawing46.xml" />
</Relationships>
</file>

<file path=xl/worksheets/_rels/sheet48.xml.rels><?xml version="1.0" encoding="utf-8" standalone="yes" ?>
<Relationships xmlns="http://schemas.openxmlformats.org/package/2006/relationships">
<Relationship Id="rId1" Type="http://schemas.openxmlformats.org/officeDocument/2006/relationships/printerSettings" Target="../printerSettings/printerSettings49.bin" />
<Relationship Id="rId51" Type="http://schemas.openxmlformats.org/officeDocument/2006/relationships/drawing" Target="../drawings/drawing50.xml" />
</Relationships>
</file>

<file path=xl/worksheets/_rels/sheet52.xml.rels><?xml version="1.0" encoding="utf-8" standalone="yes" ?>
<Relationships xmlns="http://schemas.openxmlformats.org/package/2006/relationships">
<Relationship Id="rId1" Type="http://schemas.openxmlformats.org/officeDocument/2006/relationships/printerSettings" Target="../printerSettings/printerSettings53.bin" />
<Relationship Id="rId55" Type="http://schemas.openxmlformats.org/officeDocument/2006/relationships/drawing" Target="../drawings/drawing54.xml" />
</Relationships>
</file>

<file path=xl/worksheets/_rels/sheet56.xml.rels><?xml version="1.0" encoding="utf-8" standalone="yes" ?>
<Relationships xmlns="http://schemas.openxmlformats.org/package/2006/relationships">
<Relationship Id="rId1" Type="http://schemas.openxmlformats.org/officeDocument/2006/relationships/printerSettings" Target="../printerSettings/printerSettings57.bin" />
<Relationship Id="rId59" Type="http://schemas.openxmlformats.org/officeDocument/2006/relationships/drawing" Target="../drawings/drawing58.xml" />
</Relationships>
</file>

<file path=xl/worksheets/_rels/sheet59.xml.rels><?xml version="1.0" encoding="utf-8" standalone="yes" ?>
<Relationships xmlns="http://schemas.openxmlformats.org/package/2006/relationships">
<Relationship Id="rId1" Type="http://schemas.openxmlformats.org/officeDocument/2006/relationships/printerSettings" Target="../printerSettings/printerSettings60.bin" />
<Relationship Id="rId59" Type="http://schemas.openxmlformats.org/officeDocument/2006/relationships/drawing" Target="../drawings/drawing61.xml" />
</Relationships>
</file>

<file path=xl/worksheets/_rels/sheet62.xml.rels><?xml version="1.0" encoding="utf-8" standalone="yes" ?>
<Relationships xmlns="http://schemas.openxmlformats.org/package/2006/relationships">
<Relationship Id="rId1" Type="http://schemas.openxmlformats.org/officeDocument/2006/relationships/printerSettings" Target="../printerSettings/printerSettings63.bin" />
<Relationship Id="rId59" Type="http://schemas.openxmlformats.org/officeDocument/2006/relationships/drawing" Target="../drawings/drawing64.xml" />
</Relationships>
</file>

<file path=xl/worksheets/_rels/sheet65.xml.rels><?xml version="1.0" encoding="utf-8" standalone="yes" ?>
<Relationships xmlns="http://schemas.openxmlformats.org/package/2006/relationships">
<Relationship Id="rId1" Type="http://schemas.openxmlformats.org/officeDocument/2006/relationships/printerSettings" Target="../printerSettings/printerSettings66.bin" />
<Relationship Id="rId59" Type="http://schemas.openxmlformats.org/officeDocument/2006/relationships/drawing" Target="../drawings/drawing67.xml" />
</Relationships>
</file>

<file path=xl/worksheets/_rels/sheet69.xml.rels><?xml version="1.0" encoding="utf-8" standalone="yes" ?>
<Relationships xmlns="http://schemas.openxmlformats.org/package/2006/relationships">
<Relationship Id="rId1" Type="http://schemas.openxmlformats.org/officeDocument/2006/relationships/printerSettings" Target="../printerSettings/printerSettings70.bin" />
<Relationship Id="rId72" Type="http://schemas.openxmlformats.org/officeDocument/2006/relationships/drawing" Target="../drawings/drawing71.xml" />
</Relationships>
</file>

<file path=xl/worksheets/_rels/sheet7.xml.rels><?xml version="1.0" encoding="utf-8" standalone="yes" ?>
<Relationships xmlns="http://schemas.openxmlformats.org/package/2006/relationships">
<Relationship Id="rId1" Type="http://schemas.openxmlformats.org/officeDocument/2006/relationships/printerSettings" Target="../printerSettings/printerSettings7.bin" />
<Relationship Id="rId78" Type="http://schemas.openxmlformats.org/officeDocument/2006/relationships/drawing" Target="../drawings/drawing74.xml" />
</Relationships>
</file>

<file path=xl/worksheets/_rels/sheet9.xml.rels><?xml version="1.0" encoding="utf-8" standalone="yes" ?>
<Relationships xmlns="http://schemas.openxmlformats.org/package/2006/relationships">
<Relationship Id="rId1" Type="http://schemas.openxmlformats.org/officeDocument/2006/relationships/printerSettings" Target="../printerSettings/printerSettings9.bin" />
<Relationship Id="rId81" Type="http://schemas.openxmlformats.org/officeDocument/2006/relationships/drawing" Target="../drawings/drawing77.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1">
    <pageSetUpPr fitToPage="1"/>
  </sheetPr>
  <dimension ref="A1:AA153"/>
  <sheetViews>
    <sheetView showGridLines="0" tabSelected="1" zoomScaleNormal="100" workbookViewId="0"/>
  </sheetViews>
  <sheetFormatPr defaultRowHeight="12.75"/>
  <cols>
    <col min="1" max="1" width="13.42578125" style="4" customWidth="1"/>
    <col min="2" max="2" width="57.5703125" style="4" customWidth="1"/>
    <col min="3" max="3" width="5.42578125" style="4" customWidth="1"/>
    <col min="4" max="4" width="1.85546875" style="234" customWidth="1"/>
    <col min="5" max="5" width="57.5703125" style="4" customWidth="1"/>
    <col min="6" max="6" width="5.42578125" style="4" customWidth="1"/>
    <col min="7" max="7" width="15.5703125" style="4" customWidth="1"/>
    <col min="8" max="8" width="4.140625" style="4" customWidth="1"/>
    <col min="9" max="13" width="7.140625" style="235" customWidth="1"/>
    <col min="14" max="14" width="1.42578125" style="235" customWidth="1"/>
    <col min="15" max="15" width="7.42578125" style="235" customWidth="1"/>
    <col min="16" max="27" width="9.140625" style="235" customWidth="1"/>
    <col min="28" max="16384" width="9.140625" style="4" customWidth="1"/>
  </cols>
  <sheetData>
    <row r="1" ht="45.75" customHeight="1">
      <c r="A1" s="594"/>
      <c r="B1" s="595"/>
      <c r="C1" s="595"/>
      <c r="D1" s="596"/>
      <c r="E1" s="595"/>
      <c r="F1" s="595"/>
      <c r="G1" s="595"/>
      <c r="H1" s="597"/>
      <c r="O1" s="235"/>
    </row>
    <row r="2" ht="24.75" customHeight="1">
      <c r="A2" s="595"/>
      <c r="B2" s="637" t="s">
        <v>167</v>
      </c>
      <c r="C2" s="605"/>
      <c r="D2" s="604"/>
      <c r="E2" s="604"/>
      <c r="F2" s="605"/>
      <c r="G2" s="598"/>
      <c r="H2" s="599"/>
    </row>
    <row r="3" ht="25.5" customHeight="1">
      <c r="A3" s="595"/>
      <c r="B3" s="638" t="s">
        <v>166</v>
      </c>
      <c r="C3" s="607"/>
      <c r="D3" s="606"/>
      <c r="E3" s="606"/>
      <c r="F3" s="607"/>
      <c r="G3" s="598"/>
      <c r="H3" s="599"/>
    </row>
    <row r="4" ht="15" customHeight="1">
      <c r="A4" s="595"/>
      <c r="B4" s="695" t="s">
        <v>168</v>
      </c>
      <c r="C4" s="695"/>
      <c r="D4" s="695"/>
      <c r="E4" s="695"/>
      <c r="F4" s="608"/>
      <c r="G4" s="598"/>
      <c r="H4" s="599"/>
    </row>
    <row r="5" ht="15" customHeight="1">
      <c r="A5" s="595"/>
      <c r="B5" s="695" t="s">
        <v>169</v>
      </c>
      <c r="C5" s="695"/>
      <c r="D5" s="695"/>
      <c r="E5" s="695"/>
      <c r="F5" s="608"/>
      <c r="G5" s="598"/>
      <c r="H5" s="599"/>
    </row>
    <row r="6" ht="15" customHeight="1">
      <c r="A6" s="595"/>
      <c r="B6" s="609"/>
      <c r="C6" s="610"/>
      <c r="D6" s="609"/>
      <c r="E6" s="609"/>
      <c r="F6" s="610"/>
      <c r="G6" s="598"/>
      <c r="H6" s="599"/>
    </row>
    <row r="7" ht="15.75" customHeight="1">
      <c r="A7" s="595"/>
      <c r="B7" s="639" t="s">
        <v>108</v>
      </c>
      <c r="C7" s="605">
        <v>1</v>
      </c>
      <c r="D7" s="639"/>
      <c r="E7" s="639"/>
      <c r="F7" s="605"/>
      <c r="G7" s="598"/>
      <c r="H7" s="599"/>
    </row>
    <row r="8" ht="15.75" customHeight="1">
      <c r="A8" s="595"/>
      <c r="B8" s="639" t="str">
        <f>HYPERLINK("#'Glance'!A1", "Monthly Performance at a Glance")</f>
      </c>
      <c r="C8" s="605" t="str">
        <f>HYPERLINK("#'Glance'!A1", "2")</f>
      </c>
      <c r="D8" s="639"/>
      <c r="E8" s="639"/>
      <c r="F8" s="605"/>
      <c r="G8" s="598"/>
      <c r="H8" s="599"/>
    </row>
    <row r="9" ht="15.75" customHeight="1">
      <c r="A9" s="595"/>
      <c r="B9" s="639" t="str">
        <f>HYPERLINK("#'Summary'!A1", "STAR Summary")</f>
      </c>
      <c r="C9" s="605" t="str">
        <f>HYPERLINK("#'Summary'!A1", "3")</f>
      </c>
      <c r="D9" s="639"/>
      <c r="E9" s="639"/>
      <c r="F9" s="605"/>
      <c r="G9" s="595"/>
      <c r="H9" s="595"/>
    </row>
    <row r="10" ht="15.75" customHeight="1">
      <c r="A10" s="595"/>
      <c r="B10" s="639" t="str">
        <f>HYPERLINK("#'Comp'!A1", "Competitive Set Report")</f>
      </c>
      <c r="C10" s="605" t="str">
        <f>HYPERLINK("#'Comp'!A1", "4")</f>
      </c>
      <c r="D10" s="639"/>
      <c r="E10" s="639"/>
      <c r="F10" s="605"/>
      <c r="G10" s="595"/>
      <c r="H10" s="595"/>
    </row>
    <row r="11" ht="15.75" customHeight="1">
      <c r="A11" s="600"/>
      <c r="B11" s="639" t="str">
        <f>HYPERLINK("#'Response'!A1", "Response Report")</f>
      </c>
      <c r="C11" s="605" t="str">
        <f>HYPERLINK("#'Response'!A1", "5")</f>
      </c>
      <c r="D11" s="639"/>
      <c r="E11" s="639"/>
      <c r="F11" s="605"/>
      <c r="G11" s="595"/>
      <c r="H11" s="595"/>
    </row>
    <row r="12" ht="15.75" customHeight="1">
      <c r="A12" s="595"/>
      <c r="B12" s="639" t="str">
        <f>HYPERLINK("#'Day of Week'!A1", "Day of Week &amp; Weekday/Weekend")</f>
      </c>
      <c r="C12" s="605" t="str">
        <f>HYPERLINK("#'Day of Week'!A1", "6")</f>
      </c>
      <c r="D12" s="639"/>
      <c r="E12" s="639"/>
      <c r="F12" s="605"/>
      <c r="G12" s="595"/>
      <c r="H12" s="595"/>
    </row>
    <row r="13" ht="15.75" customHeight="1">
      <c r="A13" s="595"/>
      <c r="B13" s="639" t="str">
        <f>HYPERLINK("#'Daily by Month'!A1", "Daily Data for the Month")</f>
      </c>
      <c r="C13" s="605" t="str">
        <f>HYPERLINK("#'Daily by Month'!A1", "7")</f>
      </c>
      <c r="D13" s="639"/>
      <c r="E13" s="639"/>
      <c r="F13" s="605"/>
      <c r="G13" s="595"/>
      <c r="H13" s="595"/>
    </row>
    <row r="14" ht="15.75" customHeight="1">
      <c r="A14" s="595"/>
      <c r="B14" s="639" t="str">
        <f>HYPERLINK("#'Segmentation Glance'!A1", "Segmentation at a Glance")</f>
      </c>
      <c r="C14" s="605" t="str">
        <f>HYPERLINK("#'Segmentation Glance'!A1", "8")</f>
      </c>
      <c r="D14" s="639"/>
      <c r="E14" s="639"/>
      <c r="F14" s="605"/>
      <c r="G14" s="595"/>
      <c r="H14" s="595"/>
    </row>
    <row r="15" ht="15.75" customHeight="1">
      <c r="A15" s="595"/>
      <c r="B15" s="639" t="str">
        <f>HYPERLINK("#'Segmentation Occ'!A1", "Segmentation Occupancy Analysis")</f>
      </c>
      <c r="C15" s="605" t="str">
        <f>HYPERLINK("#'Segmentation Occ'!A1", "9")</f>
      </c>
      <c r="D15" s="639"/>
      <c r="E15" s="639"/>
      <c r="F15" s="605"/>
      <c r="G15" s="595"/>
      <c r="H15" s="595"/>
    </row>
    <row r="16" ht="15.75" customHeight="1">
      <c r="A16" s="595"/>
      <c r="B16" s="639" t="str">
        <f>HYPERLINK("#'Segmentation ADR'!A1", "Segmentation ADR Analysis")</f>
      </c>
      <c r="C16" s="605" t="str">
        <f>HYPERLINK("#'Segmentation ADR'!A1", "10")</f>
      </c>
      <c r="D16" s="639"/>
      <c r="E16" s="639"/>
      <c r="F16" s="605"/>
      <c r="G16" s="595"/>
      <c r="H16" s="595"/>
    </row>
    <row r="17" ht="15.75" customHeight="1">
      <c r="A17" s="595"/>
      <c r="B17" s="639" t="str">
        <f>HYPERLINK("#'Segmentation RevPAR'!A1", "Segmentation RevPAR Analysis")</f>
      </c>
      <c r="C17" s="605" t="str">
        <f>HYPERLINK("#'Segmentation RevPAR'!A1", "11")</f>
      </c>
      <c r="D17" s="639"/>
      <c r="E17" s="639"/>
      <c r="F17" s="605"/>
      <c r="G17" s="595"/>
      <c r="H17" s="595"/>
    </row>
    <row r="18" ht="15.75" customHeight="1">
      <c r="A18" s="595"/>
      <c r="B18" s="639" t="str">
        <f>HYPERLINK("#'Segmentation Indexes'!A1", "Segmentation Index Analysis")</f>
      </c>
      <c r="C18" s="605" t="str">
        <f>HYPERLINK("#'Segmentation Indexes'!A1", "12")</f>
      </c>
      <c r="D18" s="639"/>
      <c r="E18" s="639"/>
      <c r="F18" s="605"/>
      <c r="G18" s="595"/>
      <c r="H18" s="595"/>
    </row>
    <row r="19" ht="15.75" customHeight="1">
      <c r="A19" s="595"/>
      <c r="B19" s="639" t="str">
        <f>HYPERLINK("#'Segmentation Ranking'!A1", "Segmentation Ranking Analysis")</f>
      </c>
      <c r="C19" s="605" t="str">
        <f>HYPERLINK("#'Segmentation Ranking'!A1", "13")</f>
      </c>
      <c r="D19" s="639"/>
      <c r="E19" s="639"/>
      <c r="F19" s="605"/>
      <c r="G19" s="595"/>
      <c r="H19" s="595"/>
    </row>
    <row r="20" ht="15.75" customHeight="1">
      <c r="A20" s="595"/>
      <c r="B20" s="639" t="str">
        <f>HYPERLINK("#'Segmentation DOW Month'!A1", "Segmentation Day Of Week - Current Month")</f>
      </c>
      <c r="C20" s="605" t="str">
        <f>HYPERLINK("#'Segmentation DOW Month'!A1", "14")</f>
      </c>
      <c r="D20" s="639"/>
      <c r="E20" s="639"/>
      <c r="F20" s="605"/>
      <c r="G20" s="595"/>
      <c r="H20" s="595"/>
    </row>
    <row r="21" ht="15.75" customHeight="1">
      <c r="A21" s="595"/>
      <c r="B21" s="639" t="str">
        <f>HYPERLINK("#'Segmentation DOW YTD'!A1", "Segmentation Day Of Week - Year to Date")</f>
      </c>
      <c r="C21" s="605" t="str">
        <f>HYPERLINK("#'Segmentation DOW YTD'!A1", "15")</f>
      </c>
      <c r="D21" s="639"/>
      <c r="E21" s="639"/>
      <c r="F21" s="605"/>
      <c r="G21" s="595"/>
      <c r="H21" s="595"/>
    </row>
    <row r="22" ht="15.75" customHeight="1">
      <c r="A22" s="595"/>
      <c r="B22" s="639" t="str">
        <f>HYPERLINK("#'Segmentation DOW Run 3'!A1", "Segmentation Day Of Week - Running 3 Month")</f>
      </c>
      <c r="C22" s="605" t="str">
        <f>HYPERLINK("#'Segmentation DOW Run 3'!A1", "16")</f>
      </c>
      <c r="D22" s="639"/>
      <c r="E22" s="639"/>
      <c r="F22" s="605"/>
      <c r="G22" s="595"/>
      <c r="H22" s="595"/>
    </row>
    <row r="23" ht="15.75" customHeight="1">
      <c r="A23" s="595"/>
      <c r="B23" s="639" t="str">
        <f>HYPERLINK("#'Segmentation DOW Run 12'!A1", "Segmentation Day Of Week - Running 12 Month")</f>
      </c>
      <c r="C23" s="605" t="str">
        <f>HYPERLINK("#'Segmentation DOW Run 12'!A1", "17")</f>
      </c>
      <c r="D23" s="639"/>
      <c r="E23" s="639"/>
      <c r="F23" s="605"/>
      <c r="G23" s="595"/>
      <c r="H23" s="595"/>
    </row>
    <row r="24" ht="15.75" customHeight="1">
      <c r="A24" s="595"/>
      <c r="B24" s="639" t="str">
        <f>HYPERLINK("#'Add Rev ADR'!A1", "Additional Revenue ADR Analysis (TrevPOR)")</f>
      </c>
      <c r="C24" s="605" t="str">
        <f>HYPERLINK("#'Add Rev ADR'!A1", "18")</f>
      </c>
      <c r="D24" s="639"/>
      <c r="E24" s="639"/>
      <c r="F24" s="605"/>
      <c r="G24" s="595"/>
      <c r="H24" s="595"/>
    </row>
    <row r="25" ht="15.75" customHeight="1">
      <c r="A25" s="595"/>
      <c r="B25" s="639" t="str">
        <f>HYPERLINK("#'Add Rev RevPAR'!A1", "Additional Revenue RevPAR Analysis (TrevPAR)")</f>
      </c>
      <c r="C25" s="605" t="str">
        <f>HYPERLINK("#'Add Rev RevPAR'!A1", "19")</f>
      </c>
      <c r="D25" s="639"/>
      <c r="E25" s="639"/>
      <c r="F25" s="605"/>
      <c r="G25" s="595"/>
      <c r="H25" s="595"/>
    </row>
    <row r="26" ht="15.75" customHeight="1">
      <c r="A26" s="595"/>
      <c r="B26" s="639" t="str">
        <f>HYPERLINK("#'Segmentation Response'!A1", "Segmentation Response Report")</f>
      </c>
      <c r="C26" s="605" t="str">
        <f>HYPERLINK("#'Segmentation Response'!A1", "20")</f>
      </c>
      <c r="D26" s="639"/>
      <c r="E26" s="639"/>
      <c r="F26" s="605"/>
      <c r="G26" s="595"/>
      <c r="H26" s="595"/>
    </row>
    <row r="27" ht="15.75" customHeight="1">
      <c r="A27" s="595"/>
      <c r="B27" s="639" t="str">
        <f>HYPERLINK("#'Help'!A1", "Help")</f>
      </c>
      <c r="C27" s="605" t="str">
        <f>HYPERLINK("#'Help'!A1", "21")</f>
      </c>
      <c r="D27" s="639"/>
      <c r="E27" s="639"/>
      <c r="F27" s="605"/>
      <c r="G27" s="595"/>
      <c r="H27" s="595"/>
    </row>
    <row r="28" ht="15.75" customHeight="1">
      <c r="A28" s="595"/>
      <c r="B28" s="639"/>
      <c r="C28" s="605"/>
      <c r="D28" s="639"/>
      <c r="E28" s="639"/>
      <c r="F28" s="605"/>
      <c r="G28" s="595"/>
      <c r="H28" s="595"/>
    </row>
    <row r="29" ht="15.75" customHeight="1">
      <c r="A29" s="595"/>
      <c r="B29" s="639"/>
      <c r="C29" s="605"/>
      <c r="D29" s="639"/>
      <c r="E29" s="639"/>
      <c r="F29" s="605"/>
      <c r="G29" s="595"/>
      <c r="H29" s="595"/>
    </row>
    <row r="30" ht="0" hidden="1" customHeight="1">
      <c r="A30" s="595"/>
      <c r="B30" s="639"/>
      <c r="C30" s="605"/>
      <c r="D30" s="639"/>
      <c r="E30" s="639"/>
      <c r="F30" s="605"/>
      <c r="G30" s="595"/>
      <c r="H30" s="595"/>
    </row>
    <row r="31" ht="0" hidden="1" customHeight="1">
      <c r="A31" s="595"/>
      <c r="B31" s="639"/>
      <c r="C31" s="605"/>
      <c r="D31" s="639"/>
      <c r="E31" s="639"/>
      <c r="F31" s="605"/>
      <c r="G31" s="595"/>
      <c r="H31" s="595"/>
    </row>
    <row r="32" ht="0" hidden="1" customHeight="1">
      <c r="A32" s="595"/>
      <c r="B32" s="639"/>
      <c r="C32" s="605"/>
      <c r="D32" s="639"/>
      <c r="E32" s="639"/>
      <c r="F32" s="605"/>
      <c r="G32" s="595"/>
      <c r="H32" s="595"/>
    </row>
    <row r="33" ht="0" hidden="1" customHeight="1">
      <c r="A33" s="595"/>
      <c r="B33" s="639"/>
      <c r="C33" s="605"/>
      <c r="D33" s="639"/>
      <c r="E33" s="639"/>
      <c r="F33" s="605"/>
      <c r="G33" s="595"/>
      <c r="H33" s="595"/>
    </row>
    <row r="34" ht="0" hidden="1" customHeight="1">
      <c r="A34" s="595"/>
      <c r="B34" s="639"/>
      <c r="C34" s="605"/>
      <c r="D34" s="639"/>
      <c r="E34" s="639"/>
      <c r="F34" s="605"/>
      <c r="G34" s="595"/>
      <c r="H34" s="595"/>
    </row>
    <row r="35" ht="0" hidden="1" customHeight="1">
      <c r="A35" s="595"/>
      <c r="B35" s="639"/>
      <c r="C35" s="605"/>
      <c r="D35" s="639"/>
      <c r="E35" s="639"/>
      <c r="F35" s="605"/>
      <c r="G35" s="595"/>
      <c r="H35" s="595"/>
    </row>
    <row r="36" ht="0" hidden="1" customHeight="1">
      <c r="A36" s="595"/>
      <c r="B36" s="639"/>
      <c r="C36" s="605"/>
      <c r="D36" s="639"/>
      <c r="E36" s="639"/>
      <c r="F36" s="605"/>
      <c r="G36" s="595"/>
      <c r="H36" s="595"/>
    </row>
    <row r="37" ht="0" hidden="1" customHeight="1">
      <c r="A37" s="595"/>
      <c r="B37" s="639"/>
      <c r="C37" s="605"/>
      <c r="D37" s="639"/>
      <c r="E37" s="639"/>
      <c r="F37" s="605"/>
      <c r="G37" s="595"/>
      <c r="H37" s="595"/>
    </row>
    <row r="38" ht="0" hidden="1" customHeight="1">
      <c r="A38" s="595"/>
      <c r="B38" s="639"/>
      <c r="C38" s="605"/>
      <c r="D38" s="639"/>
      <c r="E38" s="639"/>
      <c r="F38" s="605"/>
      <c r="G38" s="595"/>
      <c r="H38" s="595"/>
    </row>
    <row r="39" ht="0" hidden="1" customHeight="1">
      <c r="A39" s="595"/>
      <c r="B39" s="639"/>
      <c r="C39" s="605"/>
      <c r="D39" s="639"/>
      <c r="E39" s="639"/>
      <c r="F39" s="605"/>
      <c r="G39" s="595"/>
      <c r="H39" s="595"/>
    </row>
    <row r="40" ht="0" hidden="1" customHeight="1">
      <c r="A40" s="595"/>
      <c r="B40" s="639"/>
      <c r="C40" s="605"/>
      <c r="D40" s="639"/>
      <c r="E40" s="639"/>
      <c r="F40" s="605"/>
      <c r="G40" s="595"/>
      <c r="H40" s="595"/>
    </row>
    <row r="41" ht="0" hidden="1" customHeight="1">
      <c r="A41" s="595"/>
      <c r="B41" s="639"/>
      <c r="C41" s="605"/>
      <c r="D41" s="639"/>
      <c r="E41" s="639"/>
      <c r="F41" s="605"/>
      <c r="G41" s="595"/>
      <c r="H41" s="595"/>
    </row>
    <row r="42" ht="0" hidden="1" customHeight="1">
      <c r="A42" s="595"/>
      <c r="B42" s="639"/>
      <c r="C42" s="605"/>
      <c r="D42" s="639"/>
      <c r="E42" s="639"/>
      <c r="F42" s="605"/>
      <c r="G42" s="595"/>
      <c r="H42" s="595"/>
    </row>
    <row r="43" ht="0" hidden="1" customHeight="1">
      <c r="A43" s="595"/>
      <c r="B43" s="639"/>
      <c r="C43" s="605"/>
      <c r="D43" s="639"/>
      <c r="E43" s="639"/>
      <c r="F43" s="605"/>
      <c r="G43" s="595"/>
      <c r="H43" s="595"/>
    </row>
    <row r="44" ht="0" hidden="1" customHeight="1">
      <c r="A44" s="595"/>
      <c r="B44" s="639"/>
      <c r="C44" s="605"/>
      <c r="D44" s="639"/>
      <c r="E44" s="639"/>
      <c r="F44" s="605"/>
      <c r="G44" s="595"/>
      <c r="H44" s="595"/>
    </row>
    <row r="45" ht="0" hidden="1" customHeight="1">
      <c r="A45" s="595"/>
      <c r="B45" s="639"/>
      <c r="C45" s="605"/>
      <c r="D45" s="639"/>
      <c r="E45" s="639"/>
      <c r="F45" s="605"/>
      <c r="G45" s="595"/>
      <c r="H45" s="595"/>
    </row>
    <row r="46" ht="0" hidden="1" customHeight="1">
      <c r="A46" s="595"/>
      <c r="B46" s="639"/>
      <c r="C46" s="605"/>
      <c r="D46" s="639"/>
      <c r="E46" s="639"/>
      <c r="F46" s="605"/>
      <c r="G46" s="595"/>
      <c r="H46" s="595"/>
    </row>
    <row r="47" ht="0" hidden="1" customHeight="1">
      <c r="A47" s="595"/>
      <c r="B47" s="639"/>
      <c r="C47" s="605"/>
      <c r="D47" s="639"/>
      <c r="E47" s="639"/>
      <c r="F47" s="605"/>
      <c r="G47" s="595"/>
      <c r="H47" s="595"/>
    </row>
    <row r="48" ht="0" hidden="1" customHeight="1">
      <c r="A48" s="595"/>
      <c r="B48" s="639"/>
      <c r="C48" s="605"/>
      <c r="D48" s="639"/>
      <c r="E48" s="639"/>
      <c r="F48" s="605"/>
      <c r="G48" s="595"/>
      <c r="H48" s="595"/>
    </row>
    <row r="49" ht="0" hidden="1" customHeight="1">
      <c r="A49" s="595"/>
      <c r="B49" s="639"/>
      <c r="C49" s="605"/>
      <c r="D49" s="639"/>
      <c r="E49" s="639"/>
      <c r="F49" s="605"/>
      <c r="G49" s="595"/>
      <c r="H49" s="595"/>
    </row>
    <row r="50" ht="15.75" customHeight="1">
      <c r="A50" s="595"/>
      <c r="B50" s="639"/>
      <c r="C50" s="605"/>
      <c r="D50" s="639"/>
      <c r="E50" s="639"/>
      <c r="F50" s="605"/>
      <c r="G50" s="595"/>
      <c r="H50" s="595"/>
    </row>
    <row r="51" ht="15.75" customHeight="1">
      <c r="A51" s="595"/>
      <c r="B51" s="639"/>
      <c r="C51" s="605"/>
      <c r="D51" s="639"/>
      <c r="E51" s="639"/>
      <c r="F51" s="605"/>
      <c r="G51" s="595"/>
      <c r="H51" s="595"/>
    </row>
    <row r="52" ht="15.75" customHeight="1">
      <c r="A52" s="595"/>
      <c r="B52" s="639"/>
      <c r="C52" s="605"/>
      <c r="D52" s="639"/>
      <c r="E52" s="639"/>
      <c r="F52" s="605"/>
      <c r="G52" s="595"/>
      <c r="H52" s="595"/>
    </row>
    <row r="53" ht="15.75" customHeight="1">
      <c r="A53" s="595"/>
      <c r="B53" s="639"/>
      <c r="C53" s="605"/>
      <c r="D53" s="639"/>
      <c r="E53" s="639"/>
      <c r="F53" s="605"/>
      <c r="G53" s="595"/>
      <c r="H53" s="595"/>
    </row>
    <row r="54" ht="15.75" customHeight="1">
      <c r="A54" s="595"/>
      <c r="B54" s="639"/>
      <c r="C54" s="605"/>
      <c r="D54" s="639"/>
      <c r="E54" s="639"/>
      <c r="F54" s="605"/>
      <c r="G54" s="595"/>
      <c r="H54" s="595"/>
    </row>
    <row r="55" ht="15.75" customHeight="1">
      <c r="A55" s="595"/>
      <c r="B55" s="639"/>
      <c r="C55" s="605"/>
      <c r="D55" s="639"/>
      <c r="E55" s="639"/>
      <c r="F55" s="605"/>
      <c r="G55" s="595"/>
      <c r="H55" s="595"/>
    </row>
    <row r="56" ht="15.75" customHeight="1">
      <c r="A56" s="595"/>
      <c r="B56" s="639"/>
      <c r="C56" s="605"/>
      <c r="D56" s="639"/>
      <c r="E56" s="639"/>
      <c r="F56" s="605"/>
      <c r="G56" s="595"/>
      <c r="H56" s="595"/>
    </row>
    <row r="57" ht="10.5" customHeight="1">
      <c r="A57" s="595"/>
      <c r="B57" s="639"/>
      <c r="C57" s="639"/>
      <c r="D57" s="639"/>
      <c r="E57" s="639"/>
      <c r="F57" s="639"/>
      <c r="G57" s="595"/>
      <c r="H57" s="595"/>
    </row>
    <row r="58" ht="10.5" customHeight="1">
      <c r="A58" s="595"/>
      <c r="B58" s="602" t="s">
        <v>118</v>
      </c>
      <c r="C58" s="602"/>
      <c r="D58" s="603"/>
      <c r="E58" s="602" t="s">
        <v>119</v>
      </c>
      <c r="F58" s="602"/>
      <c r="G58" s="595"/>
      <c r="H58" s="595"/>
    </row>
    <row r="59" ht="10.5" customHeight="1">
      <c r="A59" s="595"/>
      <c r="B59" s="602" t="s">
        <v>124</v>
      </c>
      <c r="C59" s="602"/>
      <c r="D59" s="603"/>
      <c r="E59" s="602" t="s">
        <v>120</v>
      </c>
      <c r="F59" s="602"/>
      <c r="G59" s="595"/>
      <c r="H59" s="595"/>
    </row>
    <row r="60" ht="10.5" customHeight="1">
      <c r="A60" s="595"/>
      <c r="B60" s="602" t="s">
        <v>112</v>
      </c>
      <c r="C60" s="602"/>
      <c r="D60" s="603"/>
      <c r="E60" s="602" t="s">
        <v>125</v>
      </c>
      <c r="F60" s="602"/>
      <c r="G60" s="595"/>
      <c r="H60" s="595"/>
    </row>
    <row r="61" ht="20.1" customHeight="1">
      <c r="A61" s="595"/>
      <c r="B61" s="602"/>
      <c r="C61" s="602"/>
      <c r="D61" s="603"/>
      <c r="E61" s="602"/>
      <c r="F61" s="602"/>
      <c r="G61" s="595"/>
      <c r="H61" s="595"/>
    </row>
    <row r="62" ht="48" customHeight="1">
      <c r="A62" s="595"/>
      <c r="B62" s="694" t="s">
        <v>126</v>
      </c>
      <c r="C62" s="694"/>
      <c r="D62" s="694"/>
      <c r="E62" s="694"/>
      <c r="F62" s="694"/>
      <c r="G62" s="595"/>
      <c r="H62" s="595"/>
    </row>
    <row r="63" ht="8.1" customHeight="1">
      <c r="A63" s="595"/>
      <c r="B63" s="594"/>
      <c r="C63" s="595"/>
      <c r="D63" s="601"/>
      <c r="E63" s="595"/>
      <c r="F63" s="595"/>
      <c r="G63" s="595"/>
      <c r="H63" s="595"/>
    </row>
    <row r="64" ht="15.75" customHeight="1">
      <c r="A64" s="235"/>
      <c r="B64" s="235"/>
      <c r="C64" s="235"/>
      <c r="D64" s="235"/>
      <c r="E64" s="235"/>
      <c r="F64" s="235"/>
      <c r="G64" s="235"/>
      <c r="H64" s="235"/>
    </row>
    <row r="65" ht="15.75" customHeight="1">
      <c r="A65" s="235"/>
      <c r="B65" s="235"/>
      <c r="C65" s="235"/>
      <c r="D65" s="235"/>
      <c r="E65" s="235"/>
      <c r="F65" s="235"/>
      <c r="G65" s="235"/>
      <c r="H65" s="235"/>
    </row>
    <row r="66" ht="15.75" customHeight="1">
      <c r="A66" s="235"/>
      <c r="B66" s="235"/>
      <c r="C66" s="235"/>
      <c r="D66" s="235"/>
      <c r="E66" s="235"/>
      <c r="F66" s="235"/>
      <c r="G66" s="235"/>
      <c r="H66" s="235"/>
    </row>
    <row r="67" ht="15.75" customHeight="1">
      <c r="A67" s="235"/>
      <c r="B67" s="235"/>
      <c r="C67" s="235"/>
      <c r="D67" s="235"/>
      <c r="E67" s="235"/>
      <c r="F67" s="235"/>
      <c r="G67" s="235"/>
      <c r="H67" s="235"/>
    </row>
    <row r="68" ht="15.75" customHeight="1">
      <c r="A68" s="235"/>
      <c r="B68" s="235"/>
      <c r="C68" s="235"/>
      <c r="D68" s="235"/>
      <c r="E68" s="235"/>
      <c r="F68" s="235"/>
      <c r="G68" s="235"/>
      <c r="H68" s="235"/>
    </row>
    <row r="69" ht="15.75" customHeight="1">
      <c r="A69" s="235"/>
      <c r="B69" s="235"/>
      <c r="C69" s="235"/>
      <c r="D69" s="235"/>
      <c r="E69" s="235"/>
      <c r="F69" s="235"/>
      <c r="G69" s="235"/>
      <c r="H69" s="235"/>
    </row>
    <row r="70" ht="15.75" customHeight="1">
      <c r="A70" s="235"/>
      <c r="B70" s="235"/>
      <c r="C70" s="235"/>
      <c r="D70" s="235"/>
      <c r="E70" s="235"/>
      <c r="F70" s="235"/>
      <c r="G70" s="235"/>
      <c r="H70" s="235"/>
    </row>
    <row r="71" ht="15.75" customHeight="1">
      <c r="A71" s="235"/>
      <c r="B71" s="235"/>
      <c r="C71" s="235"/>
      <c r="D71" s="235"/>
      <c r="E71" s="235"/>
      <c r="F71" s="235"/>
      <c r="G71" s="235"/>
      <c r="H71" s="235"/>
    </row>
    <row r="72" ht="15.75" customHeight="1">
      <c r="A72" s="235"/>
      <c r="B72" s="235"/>
      <c r="C72" s="235"/>
      <c r="D72" s="235"/>
      <c r="E72" s="235"/>
      <c r="F72" s="235"/>
      <c r="G72" s="235"/>
      <c r="H72" s="235"/>
    </row>
    <row r="73" ht="15.75" customHeight="1">
      <c r="A73" s="235"/>
      <c r="B73" s="235"/>
      <c r="C73" s="235"/>
      <c r="D73" s="235"/>
      <c r="E73" s="235"/>
      <c r="F73" s="235"/>
      <c r="G73" s="235"/>
      <c r="H73" s="235"/>
    </row>
    <row r="74" ht="15.75" customHeight="1">
      <c r="A74" s="235"/>
      <c r="B74" s="235"/>
      <c r="C74" s="235"/>
      <c r="D74" s="235"/>
      <c r="E74" s="235"/>
      <c r="F74" s="235"/>
      <c r="G74" s="235"/>
      <c r="H74" s="235"/>
    </row>
    <row r="75" ht="15.75" customHeight="1">
      <c r="A75" s="235"/>
      <c r="B75" s="235"/>
      <c r="C75" s="235"/>
      <c r="D75" s="235"/>
      <c r="E75" s="235"/>
      <c r="F75" s="235"/>
      <c r="G75" s="235"/>
      <c r="H75" s="235"/>
    </row>
    <row r="76" ht="15.75" customHeight="1">
      <c r="A76" s="235"/>
      <c r="B76" s="235"/>
      <c r="C76" s="235"/>
      <c r="D76" s="235"/>
      <c r="E76" s="235"/>
      <c r="F76" s="235"/>
      <c r="G76" s="235"/>
      <c r="H76" s="235"/>
    </row>
    <row r="77" ht="15.75" customHeight="1">
      <c r="A77" s="235"/>
      <c r="B77" s="235"/>
      <c r="C77" s="235"/>
      <c r="D77" s="235"/>
      <c r="E77" s="235"/>
      <c r="F77" s="235"/>
      <c r="G77" s="235"/>
      <c r="H77" s="235"/>
    </row>
    <row r="78" ht="15.75" customHeight="1">
      <c r="A78" s="235"/>
      <c r="B78" s="235"/>
      <c r="C78" s="235"/>
      <c r="D78" s="235"/>
      <c r="E78" s="235"/>
      <c r="F78" s="235"/>
      <c r="G78" s="235"/>
      <c r="H78" s="235"/>
    </row>
    <row r="79" ht="15.75" customHeight="1">
      <c r="A79" s="235"/>
      <c r="B79" s="235"/>
      <c r="C79" s="235"/>
      <c r="D79" s="235"/>
      <c r="E79" s="235"/>
      <c r="F79" s="235"/>
      <c r="G79" s="235"/>
      <c r="H79" s="235"/>
    </row>
    <row r="80" ht="15.75" customHeight="1">
      <c r="A80" s="235"/>
      <c r="B80" s="235"/>
      <c r="C80" s="235"/>
      <c r="D80" s="235"/>
      <c r="E80" s="235"/>
      <c r="F80" s="235"/>
      <c r="G80" s="235"/>
      <c r="H80" s="235"/>
    </row>
    <row r="81" ht="15.75" customHeight="1">
      <c r="A81" s="235"/>
      <c r="B81" s="235"/>
      <c r="C81" s="235"/>
      <c r="D81" s="235"/>
      <c r="E81" s="235"/>
      <c r="F81" s="235"/>
      <c r="G81" s="235"/>
      <c r="H81" s="235"/>
    </row>
    <row r="82" ht="15.75" customHeight="1">
      <c r="A82" s="235"/>
      <c r="B82" s="235"/>
      <c r="C82" s="235"/>
      <c r="D82" s="235"/>
      <c r="E82" s="235"/>
      <c r="F82" s="235"/>
      <c r="G82" s="235"/>
      <c r="H82" s="235"/>
    </row>
    <row r="83" ht="15.75" customHeight="1">
      <c r="A83" s="235"/>
      <c r="B83" s="235"/>
      <c r="C83" s="235"/>
      <c r="D83" s="235"/>
      <c r="E83" s="235"/>
      <c r="F83" s="235"/>
      <c r="G83" s="235"/>
      <c r="H83" s="235"/>
    </row>
    <row r="84" ht="15.75" customHeight="1">
      <c r="A84" s="235"/>
      <c r="B84" s="235"/>
      <c r="C84" s="235"/>
      <c r="D84" s="235"/>
      <c r="E84" s="235"/>
      <c r="F84" s="235"/>
      <c r="G84" s="235"/>
      <c r="H84" s="235"/>
    </row>
    <row r="85" ht="15.75" customHeight="1">
      <c r="A85" s="235"/>
      <c r="B85" s="235"/>
      <c r="C85" s="235"/>
      <c r="D85" s="235"/>
      <c r="E85" s="235"/>
      <c r="F85" s="235"/>
      <c r="G85" s="235"/>
      <c r="H85" s="235"/>
    </row>
    <row r="86" ht="15.75" customHeight="1">
      <c r="A86" s="235"/>
      <c r="B86" s="235"/>
      <c r="C86" s="235"/>
      <c r="D86" s="235"/>
      <c r="E86" s="235"/>
      <c r="F86" s="235"/>
      <c r="G86" s="235"/>
      <c r="H86" s="235"/>
    </row>
    <row r="87" s="235" customFormat="1" ht="15.75" customHeight="1"/>
    <row r="88" s="235" customFormat="1" ht="15.75" customHeight="1"/>
    <row r="89" s="235" customFormat="1" ht="15.75" customHeight="1"/>
    <row r="90" s="235" customFormat="1" ht="15.75" customHeight="1"/>
    <row r="91" s="4" customFormat="1" ht="15.75" customHeight="1">
      <c r="B91" s="523"/>
      <c r="D91" s="522"/>
      <c r="I91" s="235"/>
      <c r="J91" s="235"/>
      <c r="K91" s="235"/>
      <c r="L91" s="235"/>
      <c r="M91" s="235"/>
      <c r="N91" s="235"/>
      <c r="O91" s="235"/>
      <c r="P91" s="235"/>
      <c r="Q91" s="235"/>
      <c r="R91" s="235"/>
      <c r="S91" s="235"/>
      <c r="T91" s="235"/>
      <c r="U91" s="235"/>
      <c r="V91" s="235"/>
      <c r="W91" s="235"/>
      <c r="X91" s="235"/>
      <c r="Y91" s="235"/>
      <c r="Z91" s="235"/>
      <c r="AA91" s="235"/>
    </row>
    <row r="92" s="4" customFormat="1" ht="15.75" customHeight="1">
      <c r="B92" s="523"/>
      <c r="D92" s="522"/>
      <c r="I92" s="235"/>
      <c r="J92" s="235"/>
      <c r="K92" s="235"/>
      <c r="L92" s="235"/>
      <c r="M92" s="235"/>
      <c r="N92" s="235"/>
      <c r="O92" s="235"/>
      <c r="P92" s="235"/>
      <c r="Q92" s="235"/>
      <c r="R92" s="235"/>
      <c r="S92" s="235"/>
      <c r="T92" s="235"/>
      <c r="U92" s="235"/>
      <c r="V92" s="235"/>
      <c r="W92" s="235"/>
      <c r="X92" s="235"/>
      <c r="Y92" s="235"/>
      <c r="Z92" s="235"/>
      <c r="AA92" s="235"/>
    </row>
    <row r="93" s="4" customFormat="1" ht="15.75" customHeight="1">
      <c r="B93" s="523"/>
      <c r="D93" s="522"/>
      <c r="I93" s="235"/>
      <c r="J93" s="235"/>
      <c r="K93" s="235"/>
      <c r="L93" s="235"/>
      <c r="M93" s="235"/>
      <c r="N93" s="235"/>
      <c r="O93" s="235"/>
      <c r="P93" s="235"/>
      <c r="Q93" s="235"/>
      <c r="R93" s="235"/>
      <c r="S93" s="235"/>
      <c r="T93" s="235"/>
      <c r="U93" s="235"/>
      <c r="V93" s="235"/>
      <c r="W93" s="235"/>
      <c r="X93" s="235"/>
      <c r="Y93" s="235"/>
      <c r="Z93" s="235"/>
      <c r="AA93" s="235"/>
    </row>
    <row r="94" s="4" customFormat="1" ht="15.75" customHeight="1">
      <c r="B94" s="523"/>
      <c r="D94" s="522"/>
      <c r="I94" s="235"/>
      <c r="J94" s="235"/>
      <c r="K94" s="235"/>
      <c r="L94" s="235"/>
      <c r="M94" s="235"/>
      <c r="N94" s="235"/>
      <c r="O94" s="235"/>
      <c r="P94" s="235"/>
      <c r="Q94" s="235"/>
      <c r="R94" s="235"/>
      <c r="S94" s="235"/>
      <c r="T94" s="235"/>
      <c r="U94" s="235"/>
      <c r="V94" s="235"/>
      <c r="W94" s="235"/>
      <c r="X94" s="235"/>
      <c r="Y94" s="235"/>
      <c r="Z94" s="235"/>
      <c r="AA94" s="235"/>
    </row>
    <row r="95" s="4" customFormat="1" ht="15.75" customHeight="1">
      <c r="B95" s="523"/>
      <c r="D95" s="522"/>
      <c r="I95" s="235"/>
      <c r="J95" s="235"/>
      <c r="K95" s="235"/>
      <c r="L95" s="235"/>
      <c r="M95" s="235"/>
      <c r="N95" s="235"/>
      <c r="O95" s="235"/>
      <c r="P95" s="235"/>
      <c r="Q95" s="235"/>
      <c r="R95" s="235"/>
      <c r="S95" s="235"/>
      <c r="T95" s="235"/>
      <c r="U95" s="235"/>
      <c r="V95" s="235"/>
      <c r="W95" s="235"/>
      <c r="X95" s="235"/>
      <c r="Y95" s="235"/>
      <c r="Z95" s="235"/>
      <c r="AA95" s="235"/>
    </row>
    <row r="96" s="4" customFormat="1" ht="15.75" customHeight="1">
      <c r="B96" s="523"/>
      <c r="D96" s="522"/>
      <c r="I96" s="235"/>
      <c r="J96" s="235"/>
      <c r="K96" s="235"/>
      <c r="L96" s="235"/>
      <c r="M96" s="235"/>
      <c r="N96" s="235"/>
      <c r="O96" s="235"/>
      <c r="P96" s="235"/>
      <c r="Q96" s="235"/>
      <c r="R96" s="235"/>
      <c r="S96" s="235"/>
      <c r="T96" s="235"/>
      <c r="U96" s="235"/>
      <c r="V96" s="235"/>
      <c r="W96" s="235"/>
      <c r="X96" s="235"/>
      <c r="Y96" s="235"/>
      <c r="Z96" s="235"/>
      <c r="AA96" s="235"/>
    </row>
    <row r="97" s="4" customFormat="1" ht="15.75" customHeight="1">
      <c r="B97" s="523"/>
      <c r="D97" s="522"/>
      <c r="I97" s="235"/>
      <c r="J97" s="235"/>
      <c r="K97" s="235"/>
      <c r="L97" s="235"/>
      <c r="M97" s="235"/>
      <c r="N97" s="235"/>
      <c r="O97" s="235"/>
      <c r="P97" s="235"/>
      <c r="Q97" s="235"/>
      <c r="R97" s="235"/>
      <c r="S97" s="235"/>
      <c r="T97" s="235"/>
      <c r="U97" s="235"/>
      <c r="V97" s="235"/>
      <c r="W97" s="235"/>
      <c r="X97" s="235"/>
      <c r="Y97" s="235"/>
      <c r="Z97" s="235"/>
      <c r="AA97" s="235"/>
    </row>
    <row r="98" s="4" customFormat="1" ht="15.75" customHeight="1">
      <c r="B98" s="523"/>
      <c r="D98" s="522"/>
      <c r="I98" s="235"/>
      <c r="J98" s="235"/>
      <c r="K98" s="235"/>
      <c r="L98" s="235"/>
      <c r="M98" s="235"/>
      <c r="N98" s="235"/>
      <c r="O98" s="235"/>
      <c r="P98" s="235"/>
      <c r="Q98" s="235"/>
      <c r="R98" s="235"/>
      <c r="S98" s="235"/>
      <c r="T98" s="235"/>
      <c r="U98" s="235"/>
      <c r="V98" s="235"/>
      <c r="W98" s="235"/>
      <c r="X98" s="235"/>
      <c r="Y98" s="235"/>
      <c r="Z98" s="235"/>
      <c r="AA98" s="235"/>
    </row>
    <row r="99" s="4" customFormat="1" ht="15.75" customHeight="1">
      <c r="B99" s="523"/>
      <c r="D99" s="522"/>
      <c r="I99" s="235"/>
      <c r="J99" s="235"/>
      <c r="K99" s="235"/>
      <c r="L99" s="235"/>
      <c r="M99" s="235"/>
      <c r="N99" s="235"/>
      <c r="O99" s="235"/>
      <c r="P99" s="235"/>
      <c r="Q99" s="235"/>
      <c r="R99" s="235"/>
      <c r="S99" s="235"/>
      <c r="T99" s="235"/>
      <c r="U99" s="235"/>
      <c r="V99" s="235"/>
      <c r="W99" s="235"/>
      <c r="X99" s="235"/>
      <c r="Y99" s="235"/>
      <c r="Z99" s="235"/>
      <c r="AA99" s="235"/>
    </row>
    <row r="100" s="4" customFormat="1" ht="15.75" customHeight="1">
      <c r="B100" s="523"/>
      <c r="D100" s="522"/>
      <c r="I100" s="235"/>
      <c r="J100" s="235"/>
      <c r="K100" s="235"/>
      <c r="L100" s="235"/>
      <c r="M100" s="235"/>
      <c r="N100" s="235"/>
      <c r="O100" s="235"/>
      <c r="P100" s="235"/>
      <c r="Q100" s="235"/>
      <c r="R100" s="235"/>
      <c r="S100" s="235"/>
      <c r="T100" s="235"/>
      <c r="U100" s="235"/>
      <c r="V100" s="235"/>
      <c r="W100" s="235"/>
      <c r="X100" s="235"/>
      <c r="Y100" s="235"/>
      <c r="Z100" s="235"/>
      <c r="AA100" s="235"/>
    </row>
    <row r="101" s="4" customFormat="1" ht="15.75" customHeight="1">
      <c r="B101" s="523"/>
      <c r="D101" s="522"/>
      <c r="I101" s="235"/>
      <c r="J101" s="235"/>
      <c r="K101" s="235"/>
      <c r="L101" s="235"/>
      <c r="M101" s="235"/>
      <c r="N101" s="235"/>
      <c r="O101" s="235"/>
      <c r="P101" s="235"/>
      <c r="Q101" s="235"/>
      <c r="R101" s="235"/>
      <c r="S101" s="235"/>
      <c r="T101" s="235"/>
      <c r="U101" s="235"/>
      <c r="V101" s="235"/>
      <c r="W101" s="235"/>
      <c r="X101" s="235"/>
      <c r="Y101" s="235"/>
      <c r="Z101" s="235"/>
      <c r="AA101" s="235"/>
    </row>
    <row r="102" s="4" customFormat="1">
      <c r="B102" s="523"/>
      <c r="D102" s="522"/>
      <c r="I102" s="235"/>
      <c r="J102" s="235"/>
      <c r="K102" s="235"/>
      <c r="L102" s="235"/>
      <c r="M102" s="235"/>
      <c r="N102" s="235"/>
      <c r="O102" s="235"/>
      <c r="P102" s="235"/>
      <c r="Q102" s="235"/>
      <c r="R102" s="235"/>
      <c r="S102" s="235"/>
      <c r="T102" s="235"/>
      <c r="U102" s="235"/>
      <c r="V102" s="235"/>
      <c r="W102" s="235"/>
      <c r="X102" s="235"/>
      <c r="Y102" s="235"/>
      <c r="Z102" s="235"/>
      <c r="AA102" s="235"/>
    </row>
    <row r="103" s="4" customFormat="1">
      <c r="B103" s="523"/>
      <c r="D103" s="522"/>
      <c r="I103" s="235"/>
      <c r="J103" s="235"/>
      <c r="K103" s="235"/>
      <c r="L103" s="235"/>
      <c r="M103" s="235"/>
      <c r="N103" s="235"/>
      <c r="O103" s="235"/>
      <c r="P103" s="235"/>
      <c r="Q103" s="235"/>
      <c r="R103" s="235"/>
      <c r="S103" s="235"/>
      <c r="T103" s="235"/>
      <c r="U103" s="235"/>
      <c r="V103" s="235"/>
      <c r="W103" s="235"/>
      <c r="X103" s="235"/>
      <c r="Y103" s="235"/>
      <c r="Z103" s="235"/>
      <c r="AA103" s="235"/>
    </row>
    <row r="104" s="4" customFormat="1">
      <c r="B104" s="523"/>
      <c r="D104" s="522"/>
      <c r="I104" s="235"/>
      <c r="J104" s="235"/>
      <c r="K104" s="235"/>
      <c r="L104" s="235"/>
      <c r="M104" s="235"/>
      <c r="N104" s="235"/>
      <c r="O104" s="235"/>
      <c r="P104" s="235"/>
      <c r="Q104" s="235"/>
      <c r="R104" s="235"/>
      <c r="S104" s="235"/>
      <c r="T104" s="235"/>
      <c r="U104" s="235"/>
      <c r="V104" s="235"/>
      <c r="W104" s="235"/>
      <c r="X104" s="235"/>
      <c r="Y104" s="235"/>
      <c r="Z104" s="235"/>
      <c r="AA104" s="235"/>
    </row>
    <row r="105" s="4" customFormat="1">
      <c r="B105" s="523"/>
      <c r="D105" s="522"/>
      <c r="I105" s="235"/>
      <c r="J105" s="235"/>
      <c r="K105" s="235"/>
      <c r="L105" s="235"/>
      <c r="M105" s="235"/>
      <c r="N105" s="235"/>
      <c r="O105" s="235"/>
      <c r="P105" s="235"/>
      <c r="Q105" s="235"/>
      <c r="R105" s="235"/>
      <c r="S105" s="235"/>
      <c r="T105" s="235"/>
      <c r="U105" s="235"/>
      <c r="V105" s="235"/>
      <c r="W105" s="235"/>
      <c r="X105" s="235"/>
      <c r="Y105" s="235"/>
      <c r="Z105" s="235"/>
      <c r="AA105" s="235"/>
    </row>
    <row r="106" s="4" customFormat="1">
      <c r="B106" s="523"/>
      <c r="D106" s="522"/>
      <c r="I106" s="235"/>
      <c r="J106" s="235"/>
      <c r="K106" s="235"/>
      <c r="L106" s="235"/>
      <c r="M106" s="235"/>
      <c r="N106" s="235"/>
      <c r="O106" s="235"/>
      <c r="P106" s="235"/>
      <c r="Q106" s="235"/>
      <c r="R106" s="235"/>
      <c r="S106" s="235"/>
      <c r="T106" s="235"/>
      <c r="U106" s="235"/>
      <c r="V106" s="235"/>
      <c r="W106" s="235"/>
      <c r="X106" s="235"/>
      <c r="Y106" s="235"/>
      <c r="Z106" s="235"/>
      <c r="AA106" s="235"/>
    </row>
    <row r="107" s="4" customFormat="1">
      <c r="B107" s="523"/>
      <c r="D107" s="522"/>
      <c r="I107" s="235"/>
      <c r="J107" s="235"/>
      <c r="K107" s="235"/>
      <c r="L107" s="235"/>
      <c r="M107" s="235"/>
      <c r="N107" s="235"/>
      <c r="O107" s="235"/>
      <c r="P107" s="235"/>
      <c r="Q107" s="235"/>
      <c r="R107" s="235"/>
      <c r="S107" s="235"/>
      <c r="T107" s="235"/>
      <c r="U107" s="235"/>
      <c r="V107" s="235"/>
      <c r="W107" s="235"/>
      <c r="X107" s="235"/>
      <c r="Y107" s="235"/>
      <c r="Z107" s="235"/>
      <c r="AA107" s="235"/>
    </row>
    <row r="108" s="4" customFormat="1">
      <c r="B108" s="523"/>
      <c r="D108" s="522"/>
      <c r="I108" s="235"/>
      <c r="J108" s="235"/>
      <c r="K108" s="235"/>
      <c r="L108" s="235"/>
      <c r="M108" s="235"/>
      <c r="N108" s="235"/>
      <c r="O108" s="235"/>
      <c r="P108" s="235"/>
      <c r="Q108" s="235"/>
      <c r="R108" s="235"/>
      <c r="S108" s="235"/>
      <c r="T108" s="235"/>
      <c r="U108" s="235"/>
      <c r="V108" s="235"/>
      <c r="W108" s="235"/>
      <c r="X108" s="235"/>
      <c r="Y108" s="235"/>
      <c r="Z108" s="235"/>
      <c r="AA108" s="235"/>
    </row>
    <row r="109" s="4" customFormat="1">
      <c r="B109" s="523"/>
      <c r="D109" s="522"/>
      <c r="I109" s="235"/>
      <c r="J109" s="235"/>
      <c r="K109" s="235"/>
      <c r="L109" s="235"/>
      <c r="M109" s="235"/>
      <c r="N109" s="235"/>
      <c r="O109" s="235"/>
      <c r="P109" s="235"/>
      <c r="Q109" s="235"/>
      <c r="R109" s="235"/>
      <c r="S109" s="235"/>
      <c r="T109" s="235"/>
      <c r="U109" s="235"/>
      <c r="V109" s="235"/>
      <c r="W109" s="235"/>
      <c r="X109" s="235"/>
      <c r="Y109" s="235"/>
      <c r="Z109" s="235"/>
      <c r="AA109" s="235"/>
    </row>
    <row r="110" s="4" customFormat="1">
      <c r="B110" s="523"/>
      <c r="D110" s="522"/>
      <c r="I110" s="235"/>
      <c r="J110" s="235"/>
      <c r="K110" s="235"/>
      <c r="L110" s="235"/>
      <c r="M110" s="235"/>
      <c r="N110" s="235"/>
      <c r="O110" s="235"/>
      <c r="P110" s="235"/>
      <c r="Q110" s="235"/>
      <c r="R110" s="235"/>
      <c r="S110" s="235"/>
      <c r="T110" s="235"/>
      <c r="U110" s="235"/>
      <c r="V110" s="235"/>
      <c r="W110" s="235"/>
      <c r="X110" s="235"/>
      <c r="Y110" s="235"/>
      <c r="Z110" s="235"/>
      <c r="AA110" s="235"/>
    </row>
    <row r="111" s="4" customFormat="1">
      <c r="B111" s="523"/>
      <c r="D111" s="522"/>
      <c r="I111" s="235"/>
      <c r="J111" s="235"/>
      <c r="K111" s="235"/>
      <c r="L111" s="235"/>
      <c r="M111" s="235"/>
      <c r="N111" s="235"/>
      <c r="O111" s="235"/>
      <c r="P111" s="235"/>
      <c r="Q111" s="235"/>
      <c r="R111" s="235"/>
      <c r="S111" s="235"/>
      <c r="T111" s="235"/>
      <c r="U111" s="235"/>
      <c r="V111" s="235"/>
      <c r="W111" s="235"/>
      <c r="X111" s="235"/>
      <c r="Y111" s="235"/>
      <c r="Z111" s="235"/>
      <c r="AA111" s="235"/>
    </row>
    <row r="112" s="4" customFormat="1">
      <c r="B112" s="524"/>
      <c r="D112" s="522"/>
      <c r="I112" s="235"/>
      <c r="J112" s="235"/>
      <c r="K112" s="235"/>
      <c r="L112" s="235"/>
      <c r="M112" s="235"/>
      <c r="N112" s="235"/>
      <c r="O112" s="235"/>
      <c r="P112" s="235"/>
      <c r="Q112" s="235"/>
      <c r="R112" s="235"/>
      <c r="S112" s="235"/>
      <c r="T112" s="235"/>
      <c r="U112" s="235"/>
      <c r="V112" s="235"/>
      <c r="W112" s="235"/>
      <c r="X112" s="235"/>
      <c r="Y112" s="235"/>
      <c r="Z112" s="235"/>
      <c r="AA112" s="235"/>
    </row>
    <row r="113" s="4" customFormat="1">
      <c r="B113" s="524"/>
      <c r="D113" s="522"/>
      <c r="I113" s="235"/>
      <c r="J113" s="235"/>
      <c r="K113" s="235"/>
      <c r="L113" s="235"/>
      <c r="M113" s="235"/>
      <c r="N113" s="235"/>
      <c r="O113" s="235"/>
      <c r="P113" s="235"/>
      <c r="Q113" s="235"/>
      <c r="R113" s="235"/>
      <c r="S113" s="235"/>
      <c r="T113" s="235"/>
      <c r="U113" s="235"/>
      <c r="V113" s="235"/>
      <c r="W113" s="235"/>
      <c r="X113" s="235"/>
      <c r="Y113" s="235"/>
      <c r="Z113" s="235"/>
      <c r="AA113" s="235"/>
    </row>
    <row r="114" s="4" customFormat="1">
      <c r="B114" s="524"/>
      <c r="D114" s="522"/>
      <c r="I114" s="235"/>
      <c r="J114" s="235"/>
      <c r="K114" s="235"/>
      <c r="L114" s="235"/>
      <c r="M114" s="235"/>
      <c r="N114" s="235"/>
      <c r="O114" s="235"/>
      <c r="P114" s="235"/>
      <c r="Q114" s="235"/>
      <c r="R114" s="235"/>
      <c r="S114" s="235"/>
      <c r="T114" s="235"/>
      <c r="U114" s="235"/>
      <c r="V114" s="235"/>
      <c r="W114" s="235"/>
      <c r="X114" s="235"/>
      <c r="Y114" s="235"/>
      <c r="Z114" s="235"/>
      <c r="AA114" s="235"/>
    </row>
    <row r="115" s="4" customFormat="1">
      <c r="B115" s="524"/>
      <c r="D115" s="522"/>
      <c r="I115" s="235"/>
      <c r="J115" s="235"/>
      <c r="K115" s="235"/>
      <c r="L115" s="235"/>
      <c r="M115" s="235"/>
      <c r="N115" s="235"/>
      <c r="O115" s="235"/>
      <c r="P115" s="235"/>
      <c r="Q115" s="235"/>
      <c r="R115" s="235"/>
      <c r="S115" s="235"/>
      <c r="T115" s="235"/>
      <c r="U115" s="235"/>
      <c r="V115" s="235"/>
      <c r="W115" s="235"/>
      <c r="X115" s="235"/>
      <c r="Y115" s="235"/>
      <c r="Z115" s="235"/>
      <c r="AA115" s="235"/>
    </row>
    <row r="116" s="4" customFormat="1">
      <c r="B116" s="524"/>
      <c r="D116" s="522"/>
      <c r="I116" s="235"/>
      <c r="J116" s="235"/>
      <c r="K116" s="235"/>
      <c r="L116" s="235"/>
      <c r="M116" s="235"/>
      <c r="N116" s="235"/>
      <c r="O116" s="235"/>
      <c r="P116" s="235"/>
      <c r="Q116" s="235"/>
      <c r="R116" s="235"/>
      <c r="S116" s="235"/>
      <c r="T116" s="235"/>
      <c r="U116" s="235"/>
      <c r="V116" s="235"/>
      <c r="W116" s="235"/>
      <c r="X116" s="235"/>
      <c r="Y116" s="235"/>
      <c r="Z116" s="235"/>
      <c r="AA116" s="235"/>
    </row>
    <row r="117" s="4" customFormat="1">
      <c r="B117" s="524"/>
      <c r="D117" s="520"/>
      <c r="I117" s="235"/>
      <c r="J117" s="235"/>
      <c r="K117" s="235"/>
      <c r="L117" s="235"/>
      <c r="M117" s="235"/>
      <c r="N117" s="235"/>
      <c r="O117" s="235"/>
      <c r="P117" s="235"/>
      <c r="Q117" s="235"/>
      <c r="R117" s="235"/>
      <c r="S117" s="235"/>
      <c r="T117" s="235"/>
      <c r="U117" s="235"/>
      <c r="V117" s="235"/>
      <c r="W117" s="235"/>
      <c r="X117" s="235"/>
      <c r="Y117" s="235"/>
      <c r="Z117" s="235"/>
      <c r="AA117" s="235"/>
    </row>
    <row r="118" s="4" customFormat="1">
      <c r="B118" s="524"/>
      <c r="D118" s="520"/>
      <c r="I118" s="235"/>
      <c r="J118" s="235"/>
      <c r="K118" s="235"/>
      <c r="L118" s="235"/>
      <c r="M118" s="235"/>
      <c r="N118" s="235"/>
      <c r="O118" s="235"/>
      <c r="P118" s="235"/>
      <c r="Q118" s="235"/>
      <c r="R118" s="235"/>
      <c r="S118" s="235"/>
      <c r="T118" s="235"/>
      <c r="U118" s="235"/>
      <c r="V118" s="235"/>
      <c r="W118" s="235"/>
      <c r="X118" s="235"/>
      <c r="Y118" s="235"/>
      <c r="Z118" s="235"/>
      <c r="AA118" s="235"/>
    </row>
    <row r="119" s="4" customFormat="1">
      <c r="B119" s="524"/>
      <c r="D119" s="520"/>
      <c r="I119" s="235"/>
      <c r="J119" s="235"/>
      <c r="K119" s="235"/>
      <c r="L119" s="235"/>
      <c r="M119" s="235"/>
      <c r="N119" s="235"/>
      <c r="O119" s="235"/>
      <c r="P119" s="235"/>
      <c r="Q119" s="235"/>
      <c r="R119" s="235"/>
      <c r="S119" s="235"/>
      <c r="T119" s="235"/>
      <c r="U119" s="235"/>
      <c r="V119" s="235"/>
      <c r="W119" s="235"/>
      <c r="X119" s="235"/>
      <c r="Y119" s="235"/>
      <c r="Z119" s="235"/>
      <c r="AA119" s="235"/>
    </row>
    <row r="120" s="4" customFormat="1">
      <c r="B120" s="524"/>
      <c r="D120" s="520"/>
      <c r="I120" s="235"/>
      <c r="J120" s="235"/>
      <c r="K120" s="235"/>
      <c r="L120" s="235"/>
      <c r="M120" s="235"/>
      <c r="N120" s="235"/>
      <c r="O120" s="235"/>
      <c r="P120" s="235"/>
      <c r="Q120" s="235"/>
      <c r="R120" s="235"/>
      <c r="S120" s="235"/>
      <c r="T120" s="235"/>
      <c r="U120" s="235"/>
      <c r="V120" s="235"/>
      <c r="W120" s="235"/>
      <c r="X120" s="235"/>
      <c r="Y120" s="235"/>
      <c r="Z120" s="235"/>
      <c r="AA120" s="235"/>
    </row>
    <row r="121" s="4" customFormat="1">
      <c r="B121" s="524"/>
      <c r="D121" s="520"/>
      <c r="I121" s="235"/>
      <c r="J121" s="235"/>
      <c r="K121" s="235"/>
      <c r="L121" s="235"/>
      <c r="M121" s="235"/>
      <c r="N121" s="235"/>
      <c r="O121" s="235"/>
      <c r="P121" s="235"/>
      <c r="Q121" s="235"/>
      <c r="R121" s="235"/>
      <c r="S121" s="235"/>
      <c r="T121" s="235"/>
      <c r="U121" s="235"/>
      <c r="V121" s="235"/>
      <c r="W121" s="235"/>
      <c r="X121" s="235"/>
      <c r="Y121" s="235"/>
      <c r="Z121" s="235"/>
      <c r="AA121" s="235"/>
    </row>
    <row r="122" s="4" customFormat="1">
      <c r="B122" s="524"/>
      <c r="D122" s="520"/>
      <c r="I122" s="235"/>
      <c r="J122" s="235"/>
      <c r="K122" s="235"/>
      <c r="L122" s="235"/>
      <c r="M122" s="235"/>
      <c r="N122" s="235"/>
      <c r="O122" s="235"/>
      <c r="P122" s="235"/>
      <c r="Q122" s="235"/>
      <c r="R122" s="235"/>
      <c r="S122" s="235"/>
      <c r="T122" s="235"/>
      <c r="U122" s="235"/>
      <c r="V122" s="235"/>
      <c r="W122" s="235"/>
      <c r="X122" s="235"/>
      <c r="Y122" s="235"/>
      <c r="Z122" s="235"/>
      <c r="AA122" s="235"/>
    </row>
    <row r="123" s="4" customFormat="1">
      <c r="B123" s="524"/>
      <c r="D123" s="520"/>
      <c r="I123" s="235"/>
      <c r="J123" s="235"/>
      <c r="K123" s="235"/>
      <c r="L123" s="235"/>
      <c r="M123" s="235"/>
      <c r="N123" s="235"/>
      <c r="O123" s="235"/>
      <c r="P123" s="235"/>
      <c r="Q123" s="235"/>
      <c r="R123" s="235"/>
      <c r="S123" s="235"/>
      <c r="T123" s="235"/>
      <c r="U123" s="235"/>
      <c r="V123" s="235"/>
      <c r="W123" s="235"/>
      <c r="X123" s="235"/>
      <c r="Y123" s="235"/>
      <c r="Z123" s="235"/>
      <c r="AA123" s="235"/>
    </row>
    <row r="124" s="4" customFormat="1">
      <c r="B124" s="524"/>
      <c r="D124" s="520"/>
      <c r="I124" s="235"/>
      <c r="J124" s="235"/>
      <c r="K124" s="235"/>
      <c r="L124" s="235"/>
      <c r="M124" s="235"/>
      <c r="N124" s="235"/>
      <c r="O124" s="235"/>
      <c r="P124" s="235"/>
      <c r="Q124" s="235"/>
      <c r="R124" s="235"/>
      <c r="S124" s="235"/>
      <c r="T124" s="235"/>
      <c r="U124" s="235"/>
      <c r="V124" s="235"/>
      <c r="W124" s="235"/>
      <c r="X124" s="235"/>
      <c r="Y124" s="235"/>
      <c r="Z124" s="235"/>
      <c r="AA124" s="235"/>
    </row>
    <row r="125" s="4" customFormat="1">
      <c r="B125" s="524"/>
      <c r="D125" s="520"/>
      <c r="I125" s="235"/>
      <c r="J125" s="235"/>
      <c r="K125" s="235"/>
      <c r="L125" s="235"/>
      <c r="M125" s="235"/>
      <c r="N125" s="235"/>
      <c r="O125" s="235"/>
      <c r="P125" s="235"/>
      <c r="Q125" s="235"/>
      <c r="R125" s="235"/>
      <c r="S125" s="235"/>
      <c r="T125" s="235"/>
      <c r="U125" s="235"/>
      <c r="V125" s="235"/>
      <c r="W125" s="235"/>
      <c r="X125" s="235"/>
      <c r="Y125" s="235"/>
      <c r="Z125" s="235"/>
      <c r="AA125" s="235"/>
    </row>
    <row r="126" s="4" customFormat="1">
      <c r="B126" s="524"/>
      <c r="D126" s="520"/>
      <c r="I126" s="235"/>
      <c r="J126" s="235"/>
      <c r="K126" s="235"/>
      <c r="L126" s="235"/>
      <c r="M126" s="235"/>
      <c r="N126" s="235"/>
      <c r="O126" s="235"/>
      <c r="P126" s="235"/>
      <c r="Q126" s="235"/>
      <c r="R126" s="235"/>
      <c r="S126" s="235"/>
      <c r="T126" s="235"/>
      <c r="U126" s="235"/>
      <c r="V126" s="235"/>
      <c r="W126" s="235"/>
      <c r="X126" s="235"/>
      <c r="Y126" s="235"/>
      <c r="Z126" s="235"/>
      <c r="AA126" s="235"/>
    </row>
    <row r="127" s="4" customFormat="1">
      <c r="B127" s="524"/>
      <c r="D127" s="520"/>
      <c r="I127" s="235"/>
      <c r="J127" s="235"/>
      <c r="K127" s="235"/>
      <c r="L127" s="235"/>
      <c r="M127" s="235"/>
      <c r="N127" s="235"/>
      <c r="O127" s="235"/>
      <c r="P127" s="235"/>
      <c r="Q127" s="235"/>
      <c r="R127" s="235"/>
      <c r="S127" s="235"/>
      <c r="T127" s="235"/>
      <c r="U127" s="235"/>
      <c r="V127" s="235"/>
      <c r="W127" s="235"/>
      <c r="X127" s="235"/>
      <c r="Y127" s="235"/>
      <c r="Z127" s="235"/>
      <c r="AA127" s="235"/>
    </row>
    <row r="128" s="4" customFormat="1">
      <c r="B128" s="524"/>
      <c r="D128" s="520"/>
      <c r="I128" s="235"/>
      <c r="J128" s="235"/>
      <c r="K128" s="235"/>
      <c r="L128" s="235"/>
      <c r="M128" s="235"/>
      <c r="N128" s="235"/>
      <c r="O128" s="235"/>
      <c r="P128" s="235"/>
      <c r="Q128" s="235"/>
      <c r="R128" s="235"/>
      <c r="S128" s="235"/>
      <c r="T128" s="235"/>
      <c r="U128" s="235"/>
      <c r="V128" s="235"/>
      <c r="W128" s="235"/>
      <c r="X128" s="235"/>
      <c r="Y128" s="235"/>
      <c r="Z128" s="235"/>
      <c r="AA128" s="235"/>
    </row>
    <row r="129" s="4" customFormat="1">
      <c r="B129" s="524"/>
      <c r="D129" s="520"/>
      <c r="I129" s="235"/>
      <c r="J129" s="235"/>
      <c r="K129" s="235"/>
      <c r="L129" s="235"/>
      <c r="M129" s="235"/>
      <c r="N129" s="235"/>
      <c r="O129" s="235"/>
      <c r="P129" s="235"/>
      <c r="Q129" s="235"/>
      <c r="R129" s="235"/>
      <c r="S129" s="235"/>
      <c r="T129" s="235"/>
      <c r="U129" s="235"/>
      <c r="V129" s="235"/>
      <c r="W129" s="235"/>
      <c r="X129" s="235"/>
      <c r="Y129" s="235"/>
      <c r="Z129" s="235"/>
      <c r="AA129" s="235"/>
    </row>
    <row r="130" s="4" customFormat="1">
      <c r="B130" s="524"/>
      <c r="D130" s="520"/>
      <c r="I130" s="235"/>
      <c r="J130" s="235"/>
      <c r="K130" s="235"/>
      <c r="L130" s="235"/>
      <c r="M130" s="235"/>
      <c r="N130" s="235"/>
      <c r="O130" s="235"/>
      <c r="P130" s="235"/>
      <c r="Q130" s="235"/>
      <c r="R130" s="235"/>
      <c r="S130" s="235"/>
      <c r="T130" s="235"/>
      <c r="U130" s="235"/>
      <c r="V130" s="235"/>
      <c r="W130" s="235"/>
      <c r="X130" s="235"/>
      <c r="Y130" s="235"/>
      <c r="Z130" s="235"/>
      <c r="AA130" s="235"/>
    </row>
    <row r="131">
      <c r="B131" s="525"/>
      <c r="D131" s="521"/>
    </row>
    <row r="132">
      <c r="B132" s="525"/>
    </row>
    <row r="133">
      <c r="B133" s="525"/>
    </row>
    <row r="134">
      <c r="B134" s="525"/>
    </row>
    <row r="135">
      <c r="B135" s="525"/>
    </row>
    <row r="136">
      <c r="B136" s="525"/>
    </row>
    <row r="137">
      <c r="B137" s="525"/>
    </row>
    <row r="138">
      <c r="B138" s="525"/>
    </row>
    <row r="139">
      <c r="B139" s="525"/>
    </row>
    <row r="140">
      <c r="B140" s="525"/>
    </row>
    <row r="141">
      <c r="B141" s="525"/>
    </row>
    <row r="142">
      <c r="B142" s="525"/>
    </row>
    <row r="143">
      <c r="B143" s="525"/>
    </row>
    <row r="144">
      <c r="B144" s="525"/>
    </row>
    <row r="145">
      <c r="B145" s="525"/>
    </row>
    <row r="146">
      <c r="B146" s="525"/>
    </row>
    <row r="147">
      <c r="B147" s="525"/>
    </row>
    <row r="148">
      <c r="B148" s="525"/>
    </row>
    <row r="149">
      <c r="B149" s="525"/>
    </row>
    <row r="150">
      <c r="B150" s="525"/>
    </row>
    <row r="151">
      <c r="B151" s="525"/>
    </row>
    <row r="152">
      <c r="B152" s="525"/>
    </row>
    <row r="153">
      <c r="B153" s="525"/>
    </row>
  </sheetData>
  <sheetProtection sheet="1" objects="1" scenarios="1"/>
  <mergeCells count="3">
    <mergeCell ref="B62:F62"/>
    <mergeCell ref="B5:E5"/>
    <mergeCell ref="B4:E4"/>
  </mergeCells>
  <phoneticPr fontId="0" type="noConversion"/>
  <printOptions horizontalCentered="1" verticalCentered="1"/>
  <pageMargins left="0.25" right="0.25" top="0.25" bottom="0.25" header="0" footer="0"/>
  <pageSetup scale="57" fitToWidth="1" fitToHeight="1" orientation="landscape" r:id="rId1"/>
  <headerFooter alignWithMargins="0">
    <oddHeader/>
    <oddFooter/>
  </headerFooter>
  <rowBreaks count="1" manualBreakCount="1">
    <brk id="38" max="16383" man="1"/>
  </rowBreaks>
  <colBreaks count="1" manualBreakCount="1">
    <brk id="15" max="1048575"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
    <pageSetUpPr fitToPage="1"/>
  </sheetPr>
  <dimension ref="A1:V64"/>
  <sheetViews>
    <sheetView showGridLines="0" workbookViewId="0"/>
  </sheetViews>
  <sheetFormatPr defaultRowHeight="12.75"/>
  <cols>
    <col min="1" max="1" width="1.7109375" style="2" customWidth="1"/>
    <col min="2" max="2" width="8.7109375" customWidth="1"/>
    <col min="3" max="4" width="6.7109375" customWidth="1"/>
    <col min="5" max="6" width="3.7109375" customWidth="1"/>
    <col min="7" max="9" width="10.7109375" customWidth="1"/>
    <col min="10" max="11" width="3.7109375" customWidth="1"/>
    <col min="12" max="12" width="13.7109375" customWidth="1"/>
    <col min="13" max="13" width="13.7109375" style="110" customWidth="1"/>
    <col min="14" max="14" width="10.7109375" customWidth="1"/>
    <col min="15" max="16" width="3.7109375" customWidth="1"/>
    <col min="17" max="17" width="13.7109375" customWidth="1"/>
    <col min="18" max="18" width="13.7109375" style="110" customWidth="1"/>
    <col min="19" max="19" width="10.7109375" customWidth="1"/>
    <col min="20" max="20" width="3.7109375" customWidth="1"/>
    <col min="21" max="21" width="2.7109375" customWidth="1"/>
    <col min="22" max="24" width="7" style="236" customWidth="1"/>
    <col min="25" max="38" width="9.140625" style="236" customWidth="1"/>
  </cols>
  <sheetData>
    <row r="1" ht="26.25" customHeight="1">
      <c r="B1" s="220" t="s">
        <v>127</v>
      </c>
      <c r="C1" s="103"/>
      <c r="D1" s="103"/>
      <c r="E1" s="103"/>
      <c r="F1" s="103"/>
      <c r="G1" s="103"/>
      <c r="H1" s="103"/>
      <c r="I1" s="104"/>
      <c r="J1" s="103"/>
      <c r="K1" s="103"/>
      <c r="L1" s="103"/>
      <c r="M1" s="13"/>
      <c r="N1" s="51"/>
      <c r="O1" s="2"/>
      <c r="P1" s="2"/>
      <c r="Q1" s="2"/>
      <c r="R1" s="22"/>
      <c r="S1" s="51"/>
      <c r="T1" s="2"/>
      <c r="U1" s="2"/>
      <c r="V1" s="236"/>
    </row>
    <row r="2" ht="21.75" customHeight="1">
      <c r="B2" s="935" t="s">
        <v>170</v>
      </c>
      <c r="C2" s="935"/>
      <c r="D2" s="935"/>
      <c r="E2" s="935"/>
      <c r="F2" s="935"/>
      <c r="G2" s="935"/>
      <c r="H2" s="935"/>
      <c r="I2" s="935"/>
      <c r="J2" s="935"/>
      <c r="K2" s="935"/>
      <c r="L2" s="935"/>
      <c r="M2" s="935"/>
      <c r="N2" s="935"/>
      <c r="O2" s="935"/>
      <c r="P2" s="935"/>
      <c r="Q2" s="935"/>
      <c r="R2" s="935"/>
      <c r="S2" s="935"/>
      <c r="T2" s="2"/>
      <c r="U2" s="2"/>
    </row>
    <row r="3" ht="19.5" customHeight="1">
      <c r="A3"/>
      <c r="B3" s="115" t="s">
        <v>171</v>
      </c>
      <c r="C3" s="115"/>
      <c r="D3" s="115"/>
      <c r="E3" s="115"/>
      <c r="F3" s="115"/>
      <c r="G3" s="115"/>
      <c r="H3" s="115"/>
      <c r="I3" s="115"/>
      <c r="J3" s="115"/>
      <c r="K3" s="115"/>
      <c r="L3" s="115"/>
      <c r="M3" s="115"/>
      <c r="N3" s="115"/>
      <c r="O3" s="115"/>
      <c r="P3" s="115"/>
      <c r="Q3" s="115"/>
      <c r="R3" s="115"/>
      <c r="S3" s="115"/>
      <c r="T3" s="2"/>
      <c r="U3" s="2"/>
    </row>
    <row r="4" ht="18.75" customHeight="1">
      <c r="A4"/>
      <c r="B4" s="936" t="s">
        <v>172</v>
      </c>
      <c r="C4" s="936"/>
      <c r="D4" s="936"/>
      <c r="E4" s="936"/>
      <c r="F4" s="936"/>
      <c r="G4" s="936"/>
      <c r="H4" s="936"/>
      <c r="I4" s="936"/>
      <c r="J4" s="936"/>
      <c r="K4" s="936"/>
      <c r="L4" s="936"/>
      <c r="M4" s="936"/>
      <c r="N4" s="936"/>
      <c r="O4" s="936"/>
      <c r="P4" s="936"/>
      <c r="Q4" s="200"/>
      <c r="R4" s="203"/>
      <c r="S4" s="200"/>
      <c r="T4" s="222"/>
      <c r="U4" s="2"/>
    </row>
    <row r="5" ht="12" customHeight="1">
      <c r="A5"/>
      <c r="B5" s="129"/>
      <c r="D5" s="13"/>
      <c r="E5" s="13"/>
      <c r="F5" s="2"/>
      <c r="G5" s="2"/>
      <c r="H5" s="2"/>
      <c r="I5" s="2"/>
      <c r="J5" s="2"/>
      <c r="K5" s="2"/>
      <c r="L5" s="2"/>
      <c r="M5" s="2"/>
      <c r="N5" s="9"/>
      <c r="O5" s="2"/>
      <c r="P5" s="2"/>
      <c r="Q5" s="2"/>
      <c r="R5" s="2"/>
      <c r="S5" s="2"/>
      <c r="T5" s="2"/>
      <c r="U5" s="2"/>
    </row>
    <row r="6" ht="17.1" customHeight="1">
      <c r="B6" s="699" t="s">
        <v>173</v>
      </c>
      <c r="C6" s="937"/>
      <c r="D6" s="937"/>
      <c r="E6" s="937"/>
      <c r="F6" s="937"/>
      <c r="G6" s="937"/>
      <c r="H6" s="937"/>
      <c r="I6" s="937"/>
      <c r="J6" s="937"/>
      <c r="K6" s="937"/>
      <c r="L6" s="937"/>
      <c r="M6" s="937"/>
      <c r="N6" s="937"/>
      <c r="O6" s="937"/>
      <c r="P6" s="937"/>
      <c r="Q6" s="937"/>
      <c r="R6" s="937"/>
      <c r="S6" s="937"/>
      <c r="T6" s="938"/>
      <c r="U6" s="2"/>
    </row>
    <row r="7">
      <c r="B7" s="2"/>
      <c r="C7" s="2"/>
      <c r="D7" s="2"/>
      <c r="E7" s="2"/>
      <c r="F7" s="934" t="s">
        <v>22</v>
      </c>
      <c r="G7" s="934"/>
      <c r="H7" s="934"/>
      <c r="I7" s="934"/>
      <c r="J7" s="934"/>
      <c r="K7" s="934" t="s">
        <v>9</v>
      </c>
      <c r="L7" s="934"/>
      <c r="M7" s="934"/>
      <c r="N7" s="934"/>
      <c r="O7" s="934"/>
      <c r="P7" s="934" t="s">
        <v>10</v>
      </c>
      <c r="Q7" s="934"/>
      <c r="R7" s="934"/>
      <c r="S7" s="934"/>
      <c r="T7" s="934"/>
      <c r="U7" s="2"/>
    </row>
    <row r="8" ht="20.1" customHeight="1">
      <c r="B8" s="2"/>
      <c r="C8" s="2"/>
      <c r="D8" s="2"/>
      <c r="E8" s="2"/>
      <c r="F8" s="934"/>
      <c r="G8" s="934"/>
      <c r="H8" s="934"/>
      <c r="I8" s="934"/>
      <c r="J8" s="934"/>
      <c r="K8" s="934"/>
      <c r="L8" s="934"/>
      <c r="M8" s="934"/>
      <c r="N8" s="934"/>
      <c r="O8" s="934"/>
      <c r="P8" s="934"/>
      <c r="Q8" s="934"/>
      <c r="R8" s="934"/>
      <c r="S8" s="934"/>
      <c r="T8" s="934"/>
      <c r="U8" s="2"/>
    </row>
    <row r="9" ht="20.1" customHeight="1">
      <c r="B9" s="2"/>
      <c r="C9" s="2"/>
      <c r="D9" s="2"/>
      <c r="E9" s="2"/>
      <c r="F9" s="2"/>
      <c r="G9" s="22" t="s">
        <v>25</v>
      </c>
      <c r="H9" s="22" t="s">
        <v>15</v>
      </c>
      <c r="I9" s="593" t="s">
        <v>97</v>
      </c>
      <c r="J9" s="3"/>
      <c r="K9" s="3"/>
      <c r="L9" s="22" t="s">
        <v>25</v>
      </c>
      <c r="M9" s="22" t="s">
        <v>15</v>
      </c>
      <c r="N9" s="593" t="s">
        <v>98</v>
      </c>
      <c r="O9" s="2"/>
      <c r="P9" s="2"/>
      <c r="Q9" s="22" t="s">
        <v>25</v>
      </c>
      <c r="R9" s="22" t="s">
        <v>15</v>
      </c>
      <c r="S9" s="593" t="s">
        <v>99</v>
      </c>
      <c r="T9" s="2"/>
      <c r="U9" s="2"/>
    </row>
    <row r="10" ht="15" customHeight="1">
      <c r="B10" s="2"/>
      <c r="C10" s="109"/>
      <c r="D10" s="109"/>
      <c r="E10" s="109"/>
      <c r="F10" s="165"/>
      <c r="G10" s="185"/>
      <c r="H10" s="166"/>
      <c r="I10" s="176"/>
      <c r="J10" s="167"/>
      <c r="K10" s="165"/>
      <c r="L10" s="185"/>
      <c r="M10" s="168"/>
      <c r="N10" s="176"/>
      <c r="O10" s="167"/>
      <c r="P10" s="142"/>
      <c r="Q10" s="187"/>
      <c r="R10" s="168"/>
      <c r="S10" s="176"/>
      <c r="T10" s="167"/>
      <c r="U10" s="2"/>
    </row>
    <row r="11" ht="20.1" customHeight="1">
      <c r="B11" s="2"/>
      <c r="C11" s="180"/>
      <c r="D11" s="105" t="s">
        <v>42</v>
      </c>
      <c r="E11" s="180"/>
      <c r="F11" s="164"/>
      <c r="G11" s="193">
        <v>96.20626987732848705134029986</v>
      </c>
      <c r="H11" s="193">
        <v>76.583938045002744069760351240</v>
      </c>
      <c r="I11" s="193">
        <v>125.62199376688959224875584662</v>
      </c>
      <c r="J11" s="194"/>
      <c r="K11" s="194"/>
      <c r="L11" s="195">
        <v>120.48085950413223140495867769</v>
      </c>
      <c r="M11" s="195">
        <v>115.53779878971255673222390317</v>
      </c>
      <c r="N11" s="193">
        <v>104.27830611818172957535295872</v>
      </c>
      <c r="O11" s="194"/>
      <c r="P11" s="193"/>
      <c r="Q11" s="195">
        <v>115.91014084507042253521126761</v>
      </c>
      <c r="R11" s="195">
        <v>88.48339624367339471919019452</v>
      </c>
      <c r="S11" s="193">
        <v>130.99648721194198197332825872</v>
      </c>
      <c r="T11" s="141"/>
      <c r="U11" s="2"/>
    </row>
    <row r="12" ht="15" customHeight="1">
      <c r="B12" s="2"/>
      <c r="C12" s="109"/>
      <c r="D12" s="109"/>
      <c r="E12" s="109"/>
      <c r="F12" s="165"/>
      <c r="G12" s="193"/>
      <c r="H12" s="193"/>
      <c r="I12" s="193"/>
      <c r="J12" s="194"/>
      <c r="K12" s="194"/>
      <c r="L12" s="195"/>
      <c r="M12" s="195"/>
      <c r="N12" s="193"/>
      <c r="O12" s="194"/>
      <c r="P12" s="193"/>
      <c r="Q12" s="195"/>
      <c r="R12" s="195"/>
      <c r="S12" s="193"/>
      <c r="T12" s="167"/>
      <c r="U12" s="2"/>
    </row>
    <row r="13" ht="20.1" customHeight="1">
      <c r="B13" s="111"/>
      <c r="C13" s="188"/>
      <c r="D13" s="189" t="s">
        <v>58</v>
      </c>
      <c r="E13" s="188"/>
      <c r="F13" s="169"/>
      <c r="G13" s="196">
        <v>94.36951900079723624767472761</v>
      </c>
      <c r="H13" s="196">
        <v>82.03088775546599136854870350</v>
      </c>
      <c r="I13" s="196">
        <v>115.04144546390083014450880663</v>
      </c>
      <c r="J13" s="197"/>
      <c r="K13" s="197"/>
      <c r="L13" s="198">
        <v>153.02639128445211024675278961</v>
      </c>
      <c r="M13" s="198">
        <v>159.84859847167268142093134484</v>
      </c>
      <c r="N13" s="196">
        <v>95.73208194974839860014886925</v>
      </c>
      <c r="O13" s="197"/>
      <c r="P13" s="196"/>
      <c r="Q13" s="198">
        <v>144.41026939941536008503853309</v>
      </c>
      <c r="R13" s="198">
        <v>131.12522439098334343902700004</v>
      </c>
      <c r="S13" s="196">
        <v>110.13157084772714521381896385</v>
      </c>
      <c r="T13" s="170"/>
      <c r="U13" s="2"/>
    </row>
    <row r="14" ht="15" customHeight="1">
      <c r="B14" s="2"/>
      <c r="C14" s="180"/>
      <c r="D14" s="105"/>
      <c r="E14" s="105"/>
      <c r="F14" s="137"/>
      <c r="G14" s="193"/>
      <c r="H14" s="193"/>
      <c r="I14" s="193"/>
      <c r="J14" s="194"/>
      <c r="K14" s="194"/>
      <c r="L14" s="195"/>
      <c r="M14" s="195"/>
      <c r="N14" s="193"/>
      <c r="O14" s="194"/>
      <c r="P14" s="193"/>
      <c r="Q14" s="195"/>
      <c r="R14" s="195"/>
      <c r="S14" s="193"/>
      <c r="T14" s="167"/>
      <c r="U14" s="2"/>
    </row>
    <row r="15" ht="20.1" customHeight="1">
      <c r="B15" s="2"/>
      <c r="C15" s="180"/>
      <c r="D15" s="105" t="s">
        <v>44</v>
      </c>
      <c r="E15" s="180"/>
      <c r="F15" s="137"/>
      <c r="G15" s="193">
        <v>92.54439681567666870789957134</v>
      </c>
      <c r="H15" s="193">
        <v>76.865702309525766417358428540</v>
      </c>
      <c r="I15" s="193">
        <v>120.39751675337116462712565459</v>
      </c>
      <c r="J15" s="194"/>
      <c r="K15" s="194"/>
      <c r="L15" s="195">
        <v>123.21184036393713813068651778</v>
      </c>
      <c r="M15" s="195">
        <v>121.52550803282632521585714668</v>
      </c>
      <c r="N15" s="193">
        <v>101.38763652045955105324536889</v>
      </c>
      <c r="O15" s="194"/>
      <c r="P15" s="193"/>
      <c r="Q15" s="195">
        <v>114.02565447030006123698714023</v>
      </c>
      <c r="R15" s="195">
        <v>93.41143523465110544916577628</v>
      </c>
      <c r="S15" s="193">
        <v>122.06819666543609319695027648</v>
      </c>
      <c r="T15" s="141"/>
      <c r="U15" s="2"/>
    </row>
    <row r="16" ht="15" customHeight="1">
      <c r="B16" s="2"/>
      <c r="C16" s="180"/>
      <c r="D16" s="105"/>
      <c r="E16" s="180"/>
      <c r="F16" s="137"/>
      <c r="G16" s="193"/>
      <c r="H16" s="193"/>
      <c r="I16" s="193"/>
      <c r="J16" s="194"/>
      <c r="K16" s="194"/>
      <c r="L16" s="195"/>
      <c r="M16" s="195"/>
      <c r="N16" s="193"/>
      <c r="O16" s="194"/>
      <c r="P16" s="193"/>
      <c r="Q16" s="195"/>
      <c r="R16" s="195"/>
      <c r="S16" s="193"/>
      <c r="T16" s="167"/>
      <c r="U16" s="2"/>
    </row>
    <row r="17" ht="20.1" customHeight="1">
      <c r="B17" s="111"/>
      <c r="C17" s="188"/>
      <c r="D17" s="189" t="s">
        <v>45</v>
      </c>
      <c r="E17" s="188"/>
      <c r="F17" s="169"/>
      <c r="G17" s="196">
        <v>93.05035693613737217827513023</v>
      </c>
      <c r="H17" s="196">
        <v>79.31144314680063184607815211</v>
      </c>
      <c r="I17" s="196">
        <v>117.32273836438405522310234245</v>
      </c>
      <c r="J17" s="197"/>
      <c r="K17" s="197"/>
      <c r="L17" s="198">
        <v>140.02843016504934892593514141</v>
      </c>
      <c r="M17" s="198">
        <v>147.80466032382451179814351061</v>
      </c>
      <c r="N17" s="196">
        <v>94.73884643304545619585604016</v>
      </c>
      <c r="O17" s="197"/>
      <c r="P17" s="196"/>
      <c r="Q17" s="198">
        <v>130.29695408064827320084892919</v>
      </c>
      <c r="R17" s="198">
        <v>117.22600914105186834813683093</v>
      </c>
      <c r="S17" s="196">
        <v>111.15020893001256095019084518</v>
      </c>
      <c r="T17" s="170"/>
      <c r="U17" s="2"/>
    </row>
    <row r="18" ht="15" customHeight="1">
      <c r="B18" s="2"/>
      <c r="C18" s="105"/>
      <c r="D18" s="105"/>
      <c r="E18" s="105"/>
      <c r="F18" s="137"/>
      <c r="G18" s="191"/>
      <c r="H18" s="192"/>
      <c r="I18" s="187"/>
      <c r="J18" s="141"/>
      <c r="K18" s="137"/>
      <c r="L18" s="191"/>
      <c r="M18" s="192"/>
      <c r="N18" s="187"/>
      <c r="O18" s="141"/>
      <c r="P18" s="190"/>
      <c r="Q18" s="141"/>
      <c r="R18" s="192"/>
      <c r="S18" s="187"/>
      <c r="T18" s="141"/>
      <c r="U18" s="2"/>
    </row>
    <row r="19" ht="15" customHeight="1">
      <c r="B19" s="2"/>
      <c r="C19" s="105"/>
      <c r="D19" s="105"/>
      <c r="E19" s="105"/>
      <c r="F19" s="137"/>
      <c r="G19" s="138"/>
      <c r="H19" s="139"/>
      <c r="I19" s="140"/>
      <c r="J19" s="141"/>
      <c r="K19" s="137"/>
      <c r="L19" s="138"/>
      <c r="M19" s="139"/>
      <c r="N19" s="140"/>
      <c r="O19" s="141"/>
      <c r="P19" s="142"/>
      <c r="Q19" s="141"/>
      <c r="R19" s="157"/>
      <c r="S19" s="140"/>
      <c r="T19" s="141"/>
      <c r="U19" s="2"/>
    </row>
    <row r="20" ht="17.1" customHeight="1">
      <c r="B20" s="699" t="s">
        <v>174</v>
      </c>
      <c r="C20" s="937"/>
      <c r="D20" s="937"/>
      <c r="E20" s="937"/>
      <c r="F20" s="937"/>
      <c r="G20" s="937"/>
      <c r="H20" s="937"/>
      <c r="I20" s="937"/>
      <c r="J20" s="937"/>
      <c r="K20" s="937"/>
      <c r="L20" s="937"/>
      <c r="M20" s="937"/>
      <c r="N20" s="937"/>
      <c r="O20" s="937"/>
      <c r="P20" s="937"/>
      <c r="Q20" s="937"/>
      <c r="R20" s="937"/>
      <c r="S20" s="937"/>
      <c r="T20" s="938"/>
      <c r="U20" s="2"/>
    </row>
    <row r="21">
      <c r="B21" s="2"/>
      <c r="C21" s="2"/>
      <c r="D21" s="2"/>
      <c r="E21" s="2"/>
      <c r="F21" s="934" t="s">
        <v>72</v>
      </c>
      <c r="G21" s="934"/>
      <c r="H21" s="934"/>
      <c r="I21" s="934"/>
      <c r="J21" s="934"/>
      <c r="K21" s="934" t="s">
        <v>9</v>
      </c>
      <c r="L21" s="934"/>
      <c r="M21" s="934"/>
      <c r="N21" s="934"/>
      <c r="O21" s="934"/>
      <c r="P21" s="934" t="s">
        <v>10</v>
      </c>
      <c r="Q21" s="934"/>
      <c r="R21" s="934"/>
      <c r="S21" s="934"/>
      <c r="T21" s="934"/>
      <c r="U21" s="2"/>
    </row>
    <row r="22" ht="20.1" customHeight="1">
      <c r="B22" s="2"/>
      <c r="C22" s="2"/>
      <c r="D22" s="2"/>
      <c r="E22" s="2"/>
      <c r="F22" s="934"/>
      <c r="G22" s="934"/>
      <c r="H22" s="934"/>
      <c r="I22" s="934"/>
      <c r="J22" s="934"/>
      <c r="K22" s="934"/>
      <c r="L22" s="934"/>
      <c r="M22" s="934"/>
      <c r="N22" s="934"/>
      <c r="O22" s="934"/>
      <c r="P22" s="934"/>
      <c r="Q22" s="934"/>
      <c r="R22" s="934"/>
      <c r="S22" s="934"/>
      <c r="T22" s="934"/>
      <c r="U22" s="2"/>
    </row>
    <row r="23" ht="20.1" customHeight="1">
      <c r="B23" s="2"/>
      <c r="C23" s="2"/>
      <c r="D23" s="2"/>
      <c r="E23" s="2"/>
      <c r="F23" s="2"/>
      <c r="G23" s="22" t="s">
        <v>25</v>
      </c>
      <c r="H23" s="22" t="s">
        <v>15</v>
      </c>
      <c r="I23" s="593" t="s">
        <v>97</v>
      </c>
      <c r="J23" s="3"/>
      <c r="K23" s="3"/>
      <c r="L23" s="22" t="s">
        <v>25</v>
      </c>
      <c r="M23" s="22" t="s">
        <v>15</v>
      </c>
      <c r="N23" s="593" t="s">
        <v>98</v>
      </c>
      <c r="O23" s="2"/>
      <c r="P23" s="2"/>
      <c r="Q23" s="22" t="s">
        <v>25</v>
      </c>
      <c r="R23" s="22" t="s">
        <v>15</v>
      </c>
      <c r="S23" s="593" t="s">
        <v>99</v>
      </c>
      <c r="T23" s="2"/>
      <c r="U23" s="2"/>
    </row>
    <row r="24" ht="15" customHeight="1">
      <c r="B24" s="2"/>
      <c r="C24" s="109"/>
      <c r="D24" s="109"/>
      <c r="E24" s="109"/>
      <c r="F24" s="165"/>
      <c r="G24" s="185"/>
      <c r="H24" s="166"/>
      <c r="I24" s="176"/>
      <c r="J24" s="167"/>
      <c r="K24" s="165"/>
      <c r="L24" s="185"/>
      <c r="M24" s="168"/>
      <c r="N24" s="176"/>
      <c r="O24" s="167"/>
      <c r="P24" s="142"/>
      <c r="Q24" s="187"/>
      <c r="R24" s="168"/>
      <c r="S24" s="176"/>
      <c r="T24" s="167"/>
      <c r="U24" s="2"/>
    </row>
    <row r="25" ht="20.1" customHeight="1">
      <c r="B25" s="2"/>
      <c r="C25" s="180"/>
      <c r="D25" s="105" t="s">
        <v>42</v>
      </c>
      <c r="E25" s="180"/>
      <c r="F25" s="164"/>
      <c r="G25" s="193">
        <v>3.469337893982648415781889100</v>
      </c>
      <c r="H25" s="193">
        <v>-0.7429068205476005717208500</v>
      </c>
      <c r="I25" s="193">
        <v>4.2437719860190913823279092700</v>
      </c>
      <c r="J25" s="193"/>
      <c r="K25" s="193"/>
      <c r="L25" s="193">
        <v>0.6891366321566466427436359400</v>
      </c>
      <c r="M25" s="193">
        <v>-7.1061958504950766685810512100</v>
      </c>
      <c r="N25" s="193">
        <v>8.391660298564803650066560700</v>
      </c>
      <c r="O25" s="193"/>
      <c r="P25" s="193"/>
      <c r="Q25" s="193">
        <v>4.1823830045011443825229856100</v>
      </c>
      <c r="R25" s="193">
        <v>-7.796310257385360483674871800</v>
      </c>
      <c r="S25" s="193">
        <v>12.991555213562691692108681660</v>
      </c>
      <c r="T25" s="141"/>
      <c r="U25" s="2"/>
    </row>
    <row r="26" ht="15" customHeight="1">
      <c r="B26" s="2"/>
      <c r="C26" s="109"/>
      <c r="D26" s="109"/>
      <c r="E26" s="109"/>
      <c r="F26" s="165"/>
      <c r="G26" s="193"/>
      <c r="H26" s="193"/>
      <c r="I26" s="193"/>
      <c r="J26" s="193"/>
      <c r="K26" s="193"/>
      <c r="L26" s="193"/>
      <c r="M26" s="193"/>
      <c r="N26" s="193"/>
      <c r="O26" s="193"/>
      <c r="P26" s="193"/>
      <c r="Q26" s="193"/>
      <c r="R26" s="193"/>
      <c r="S26" s="193"/>
      <c r="T26" s="167"/>
      <c r="U26" s="2"/>
    </row>
    <row r="27" ht="20.1" customHeight="1">
      <c r="B27" s="111"/>
      <c r="C27" s="188"/>
      <c r="D27" s="189" t="s">
        <v>58</v>
      </c>
      <c r="E27" s="188"/>
      <c r="F27" s="169"/>
      <c r="G27" s="196">
        <v>2.2016764399331181014197770500</v>
      </c>
      <c r="H27" s="196">
        <v>-0.5470151997246296997998318300</v>
      </c>
      <c r="I27" s="196">
        <v>2.7638101009540036942597106500</v>
      </c>
      <c r="J27" s="196"/>
      <c r="K27" s="196"/>
      <c r="L27" s="196">
        <v>10.444237472775049313343411290</v>
      </c>
      <c r="M27" s="196">
        <v>6.6144091343972823621787431600</v>
      </c>
      <c r="N27" s="196">
        <v>3.5922239493421227490857794900</v>
      </c>
      <c r="O27" s="196"/>
      <c r="P27" s="196"/>
      <c r="Q27" s="196">
        <v>12.875862228463564081361136940</v>
      </c>
      <c r="R27" s="196">
        <v>6.0312121114649832150977341300</v>
      </c>
      <c r="S27" s="196">
        <v>6.4553162985534390656958169600</v>
      </c>
      <c r="T27" s="170"/>
      <c r="U27" s="2"/>
    </row>
    <row r="28" ht="15" customHeight="1">
      <c r="B28" s="2"/>
      <c r="C28" s="180"/>
      <c r="D28" s="105"/>
      <c r="E28" s="105"/>
      <c r="F28" s="137"/>
      <c r="G28" s="193"/>
      <c r="H28" s="193"/>
      <c r="I28" s="193"/>
      <c r="J28" s="193"/>
      <c r="K28" s="193"/>
      <c r="L28" s="193"/>
      <c r="M28" s="193"/>
      <c r="N28" s="193"/>
      <c r="O28" s="193"/>
      <c r="P28" s="193"/>
      <c r="Q28" s="193"/>
      <c r="R28" s="193"/>
      <c r="S28" s="193"/>
      <c r="T28" s="167"/>
      <c r="U28" s="2"/>
    </row>
    <row r="29" ht="20.1" customHeight="1">
      <c r="B29" s="2"/>
      <c r="C29" s="180"/>
      <c r="D29" s="105" t="s">
        <v>44</v>
      </c>
      <c r="E29" s="180"/>
      <c r="F29" s="137"/>
      <c r="G29" s="193">
        <v>1.7419843474129149003338026300</v>
      </c>
      <c r="H29" s="193">
        <v>-0.0013365588448074775247791800</v>
      </c>
      <c r="I29" s="193">
        <v>1.7433442071066839228139293900</v>
      </c>
      <c r="J29" s="193"/>
      <c r="K29" s="193"/>
      <c r="L29" s="193">
        <v>-0.4730284920381517328025907200</v>
      </c>
      <c r="M29" s="193">
        <v>-6.1065271865958532700109115500</v>
      </c>
      <c r="N29" s="193">
        <v>5.9998831929264770211697335900</v>
      </c>
      <c r="O29" s="193"/>
      <c r="P29" s="193"/>
      <c r="Q29" s="193">
        <v>1.2607157730535585158789232300</v>
      </c>
      <c r="R29" s="193">
        <v>-6.107782128134384707538623100</v>
      </c>
      <c r="S29" s="193">
        <v>7.847826016044307739205909300</v>
      </c>
      <c r="T29" s="141"/>
      <c r="U29" s="2"/>
    </row>
    <row r="30" ht="15" customHeight="1">
      <c r="B30" s="2"/>
      <c r="C30" s="180"/>
      <c r="D30" s="105"/>
      <c r="E30" s="180"/>
      <c r="F30" s="137"/>
      <c r="G30" s="193"/>
      <c r="H30" s="193"/>
      <c r="I30" s="193"/>
      <c r="J30" s="193"/>
      <c r="K30" s="193"/>
      <c r="L30" s="193"/>
      <c r="M30" s="193"/>
      <c r="N30" s="193"/>
      <c r="O30" s="193"/>
      <c r="P30" s="193"/>
      <c r="Q30" s="193"/>
      <c r="R30" s="193"/>
      <c r="S30" s="193"/>
      <c r="T30" s="167"/>
      <c r="U30" s="2"/>
    </row>
    <row r="31" ht="20.1" customHeight="1">
      <c r="B31" s="111"/>
      <c r="C31" s="188"/>
      <c r="D31" s="189" t="s">
        <v>45</v>
      </c>
      <c r="E31" s="188"/>
      <c r="F31" s="169"/>
      <c r="G31" s="196">
        <v>4.5661506439132387596954154100</v>
      </c>
      <c r="H31" s="196">
        <v>0.1510717264323349616568231400</v>
      </c>
      <c r="I31" s="196">
        <v>4.4084190427816924478057387600</v>
      </c>
      <c r="J31" s="196"/>
      <c r="K31" s="196"/>
      <c r="L31" s="196">
        <v>12.321727513683078030575167430</v>
      </c>
      <c r="M31" s="196">
        <v>7.163619165088394936990775100</v>
      </c>
      <c r="N31" s="196">
        <v>4.8133017425772794972478166900</v>
      </c>
      <c r="O31" s="196"/>
      <c r="P31" s="196"/>
      <c r="Q31" s="196">
        <v>17.450506797908477201445319950</v>
      </c>
      <c r="R31" s="196">
        <v>7.325513094533554091567053800</v>
      </c>
      <c r="S31" s="196">
        <v>9.433911295967816342085460640</v>
      </c>
      <c r="T31" s="170"/>
      <c r="U31" s="2"/>
    </row>
    <row r="32" ht="15" customHeight="1">
      <c r="B32" s="2"/>
      <c r="C32" s="105"/>
      <c r="D32" s="105"/>
      <c r="E32" s="105"/>
      <c r="F32" s="137"/>
      <c r="G32" s="191"/>
      <c r="H32" s="192"/>
      <c r="I32" s="187"/>
      <c r="J32" s="141"/>
      <c r="K32" s="137"/>
      <c r="L32" s="191"/>
      <c r="M32" s="192"/>
      <c r="N32" s="187"/>
      <c r="O32" s="141"/>
      <c r="P32" s="190"/>
      <c r="Q32" s="141"/>
      <c r="R32" s="192"/>
      <c r="S32" s="187"/>
      <c r="T32" s="141"/>
      <c r="U32" s="2"/>
    </row>
    <row r="33" ht="15" customHeight="1">
      <c r="B33" s="2"/>
      <c r="C33" s="105"/>
      <c r="D33" s="34"/>
      <c r="E33" s="34"/>
      <c r="F33" s="137"/>
      <c r="G33" s="138"/>
      <c r="H33" s="139"/>
      <c r="I33" s="140"/>
      <c r="J33" s="141"/>
      <c r="K33" s="137"/>
      <c r="L33" s="138"/>
      <c r="M33" s="139"/>
      <c r="N33" s="140"/>
      <c r="O33" s="141"/>
      <c r="P33" s="142"/>
      <c r="Q33" s="141"/>
      <c r="R33" s="139"/>
      <c r="S33" s="140"/>
      <c r="T33" s="141"/>
      <c r="U33" s="2"/>
    </row>
    <row r="34" ht="39.95" customHeight="1">
      <c r="B34" s="933" t="s">
        <v>126</v>
      </c>
      <c r="C34" s="933"/>
      <c r="D34" s="933"/>
      <c r="E34" s="933"/>
      <c r="F34" s="933"/>
      <c r="G34" s="933"/>
      <c r="H34" s="933"/>
      <c r="I34" s="933"/>
      <c r="J34" s="933"/>
      <c r="K34" s="933"/>
      <c r="L34" s="933"/>
      <c r="M34" s="933"/>
      <c r="N34" s="933"/>
      <c r="O34" s="933"/>
      <c r="P34" s="933"/>
      <c r="Q34" s="933"/>
      <c r="R34" s="933"/>
      <c r="S34" s="933"/>
      <c r="T34" s="933"/>
      <c r="U34" s="2"/>
    </row>
    <row r="35" ht="18">
      <c r="B35" s="2"/>
      <c r="C35" s="2"/>
      <c r="D35" s="2"/>
      <c r="E35" s="2"/>
      <c r="F35" s="2"/>
      <c r="G35" s="2"/>
      <c r="H35" s="106"/>
      <c r="I35" s="107"/>
      <c r="J35" s="127"/>
      <c r="K35" s="108"/>
      <c r="L35" s="2"/>
      <c r="M35" s="106"/>
      <c r="N35" s="107"/>
      <c r="O35" s="127"/>
      <c r="P35" s="2"/>
      <c r="Q35" s="2"/>
      <c r="R35" s="13"/>
      <c r="S35" s="51"/>
      <c r="T35" s="2"/>
      <c r="U35" s="2"/>
    </row>
    <row r="36" s="236" customFormat="1">
      <c r="A36" s="236"/>
    </row>
    <row r="37" s="236" customFormat="1"/>
    <row r="38" s="236" customFormat="1"/>
    <row r="39" s="236" customFormat="1"/>
    <row r="40" s="236" customFormat="1"/>
    <row r="41" s="236" customFormat="1"/>
    <row r="42" s="236" customFormat="1"/>
    <row r="43" s="236" customFormat="1"/>
    <row r="44" s="236" customFormat="1"/>
    <row r="45" s="236" customFormat="1"/>
    <row r="46" s="236" customFormat="1"/>
    <row r="47" s="236" customFormat="1"/>
    <row r="48" s="236" customFormat="1"/>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sheetData>
  <mergeCells count="12">
    <mergeCell ref="B34:T34"/>
    <mergeCell ref="K21:O22"/>
    <mergeCell ref="P21:T22"/>
    <mergeCell ref="F21:J22"/>
    <mergeCell ref="K7:O8"/>
    <mergeCell ref="P7:T8"/>
    <mergeCell ref="B2:S2"/>
    <mergeCell ref="B3:S3"/>
    <mergeCell ref="B4:P4"/>
    <mergeCell ref="B6:T6"/>
    <mergeCell ref="B20:T20"/>
    <mergeCell ref="F7:J8"/>
  </mergeCells>
  <phoneticPr fontId="12" type="noConversion"/>
  <printOptions horizontalCentered="1" verticalCentered="1"/>
  <pageMargins left="0.25" right="0.25" top="0.25" bottom="0.25" header="0" footer="0"/>
  <pageSetup scale="86" fitToWidth="1" fitToHeight="1" orientation="landscape" r:id="rId1"/>
  <headerFooter alignWithMargins="0">
    <oddHeader/>
    <oddFooter/>
  </headerFooter>
  <rowBreaks count="1" manualBreakCount="1">
    <brk id="36" max="16383" man="1"/>
  </rowBreaks>
  <colBreaks count="1" manualBreakCount="1">
    <brk id="22" max="1048575"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4">
    <pageSetUpPr fitToPage="1"/>
  </sheetPr>
  <dimension ref="A1:AI86"/>
  <sheetViews>
    <sheetView showGridLines="0" zoomScale="75" workbookViewId="0"/>
  </sheetViews>
  <sheetFormatPr defaultRowHeight="12.75"/>
  <cols>
    <col min="1" max="1" width="1.7109375" customWidth="1"/>
    <col min="2" max="2" width="6.7109375" customWidth="1"/>
    <col min="3" max="3" width="6.7109375" style="26" customWidth="1"/>
    <col min="4" max="15" width="8.7109375" customWidth="1"/>
    <col min="16" max="16" width="1.42578125" customWidth="1"/>
    <col min="17" max="28" width="7.7109375" customWidth="1"/>
    <col min="29" max="29" width="1.42578125" customWidth="1"/>
    <col min="30" max="33" width="7.7109375" customWidth="1"/>
    <col min="34" max="34" width="1.7109375" customWidth="1"/>
    <col min="35" max="49" width="9.140625" style="236" customWidth="1"/>
  </cols>
  <sheetData>
    <row r="1" ht="39.95" customHeight="1">
      <c r="B1" s="656" t="s">
        <v>159</v>
      </c>
      <c r="AD1" s="75"/>
      <c r="AG1" s="688"/>
      <c r="AI1" s="236"/>
    </row>
    <row r="2" ht="21" customHeight="1">
      <c r="B2" s="66" t="s">
        <v>170</v>
      </c>
    </row>
    <row r="3" ht="21" customHeight="1">
      <c r="B3" s="66" t="s">
        <v>171</v>
      </c>
      <c r="U3" s="99" t="s">
        <v>266</v>
      </c>
      <c r="V3" s="99"/>
      <c r="W3" s="99"/>
      <c r="X3" s="99"/>
      <c r="Y3" s="99"/>
      <c r="Z3" s="99"/>
      <c r="AA3" s="99"/>
      <c r="AB3" s="99"/>
      <c r="AC3" s="99"/>
      <c r="AD3" s="99"/>
      <c r="AE3" s="99"/>
      <c r="AF3" s="99"/>
      <c r="AG3" s="99"/>
    </row>
    <row r="4" ht="21" customHeight="1">
      <c r="A4" s="54"/>
      <c r="B4" s="211" t="s">
        <v>172</v>
      </c>
      <c r="C4" s="88"/>
      <c r="D4" s="88"/>
      <c r="E4" s="88"/>
      <c r="F4" s="88"/>
      <c r="G4" s="88"/>
      <c r="H4" s="212"/>
      <c r="I4" s="212"/>
      <c r="J4" s="212"/>
      <c r="K4" s="212"/>
      <c r="L4" s="212"/>
      <c r="M4" s="212"/>
      <c r="N4" s="212"/>
      <c r="O4" s="212"/>
      <c r="P4" s="212"/>
      <c r="Q4" s="212"/>
      <c r="R4" s="212"/>
      <c r="S4" s="212"/>
      <c r="T4" s="212"/>
      <c r="U4" s="212"/>
      <c r="V4" s="212"/>
      <c r="W4" s="212"/>
      <c r="X4" s="54"/>
      <c r="Y4" s="54"/>
      <c r="AC4" s="212"/>
    </row>
    <row r="5" ht="24.95" customHeight="1"/>
    <row r="6" ht="24.95" customHeight="1">
      <c r="D6" s="802" t="s">
        <v>91</v>
      </c>
      <c r="E6" s="802"/>
      <c r="F6" s="802"/>
      <c r="G6" s="802"/>
      <c r="H6" s="802"/>
      <c r="I6" s="802"/>
      <c r="J6" s="802"/>
      <c r="K6" s="802"/>
      <c r="L6" s="802"/>
      <c r="M6" s="802"/>
      <c r="N6" s="802"/>
      <c r="O6" s="960"/>
      <c r="Q6" s="802" t="s">
        <v>70</v>
      </c>
      <c r="R6" s="802"/>
      <c r="S6" s="802"/>
      <c r="T6" s="802"/>
      <c r="U6" s="802"/>
      <c r="V6" s="802"/>
      <c r="W6" s="802"/>
      <c r="X6" s="802"/>
      <c r="Y6" s="802"/>
      <c r="Z6" s="802"/>
      <c r="AA6" s="802"/>
      <c r="AB6" s="960"/>
      <c r="AD6" s="802" t="s">
        <v>77</v>
      </c>
      <c r="AE6" s="802"/>
      <c r="AF6" s="802"/>
      <c r="AG6" s="960"/>
    </row>
    <row r="7" ht="24.95" customHeight="1">
      <c r="D7" s="839" t="s">
        <v>20</v>
      </c>
      <c r="E7" s="839"/>
      <c r="F7" s="283"/>
      <c r="G7" s="839" t="s">
        <v>18</v>
      </c>
      <c r="H7" s="839"/>
      <c r="I7" s="283"/>
      <c r="J7" s="839" t="s">
        <v>17</v>
      </c>
      <c r="K7" s="839"/>
      <c r="L7" s="283"/>
      <c r="M7" s="839" t="s">
        <v>101</v>
      </c>
      <c r="N7" s="839"/>
      <c r="O7" s="283"/>
      <c r="Q7" s="839" t="s">
        <v>20</v>
      </c>
      <c r="R7" s="839"/>
      <c r="S7" s="283"/>
      <c r="T7" s="839" t="s">
        <v>18</v>
      </c>
      <c r="U7" s="839"/>
      <c r="V7" s="283"/>
      <c r="W7" s="839" t="s">
        <v>17</v>
      </c>
      <c r="X7" s="839"/>
      <c r="Y7" s="283"/>
      <c r="Z7" s="839" t="s">
        <v>101</v>
      </c>
      <c r="AA7" s="839"/>
      <c r="AB7" s="283"/>
      <c r="AD7" s="839" t="s">
        <v>78</v>
      </c>
      <c r="AE7" s="839"/>
      <c r="AF7" s="839"/>
      <c r="AG7" s="283"/>
    </row>
    <row r="8" ht="30" customHeight="1">
      <c r="A8" s="57"/>
      <c r="B8" s="845" t="s">
        <v>42</v>
      </c>
      <c r="C8" s="944"/>
      <c r="D8" s="412" t="s">
        <v>25</v>
      </c>
      <c r="E8" s="413" t="s">
        <v>15</v>
      </c>
      <c r="F8" s="414" t="s">
        <v>267</v>
      </c>
      <c r="G8" s="412" t="s">
        <v>25</v>
      </c>
      <c r="H8" s="413" t="s">
        <v>15</v>
      </c>
      <c r="I8" s="414" t="s">
        <v>267</v>
      </c>
      <c r="J8" s="412" t="s">
        <v>25</v>
      </c>
      <c r="K8" s="413" t="s">
        <v>15</v>
      </c>
      <c r="L8" s="414" t="s">
        <v>267</v>
      </c>
      <c r="M8" s="412" t="s">
        <v>25</v>
      </c>
      <c r="N8" s="413" t="s">
        <v>15</v>
      </c>
      <c r="O8" s="414" t="s">
        <v>267</v>
      </c>
      <c r="P8" s="63"/>
      <c r="Q8" s="412" t="s">
        <v>25</v>
      </c>
      <c r="R8" s="413" t="s">
        <v>15</v>
      </c>
      <c r="S8" s="414" t="s">
        <v>267</v>
      </c>
      <c r="T8" s="412" t="s">
        <v>25</v>
      </c>
      <c r="U8" s="413" t="s">
        <v>15</v>
      </c>
      <c r="V8" s="414" t="s">
        <v>267</v>
      </c>
      <c r="W8" s="412" t="s">
        <v>25</v>
      </c>
      <c r="X8" s="413" t="s">
        <v>15</v>
      </c>
      <c r="Y8" s="414" t="s">
        <v>267</v>
      </c>
      <c r="Z8" s="412" t="s">
        <v>25</v>
      </c>
      <c r="AA8" s="413" t="s">
        <v>15</v>
      </c>
      <c r="AB8" s="414" t="s">
        <v>267</v>
      </c>
      <c r="AC8" s="63"/>
      <c r="AD8" s="412" t="s">
        <v>20</v>
      </c>
      <c r="AE8" s="413" t="s">
        <v>18</v>
      </c>
      <c r="AF8" s="413" t="s">
        <v>17</v>
      </c>
      <c r="AG8" s="414" t="s">
        <v>12</v>
      </c>
    </row>
    <row r="9" ht="20.1" customHeight="1">
      <c r="A9" s="57"/>
      <c r="B9" s="284">
        <v>2022</v>
      </c>
      <c r="C9" s="285" t="s">
        <v>180</v>
      </c>
      <c r="D9" s="434">
        <v>144.01082977588046958377801494</v>
      </c>
      <c r="E9" s="435">
        <v>163.31687257523823872838901653</v>
      </c>
      <c r="F9" s="436">
        <v>179.89754265674416774466452543</v>
      </c>
      <c r="G9" s="434">
        <v>0</v>
      </c>
      <c r="H9" s="435"/>
      <c r="I9" s="436">
        <v>10.438916613280302900831442299</v>
      </c>
      <c r="J9" s="434">
        <v>0</v>
      </c>
      <c r="K9" s="435"/>
      <c r="L9" s="436">
        <v>7.30404094080929956368475237</v>
      </c>
      <c r="M9" s="434">
        <v>144.01082977588046958377801494</v>
      </c>
      <c r="N9" s="435"/>
      <c r="O9" s="436">
        <v>197.64050021083377020918072009</v>
      </c>
      <c r="P9" s="75"/>
      <c r="Q9" s="415">
        <v>80.09700914828084721957046076</v>
      </c>
      <c r="R9" s="416">
        <v>75.364153179510424134321668080</v>
      </c>
      <c r="S9" s="417">
        <v>70.471742324228133831206812070</v>
      </c>
      <c r="T9" s="415">
        <v>0</v>
      </c>
      <c r="U9" s="416"/>
      <c r="V9" s="417">
        <v>112.18834225030613398149269269</v>
      </c>
      <c r="W9" s="415">
        <v>0</v>
      </c>
      <c r="X9" s="416"/>
      <c r="Y9" s="417">
        <v>9.049164591445592067678690700</v>
      </c>
      <c r="Z9" s="415">
        <v>80.09700914828084721957046076</v>
      </c>
      <c r="AA9" s="416"/>
      <c r="AB9" s="417">
        <v>68.711784822052867897972928180</v>
      </c>
      <c r="AC9" s="75"/>
      <c r="AD9" s="460" t="s">
        <v>182</v>
      </c>
      <c r="AE9" s="461"/>
      <c r="AF9" s="461"/>
      <c r="AG9" s="462"/>
    </row>
    <row r="10" ht="20.1" customHeight="1">
      <c r="A10" s="58"/>
      <c r="B10" s="286"/>
      <c r="C10" s="287" t="s">
        <v>184</v>
      </c>
      <c r="D10" s="437">
        <v>161.99913157894736842105263158</v>
      </c>
      <c r="E10" s="147">
        <v>176.67596657512224529439346239</v>
      </c>
      <c r="F10" s="438">
        <v>195.56601372589539171008124599</v>
      </c>
      <c r="G10" s="437">
        <v>0</v>
      </c>
      <c r="H10" s="147"/>
      <c r="I10" s="438">
        <v>12.663655090967463199340002786</v>
      </c>
      <c r="J10" s="437">
        <v>0</v>
      </c>
      <c r="K10" s="147"/>
      <c r="L10" s="438">
        <v>7.7272166804246711598316801621</v>
      </c>
      <c r="M10" s="437">
        <v>161.99913157894736842105263158</v>
      </c>
      <c r="N10" s="147"/>
      <c r="O10" s="438">
        <v>215.95688549728752606925292895</v>
      </c>
      <c r="P10" s="75"/>
      <c r="Q10" s="446">
        <v>76.847715118473515739166309910</v>
      </c>
      <c r="R10" s="148">
        <v>62.586059207823938851919051760</v>
      </c>
      <c r="S10" s="447">
        <v>60.227859884739497916932328370</v>
      </c>
      <c r="T10" s="446">
        <v>0</v>
      </c>
      <c r="U10" s="148"/>
      <c r="V10" s="447">
        <v>124.26336311880229031826328153</v>
      </c>
      <c r="W10" s="446">
        <v>0</v>
      </c>
      <c r="X10" s="148"/>
      <c r="Y10" s="447">
        <v>10.322089069012183729784320530</v>
      </c>
      <c r="Z10" s="446">
        <v>76.847715118473515739166309910</v>
      </c>
      <c r="AA10" s="148"/>
      <c r="AB10" s="447">
        <v>60.317259239286966044193358470</v>
      </c>
      <c r="AC10" s="75"/>
      <c r="AD10" s="446" t="s">
        <v>186</v>
      </c>
      <c r="AE10" s="148"/>
      <c r="AF10" s="148"/>
      <c r="AG10" s="447"/>
    </row>
    <row r="11" ht="20.1" customHeight="1">
      <c r="A11" s="58"/>
      <c r="B11" s="288"/>
      <c r="C11" s="289" t="s">
        <v>187</v>
      </c>
      <c r="D11" s="439">
        <v>157.4493949284458950539794125</v>
      </c>
      <c r="E11" s="149">
        <v>165.82693508450855851006566908</v>
      </c>
      <c r="F11" s="442">
        <v>180.96443528092509219733205086</v>
      </c>
      <c r="G11" s="439">
        <v>0</v>
      </c>
      <c r="H11" s="149"/>
      <c r="I11" s="442">
        <v>13.533171421928716286625442719</v>
      </c>
      <c r="J11" s="439">
        <v>0.0002510670348983178508661813</v>
      </c>
      <c r="K11" s="149"/>
      <c r="L11" s="442">
        <v>7.1670602323548523089341880635</v>
      </c>
      <c r="M11" s="439">
        <v>157.44964599548079337183027868</v>
      </c>
      <c r="N11" s="149"/>
      <c r="O11" s="442">
        <v>201.66466693520866079289168165</v>
      </c>
      <c r="P11" s="75"/>
      <c r="Q11" s="497">
        <v>67.148361646454777399859908530</v>
      </c>
      <c r="R11" s="216">
        <v>40.077384760997190696030561430</v>
      </c>
      <c r="S11" s="498">
        <v>40.483239212335172228820708020</v>
      </c>
      <c r="T11" s="497">
        <v>0</v>
      </c>
      <c r="U11" s="216"/>
      <c r="V11" s="498">
        <v>103.12364360143304684918753545</v>
      </c>
      <c r="W11" s="497">
        <v>0</v>
      </c>
      <c r="X11" s="216"/>
      <c r="Y11" s="498">
        <v>-2.7114817457819609063763844700</v>
      </c>
      <c r="Z11" s="497">
        <v>67.148628179352955628093524610</v>
      </c>
      <c r="AA11" s="216"/>
      <c r="AB11" s="498">
        <v>41.177251554279640945517612230</v>
      </c>
      <c r="AC11" s="75"/>
      <c r="AD11" s="448" t="s">
        <v>186</v>
      </c>
      <c r="AE11" s="150"/>
      <c r="AF11" s="150"/>
      <c r="AG11" s="449"/>
    </row>
    <row r="12" ht="20.1" customHeight="1">
      <c r="A12" s="58"/>
      <c r="B12" s="286"/>
      <c r="C12" s="287" t="s">
        <v>188</v>
      </c>
      <c r="D12" s="437">
        <v>137.45970521541950113378684807</v>
      </c>
      <c r="E12" s="147">
        <v>142.9950636930492330056233503</v>
      </c>
      <c r="F12" s="438">
        <v>155.29091594596618625706604965</v>
      </c>
      <c r="G12" s="437">
        <v>0</v>
      </c>
      <c r="H12" s="147"/>
      <c r="I12" s="438">
        <v>12.43217251695387129492348732</v>
      </c>
      <c r="J12" s="437">
        <v>0.3061224489795918367346938776</v>
      </c>
      <c r="K12" s="147"/>
      <c r="L12" s="438">
        <v>8.371133787253185604769074803</v>
      </c>
      <c r="M12" s="437">
        <v>137.76582766439909297052154195</v>
      </c>
      <c r="N12" s="147"/>
      <c r="O12" s="438">
        <v>176.09422225017324315675861177</v>
      </c>
      <c r="P12" s="75"/>
      <c r="Q12" s="446">
        <v>26.932047417991217074695980970</v>
      </c>
      <c r="R12" s="148">
        <v>14.987177378846317367492743850</v>
      </c>
      <c r="S12" s="447">
        <v>19.303636914506634279390640290</v>
      </c>
      <c r="T12" s="446">
        <v>0</v>
      </c>
      <c r="U12" s="148"/>
      <c r="V12" s="447">
        <v>94.33913525625801161109958996</v>
      </c>
      <c r="W12" s="446">
        <v>-81.22721265546093297550935409</v>
      </c>
      <c r="X12" s="148"/>
      <c r="Y12" s="447">
        <v>6.7445230958232324941567829200</v>
      </c>
      <c r="Z12" s="446">
        <v>25.327564052608150612127275270</v>
      </c>
      <c r="AA12" s="148"/>
      <c r="AB12" s="447">
        <v>21.945688601703358727803043930</v>
      </c>
      <c r="AC12" s="75"/>
      <c r="AD12" s="446" t="s">
        <v>186</v>
      </c>
      <c r="AE12" s="148"/>
      <c r="AF12" s="148"/>
      <c r="AG12" s="447"/>
    </row>
    <row r="13" ht="20.1" customHeight="1">
      <c r="A13" s="58"/>
      <c r="B13" s="288"/>
      <c r="C13" s="289" t="s">
        <v>189</v>
      </c>
      <c r="D13" s="439">
        <v>114.04194975137398586757393353</v>
      </c>
      <c r="E13" s="149">
        <v>119.72701651548861886017456785</v>
      </c>
      <c r="F13" s="442">
        <v>130.16816213005751039388100998</v>
      </c>
      <c r="G13" s="439">
        <v>0</v>
      </c>
      <c r="H13" s="149"/>
      <c r="I13" s="442">
        <v>10.204253687520892749771302033</v>
      </c>
      <c r="J13" s="439">
        <v>0.5320596702433917822559539388</v>
      </c>
      <c r="K13" s="149"/>
      <c r="L13" s="442">
        <v>7.5309678877183626339557020663</v>
      </c>
      <c r="M13" s="439">
        <v>114.57400942161737764982988746</v>
      </c>
      <c r="N13" s="149"/>
      <c r="O13" s="442">
        <v>147.90338370529676577760801408</v>
      </c>
      <c r="P13" s="75"/>
      <c r="Q13" s="448">
        <v>9.204020171999562301872472650</v>
      </c>
      <c r="R13" s="150">
        <v>-3.2265842064893106013534214700</v>
      </c>
      <c r="S13" s="498">
        <v>-1.0838020353586207241092447400</v>
      </c>
      <c r="T13" s="448">
        <v>0</v>
      </c>
      <c r="U13" s="150"/>
      <c r="V13" s="498">
        <v>81.33590628111688063197595466</v>
      </c>
      <c r="W13" s="448">
        <v>0</v>
      </c>
      <c r="X13" s="150"/>
      <c r="Y13" s="498">
        <v>2.2980754571202644353267588600</v>
      </c>
      <c r="Z13" s="448">
        <v>9.713508611022561043111960470</v>
      </c>
      <c r="AA13" s="150"/>
      <c r="AB13" s="498">
        <v>2.2962135929498972965220729100</v>
      </c>
      <c r="AC13" s="75"/>
      <c r="AD13" s="448" t="s">
        <v>191</v>
      </c>
      <c r="AE13" s="150"/>
      <c r="AF13" s="150"/>
      <c r="AG13" s="449"/>
    </row>
    <row r="14" ht="20.1" customHeight="1">
      <c r="A14" s="58"/>
      <c r="B14" s="286"/>
      <c r="C14" s="287" t="s">
        <v>192</v>
      </c>
      <c r="D14" s="437">
        <v>119.65626435377473735646225263</v>
      </c>
      <c r="E14" s="147">
        <v>124.3762163123369951790089307</v>
      </c>
      <c r="F14" s="438">
        <v>131.70703053197185762580019554</v>
      </c>
      <c r="G14" s="437">
        <v>0</v>
      </c>
      <c r="H14" s="147"/>
      <c r="I14" s="438">
        <v>10.297720258265928956216695819</v>
      </c>
      <c r="J14" s="437">
        <v>0</v>
      </c>
      <c r="K14" s="147"/>
      <c r="L14" s="438">
        <v>9.319434605081269453070501885</v>
      </c>
      <c r="M14" s="437">
        <v>119.65626435377473735646225263</v>
      </c>
      <c r="N14" s="147"/>
      <c r="O14" s="438">
        <v>151.32418539531905603508739324</v>
      </c>
      <c r="P14" s="75"/>
      <c r="Q14" s="446">
        <v>7.5107316924649385330477668600</v>
      </c>
      <c r="R14" s="148">
        <v>-3.1292151866828325998779135700</v>
      </c>
      <c r="S14" s="447">
        <v>-5.7869869127281699315324064400</v>
      </c>
      <c r="T14" s="446">
        <v>-100</v>
      </c>
      <c r="U14" s="148"/>
      <c r="V14" s="447">
        <v>70.355389185350564413747974980</v>
      </c>
      <c r="W14" s="446">
        <v>-100</v>
      </c>
      <c r="X14" s="148"/>
      <c r="Y14" s="447">
        <v>21.263381223706695942879759660</v>
      </c>
      <c r="Z14" s="446">
        <v>7.406015231844404390292062200</v>
      </c>
      <c r="AA14" s="148"/>
      <c r="AB14" s="447">
        <v>-1.4349329114513743858758595600</v>
      </c>
      <c r="AC14" s="75"/>
      <c r="AD14" s="446" t="s">
        <v>183</v>
      </c>
      <c r="AE14" s="148"/>
      <c r="AF14" s="148"/>
      <c r="AG14" s="447"/>
    </row>
    <row r="15" ht="20.1" customHeight="1">
      <c r="A15" s="58"/>
      <c r="B15" s="288"/>
      <c r="C15" s="289" t="s">
        <v>193</v>
      </c>
      <c r="D15" s="439">
        <v>100.49103542914171656686626747</v>
      </c>
      <c r="E15" s="149">
        <v>109.25571266349833873070614459</v>
      </c>
      <c r="F15" s="442">
        <v>120.54655221178866387600407286</v>
      </c>
      <c r="G15" s="439">
        <v>0</v>
      </c>
      <c r="H15" s="149"/>
      <c r="I15" s="442">
        <v>9.295636070396594089179282736</v>
      </c>
      <c r="J15" s="439">
        <v>0</v>
      </c>
      <c r="K15" s="149"/>
      <c r="L15" s="442">
        <v>6.996839571166086211839229468</v>
      </c>
      <c r="M15" s="439">
        <v>100.49103542914171656686626747</v>
      </c>
      <c r="N15" s="149"/>
      <c r="O15" s="442">
        <v>136.83902785335134417702258506</v>
      </c>
      <c r="P15" s="75"/>
      <c r="Q15" s="448">
        <v>4.3752644796851346871880634200</v>
      </c>
      <c r="R15" s="150">
        <v>-1.3766691619554810743208582500</v>
      </c>
      <c r="S15" s="498">
        <v>0.4737254055531266790108107700</v>
      </c>
      <c r="T15" s="448">
        <v>0</v>
      </c>
      <c r="U15" s="150"/>
      <c r="V15" s="498">
        <v>50.709909795782538974715269940</v>
      </c>
      <c r="W15" s="448">
        <v>0</v>
      </c>
      <c r="X15" s="150"/>
      <c r="Y15" s="498">
        <v>-6.7151450928398179105456250400</v>
      </c>
      <c r="Z15" s="448">
        <v>4.3752644796851346871880634200</v>
      </c>
      <c r="AA15" s="150"/>
      <c r="AB15" s="498">
        <v>2.3887128754199997581169379700</v>
      </c>
      <c r="AC15" s="75"/>
      <c r="AD15" s="448" t="s">
        <v>186</v>
      </c>
      <c r="AE15" s="150"/>
      <c r="AF15" s="150"/>
      <c r="AG15" s="449"/>
    </row>
    <row r="16" ht="20.1" customHeight="1">
      <c r="A16" s="58"/>
      <c r="B16" s="286"/>
      <c r="C16" s="287" t="s">
        <v>195</v>
      </c>
      <c r="D16" s="437">
        <v>105.70206813304721030042918455</v>
      </c>
      <c r="E16" s="147">
        <v>110.38294284700035498757543486</v>
      </c>
      <c r="F16" s="438">
        <v>124.04345763131448577886885202</v>
      </c>
      <c r="G16" s="437">
        <v>0</v>
      </c>
      <c r="H16" s="147"/>
      <c r="I16" s="438">
        <v>13.338817243200787235075033547</v>
      </c>
      <c r="J16" s="437">
        <v>0</v>
      </c>
      <c r="K16" s="147"/>
      <c r="L16" s="438">
        <v>7.946500433869727765244401125</v>
      </c>
      <c r="M16" s="437">
        <v>105.70206813304721030042918455</v>
      </c>
      <c r="N16" s="147"/>
      <c r="O16" s="438">
        <v>145.3287753083850007791882867</v>
      </c>
      <c r="P16" s="75"/>
      <c r="Q16" s="446">
        <v>17.134445421690379193479331040</v>
      </c>
      <c r="R16" s="148">
        <v>7.4889098042032030960734252600</v>
      </c>
      <c r="S16" s="447">
        <v>10.551226880329481011147395930</v>
      </c>
      <c r="T16" s="446">
        <v>0</v>
      </c>
      <c r="U16" s="148"/>
      <c r="V16" s="447">
        <v>137.04908501741540470665167244</v>
      </c>
      <c r="W16" s="446">
        <v>0</v>
      </c>
      <c r="X16" s="148"/>
      <c r="Y16" s="447">
        <v>15.568391954480569537836314140</v>
      </c>
      <c r="Z16" s="446">
        <v>17.134445421690379193479331040</v>
      </c>
      <c r="AA16" s="148"/>
      <c r="AB16" s="447">
        <v>16.535668410671032103515108130</v>
      </c>
      <c r="AC16" s="75"/>
      <c r="AD16" s="446" t="s">
        <v>191</v>
      </c>
      <c r="AE16" s="148"/>
      <c r="AF16" s="148"/>
      <c r="AG16" s="447"/>
    </row>
    <row r="17" ht="20.1" customHeight="1">
      <c r="A17" s="58"/>
      <c r="B17" s="288"/>
      <c r="C17" s="289" t="s">
        <v>196</v>
      </c>
      <c r="D17" s="439">
        <v>123.71462098099037784557615583</v>
      </c>
      <c r="E17" s="149">
        <v>129.94811794728657442481757646</v>
      </c>
      <c r="F17" s="442">
        <v>147.147190396291718805806009</v>
      </c>
      <c r="G17" s="439">
        <v>0</v>
      </c>
      <c r="H17" s="149"/>
      <c r="I17" s="442">
        <v>9.664277273125341078686727245</v>
      </c>
      <c r="J17" s="439">
        <v>0</v>
      </c>
      <c r="K17" s="149"/>
      <c r="L17" s="442">
        <v>5.5565980000394642249042733131</v>
      </c>
      <c r="M17" s="439">
        <v>123.71462098099037784557615583</v>
      </c>
      <c r="N17" s="149"/>
      <c r="O17" s="442">
        <v>162.36806566945652410939700956</v>
      </c>
      <c r="P17" s="75"/>
      <c r="Q17" s="448">
        <v>23.948671196660167279761889850</v>
      </c>
      <c r="R17" s="150">
        <v>12.726231543827128641348213270</v>
      </c>
      <c r="S17" s="498">
        <v>14.930827528176737523506667960</v>
      </c>
      <c r="T17" s="448">
        <v>0</v>
      </c>
      <c r="U17" s="150"/>
      <c r="V17" s="498">
        <v>17.086930638412129287368872080</v>
      </c>
      <c r="W17" s="448">
        <v>0</v>
      </c>
      <c r="X17" s="150"/>
      <c r="Y17" s="498">
        <v>-30.639855246872825674213811990</v>
      </c>
      <c r="Z17" s="448">
        <v>23.948671196660167279761889850</v>
      </c>
      <c r="AA17" s="150"/>
      <c r="AB17" s="498">
        <v>12.524107232150275696408895160</v>
      </c>
      <c r="AC17" s="75"/>
      <c r="AD17" s="448" t="s">
        <v>183</v>
      </c>
      <c r="AE17" s="150"/>
      <c r="AF17" s="150"/>
      <c r="AG17" s="449"/>
    </row>
    <row r="18" ht="20.1" customHeight="1">
      <c r="A18" s="58"/>
      <c r="B18" s="286"/>
      <c r="C18" s="287" t="s">
        <v>197</v>
      </c>
      <c r="D18" s="437">
        <v>130.74631663541387623894990624</v>
      </c>
      <c r="E18" s="147">
        <v>140.67747848327379019162065606</v>
      </c>
      <c r="F18" s="438">
        <v>150.17379918623595745225320516</v>
      </c>
      <c r="G18" s="437">
        <v>0</v>
      </c>
      <c r="H18" s="147"/>
      <c r="I18" s="438">
        <v>11.462215724697349434478756201</v>
      </c>
      <c r="J18" s="437">
        <v>0.0002678810608090008036431824</v>
      </c>
      <c r="K18" s="147"/>
      <c r="L18" s="438">
        <v>5.3862476883827065199271675037</v>
      </c>
      <c r="M18" s="437">
        <v>130.74658451647468523975354942</v>
      </c>
      <c r="N18" s="147"/>
      <c r="O18" s="438">
        <v>167.02226259931601340665912886</v>
      </c>
      <c r="P18" s="75"/>
      <c r="Q18" s="446">
        <v>19.011467037303347054217341370</v>
      </c>
      <c r="R18" s="148">
        <v>14.292878035321089396752639050</v>
      </c>
      <c r="S18" s="447">
        <v>13.458961522370033978918238720</v>
      </c>
      <c r="T18" s="446">
        <v>0</v>
      </c>
      <c r="U18" s="148"/>
      <c r="V18" s="447">
        <v>29.624814890712425582272101830</v>
      </c>
      <c r="W18" s="446">
        <v>0</v>
      </c>
      <c r="X18" s="148"/>
      <c r="Y18" s="447">
        <v>-22.651408657472046353500780540</v>
      </c>
      <c r="Z18" s="446">
        <v>19.011710875285622977120852740</v>
      </c>
      <c r="AA18" s="148"/>
      <c r="AB18" s="447">
        <v>12.726606843892000046334878590</v>
      </c>
      <c r="AC18" s="75"/>
      <c r="AD18" s="446" t="s">
        <v>186</v>
      </c>
      <c r="AE18" s="148"/>
      <c r="AF18" s="148"/>
      <c r="AG18" s="447"/>
    </row>
    <row r="19" ht="20.1" customHeight="1">
      <c r="A19" s="58"/>
      <c r="B19" s="288"/>
      <c r="C19" s="289" t="s">
        <v>198</v>
      </c>
      <c r="D19" s="439">
        <v>145.24700415749572022499388604</v>
      </c>
      <c r="E19" s="149">
        <v>154.17558508815353566124671566</v>
      </c>
      <c r="F19" s="442">
        <v>162.99510770431133557563552397</v>
      </c>
      <c r="G19" s="439">
        <v>0</v>
      </c>
      <c r="H19" s="149"/>
      <c r="I19" s="442">
        <v>9.649349277754913672058046388</v>
      </c>
      <c r="J19" s="439">
        <v>0</v>
      </c>
      <c r="K19" s="149"/>
      <c r="L19" s="442">
        <v>6.3762973117301294416613333638</v>
      </c>
      <c r="M19" s="439">
        <v>145.24700415749572022499388604</v>
      </c>
      <c r="N19" s="149"/>
      <c r="O19" s="442">
        <v>179.02075429379637868935490372</v>
      </c>
      <c r="P19" s="75"/>
      <c r="Q19" s="448">
        <v>22.624944610565371066811233830</v>
      </c>
      <c r="R19" s="150">
        <v>8.478764207335397721541867240</v>
      </c>
      <c r="S19" s="498">
        <v>7.3387589724673332645381379500</v>
      </c>
      <c r="T19" s="448">
        <v>0</v>
      </c>
      <c r="U19" s="150"/>
      <c r="V19" s="498">
        <v>-6.6938968603230640235325512400</v>
      </c>
      <c r="W19" s="448">
        <v>0</v>
      </c>
      <c r="X19" s="150"/>
      <c r="Y19" s="498">
        <v>-71.403370137317776297001534520</v>
      </c>
      <c r="Z19" s="448">
        <v>22.624944610565371066811233830</v>
      </c>
      <c r="AA19" s="150"/>
      <c r="AB19" s="498">
        <v>-2.9645735692309592765394911800</v>
      </c>
      <c r="AC19" s="75"/>
      <c r="AD19" s="448" t="s">
        <v>186</v>
      </c>
      <c r="AE19" s="150"/>
      <c r="AF19" s="150"/>
      <c r="AG19" s="449"/>
    </row>
    <row r="20" ht="20.1" customHeight="1">
      <c r="A20" s="58"/>
      <c r="B20" s="286">
        <v>2023</v>
      </c>
      <c r="C20" s="287" t="s">
        <v>199</v>
      </c>
      <c r="D20" s="437">
        <v>170.22609961501443695861405197</v>
      </c>
      <c r="E20" s="147">
        <v>180.21159686149151803552617239</v>
      </c>
      <c r="F20" s="438">
        <v>181.34343975070782574103768604</v>
      </c>
      <c r="G20" s="437">
        <v>0</v>
      </c>
      <c r="H20" s="147"/>
      <c r="I20" s="438">
        <v>10.665745369209251478235260063</v>
      </c>
      <c r="J20" s="437">
        <v>0.0007218479307025986525505294</v>
      </c>
      <c r="K20" s="147"/>
      <c r="L20" s="438">
        <v>6.8908781533302544018146313241</v>
      </c>
      <c r="M20" s="437">
        <v>170.2268214629451395572666025</v>
      </c>
      <c r="N20" s="147"/>
      <c r="O20" s="438">
        <v>198.90006327324733162108757743</v>
      </c>
      <c r="P20" s="75"/>
      <c r="Q20" s="446">
        <v>27.056668324704798937316822520</v>
      </c>
      <c r="R20" s="148">
        <v>22.173861088203500991554301430</v>
      </c>
      <c r="S20" s="447">
        <v>17.139036054933351734195283700</v>
      </c>
      <c r="T20" s="446">
        <v>0</v>
      </c>
      <c r="U20" s="148"/>
      <c r="V20" s="447">
        <v>36.986006989117686284735844780</v>
      </c>
      <c r="W20" s="446">
        <v>0</v>
      </c>
      <c r="X20" s="148"/>
      <c r="Y20" s="447">
        <v>-12.998382558516909056289074460</v>
      </c>
      <c r="Z20" s="446">
        <v>27.057207111608332412796508810</v>
      </c>
      <c r="AA20" s="148"/>
      <c r="AB20" s="447">
        <v>16.645408850879641283845396750</v>
      </c>
      <c r="AC20" s="75"/>
      <c r="AD20" s="446" t="s">
        <v>191</v>
      </c>
      <c r="AE20" s="148"/>
      <c r="AF20" s="148"/>
      <c r="AG20" s="447"/>
    </row>
    <row r="21" ht="20.1" customHeight="1">
      <c r="A21" s="58"/>
      <c r="B21" s="288"/>
      <c r="C21" s="289" t="s">
        <v>180</v>
      </c>
      <c r="D21" s="439">
        <v>181.25273079906904577191621412</v>
      </c>
      <c r="E21" s="149">
        <v>199.09026056311625988827653433</v>
      </c>
      <c r="F21" s="442">
        <v>207.12624025843524604196595384</v>
      </c>
      <c r="G21" s="439">
        <v>0</v>
      </c>
      <c r="H21" s="149"/>
      <c r="I21" s="442">
        <v>12.125205926865925729817124673</v>
      </c>
      <c r="J21" s="439">
        <v>0.0010343935867597620894750453</v>
      </c>
      <c r="K21" s="149"/>
      <c r="L21" s="442">
        <v>5.3625452833010709099579252198</v>
      </c>
      <c r="M21" s="439">
        <v>181.25376519265580553400568916</v>
      </c>
      <c r="N21" s="149"/>
      <c r="O21" s="442">
        <v>224.61399146860224268174100374</v>
      </c>
      <c r="P21" s="75"/>
      <c r="Q21" s="448">
        <v>25.860486382254998290440840660</v>
      </c>
      <c r="R21" s="150">
        <v>21.904281795161268458845402180</v>
      </c>
      <c r="S21" s="498">
        <v>15.135669559253513339469714230</v>
      </c>
      <c r="T21" s="448">
        <v>0</v>
      </c>
      <c r="U21" s="150"/>
      <c r="V21" s="498">
        <v>16.153872820647505169942697750</v>
      </c>
      <c r="W21" s="448">
        <v>0</v>
      </c>
      <c r="X21" s="150"/>
      <c r="Y21" s="498">
        <v>-26.58111685346440781607064100</v>
      </c>
      <c r="Z21" s="448">
        <v>25.861204657115555247200261580</v>
      </c>
      <c r="AA21" s="150"/>
      <c r="AB21" s="498">
        <v>13.647755004178179640778788280</v>
      </c>
      <c r="AC21" s="75"/>
      <c r="AD21" s="448" t="s">
        <v>186</v>
      </c>
      <c r="AE21" s="150"/>
      <c r="AF21" s="150"/>
      <c r="AG21" s="449"/>
    </row>
    <row r="22" ht="20.1" customHeight="1">
      <c r="A22" s="58"/>
      <c r="B22" s="286"/>
      <c r="C22" s="287" t="s">
        <v>184</v>
      </c>
      <c r="D22" s="437">
        <v>180.36024169184290030211480363</v>
      </c>
      <c r="E22" s="147">
        <v>194.60110563259715802088683445</v>
      </c>
      <c r="F22" s="438">
        <v>203.94344657349118464328316015</v>
      </c>
      <c r="G22" s="437">
        <v>0</v>
      </c>
      <c r="H22" s="147"/>
      <c r="I22" s="438">
        <v>10.529258009182724186083256229</v>
      </c>
      <c r="J22" s="437">
        <v>0.0004647920055775040669300488</v>
      </c>
      <c r="K22" s="147"/>
      <c r="L22" s="438">
        <v>6.0769032247636766163867567646</v>
      </c>
      <c r="M22" s="437">
        <v>180.36070648384847780618173367</v>
      </c>
      <c r="N22" s="147"/>
      <c r="O22" s="438">
        <v>220.54960780743758544575317314</v>
      </c>
      <c r="P22" s="75"/>
      <c r="Q22" s="446">
        <v>11.334079345974957710276713430</v>
      </c>
      <c r="R22" s="148">
        <v>10.145771043441657904988536950</v>
      </c>
      <c r="S22" s="447">
        <v>4.2836854359228114262980204100</v>
      </c>
      <c r="T22" s="446">
        <v>0</v>
      </c>
      <c r="U22" s="148"/>
      <c r="V22" s="447">
        <v>-16.854510538068758381953501130</v>
      </c>
      <c r="W22" s="446">
        <v>0</v>
      </c>
      <c r="X22" s="148"/>
      <c r="Y22" s="447">
        <v>-21.357152567266882612436017580</v>
      </c>
      <c r="Z22" s="446">
        <v>11.334366256158393559086927050</v>
      </c>
      <c r="AA22" s="148"/>
      <c r="AB22" s="447">
        <v>2.1266848239460306237837996400</v>
      </c>
      <c r="AC22" s="75"/>
      <c r="AD22" s="446" t="s">
        <v>186</v>
      </c>
      <c r="AE22" s="148"/>
      <c r="AF22" s="148"/>
      <c r="AG22" s="447"/>
    </row>
    <row r="23" ht="20.1" customHeight="1">
      <c r="A23" s="58"/>
      <c r="B23" s="288"/>
      <c r="C23" s="289" t="s">
        <v>187</v>
      </c>
      <c r="D23" s="439">
        <v>168.60543451039318807913849236</v>
      </c>
      <c r="E23" s="149">
        <v>169.3585985951022625839251756</v>
      </c>
      <c r="F23" s="442">
        <v>173.59713034470734233818446612</v>
      </c>
      <c r="G23" s="439">
        <v>0</v>
      </c>
      <c r="H23" s="149"/>
      <c r="I23" s="442">
        <v>11.915366141393479750212949972</v>
      </c>
      <c r="J23" s="439">
        <v>0.0002504382669671925870272978</v>
      </c>
      <c r="K23" s="149"/>
      <c r="L23" s="442">
        <v>6.3089171948528307463540849576</v>
      </c>
      <c r="M23" s="439">
        <v>168.60568494866015527172551966</v>
      </c>
      <c r="N23" s="149"/>
      <c r="O23" s="442">
        <v>191.82141368095365283475150105</v>
      </c>
      <c r="P23" s="75"/>
      <c r="Q23" s="448">
        <v>7.0854763126059576913359102200</v>
      </c>
      <c r="R23" s="150">
        <v>2.1297285080995086802883323900</v>
      </c>
      <c r="S23" s="498">
        <v>-4.0711341566959506798430356900</v>
      </c>
      <c r="T23" s="448">
        <v>0</v>
      </c>
      <c r="U23" s="150"/>
      <c r="V23" s="498">
        <v>-11.954369231505583296516345650</v>
      </c>
      <c r="W23" s="448">
        <v>-0.2504244017761844339169225700</v>
      </c>
      <c r="X23" s="150"/>
      <c r="Y23" s="498">
        <v>-11.973431361268285322830002150</v>
      </c>
      <c r="Z23" s="448">
        <v>7.0854646148134249723191653200</v>
      </c>
      <c r="AA23" s="150"/>
      <c r="AB23" s="498">
        <v>-4.8810004270154252861531239600</v>
      </c>
      <c r="AC23" s="75"/>
      <c r="AD23" s="448" t="s">
        <v>191</v>
      </c>
      <c r="AE23" s="150"/>
      <c r="AF23" s="150"/>
      <c r="AG23" s="449"/>
    </row>
    <row r="24" ht="20.1" customHeight="1">
      <c r="A24" s="59"/>
      <c r="B24" s="286"/>
      <c r="C24" s="287" t="s">
        <v>188</v>
      </c>
      <c r="D24" s="437">
        <v>138.71450459652706843718079673</v>
      </c>
      <c r="E24" s="147">
        <v>133.52463455614673760851302158</v>
      </c>
      <c r="F24" s="438">
        <v>143.98458107033229556456352211</v>
      </c>
      <c r="G24" s="437">
        <v>0</v>
      </c>
      <c r="H24" s="147"/>
      <c r="I24" s="438">
        <v>9.1412701990816345856777009</v>
      </c>
      <c r="J24" s="437">
        <v>0.0005107252298263534218590398</v>
      </c>
      <c r="K24" s="147"/>
      <c r="L24" s="438">
        <v>6.1656500597858833781977234843</v>
      </c>
      <c r="M24" s="437">
        <v>138.71501532175689479060265577</v>
      </c>
      <c r="N24" s="147"/>
      <c r="O24" s="438">
        <v>159.29150132919981352843894649</v>
      </c>
      <c r="P24" s="96"/>
      <c r="Q24" s="446">
        <v>0.9128488811763359648756477800</v>
      </c>
      <c r="R24" s="148">
        <v>-6.6229063383513607506239907200</v>
      </c>
      <c r="S24" s="447">
        <v>-7.2807445347281656089849372300</v>
      </c>
      <c r="T24" s="446">
        <v>0</v>
      </c>
      <c r="U24" s="148"/>
      <c r="V24" s="447">
        <v>-26.470854658896666067896547190</v>
      </c>
      <c r="W24" s="446">
        <v>-99.83316309160118034275263498</v>
      </c>
      <c r="X24" s="148"/>
      <c r="Y24" s="447">
        <v>-26.346296494031624205365022240</v>
      </c>
      <c r="Z24" s="446">
        <v>0.6889862845154407676746043200</v>
      </c>
      <c r="AA24" s="148"/>
      <c r="AB24" s="447">
        <v>-9.541892236036212532287657770</v>
      </c>
      <c r="AC24" s="96"/>
      <c r="AD24" s="446" t="s">
        <v>181</v>
      </c>
      <c r="AE24" s="148"/>
      <c r="AF24" s="148"/>
      <c r="AG24" s="447"/>
    </row>
    <row r="25" ht="20.1" customHeight="1">
      <c r="A25" s="60"/>
      <c r="B25" s="288"/>
      <c r="C25" s="289" t="s">
        <v>189</v>
      </c>
      <c r="D25" s="439">
        <v>110.73589997461284589997461285</v>
      </c>
      <c r="E25" s="149">
        <v>115.47187548071084483665951503</v>
      </c>
      <c r="F25" s="442">
        <v>125.16049624459767542694099053</v>
      </c>
      <c r="G25" s="439">
        <v>0</v>
      </c>
      <c r="H25" s="149"/>
      <c r="I25" s="442">
        <v>9.520821023457489532372655624</v>
      </c>
      <c r="J25" s="439">
        <v>0</v>
      </c>
      <c r="K25" s="149"/>
      <c r="L25" s="442">
        <v>6.1699162116012508154961485707</v>
      </c>
      <c r="M25" s="439">
        <v>110.73589997461284589997461285</v>
      </c>
      <c r="N25" s="149"/>
      <c r="O25" s="442">
        <v>140.85123347965641577480979473</v>
      </c>
      <c r="P25" s="96"/>
      <c r="Q25" s="448">
        <v>-2.8989768975311371537296530900</v>
      </c>
      <c r="R25" s="150">
        <v>-3.5540358046408678475848852800</v>
      </c>
      <c r="S25" s="498">
        <v>-3.8470742795748171778995944700</v>
      </c>
      <c r="T25" s="448">
        <v>0</v>
      </c>
      <c r="U25" s="150"/>
      <c r="V25" s="498">
        <v>-6.6975271780992799590013561800</v>
      </c>
      <c r="W25" s="448">
        <v>-100</v>
      </c>
      <c r="X25" s="150"/>
      <c r="Y25" s="498">
        <v>-18.072732434853364253362641910</v>
      </c>
      <c r="Z25" s="448">
        <v>-3.349895378858563972181231300</v>
      </c>
      <c r="AA25" s="150"/>
      <c r="AB25" s="498">
        <v>-4.768079031711075070224724200</v>
      </c>
      <c r="AC25" s="96"/>
      <c r="AD25" s="448" t="s">
        <v>183</v>
      </c>
      <c r="AE25" s="150"/>
      <c r="AF25" s="150"/>
      <c r="AG25" s="449"/>
    </row>
    <row r="26" ht="20.1" customHeight="1">
      <c r="A26" s="60"/>
      <c r="B26" s="290"/>
      <c r="C26" s="291" t="s">
        <v>192</v>
      </c>
      <c r="D26" s="443">
        <v>120.48085950413223140495867769</v>
      </c>
      <c r="E26" s="444">
        <v>115.53779878971255673222390317</v>
      </c>
      <c r="F26" s="445">
        <v>122.97132847593870225890343242</v>
      </c>
      <c r="G26" s="443">
        <v>0</v>
      </c>
      <c r="H26" s="444"/>
      <c r="I26" s="445">
        <v>8.570871021915014100177204038</v>
      </c>
      <c r="J26" s="443">
        <v>0.0002361275088547815820543093</v>
      </c>
      <c r="K26" s="444"/>
      <c r="L26" s="445">
        <v>5.1348837301482389867358401428</v>
      </c>
      <c r="M26" s="443">
        <v>120.481095631641086186540732</v>
      </c>
      <c r="N26" s="444"/>
      <c r="O26" s="445">
        <v>136.6770832280019553458164766</v>
      </c>
      <c r="P26" s="184"/>
      <c r="Q26" s="450">
        <v>0.6891366321566466427436359400</v>
      </c>
      <c r="R26" s="451">
        <v>-7.1061958504950766685810512100</v>
      </c>
      <c r="S26" s="452">
        <v>-6.6326771021831223113013457900</v>
      </c>
      <c r="T26" s="450">
        <v>0</v>
      </c>
      <c r="U26" s="451"/>
      <c r="V26" s="452">
        <v>-16.769238171848173206680358070</v>
      </c>
      <c r="W26" s="450">
        <v>0</v>
      </c>
      <c r="X26" s="451"/>
      <c r="Y26" s="452">
        <v>-44.901338463835485809499109320</v>
      </c>
      <c r="Z26" s="450">
        <v>0.6893339703487839127642615700</v>
      </c>
      <c r="AA26" s="451"/>
      <c r="AB26" s="452">
        <v>-9.679286975202161664514749140</v>
      </c>
      <c r="AC26" s="184"/>
      <c r="AD26" s="450" t="s">
        <v>185</v>
      </c>
      <c r="AE26" s="451"/>
      <c r="AF26" s="451"/>
      <c r="AG26" s="452"/>
    </row>
    <row r="27" ht="21" customHeight="1">
      <c r="A27" s="112"/>
      <c r="B27" s="114"/>
      <c r="C27" s="114"/>
      <c r="D27" s="151"/>
      <c r="E27" s="151"/>
      <c r="F27" s="151"/>
      <c r="G27" s="151"/>
      <c r="H27" s="151"/>
      <c r="I27" s="151"/>
      <c r="J27" s="151"/>
      <c r="K27" s="151"/>
      <c r="L27" s="151"/>
      <c r="M27" s="151"/>
      <c r="N27" s="151"/>
      <c r="O27" s="151"/>
      <c r="P27" s="152"/>
      <c r="Q27" s="151"/>
      <c r="R27" s="151"/>
      <c r="S27" s="151"/>
      <c r="T27" s="151"/>
      <c r="U27" s="151"/>
      <c r="V27" s="151"/>
      <c r="W27" s="151"/>
      <c r="X27" s="151"/>
      <c r="Y27" s="151"/>
      <c r="Z27" s="151"/>
      <c r="AA27" s="151"/>
      <c r="AB27" s="151"/>
      <c r="AC27" s="152"/>
      <c r="AD27" s="151"/>
      <c r="AE27" s="151"/>
      <c r="AF27" s="151"/>
      <c r="AG27" s="151"/>
      <c r="AH27" s="9"/>
    </row>
    <row r="28" ht="24.95" customHeight="1">
      <c r="A28" s="112"/>
      <c r="B28" s="847" t="s">
        <v>58</v>
      </c>
      <c r="C28" s="847"/>
      <c r="D28" s="847"/>
      <c r="E28" s="847"/>
      <c r="F28" s="847"/>
      <c r="G28" s="847"/>
      <c r="H28" s="847"/>
      <c r="I28" s="847"/>
      <c r="J28" s="847"/>
      <c r="K28" s="847"/>
      <c r="L28" s="847"/>
      <c r="M28" s="847"/>
      <c r="N28" s="847"/>
      <c r="O28" s="973"/>
      <c r="P28" s="433"/>
      <c r="Q28" s="836"/>
      <c r="R28" s="836"/>
      <c r="S28" s="836"/>
      <c r="T28" s="836"/>
      <c r="U28" s="836"/>
      <c r="V28" s="836"/>
      <c r="W28" s="836"/>
      <c r="X28" s="836"/>
      <c r="Y28" s="836"/>
      <c r="Z28" s="836"/>
      <c r="AA28" s="836"/>
      <c r="AB28" s="971"/>
      <c r="AC28" s="433"/>
      <c r="AD28" s="836"/>
      <c r="AE28" s="836"/>
      <c r="AF28" s="836"/>
      <c r="AG28" s="971"/>
      <c r="AH28" s="9"/>
    </row>
    <row r="29" ht="20.1" customHeight="1">
      <c r="A29" s="58"/>
      <c r="B29" s="284">
        <v>2021</v>
      </c>
      <c r="C29" s="285"/>
      <c r="D29" s="454">
        <v>96.27608542492294143549097314</v>
      </c>
      <c r="E29" s="455">
        <v>113.36123564988519908159265274</v>
      </c>
      <c r="F29" s="436">
        <v>123.64623211623433171181829282</v>
      </c>
      <c r="G29" s="454">
        <v>0.0099275449341499539650134102</v>
      </c>
      <c r="H29" s="455"/>
      <c r="I29" s="436">
        <v>5.6599435550137331187052708396</v>
      </c>
      <c r="J29" s="454">
        <v>3.1086825987750690524798847124</v>
      </c>
      <c r="K29" s="455"/>
      <c r="L29" s="436">
        <v>7.3588309530220738045802798174</v>
      </c>
      <c r="M29" s="454">
        <v>99.39469556863216044193587126</v>
      </c>
      <c r="N29" s="455"/>
      <c r="O29" s="436">
        <v>136.66500662427013863510384348</v>
      </c>
      <c r="P29" s="217"/>
      <c r="Q29" s="460">
        <v>-20.395661495494069657001193460</v>
      </c>
      <c r="R29" s="461">
        <v>-19.062064992341596699455648420</v>
      </c>
      <c r="S29" s="417">
        <v>-11.969198068145244890012583230</v>
      </c>
      <c r="T29" s="460">
        <v>0</v>
      </c>
      <c r="U29" s="461"/>
      <c r="V29" s="417">
        <v>-46.800340034238663590923943720</v>
      </c>
      <c r="W29" s="460">
        <v>0</v>
      </c>
      <c r="X29" s="461"/>
      <c r="Y29" s="417">
        <v>7.1106134941618479175799550700</v>
      </c>
      <c r="Z29" s="460">
        <v>-17.817088670812635985649276540</v>
      </c>
      <c r="AA29" s="461"/>
      <c r="AB29" s="417">
        <v>-13.485248536249648980018556550</v>
      </c>
      <c r="AC29" s="75"/>
      <c r="AD29" s="460" t="s">
        <v>182</v>
      </c>
      <c r="AE29" s="461"/>
      <c r="AF29" s="461"/>
      <c r="AG29" s="462"/>
    </row>
    <row r="30" ht="20.1" customHeight="1">
      <c r="A30" s="58"/>
      <c r="B30" s="286">
        <v>2022</v>
      </c>
      <c r="C30" s="287"/>
      <c r="D30" s="437">
        <v>138.55534230312623664424218441</v>
      </c>
      <c r="E30" s="147">
        <v>149.93151466995308209552225898</v>
      </c>
      <c r="F30" s="438">
        <v>163.09968748474929191527203648</v>
      </c>
      <c r="G30" s="437">
        <v>0</v>
      </c>
      <c r="H30" s="147"/>
      <c r="I30" s="438">
        <v>11.152162187721239547185265344</v>
      </c>
      <c r="J30" s="437">
        <v>0.1168831168831168831168831169</v>
      </c>
      <c r="K30" s="147"/>
      <c r="L30" s="438">
        <v>7.8876632814583370961008711219</v>
      </c>
      <c r="M30" s="437">
        <v>138.67222542000935352735906753</v>
      </c>
      <c r="N30" s="147"/>
      <c r="O30" s="438">
        <v>182.13951295392886855855817295</v>
      </c>
      <c r="P30" s="217"/>
      <c r="Q30" s="446">
        <v>43.914599032182400599795021020</v>
      </c>
      <c r="R30" s="148">
        <v>32.259950952718238164753964750</v>
      </c>
      <c r="S30" s="447">
        <v>31.908336140378143767577675490</v>
      </c>
      <c r="T30" s="446">
        <v>-100</v>
      </c>
      <c r="U30" s="148"/>
      <c r="V30" s="447">
        <v>97.03663259803020327444352657</v>
      </c>
      <c r="W30" s="446">
        <v>-96.24010772511045063218876995</v>
      </c>
      <c r="X30" s="148"/>
      <c r="Y30" s="447">
        <v>7.1863633209667113833056564600</v>
      </c>
      <c r="Z30" s="446">
        <v>39.516726347132759467255467910</v>
      </c>
      <c r="AA30" s="148"/>
      <c r="AB30" s="447">
        <v>33.274433194622317672551116500</v>
      </c>
      <c r="AC30" s="75"/>
      <c r="AD30" s="446" t="s">
        <v>186</v>
      </c>
      <c r="AE30" s="148"/>
      <c r="AF30" s="148"/>
      <c r="AG30" s="447"/>
    </row>
    <row r="31" ht="20.1" customHeight="1">
      <c r="A31" s="58"/>
      <c r="B31" s="425">
        <v>2023</v>
      </c>
      <c r="C31" s="426"/>
      <c r="D31" s="457">
        <v>153.02639128445211024675278961</v>
      </c>
      <c r="E31" s="458">
        <v>159.84859847167268142093134484</v>
      </c>
      <c r="F31" s="499">
        <v>167.32776318974239169161849319</v>
      </c>
      <c r="G31" s="457">
        <v>0</v>
      </c>
      <c r="H31" s="458"/>
      <c r="I31" s="499">
        <v>10.398231310064556780227672276</v>
      </c>
      <c r="J31" s="457">
        <v>0.0004576014643246858389946848</v>
      </c>
      <c r="K31" s="458"/>
      <c r="L31" s="499">
        <v>6.0216597913899873284988037133</v>
      </c>
      <c r="M31" s="457">
        <v>153.02684888591643493259178429</v>
      </c>
      <c r="N31" s="458"/>
      <c r="O31" s="499">
        <v>183.74765429119693580034496918</v>
      </c>
      <c r="P31" s="496"/>
      <c r="Q31" s="463">
        <v>10.444237472775049313343411290</v>
      </c>
      <c r="R31" s="464">
        <v>6.6144091343972823621787431600</v>
      </c>
      <c r="S31" s="500">
        <v>2.5923260615928633088534895400</v>
      </c>
      <c r="T31" s="463">
        <v>0</v>
      </c>
      <c r="U31" s="464"/>
      <c r="V31" s="500">
        <v>-6.7604009424017571739383763300</v>
      </c>
      <c r="W31" s="463">
        <v>-99.60849652502320817302341738</v>
      </c>
      <c r="X31" s="464"/>
      <c r="Y31" s="500">
        <v>-23.657240725356547682406240740</v>
      </c>
      <c r="Z31" s="463">
        <v>10.351476961186879128539901880</v>
      </c>
      <c r="AA31" s="464"/>
      <c r="AB31" s="500">
        <v>0.8829173369448729626704094800</v>
      </c>
      <c r="AC31" s="184"/>
      <c r="AD31" s="463" t="s">
        <v>183</v>
      </c>
      <c r="AE31" s="464"/>
      <c r="AF31" s="464"/>
      <c r="AG31" s="465"/>
    </row>
    <row r="32" ht="21" customHeight="1"/>
    <row r="33" ht="24.95" customHeight="1">
      <c r="A33" s="112"/>
      <c r="B33" s="842" t="s">
        <v>44</v>
      </c>
      <c r="C33" s="842"/>
      <c r="D33" s="842"/>
      <c r="E33" s="842"/>
      <c r="F33" s="842"/>
      <c r="G33" s="842"/>
      <c r="H33" s="842"/>
      <c r="I33" s="842"/>
      <c r="J33" s="842"/>
      <c r="K33" s="842"/>
      <c r="L33" s="842"/>
      <c r="M33" s="842"/>
      <c r="N33" s="842"/>
      <c r="O33" s="972"/>
      <c r="P33" s="433"/>
      <c r="Q33" s="836"/>
      <c r="R33" s="836"/>
      <c r="S33" s="836"/>
      <c r="T33" s="836"/>
      <c r="U33" s="836"/>
      <c r="V33" s="836"/>
      <c r="W33" s="836"/>
      <c r="X33" s="836"/>
      <c r="Y33" s="836"/>
      <c r="Z33" s="836"/>
      <c r="AA33" s="836"/>
      <c r="AB33" s="971"/>
      <c r="AC33" s="433"/>
      <c r="AD33" s="836"/>
      <c r="AE33" s="836"/>
      <c r="AF33" s="836"/>
      <c r="AG33" s="971"/>
      <c r="AH33" s="9"/>
    </row>
    <row r="34" ht="20.1" customHeight="1">
      <c r="A34" s="58"/>
      <c r="B34" s="284">
        <v>2021</v>
      </c>
      <c r="C34" s="285"/>
      <c r="D34" s="454">
        <v>107.95001247660636306924516532</v>
      </c>
      <c r="E34" s="455">
        <v>125.50202585942012954291262613</v>
      </c>
      <c r="F34" s="436">
        <v>133.81338927794345728373603761</v>
      </c>
      <c r="G34" s="454">
        <v>0.0221014169860083771499866322</v>
      </c>
      <c r="H34" s="455"/>
      <c r="I34" s="436">
        <v>6.0322389240896842187556817792</v>
      </c>
      <c r="J34" s="454">
        <v>0.5607343374030835041440156849</v>
      </c>
      <c r="K34" s="455"/>
      <c r="L34" s="436">
        <v>7.6353208697511554056041826607</v>
      </c>
      <c r="M34" s="454">
        <v>108.53284823099545495053916763</v>
      </c>
      <c r="N34" s="455"/>
      <c r="O34" s="436">
        <v>147.48094907178429690809590205</v>
      </c>
      <c r="P34" s="75"/>
      <c r="Q34" s="460">
        <v>48.291561914456231168111280190</v>
      </c>
      <c r="R34" s="461">
        <v>52.460198606645251044393975940</v>
      </c>
      <c r="S34" s="417">
        <v>52.486610582656768273088087220</v>
      </c>
      <c r="T34" s="460">
        <v>0</v>
      </c>
      <c r="U34" s="461"/>
      <c r="V34" s="417">
        <v>292.45116173624969799450401238</v>
      </c>
      <c r="W34" s="460">
        <v>0</v>
      </c>
      <c r="X34" s="461"/>
      <c r="Y34" s="417">
        <v>0.9961943458777035396075642300</v>
      </c>
      <c r="Z34" s="460">
        <v>49.092206790497156307779576660</v>
      </c>
      <c r="AA34" s="461"/>
      <c r="AB34" s="417">
        <v>52.275706865574180299667550280</v>
      </c>
      <c r="AC34" s="75"/>
      <c r="AD34" s="460" t="s">
        <v>182</v>
      </c>
      <c r="AE34" s="461"/>
      <c r="AF34" s="461"/>
      <c r="AG34" s="462"/>
    </row>
    <row r="35" ht="20.1" customHeight="1">
      <c r="A35" s="58"/>
      <c r="B35" s="286">
        <v>2022</v>
      </c>
      <c r="C35" s="287"/>
      <c r="D35" s="437">
        <v>123.79743751577884372633173441</v>
      </c>
      <c r="E35" s="147">
        <v>129.4291332415562891778826234</v>
      </c>
      <c r="F35" s="438">
        <v>139.47167871338029249727606157</v>
      </c>
      <c r="G35" s="437">
        <v>0</v>
      </c>
      <c r="H35" s="147"/>
      <c r="I35" s="438">
        <v>11.014730095115383519897112928</v>
      </c>
      <c r="J35" s="437">
        <v>0.2733316502566691912816628797</v>
      </c>
      <c r="K35" s="147"/>
      <c r="L35" s="438">
        <v>8.43069741099844595933040122</v>
      </c>
      <c r="M35" s="437">
        <v>124.07076916603551291761339729</v>
      </c>
      <c r="N35" s="147"/>
      <c r="O35" s="438">
        <v>158.91710621949412197650357571</v>
      </c>
      <c r="P35" s="75"/>
      <c r="Q35" s="446">
        <v>14.680336459075484088300033950</v>
      </c>
      <c r="R35" s="148">
        <v>3.1291187176180168556430755100</v>
      </c>
      <c r="S35" s="447">
        <v>4.2284927285783870286378622500</v>
      </c>
      <c r="T35" s="446">
        <v>-100</v>
      </c>
      <c r="U35" s="148"/>
      <c r="V35" s="447">
        <v>82.59770930341196496337088658</v>
      </c>
      <c r="W35" s="446">
        <v>-51.254697273570393036953531200</v>
      </c>
      <c r="X35" s="148"/>
      <c r="Y35" s="447">
        <v>10.417067661745564527321460810</v>
      </c>
      <c r="Z35" s="446">
        <v>14.316330206284451451136999960</v>
      </c>
      <c r="AA35" s="148"/>
      <c r="AB35" s="447">
        <v>7.7543284198195077867807652400</v>
      </c>
      <c r="AC35" s="75"/>
      <c r="AD35" s="446" t="s">
        <v>186</v>
      </c>
      <c r="AE35" s="148"/>
      <c r="AF35" s="148"/>
      <c r="AG35" s="447"/>
    </row>
    <row r="36" ht="20.1" customHeight="1">
      <c r="A36" s="58"/>
      <c r="B36" s="425">
        <v>2023</v>
      </c>
      <c r="C36" s="426"/>
      <c r="D36" s="457">
        <v>123.21184036393713813068651778</v>
      </c>
      <c r="E36" s="458">
        <v>121.52550803282632521585714668</v>
      </c>
      <c r="F36" s="499">
        <v>130.70285336132536169047510383</v>
      </c>
      <c r="G36" s="457">
        <v>0</v>
      </c>
      <c r="H36" s="458"/>
      <c r="I36" s="499">
        <v>9.071325446513291465772806508</v>
      </c>
      <c r="J36" s="457">
        <v>0.0002481389578163771712158809</v>
      </c>
      <c r="K36" s="458"/>
      <c r="L36" s="499">
        <v>5.8168365552715400652592461188</v>
      </c>
      <c r="M36" s="457">
        <v>123.21208850289495450785773366</v>
      </c>
      <c r="N36" s="458"/>
      <c r="O36" s="499">
        <v>145.59101536311019322150715646</v>
      </c>
      <c r="P36" s="184"/>
      <c r="Q36" s="463">
        <v>-0.4730284920381517328025907200</v>
      </c>
      <c r="R36" s="464">
        <v>-6.1065271865958532700109115500</v>
      </c>
      <c r="S36" s="500">
        <v>-6.2871727313856136755018665600</v>
      </c>
      <c r="T36" s="463">
        <v>0</v>
      </c>
      <c r="U36" s="464"/>
      <c r="V36" s="500">
        <v>-17.643688331966021232726606100</v>
      </c>
      <c r="W36" s="463">
        <v>-99.90921689546599237314308167</v>
      </c>
      <c r="X36" s="464"/>
      <c r="Y36" s="500">
        <v>-31.004088135318559053675825030</v>
      </c>
      <c r="Z36" s="463">
        <v>-0.6920894170940272480830525900</v>
      </c>
      <c r="AA36" s="464"/>
      <c r="AB36" s="500">
        <v>-8.385560984217457633626630500</v>
      </c>
      <c r="AC36" s="184"/>
      <c r="AD36" s="463" t="s">
        <v>185</v>
      </c>
      <c r="AE36" s="464"/>
      <c r="AF36" s="464"/>
      <c r="AG36" s="465"/>
    </row>
    <row r="37" ht="21" customHeight="1"/>
    <row r="38" ht="24.95" customHeight="1">
      <c r="A38" s="112"/>
      <c r="B38" s="842" t="s">
        <v>45</v>
      </c>
      <c r="C38" s="842"/>
      <c r="D38" s="842"/>
      <c r="E38" s="842"/>
      <c r="F38" s="842"/>
      <c r="G38" s="842"/>
      <c r="H38" s="842"/>
      <c r="I38" s="842"/>
      <c r="J38" s="842"/>
      <c r="K38" s="842"/>
      <c r="L38" s="842"/>
      <c r="M38" s="842"/>
      <c r="N38" s="842"/>
      <c r="O38" s="972"/>
      <c r="P38" s="433"/>
      <c r="Q38" s="836"/>
      <c r="R38" s="836"/>
      <c r="S38" s="836"/>
      <c r="T38" s="836"/>
      <c r="U38" s="836"/>
      <c r="V38" s="836"/>
      <c r="W38" s="836"/>
      <c r="X38" s="836"/>
      <c r="Y38" s="836"/>
      <c r="Z38" s="836"/>
      <c r="AA38" s="836"/>
      <c r="AB38" s="971"/>
      <c r="AC38" s="433"/>
      <c r="AD38" s="836"/>
      <c r="AE38" s="836"/>
      <c r="AF38" s="836"/>
      <c r="AG38" s="971"/>
      <c r="AH38" s="9"/>
    </row>
    <row r="39" ht="20.1" customHeight="1">
      <c r="A39" s="58"/>
      <c r="B39" s="284">
        <v>2021</v>
      </c>
      <c r="C39" s="285"/>
      <c r="D39" s="454">
        <v>85.73944189332391381137407277</v>
      </c>
      <c r="E39" s="455">
        <v>100.5973953870134564266297186</v>
      </c>
      <c r="F39" s="436">
        <v>111.0807427750536659153189896</v>
      </c>
      <c r="G39" s="454">
        <v>0.0062572538729373769995458445</v>
      </c>
      <c r="H39" s="455"/>
      <c r="I39" s="436">
        <v>4.734107188321178158321471735</v>
      </c>
      <c r="J39" s="454">
        <v>1.959378311550688802543270929</v>
      </c>
      <c r="K39" s="455"/>
      <c r="L39" s="436">
        <v>7.935043750258947315094915566</v>
      </c>
      <c r="M39" s="454">
        <v>87.70507745874753999091688954</v>
      </c>
      <c r="N39" s="455"/>
      <c r="O39" s="436">
        <v>123.7498937136337913887353769</v>
      </c>
      <c r="P39" s="75"/>
      <c r="Q39" s="460">
        <v>-22.351820558682464728475588770</v>
      </c>
      <c r="R39" s="461">
        <v>-21.498068035705137666348679960</v>
      </c>
      <c r="S39" s="417">
        <v>-13.725963770890479260696029190</v>
      </c>
      <c r="T39" s="460">
        <v>40.488620859551094079412624230</v>
      </c>
      <c r="U39" s="461"/>
      <c r="V39" s="417">
        <v>-67.380911793388838055040025680</v>
      </c>
      <c r="W39" s="460">
        <v>35308.355281594663716081173839</v>
      </c>
      <c r="X39" s="461"/>
      <c r="Y39" s="417">
        <v>-6.5707648743719445957066311200</v>
      </c>
      <c r="Z39" s="460">
        <v>-20.578866421763761486467805920</v>
      </c>
      <c r="AA39" s="461"/>
      <c r="AB39" s="417">
        <v>-18.456733676212436379122554150</v>
      </c>
      <c r="AC39" s="75"/>
      <c r="AD39" s="460" t="s">
        <v>182</v>
      </c>
      <c r="AE39" s="461"/>
      <c r="AF39" s="461"/>
      <c r="AG39" s="462"/>
    </row>
    <row r="40" ht="20.1" customHeight="1">
      <c r="A40" s="58"/>
      <c r="B40" s="286">
        <v>2022</v>
      </c>
      <c r="C40" s="287"/>
      <c r="D40" s="437">
        <v>124.66726898226442912276137201</v>
      </c>
      <c r="E40" s="147">
        <v>137.92428948874319441492405539</v>
      </c>
      <c r="F40" s="438">
        <v>150.38832629067302949919353764</v>
      </c>
      <c r="G40" s="437">
        <v>0</v>
      </c>
      <c r="H40" s="147"/>
      <c r="I40" s="438">
        <v>9.935776912184254467091505451</v>
      </c>
      <c r="J40" s="437">
        <v>0.0704436060882008585924287759</v>
      </c>
      <c r="K40" s="147"/>
      <c r="L40" s="438">
        <v>9.010113442647830273101532517</v>
      </c>
      <c r="M40" s="437">
        <v>124.73771258835262998135380079</v>
      </c>
      <c r="N40" s="147"/>
      <c r="O40" s="438">
        <v>169.33421664550511423938657561</v>
      </c>
      <c r="P40" s="75"/>
      <c r="Q40" s="446">
        <v>45.402473155130713329445091480</v>
      </c>
      <c r="R40" s="148">
        <v>37.105229174320028376784056460</v>
      </c>
      <c r="S40" s="447">
        <v>35.386496825248333871134657890</v>
      </c>
      <c r="T40" s="446">
        <v>-100</v>
      </c>
      <c r="U40" s="148"/>
      <c r="V40" s="447">
        <v>109.87646702930176801910637573</v>
      </c>
      <c r="W40" s="446">
        <v>-96.40479811013741249617959812</v>
      </c>
      <c r="X40" s="148"/>
      <c r="Y40" s="447">
        <v>13.548377629388434565510331470</v>
      </c>
      <c r="Z40" s="446">
        <v>42.224049282769475159676580900</v>
      </c>
      <c r="AA40" s="148"/>
      <c r="AB40" s="447">
        <v>36.835848148203652874112229500</v>
      </c>
      <c r="AC40" s="75"/>
      <c r="AD40" s="446" t="s">
        <v>182</v>
      </c>
      <c r="AE40" s="148"/>
      <c r="AF40" s="148"/>
      <c r="AG40" s="447"/>
    </row>
    <row r="41" ht="20.1" customHeight="1">
      <c r="A41" s="58"/>
      <c r="B41" s="425">
        <v>2023</v>
      </c>
      <c r="C41" s="426"/>
      <c r="D41" s="457">
        <v>140.02843016504934892593514141</v>
      </c>
      <c r="E41" s="458">
        <v>147.80466032382451179814351061</v>
      </c>
      <c r="F41" s="499">
        <v>157.03789296888994912481387798</v>
      </c>
      <c r="G41" s="457">
        <v>0</v>
      </c>
      <c r="H41" s="458"/>
      <c r="I41" s="499">
        <v>10.488991086588578135297959217</v>
      </c>
      <c r="J41" s="457">
        <v>0.0002902877996184788919299992</v>
      </c>
      <c r="K41" s="458"/>
      <c r="L41" s="499">
        <v>6.1818669289490639155005984707</v>
      </c>
      <c r="M41" s="457">
        <v>140.02872045284896740482707141</v>
      </c>
      <c r="N41" s="458"/>
      <c r="O41" s="499">
        <v>173.70875098442759117561243567</v>
      </c>
      <c r="P41" s="184"/>
      <c r="Q41" s="463">
        <v>12.321727513683078030575167430</v>
      </c>
      <c r="R41" s="464">
        <v>7.163619165088394936990775100</v>
      </c>
      <c r="S41" s="500">
        <v>4.4215976347368643498524036500</v>
      </c>
      <c r="T41" s="463">
        <v>0</v>
      </c>
      <c r="U41" s="464"/>
      <c r="V41" s="500">
        <v>5.567900520283363768196011300</v>
      </c>
      <c r="W41" s="463">
        <v>-99.58791462321449938956205821</v>
      </c>
      <c r="X41" s="464"/>
      <c r="Y41" s="500">
        <v>-31.389688172836192304429638010</v>
      </c>
      <c r="Z41" s="463">
        <v>12.258528352932901780473476480</v>
      </c>
      <c r="AA41" s="464"/>
      <c r="AB41" s="500">
        <v>2.5833729446929490125134838600</v>
      </c>
      <c r="AC41" s="184"/>
      <c r="AD41" s="463" t="s">
        <v>183</v>
      </c>
      <c r="AE41" s="464"/>
      <c r="AF41" s="464"/>
      <c r="AG41" s="465"/>
    </row>
    <row r="42" ht="14.1" customHeight="1"/>
    <row r="43" ht="20.1" customHeight="1">
      <c r="B43" s="167" t="s">
        <v>102</v>
      </c>
    </row>
    <row r="44" ht="14.1" customHeight="1">
      <c r="B44" s="167"/>
    </row>
    <row r="45" ht="24" customHeight="1">
      <c r="B45" s="816" t="s">
        <v>126</v>
      </c>
      <c r="C45" s="816"/>
      <c r="D45" s="816"/>
      <c r="E45" s="816"/>
      <c r="F45" s="816"/>
      <c r="G45" s="816"/>
      <c r="H45" s="816"/>
      <c r="I45" s="816"/>
      <c r="J45" s="816"/>
      <c r="K45" s="816"/>
      <c r="L45" s="816"/>
      <c r="M45" s="816"/>
      <c r="N45" s="816"/>
      <c r="O45" s="816"/>
      <c r="P45" s="816"/>
      <c r="Q45" s="816"/>
      <c r="R45" s="816"/>
      <c r="S45" s="816"/>
      <c r="T45" s="816"/>
      <c r="U45" s="816"/>
      <c r="V45" s="816"/>
      <c r="W45" s="816"/>
      <c r="X45" s="816"/>
      <c r="Y45" s="816"/>
      <c r="Z45" s="816"/>
      <c r="AA45" s="816"/>
      <c r="AB45" s="816"/>
      <c r="AC45" s="816"/>
      <c r="AD45" s="816"/>
      <c r="AE45" s="816"/>
      <c r="AF45" s="816"/>
      <c r="AG45" s="816"/>
    </row>
    <row r="46" ht="14.1" customHeight="1"/>
    <row r="47">
      <c r="A47" s="236"/>
      <c r="B47" s="236"/>
      <c r="C47" s="236"/>
      <c r="D47" s="236"/>
      <c r="E47" s="236"/>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c r="AD47" s="236"/>
      <c r="AE47" s="236"/>
      <c r="AF47" s="236"/>
      <c r="AG47" s="236"/>
      <c r="AH47" s="236"/>
    </row>
    <row r="48">
      <c r="A48" s="236"/>
      <c r="B48" s="236"/>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c r="AD48" s="236"/>
      <c r="AE48" s="236"/>
      <c r="AF48" s="236"/>
      <c r="AG48" s="236"/>
      <c r="AH48" s="236"/>
    </row>
    <row r="49">
      <c r="A49" s="236"/>
      <c r="B49" s="236"/>
      <c r="C49" s="236"/>
      <c r="D49" s="236"/>
      <c r="E49" s="236"/>
      <c r="F49" s="236"/>
      <c r="G49" s="236"/>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row>
    <row r="50">
      <c r="A50" s="236"/>
      <c r="B50" s="236"/>
      <c r="C50" s="236"/>
      <c r="D50" s="236"/>
      <c r="E50" s="236"/>
      <c r="F50" s="236"/>
      <c r="G50" s="236"/>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row>
    <row r="51">
      <c r="A51" s="236"/>
      <c r="B51" s="236"/>
      <c r="C51" s="236"/>
      <c r="D51" s="236"/>
      <c r="E51" s="236"/>
      <c r="F51" s="236"/>
      <c r="G51" s="236"/>
      <c r="H51" s="236"/>
      <c r="I51" s="236"/>
      <c r="J51" s="236"/>
      <c r="K51" s="236"/>
      <c r="L51" s="236"/>
      <c r="M51" s="236"/>
      <c r="N51" s="236"/>
      <c r="O51" s="236"/>
      <c r="P51" s="236"/>
      <c r="Q51" s="236"/>
      <c r="R51" s="236"/>
      <c r="S51" s="236"/>
      <c r="T51" s="236"/>
      <c r="U51" s="236"/>
      <c r="V51" s="236"/>
      <c r="W51" s="236"/>
      <c r="X51" s="236"/>
      <c r="Y51" s="236"/>
      <c r="Z51" s="236"/>
      <c r="AA51" s="236"/>
      <c r="AB51" s="236"/>
      <c r="AC51" s="236"/>
      <c r="AD51" s="236"/>
      <c r="AE51" s="236"/>
      <c r="AF51" s="236"/>
      <c r="AG51" s="236"/>
      <c r="AH51" s="236"/>
    </row>
    <row r="52">
      <c r="A52" s="236"/>
      <c r="B52" s="236"/>
      <c r="C52" s="236"/>
      <c r="D52" s="236"/>
      <c r="E52" s="236"/>
      <c r="F52" s="236"/>
      <c r="G52" s="236"/>
      <c r="H52" s="236"/>
      <c r="I52" s="236"/>
      <c r="J52" s="236"/>
      <c r="K52" s="236"/>
      <c r="L52" s="236"/>
      <c r="M52" s="236"/>
      <c r="N52" s="236"/>
      <c r="O52" s="236"/>
      <c r="P52" s="236"/>
      <c r="Q52" s="236"/>
      <c r="R52" s="236"/>
      <c r="S52" s="236"/>
      <c r="T52" s="236"/>
      <c r="U52" s="236"/>
      <c r="V52" s="236"/>
      <c r="W52" s="236"/>
      <c r="X52" s="236"/>
      <c r="Y52" s="236"/>
      <c r="Z52" s="236"/>
      <c r="AA52" s="236"/>
      <c r="AB52" s="236"/>
      <c r="AC52" s="236"/>
      <c r="AD52" s="236"/>
      <c r="AE52" s="236"/>
      <c r="AF52" s="236"/>
      <c r="AG52" s="236"/>
      <c r="AH52" s="236"/>
    </row>
    <row r="53">
      <c r="A53" s="236"/>
      <c r="B53" s="236"/>
      <c r="C53" s="236"/>
      <c r="D53" s="236"/>
      <c r="E53" s="236"/>
      <c r="F53" s="236"/>
      <c r="G53" s="236"/>
      <c r="H53" s="236"/>
      <c r="I53" s="236"/>
      <c r="J53" s="236"/>
      <c r="K53" s="236"/>
      <c r="L53" s="236"/>
      <c r="M53" s="236"/>
      <c r="N53" s="236"/>
      <c r="O53" s="236"/>
      <c r="P53" s="236"/>
      <c r="Q53" s="236"/>
      <c r="R53" s="236"/>
      <c r="S53" s="236"/>
      <c r="T53" s="236"/>
      <c r="U53" s="236"/>
      <c r="V53" s="236"/>
      <c r="W53" s="236"/>
      <c r="X53" s="236"/>
      <c r="Y53" s="236"/>
      <c r="Z53" s="236"/>
      <c r="AA53" s="236"/>
      <c r="AB53" s="236"/>
      <c r="AC53" s="236"/>
      <c r="AD53" s="236"/>
      <c r="AE53" s="236"/>
      <c r="AF53" s="236"/>
      <c r="AG53" s="236"/>
      <c r="AH53" s="236"/>
    </row>
    <row r="54">
      <c r="A54" s="236"/>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c r="AD54" s="236"/>
      <c r="AE54" s="236"/>
      <c r="AF54" s="236"/>
      <c r="AG54" s="236"/>
      <c r="AH54" s="236"/>
    </row>
    <row r="55">
      <c r="A55" s="236"/>
      <c r="B55" s="236"/>
      <c r="C55" s="236"/>
      <c r="D55" s="236"/>
      <c r="E55" s="236"/>
      <c r="F55" s="236"/>
      <c r="G55" s="236"/>
      <c r="H55" s="236"/>
      <c r="I55" s="236"/>
      <c r="J55" s="236"/>
      <c r="K55" s="236"/>
      <c r="L55" s="236"/>
      <c r="M55" s="236"/>
      <c r="N55" s="236"/>
      <c r="O55" s="236"/>
      <c r="P55" s="236"/>
      <c r="Q55" s="236"/>
      <c r="R55" s="236"/>
      <c r="S55" s="236"/>
      <c r="T55" s="236"/>
      <c r="U55" s="236"/>
      <c r="V55" s="236"/>
      <c r="W55" s="236"/>
      <c r="X55" s="236"/>
      <c r="Y55" s="236"/>
      <c r="Z55" s="236"/>
      <c r="AA55" s="236"/>
      <c r="AB55" s="236"/>
      <c r="AC55" s="236"/>
      <c r="AD55" s="236"/>
      <c r="AE55" s="236"/>
      <c r="AF55" s="236"/>
      <c r="AG55" s="236"/>
      <c r="AH55" s="236"/>
    </row>
    <row r="56">
      <c r="A56" s="236"/>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row>
    <row r="57">
      <c r="A57" s="236"/>
      <c r="B57" s="236"/>
      <c r="C57" s="236"/>
      <c r="D57" s="236"/>
      <c r="E57" s="236"/>
      <c r="F57" s="236"/>
      <c r="G57" s="236"/>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row>
    <row r="58">
      <c r="A58" s="236"/>
      <c r="B58" s="236"/>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c r="AD58" s="236"/>
      <c r="AE58" s="236"/>
      <c r="AF58" s="236"/>
      <c r="AG58" s="236"/>
      <c r="AH58" s="236"/>
    </row>
    <row r="59">
      <c r="A59" s="236"/>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c r="AD59" s="236"/>
      <c r="AE59" s="236"/>
      <c r="AF59" s="236"/>
      <c r="AG59" s="236"/>
      <c r="AH59" s="236"/>
    </row>
    <row r="60">
      <c r="A60" s="236"/>
      <c r="B60" s="236"/>
      <c r="C60" s="236"/>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c r="AD60" s="236"/>
      <c r="AE60" s="236"/>
      <c r="AF60" s="236"/>
      <c r="AG60" s="236"/>
      <c r="AH60" s="236"/>
    </row>
    <row r="61">
      <c r="A61" s="236"/>
      <c r="B61" s="236"/>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c r="AD61" s="236"/>
      <c r="AE61" s="236"/>
      <c r="AF61" s="236"/>
      <c r="AG61" s="236"/>
      <c r="AH61" s="236"/>
    </row>
    <row r="62">
      <c r="A62" s="236"/>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c r="AD62" s="236"/>
      <c r="AE62" s="236"/>
      <c r="AF62" s="236"/>
      <c r="AG62" s="236"/>
      <c r="AH62" s="236"/>
    </row>
    <row r="63">
      <c r="A63" s="236"/>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row>
    <row r="64">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row>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sheetData>
  <mergeCells count="24">
    <mergeCell ref="U3:AG3"/>
    <mergeCell ref="AD6:AG6"/>
    <mergeCell ref="Q6:AB6"/>
    <mergeCell ref="Q7:S7"/>
    <mergeCell ref="AD7:AG7"/>
    <mergeCell ref="M7:O7"/>
    <mergeCell ref="T7:V7"/>
    <mergeCell ref="W7:Y7"/>
    <mergeCell ref="D6:O6"/>
    <mergeCell ref="Z7:AB7"/>
    <mergeCell ref="D7:F7"/>
    <mergeCell ref="G7:I7"/>
    <mergeCell ref="J7:L7"/>
    <mergeCell ref="B45:AG45"/>
    <mergeCell ref="B33:O33"/>
    <mergeCell ref="Q28:AB28"/>
    <mergeCell ref="B38:O38"/>
    <mergeCell ref="B28:O28"/>
    <mergeCell ref="Q33:AB33"/>
    <mergeCell ref="B8:C8"/>
    <mergeCell ref="AD38:AG38"/>
    <mergeCell ref="AD33:AG33"/>
    <mergeCell ref="AD28:AG28"/>
    <mergeCell ref="Q38:AB38"/>
  </mergeCells>
  <phoneticPr fontId="0" type="noConversion"/>
  <printOptions horizontalCentered="1" verticalCentered="1"/>
  <pageMargins left="0.25" right="0.25" top="0.25" bottom="0.25" header="0" footer="0"/>
  <pageSetup scale="59" fitToWidth="1" fitToHeight="1" orientation="landscape" r:id="rId1"/>
  <headerFooter alignWithMargins="0">
    <oddHeader/>
    <oddFooter/>
  </headerFooter>
  <rowBreaks count="1" manualBreakCount="1">
    <brk id="47" max="16383" man="1"/>
  </rowBreaks>
  <colBreaks count="1" manualBreakCount="1">
    <brk id="35" max="1048575" man="1"/>
  </col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5">
    <pageSetUpPr fitToPage="1"/>
  </sheetPr>
  <dimension ref="A1:AW78"/>
  <sheetViews>
    <sheetView showGridLines="0" zoomScale="75" workbookViewId="0"/>
  </sheetViews>
  <sheetFormatPr defaultRowHeight="12.75"/>
  <cols>
    <col min="1" max="1" width="1.7109375" customWidth="1"/>
    <col min="2" max="2" width="6.7109375" customWidth="1"/>
    <col min="3" max="3" width="6.7109375" style="26" customWidth="1"/>
    <col min="4" max="15" width="8.7109375" customWidth="1"/>
    <col min="16" max="16" width="1.42578125" customWidth="1"/>
    <col min="17" max="28" width="7.7109375" customWidth="1"/>
    <col min="29" max="29" width="1.42578125" customWidth="1"/>
    <col min="30" max="33" width="7.7109375" customWidth="1"/>
    <col min="34" max="34" width="1.7109375" customWidth="1"/>
    <col min="35" max="48" width="9.140625" style="236" customWidth="1"/>
  </cols>
  <sheetData>
    <row r="1" ht="39.95" customHeight="1">
      <c r="B1" s="656" t="s">
        <v>161</v>
      </c>
      <c r="AD1" s="75"/>
      <c r="AG1" s="688"/>
      <c r="AI1" s="236"/>
    </row>
    <row r="2" ht="21" customHeight="1">
      <c r="B2" s="66" t="s">
        <v>170</v>
      </c>
    </row>
    <row r="3" ht="21" customHeight="1">
      <c r="B3" s="66" t="s">
        <v>171</v>
      </c>
      <c r="U3" s="99" t="s">
        <v>266</v>
      </c>
      <c r="V3" s="99"/>
      <c r="W3" s="99"/>
      <c r="X3" s="99"/>
      <c r="Y3" s="99"/>
      <c r="Z3" s="99"/>
      <c r="AA3" s="99"/>
      <c r="AB3" s="99"/>
      <c r="AC3" s="99"/>
      <c r="AD3" s="99"/>
      <c r="AE3" s="99"/>
      <c r="AF3" s="99"/>
      <c r="AG3" s="99"/>
    </row>
    <row r="4" ht="21" customHeight="1">
      <c r="A4" s="54"/>
      <c r="B4" s="211" t="s">
        <v>172</v>
      </c>
      <c r="C4" s="88"/>
      <c r="D4" s="88"/>
      <c r="E4" s="88"/>
      <c r="F4" s="88"/>
      <c r="G4" s="88"/>
      <c r="H4" s="212"/>
      <c r="I4" s="212"/>
      <c r="J4" s="212"/>
      <c r="K4" s="212"/>
      <c r="L4" s="212"/>
      <c r="M4" s="212"/>
      <c r="N4" s="212"/>
      <c r="O4" s="212"/>
      <c r="P4" s="212"/>
      <c r="Q4" s="212"/>
      <c r="R4" s="212"/>
      <c r="S4" s="212"/>
      <c r="T4" s="212"/>
      <c r="U4" s="212"/>
      <c r="V4" s="212"/>
      <c r="W4" s="212"/>
      <c r="X4" s="54"/>
      <c r="Y4" s="54"/>
      <c r="AC4" s="212"/>
    </row>
    <row r="5" ht="24.95" customHeight="1"/>
    <row r="6" ht="24.95" customHeight="1">
      <c r="D6" s="802" t="s">
        <v>92</v>
      </c>
      <c r="E6" s="802"/>
      <c r="F6" s="802"/>
      <c r="G6" s="802"/>
      <c r="H6" s="802"/>
      <c r="I6" s="802"/>
      <c r="J6" s="802"/>
      <c r="K6" s="802"/>
      <c r="L6" s="802"/>
      <c r="M6" s="802"/>
      <c r="N6" s="802"/>
      <c r="O6" s="960"/>
      <c r="Q6" s="802" t="s">
        <v>70</v>
      </c>
      <c r="R6" s="802"/>
      <c r="S6" s="802"/>
      <c r="T6" s="802"/>
      <c r="U6" s="802"/>
      <c r="V6" s="802"/>
      <c r="W6" s="802"/>
      <c r="X6" s="802"/>
      <c r="Y6" s="802"/>
      <c r="Z6" s="802"/>
      <c r="AA6" s="802"/>
      <c r="AB6" s="960"/>
      <c r="AD6" s="802" t="s">
        <v>77</v>
      </c>
      <c r="AE6" s="802"/>
      <c r="AF6" s="802"/>
      <c r="AG6" s="960"/>
    </row>
    <row r="7" ht="24.95" customHeight="1">
      <c r="D7" s="839" t="s">
        <v>20</v>
      </c>
      <c r="E7" s="839"/>
      <c r="F7" s="283"/>
      <c r="G7" s="839" t="s">
        <v>18</v>
      </c>
      <c r="H7" s="839"/>
      <c r="I7" s="283"/>
      <c r="J7" s="839" t="s">
        <v>17</v>
      </c>
      <c r="K7" s="839"/>
      <c r="L7" s="283"/>
      <c r="M7" s="839" t="s">
        <v>103</v>
      </c>
      <c r="N7" s="839"/>
      <c r="O7" s="283"/>
      <c r="Q7" s="839" t="s">
        <v>20</v>
      </c>
      <c r="R7" s="839"/>
      <c r="S7" s="283"/>
      <c r="T7" s="839" t="s">
        <v>18</v>
      </c>
      <c r="U7" s="839"/>
      <c r="V7" s="283"/>
      <c r="W7" s="839" t="s">
        <v>17</v>
      </c>
      <c r="X7" s="839"/>
      <c r="Y7" s="283"/>
      <c r="Z7" s="839" t="s">
        <v>103</v>
      </c>
      <c r="AA7" s="839"/>
      <c r="AB7" s="283"/>
      <c r="AD7" s="839" t="s">
        <v>78</v>
      </c>
      <c r="AE7" s="839"/>
      <c r="AF7" s="839"/>
      <c r="AG7" s="283"/>
    </row>
    <row r="8" ht="30" customHeight="1">
      <c r="A8" s="57"/>
      <c r="B8" s="845" t="s">
        <v>42</v>
      </c>
      <c r="C8" s="944"/>
      <c r="D8" s="412" t="s">
        <v>25</v>
      </c>
      <c r="E8" s="413" t="s">
        <v>15</v>
      </c>
      <c r="F8" s="414" t="s">
        <v>267</v>
      </c>
      <c r="G8" s="412" t="s">
        <v>25</v>
      </c>
      <c r="H8" s="413" t="s">
        <v>15</v>
      </c>
      <c r="I8" s="414" t="s">
        <v>267</v>
      </c>
      <c r="J8" s="412" t="s">
        <v>25</v>
      </c>
      <c r="K8" s="413" t="s">
        <v>15</v>
      </c>
      <c r="L8" s="414" t="s">
        <v>267</v>
      </c>
      <c r="M8" s="412" t="s">
        <v>25</v>
      </c>
      <c r="N8" s="413" t="s">
        <v>15</v>
      </c>
      <c r="O8" s="414" t="s">
        <v>267</v>
      </c>
      <c r="P8" s="63"/>
      <c r="Q8" s="412" t="s">
        <v>25</v>
      </c>
      <c r="R8" s="413" t="s">
        <v>15</v>
      </c>
      <c r="S8" s="414" t="s">
        <v>267</v>
      </c>
      <c r="T8" s="412" t="s">
        <v>25</v>
      </c>
      <c r="U8" s="413" t="s">
        <v>15</v>
      </c>
      <c r="V8" s="414" t="s">
        <v>267</v>
      </c>
      <c r="W8" s="412" t="s">
        <v>25</v>
      </c>
      <c r="X8" s="413" t="s">
        <v>15</v>
      </c>
      <c r="Y8" s="414" t="s">
        <v>267</v>
      </c>
      <c r="Z8" s="412" t="s">
        <v>25</v>
      </c>
      <c r="AA8" s="413" t="s">
        <v>15</v>
      </c>
      <c r="AB8" s="414" t="s">
        <v>267</v>
      </c>
      <c r="AC8" s="63"/>
      <c r="AD8" s="412" t="s">
        <v>20</v>
      </c>
      <c r="AE8" s="413" t="s">
        <v>18</v>
      </c>
      <c r="AF8" s="413" t="s">
        <v>17</v>
      </c>
      <c r="AG8" s="414" t="s">
        <v>12</v>
      </c>
    </row>
    <row r="9" ht="20.1" customHeight="1">
      <c r="A9" s="57"/>
      <c r="B9" s="284">
        <v>2022</v>
      </c>
      <c r="C9" s="285" t="s">
        <v>180</v>
      </c>
      <c r="D9" s="434">
        <v>135.75266348088531187122736419</v>
      </c>
      <c r="E9" s="435">
        <v>146.36442242776127464218201458</v>
      </c>
      <c r="F9" s="436">
        <v>152.60733479091735999265644689</v>
      </c>
      <c r="G9" s="434">
        <v>0</v>
      </c>
      <c r="H9" s="435"/>
      <c r="I9" s="436">
        <v>8.855347432382587027217626624</v>
      </c>
      <c r="J9" s="434">
        <v>0</v>
      </c>
      <c r="K9" s="435"/>
      <c r="L9" s="436">
        <v>6.196028054187902685375411279</v>
      </c>
      <c r="M9" s="434">
        <v>135.75266348088531187122736419</v>
      </c>
      <c r="N9" s="435"/>
      <c r="O9" s="436">
        <v>167.65871027748784970524948478</v>
      </c>
      <c r="P9" s="75"/>
      <c r="Q9" s="415">
        <v>89.60775008069303386185851939</v>
      </c>
      <c r="R9" s="416">
        <v>112.31954135174415441307357678</v>
      </c>
      <c r="S9" s="417">
        <v>94.10747101889975553193027189</v>
      </c>
      <c r="T9" s="415">
        <v>0</v>
      </c>
      <c r="U9" s="416"/>
      <c r="V9" s="417">
        <v>141.60803387124544204420154058</v>
      </c>
      <c r="W9" s="415">
        <v>0</v>
      </c>
      <c r="X9" s="416"/>
      <c r="Y9" s="417">
        <v>24.168717154755914957839398660</v>
      </c>
      <c r="Z9" s="415">
        <v>89.60775008069303386185851939</v>
      </c>
      <c r="AA9" s="416"/>
      <c r="AB9" s="417">
        <v>92.10349725055236215507989218</v>
      </c>
      <c r="AC9" s="75"/>
      <c r="AD9" s="460" t="s">
        <v>183</v>
      </c>
      <c r="AE9" s="461"/>
      <c r="AF9" s="461"/>
      <c r="AG9" s="462"/>
    </row>
    <row r="10" ht="20.1" customHeight="1">
      <c r="A10" s="58"/>
      <c r="B10" s="286"/>
      <c r="C10" s="287" t="s">
        <v>184</v>
      </c>
      <c r="D10" s="437">
        <v>153.82925261244888686960472512</v>
      </c>
      <c r="E10" s="147">
        <v>160.83880145130800658576742484</v>
      </c>
      <c r="F10" s="438">
        <v>169.41114287275598325949850101</v>
      </c>
      <c r="G10" s="437">
        <v>0</v>
      </c>
      <c r="H10" s="147"/>
      <c r="I10" s="438">
        <v>10.970026136106283236857348429</v>
      </c>
      <c r="J10" s="437">
        <v>0</v>
      </c>
      <c r="K10" s="147"/>
      <c r="L10" s="438">
        <v>6.6937837721178085512268406651</v>
      </c>
      <c r="M10" s="437">
        <v>153.82925261244888686960472512</v>
      </c>
      <c r="N10" s="147"/>
      <c r="O10" s="438">
        <v>187.07495278098007504758269011</v>
      </c>
      <c r="P10" s="75"/>
      <c r="Q10" s="446">
        <v>86.71973962985418275727477990</v>
      </c>
      <c r="R10" s="148">
        <v>73.542149781059112212021937190</v>
      </c>
      <c r="S10" s="447">
        <v>66.144134331566245449535851370</v>
      </c>
      <c r="T10" s="446">
        <v>0</v>
      </c>
      <c r="U10" s="148"/>
      <c r="V10" s="447">
        <v>132.54409285833071812030469677</v>
      </c>
      <c r="W10" s="446">
        <v>0</v>
      </c>
      <c r="X10" s="148"/>
      <c r="Y10" s="447">
        <v>14.395636310062796613571484390</v>
      </c>
      <c r="Z10" s="446">
        <v>86.71973962985418275727477990</v>
      </c>
      <c r="AA10" s="148"/>
      <c r="AB10" s="447">
        <v>66.236834679441121234783673360</v>
      </c>
      <c r="AC10" s="75"/>
      <c r="AD10" s="446" t="s">
        <v>183</v>
      </c>
      <c r="AE10" s="148"/>
      <c r="AF10" s="148"/>
      <c r="AG10" s="447"/>
    </row>
    <row r="11" ht="20.1" customHeight="1">
      <c r="A11" s="58"/>
      <c r="B11" s="288"/>
      <c r="C11" s="289" t="s">
        <v>187</v>
      </c>
      <c r="D11" s="439">
        <v>147.2114882629107981220657277</v>
      </c>
      <c r="E11" s="149">
        <v>145.59228733459357277882797732</v>
      </c>
      <c r="F11" s="442">
        <v>148.00168428841248515294896509</v>
      </c>
      <c r="G11" s="439">
        <v>0</v>
      </c>
      <c r="H11" s="149"/>
      <c r="I11" s="442">
        <v>11.068098331586278795212489684</v>
      </c>
      <c r="J11" s="439">
        <v>0.0002347417840375586854460094</v>
      </c>
      <c r="K11" s="149"/>
      <c r="L11" s="442">
        <v>5.8615770780504743878253489748</v>
      </c>
      <c r="M11" s="439">
        <v>147.21172300469483568075117371</v>
      </c>
      <c r="N11" s="149"/>
      <c r="O11" s="442">
        <v>164.93135969804923833598680375</v>
      </c>
      <c r="P11" s="75"/>
      <c r="Q11" s="497">
        <v>76.732658464990906694152972140</v>
      </c>
      <c r="R11" s="216">
        <v>48.508140807861483339212539130</v>
      </c>
      <c r="S11" s="498">
        <v>39.140621597158923483462984930</v>
      </c>
      <c r="T11" s="497">
        <v>0</v>
      </c>
      <c r="U11" s="216"/>
      <c r="V11" s="498">
        <v>101.18236303617489480161435425</v>
      </c>
      <c r="W11" s="497">
        <v>0</v>
      </c>
      <c r="X11" s="216"/>
      <c r="Y11" s="498">
        <v>-3.6412814793965669123328035900</v>
      </c>
      <c r="Z11" s="497">
        <v>76.732940280901032404365573480</v>
      </c>
      <c r="AA11" s="216"/>
      <c r="AB11" s="498">
        <v>39.828001167781388616246426920</v>
      </c>
      <c r="AC11" s="75"/>
      <c r="AD11" s="448" t="s">
        <v>183</v>
      </c>
      <c r="AE11" s="150"/>
      <c r="AF11" s="150"/>
      <c r="AG11" s="449"/>
    </row>
    <row r="12" ht="20.1" customHeight="1">
      <c r="A12" s="58"/>
      <c r="B12" s="286"/>
      <c r="C12" s="287" t="s">
        <v>188</v>
      </c>
      <c r="D12" s="437">
        <v>123.9385665606542480690595184</v>
      </c>
      <c r="E12" s="147">
        <v>113.97139947557777913287395573</v>
      </c>
      <c r="F12" s="438">
        <v>115.9144905885867941440095608</v>
      </c>
      <c r="G12" s="437">
        <v>0</v>
      </c>
      <c r="H12" s="147"/>
      <c r="I12" s="438">
        <v>9.279801947420800845002990268</v>
      </c>
      <c r="J12" s="437">
        <v>0.2760109041344843253066787824</v>
      </c>
      <c r="K12" s="147"/>
      <c r="L12" s="438">
        <v>6.248502706597408059996283157</v>
      </c>
      <c r="M12" s="437">
        <v>124.21457746478873239436619718</v>
      </c>
      <c r="N12" s="147"/>
      <c r="O12" s="438">
        <v>131.44279524260500304900883423</v>
      </c>
      <c r="P12" s="75"/>
      <c r="Q12" s="446">
        <v>33.667629663609714067994450260</v>
      </c>
      <c r="R12" s="148">
        <v>7.7530758481442697833480071900</v>
      </c>
      <c r="S12" s="447">
        <v>6.5319399262083626892547030700</v>
      </c>
      <c r="T12" s="446">
        <v>0</v>
      </c>
      <c r="U12" s="148"/>
      <c r="V12" s="447">
        <v>73.534735553263951719667042900</v>
      </c>
      <c r="W12" s="446">
        <v>-80.23104458141018649248702359</v>
      </c>
      <c r="X12" s="148"/>
      <c r="Y12" s="447">
        <v>-4.6826952129870590345470842200</v>
      </c>
      <c r="Z12" s="446">
        <v>31.978005233524195244794539790</v>
      </c>
      <c r="AA12" s="148"/>
      <c r="AB12" s="447">
        <v>8.891154606572187758705505880</v>
      </c>
      <c r="AC12" s="75"/>
      <c r="AD12" s="446" t="s">
        <v>181</v>
      </c>
      <c r="AE12" s="148"/>
      <c r="AF12" s="148"/>
      <c r="AG12" s="447"/>
    </row>
    <row r="13" ht="20.1" customHeight="1">
      <c r="A13" s="58"/>
      <c r="B13" s="288"/>
      <c r="C13" s="289" t="s">
        <v>189</v>
      </c>
      <c r="D13" s="439">
        <v>102.28973943661971830985915493</v>
      </c>
      <c r="E13" s="149">
        <v>88.16193541272841839949590422</v>
      </c>
      <c r="F13" s="442">
        <v>90.03826128780135874466422173</v>
      </c>
      <c r="G13" s="439">
        <v>0</v>
      </c>
      <c r="H13" s="149"/>
      <c r="I13" s="442">
        <v>7.0583562426426856992070256981</v>
      </c>
      <c r="J13" s="439">
        <v>0.4772300469483568075117370892</v>
      </c>
      <c r="K13" s="149"/>
      <c r="L13" s="442">
        <v>5.2092250772268611694081651871</v>
      </c>
      <c r="M13" s="439">
        <v>102.76696948356807511737089202</v>
      </c>
      <c r="N13" s="149"/>
      <c r="O13" s="442">
        <v>102.30584260767090561327941261</v>
      </c>
      <c r="P13" s="75"/>
      <c r="Q13" s="448">
        <v>9.204020172037548431657132080</v>
      </c>
      <c r="R13" s="150">
        <v>-13.816938198262524045572737240</v>
      </c>
      <c r="S13" s="498">
        <v>-14.901546589066889633242317990</v>
      </c>
      <c r="T13" s="448">
        <v>0</v>
      </c>
      <c r="U13" s="150"/>
      <c r="V13" s="498">
        <v>56.004835302391123482672499560</v>
      </c>
      <c r="W13" s="448">
        <v>0</v>
      </c>
      <c r="X13" s="150"/>
      <c r="Y13" s="498">
        <v>-11.992088380204405409827947870</v>
      </c>
      <c r="Z13" s="448">
        <v>9.713508611060724396170433710</v>
      </c>
      <c r="AA13" s="150"/>
      <c r="AB13" s="498">
        <v>-11.993690157152972100545619270</v>
      </c>
      <c r="AC13" s="75"/>
      <c r="AD13" s="448" t="s">
        <v>181</v>
      </c>
      <c r="AE13" s="150"/>
      <c r="AF13" s="150"/>
      <c r="AG13" s="449"/>
    </row>
    <row r="14" ht="20.1" customHeight="1">
      <c r="A14" s="58"/>
      <c r="B14" s="286"/>
      <c r="C14" s="287" t="s">
        <v>192</v>
      </c>
      <c r="D14" s="437">
        <v>111.25694911403907314856883235</v>
      </c>
      <c r="E14" s="147">
        <v>95.96513598390145740593938655</v>
      </c>
      <c r="F14" s="438">
        <v>95.88360100305843610544913629</v>
      </c>
      <c r="G14" s="437">
        <v>0</v>
      </c>
      <c r="H14" s="147"/>
      <c r="I14" s="438">
        <v>7.4968093692234241176164651817</v>
      </c>
      <c r="J14" s="437">
        <v>0</v>
      </c>
      <c r="K14" s="147"/>
      <c r="L14" s="438">
        <v>6.7846108566755006729436929425</v>
      </c>
      <c r="M14" s="437">
        <v>111.25694911403907314856883235</v>
      </c>
      <c r="N14" s="147"/>
      <c r="O14" s="438">
        <v>110.16502122895736089600929441</v>
      </c>
      <c r="P14" s="75"/>
      <c r="Q14" s="446">
        <v>21.190147292075038447529786720</v>
      </c>
      <c r="R14" s="148">
        <v>-9.950700492718724257130071410</v>
      </c>
      <c r="S14" s="447">
        <v>-13.619020845391039490380267630</v>
      </c>
      <c r="T14" s="446">
        <v>-100</v>
      </c>
      <c r="U14" s="148"/>
      <c r="V14" s="447">
        <v>56.193553733891667789550339420</v>
      </c>
      <c r="W14" s="446">
        <v>-100</v>
      </c>
      <c r="X14" s="148"/>
      <c r="Y14" s="447">
        <v>11.182619707563117989050544760</v>
      </c>
      <c r="Z14" s="446">
        <v>21.072106952327159131503706860</v>
      </c>
      <c r="AA14" s="148"/>
      <c r="AB14" s="447">
        <v>-9.628757996848052382407232210</v>
      </c>
      <c r="AC14" s="75"/>
      <c r="AD14" s="446" t="s">
        <v>181</v>
      </c>
      <c r="AE14" s="148"/>
      <c r="AF14" s="148"/>
      <c r="AG14" s="447"/>
    </row>
    <row r="15" ht="20.1" customHeight="1">
      <c r="A15" s="58"/>
      <c r="B15" s="288"/>
      <c r="C15" s="289" t="s">
        <v>193</v>
      </c>
      <c r="D15" s="439">
        <v>91.4966083598364379827351204</v>
      </c>
      <c r="E15" s="149">
        <v>79.205228367583389231050673822</v>
      </c>
      <c r="F15" s="442">
        <v>82.65814170430721670677995357</v>
      </c>
      <c r="G15" s="439">
        <v>0</v>
      </c>
      <c r="H15" s="149"/>
      <c r="I15" s="442">
        <v>6.3739691384003812982939612934</v>
      </c>
      <c r="J15" s="439">
        <v>0</v>
      </c>
      <c r="K15" s="149"/>
      <c r="L15" s="442">
        <v>4.7976963765803337730432466564</v>
      </c>
      <c r="M15" s="439">
        <v>91.4966083598364379827351204</v>
      </c>
      <c r="N15" s="149"/>
      <c r="O15" s="442">
        <v>93.82980721928793177811716152</v>
      </c>
      <c r="P15" s="75"/>
      <c r="Q15" s="448">
        <v>22.679196491122616371559398940</v>
      </c>
      <c r="R15" s="150">
        <v>-2.0072320378371012916819461900</v>
      </c>
      <c r="S15" s="498">
        <v>4.9651068213497135098561723400</v>
      </c>
      <c r="T15" s="448">
        <v>0</v>
      </c>
      <c r="U15" s="150"/>
      <c r="V15" s="498">
        <v>57.446951596141559306297666240</v>
      </c>
      <c r="W15" s="448">
        <v>0</v>
      </c>
      <c r="X15" s="150"/>
      <c r="Y15" s="498">
        <v>-2.5451209182218030051219070100</v>
      </c>
      <c r="Z15" s="448">
        <v>22.679196491122616371559398940</v>
      </c>
      <c r="AA15" s="150"/>
      <c r="AB15" s="498">
        <v>6.9656981553494404036505155800</v>
      </c>
      <c r="AC15" s="75"/>
      <c r="AD15" s="448" t="s">
        <v>185</v>
      </c>
      <c r="AE15" s="150"/>
      <c r="AF15" s="150"/>
      <c r="AG15" s="449"/>
    </row>
    <row r="16" ht="20.1" customHeight="1">
      <c r="A16" s="58"/>
      <c r="B16" s="286"/>
      <c r="C16" s="287" t="s">
        <v>195</v>
      </c>
      <c r="D16" s="437">
        <v>92.50171596244131455399061033</v>
      </c>
      <c r="E16" s="147">
        <v>78.373976055450535601764335224</v>
      </c>
      <c r="F16" s="438">
        <v>84.3509930058718611595422754</v>
      </c>
      <c r="G16" s="437">
        <v>0</v>
      </c>
      <c r="H16" s="147"/>
      <c r="I16" s="438">
        <v>9.070550768844361457781569387</v>
      </c>
      <c r="J16" s="437">
        <v>0</v>
      </c>
      <c r="K16" s="147"/>
      <c r="L16" s="438">
        <v>5.4037126610157360980680273062</v>
      </c>
      <c r="M16" s="437">
        <v>92.50171596244131455399061033</v>
      </c>
      <c r="N16" s="147"/>
      <c r="O16" s="438">
        <v>98.82525643573195871539187209</v>
      </c>
      <c r="P16" s="75"/>
      <c r="Q16" s="446">
        <v>29.118040370252919327162356700</v>
      </c>
      <c r="R16" s="148">
        <v>9.678985391110368405992978270</v>
      </c>
      <c r="S16" s="447">
        <v>28.765326543620402790704376810</v>
      </c>
      <c r="T16" s="446">
        <v>0</v>
      </c>
      <c r="U16" s="148"/>
      <c r="V16" s="447">
        <v>176.10460508078468642316017968</v>
      </c>
      <c r="W16" s="446">
        <v>0</v>
      </c>
      <c r="X16" s="148"/>
      <c r="Y16" s="447">
        <v>34.609105190684320905743054620</v>
      </c>
      <c r="Z16" s="446">
        <v>29.118040370252919327162356700</v>
      </c>
      <c r="AA16" s="148"/>
      <c r="AB16" s="447">
        <v>35.735747312416148656722186620</v>
      </c>
      <c r="AC16" s="75"/>
      <c r="AD16" s="446" t="s">
        <v>190</v>
      </c>
      <c r="AE16" s="148"/>
      <c r="AF16" s="148"/>
      <c r="AG16" s="447"/>
    </row>
    <row r="17" ht="20.1" customHeight="1">
      <c r="A17" s="58"/>
      <c r="B17" s="288"/>
      <c r="C17" s="289" t="s">
        <v>196</v>
      </c>
      <c r="D17" s="439">
        <v>119.75193094048159927305770104</v>
      </c>
      <c r="E17" s="149">
        <v>99.36486523568510275016769315</v>
      </c>
      <c r="F17" s="442">
        <v>112.02720123633091414151294039</v>
      </c>
      <c r="G17" s="439">
        <v>0</v>
      </c>
      <c r="H17" s="149"/>
      <c r="I17" s="442">
        <v>7.3576799663270792015229886526</v>
      </c>
      <c r="J17" s="439">
        <v>0</v>
      </c>
      <c r="K17" s="149"/>
      <c r="L17" s="442">
        <v>4.2303908125146399683892873507</v>
      </c>
      <c r="M17" s="439">
        <v>119.75193094048159927305770104</v>
      </c>
      <c r="N17" s="149"/>
      <c r="O17" s="442">
        <v>123.6152720151726333114252164</v>
      </c>
      <c r="P17" s="75"/>
      <c r="Q17" s="448">
        <v>43.908797811648215938135022710</v>
      </c>
      <c r="R17" s="150">
        <v>17.232476089048628482672408240</v>
      </c>
      <c r="S17" s="498">
        <v>32.514645916676314218378039220</v>
      </c>
      <c r="T17" s="448">
        <v>0</v>
      </c>
      <c r="U17" s="150"/>
      <c r="V17" s="498">
        <v>35.000621579439268242496447270</v>
      </c>
      <c r="W17" s="448">
        <v>0</v>
      </c>
      <c r="X17" s="150"/>
      <c r="Y17" s="498">
        <v>-20.028114123951027531037053700</v>
      </c>
      <c r="Z17" s="448">
        <v>43.908797811648215938135022710</v>
      </c>
      <c r="AA17" s="150"/>
      <c r="AB17" s="498">
        <v>29.739709942637478677791435890</v>
      </c>
      <c r="AC17" s="75"/>
      <c r="AD17" s="448" t="s">
        <v>181</v>
      </c>
      <c r="AE17" s="150"/>
      <c r="AF17" s="150"/>
      <c r="AG17" s="449"/>
    </row>
    <row r="18" ht="20.1" customHeight="1">
      <c r="A18" s="58"/>
      <c r="B18" s="286"/>
      <c r="C18" s="287" t="s">
        <v>197</v>
      </c>
      <c r="D18" s="437">
        <v>114.57183098591549295774647887</v>
      </c>
      <c r="E18" s="147">
        <v>109.17352394454946439823566478</v>
      </c>
      <c r="F18" s="438">
        <v>106.76364463311097634930260764</v>
      </c>
      <c r="G18" s="437">
        <v>0</v>
      </c>
      <c r="H18" s="147"/>
      <c r="I18" s="438">
        <v>8.148877720154301796556992272</v>
      </c>
      <c r="J18" s="437">
        <v>0.0002347417840375586854460094</v>
      </c>
      <c r="K18" s="147"/>
      <c r="L18" s="438">
        <v>3.8292660718748928650735089628</v>
      </c>
      <c r="M18" s="437">
        <v>114.57206572769953051643192488</v>
      </c>
      <c r="N18" s="147"/>
      <c r="O18" s="438">
        <v>118.74178842514017101093310888</v>
      </c>
      <c r="P18" s="75"/>
      <c r="Q18" s="446">
        <v>16.728798331623556286878736890</v>
      </c>
      <c r="R18" s="148">
        <v>16.405299638859743841014452510</v>
      </c>
      <c r="S18" s="447">
        <v>14.972825876620536510068817350</v>
      </c>
      <c r="T18" s="446">
        <v>0</v>
      </c>
      <c r="U18" s="148"/>
      <c r="V18" s="447">
        <v>31.354377579512652754008577430</v>
      </c>
      <c r="W18" s="446">
        <v>0</v>
      </c>
      <c r="X18" s="148"/>
      <c r="Y18" s="447">
        <v>-21.619359061822286667735275780</v>
      </c>
      <c r="Z18" s="446">
        <v>16.729037492734390713394867330</v>
      </c>
      <c r="AA18" s="148"/>
      <c r="AB18" s="447">
        <v>14.230699509592958894481559960</v>
      </c>
      <c r="AC18" s="75"/>
      <c r="AD18" s="446" t="s">
        <v>185</v>
      </c>
      <c r="AE18" s="148"/>
      <c r="AF18" s="148"/>
      <c r="AG18" s="447"/>
    </row>
    <row r="19" ht="20.1" customHeight="1">
      <c r="A19" s="58"/>
      <c r="B19" s="288"/>
      <c r="C19" s="289" t="s">
        <v>198</v>
      </c>
      <c r="D19" s="439">
        <v>134.91935483870967741935483871</v>
      </c>
      <c r="E19" s="149">
        <v>123.4467052869077382767241905</v>
      </c>
      <c r="F19" s="442">
        <v>119.93161259290291548356064485</v>
      </c>
      <c r="G19" s="439">
        <v>0</v>
      </c>
      <c r="H19" s="149"/>
      <c r="I19" s="442">
        <v>7.0999800892962596580164261168</v>
      </c>
      <c r="J19" s="439">
        <v>0</v>
      </c>
      <c r="K19" s="149"/>
      <c r="L19" s="442">
        <v>4.6916722209531619314146522074</v>
      </c>
      <c r="M19" s="439">
        <v>134.91935483870967741935483871</v>
      </c>
      <c r="N19" s="149"/>
      <c r="O19" s="442">
        <v>131.72326490315233707299172317</v>
      </c>
      <c r="P19" s="75"/>
      <c r="Q19" s="448">
        <v>23.592161329196513911599603810</v>
      </c>
      <c r="R19" s="150">
        <v>7.5206954840426275993852895600</v>
      </c>
      <c r="S19" s="498">
        <v>3.4556027630245614014640613900</v>
      </c>
      <c r="T19" s="448">
        <v>0</v>
      </c>
      <c r="U19" s="150"/>
      <c r="V19" s="498">
        <v>-10.069398657702746935584039340</v>
      </c>
      <c r="W19" s="448">
        <v>0</v>
      </c>
      <c r="X19" s="150"/>
      <c r="Y19" s="498">
        <v>-72.437900272385495084735761280</v>
      </c>
      <c r="Z19" s="448">
        <v>23.592161329196513911599603810</v>
      </c>
      <c r="AA19" s="150"/>
      <c r="AB19" s="498">
        <v>-6.4749897720211979254883441200</v>
      </c>
      <c r="AC19" s="75"/>
      <c r="AD19" s="448" t="s">
        <v>185</v>
      </c>
      <c r="AE19" s="150"/>
      <c r="AF19" s="150"/>
      <c r="AG19" s="449"/>
    </row>
    <row r="20" ht="20.1" customHeight="1">
      <c r="A20" s="58"/>
      <c r="B20" s="286">
        <v>2023</v>
      </c>
      <c r="C20" s="287" t="s">
        <v>199</v>
      </c>
      <c r="D20" s="437">
        <v>160.71323716492503407542026352</v>
      </c>
      <c r="E20" s="147">
        <v>151.26059668272455637538874322</v>
      </c>
      <c r="F20" s="438">
        <v>142.92217848378581326397114037</v>
      </c>
      <c r="G20" s="437">
        <v>0</v>
      </c>
      <c r="H20" s="147"/>
      <c r="I20" s="438">
        <v>8.405992328237981814170052837</v>
      </c>
      <c r="J20" s="437">
        <v>0.0006815084052703316674238982</v>
      </c>
      <c r="K20" s="147"/>
      <c r="L20" s="438">
        <v>5.4309067849058646098263966457</v>
      </c>
      <c r="M20" s="437">
        <v>160.71391867333030440708768741</v>
      </c>
      <c r="N20" s="147"/>
      <c r="O20" s="438">
        <v>156.75907759692965968796758986</v>
      </c>
      <c r="P20" s="75"/>
      <c r="Q20" s="446">
        <v>31.912943681659471309019933930</v>
      </c>
      <c r="R20" s="148">
        <v>29.802949399787265273181735130</v>
      </c>
      <c r="S20" s="447">
        <v>30.093253468083498037405650030</v>
      </c>
      <c r="T20" s="446">
        <v>0</v>
      </c>
      <c r="U20" s="148"/>
      <c r="V20" s="447">
        <v>52.135068964814408853836007660</v>
      </c>
      <c r="W20" s="446">
        <v>0</v>
      </c>
      <c r="X20" s="148"/>
      <c r="Y20" s="447">
        <v>-3.3770137497185408062200438300</v>
      </c>
      <c r="Z20" s="446">
        <v>31.913503061717199516217846780</v>
      </c>
      <c r="AA20" s="148"/>
      <c r="AB20" s="447">
        <v>29.545036826198936188730877260</v>
      </c>
      <c r="AC20" s="75"/>
      <c r="AD20" s="446" t="s">
        <v>181</v>
      </c>
      <c r="AE20" s="148"/>
      <c r="AF20" s="148"/>
      <c r="AG20" s="447"/>
    </row>
    <row r="21" ht="20.1" customHeight="1">
      <c r="A21" s="58"/>
      <c r="B21" s="288"/>
      <c r="C21" s="289" t="s">
        <v>180</v>
      </c>
      <c r="D21" s="439">
        <v>176.28378018108651911468812877</v>
      </c>
      <c r="E21" s="149">
        <v>179.25784904131785039157439914</v>
      </c>
      <c r="F21" s="442">
        <v>178.87219093901059343823922658</v>
      </c>
      <c r="G21" s="439">
        <v>0</v>
      </c>
      <c r="H21" s="149"/>
      <c r="I21" s="442">
        <v>10.471208993216191787666751828</v>
      </c>
      <c r="J21" s="439">
        <v>0.0010060362173038229376257545</v>
      </c>
      <c r="K21" s="149"/>
      <c r="L21" s="442">
        <v>4.6310415456626618169553981506</v>
      </c>
      <c r="M21" s="439">
        <v>176.28478621730382293762575453</v>
      </c>
      <c r="N21" s="149"/>
      <c r="O21" s="442">
        <v>193.97444147788944704286137657</v>
      </c>
      <c r="P21" s="75"/>
      <c r="Q21" s="448">
        <v>29.856590405601233659889085270</v>
      </c>
      <c r="R21" s="150">
        <v>22.473649038408787488848626250</v>
      </c>
      <c r="S21" s="498">
        <v>17.210742972543395108647605800</v>
      </c>
      <c r="T21" s="448">
        <v>0</v>
      </c>
      <c r="U21" s="150"/>
      <c r="V21" s="498">
        <v>18.247297163113753242677930140</v>
      </c>
      <c r="W21" s="448">
        <v>0</v>
      </c>
      <c r="X21" s="150"/>
      <c r="Y21" s="498">
        <v>-25.257899009616433622193037640</v>
      </c>
      <c r="Z21" s="448">
        <v>29.857331485880255492319591450</v>
      </c>
      <c r="AA21" s="150"/>
      <c r="AB21" s="498">
        <v>15.696011950010240375571874270</v>
      </c>
      <c r="AC21" s="75"/>
      <c r="AD21" s="448" t="s">
        <v>191</v>
      </c>
      <c r="AE21" s="150"/>
      <c r="AF21" s="150"/>
      <c r="AG21" s="449"/>
    </row>
    <row r="22" ht="20.1" customHeight="1">
      <c r="A22" s="58"/>
      <c r="B22" s="286"/>
      <c r="C22" s="287" t="s">
        <v>184</v>
      </c>
      <c r="D22" s="437">
        <v>176.30398000908677873693775557</v>
      </c>
      <c r="E22" s="147">
        <v>173.28267851698274285017379108</v>
      </c>
      <c r="F22" s="438">
        <v>171.73019577788615620427785132</v>
      </c>
      <c r="G22" s="437">
        <v>0</v>
      </c>
      <c r="H22" s="147"/>
      <c r="I22" s="438">
        <v>8.866141911852224107804644407</v>
      </c>
      <c r="J22" s="437">
        <v>0.0004543389368468877782825988</v>
      </c>
      <c r="K22" s="147"/>
      <c r="L22" s="438">
        <v>5.1170449359640306518450714156</v>
      </c>
      <c r="M22" s="437">
        <v>176.30443434802362562471603816</v>
      </c>
      <c r="N22" s="147"/>
      <c r="O22" s="438">
        <v>185.71338262570241096392756714</v>
      </c>
      <c r="P22" s="75"/>
      <c r="Q22" s="446">
        <v>14.61017785304842382310303900</v>
      </c>
      <c r="R22" s="148">
        <v>7.736862593725926845655037700</v>
      </c>
      <c r="S22" s="447">
        <v>1.3688904199338203027375069100</v>
      </c>
      <c r="T22" s="446">
        <v>0</v>
      </c>
      <c r="U22" s="148"/>
      <c r="V22" s="447">
        <v>-19.178479596546673283138374100</v>
      </c>
      <c r="W22" s="446">
        <v>0</v>
      </c>
      <c r="X22" s="148"/>
      <c r="Y22" s="447">
        <v>-23.555269931303871197463961240</v>
      </c>
      <c r="Z22" s="446">
        <v>14.610473205804243078794177290</v>
      </c>
      <c r="AA22" s="148"/>
      <c r="AB22" s="447">
        <v>-0.7278206596109722292008070400</v>
      </c>
      <c r="AC22" s="75"/>
      <c r="AD22" s="446" t="s">
        <v>183</v>
      </c>
      <c r="AE22" s="148"/>
      <c r="AF22" s="148"/>
      <c r="AG22" s="447"/>
    </row>
    <row r="23" ht="20.1" customHeight="1">
      <c r="A23" s="58"/>
      <c r="B23" s="288"/>
      <c r="C23" s="289" t="s">
        <v>187</v>
      </c>
      <c r="D23" s="439">
        <v>158.03791079812206572769953052</v>
      </c>
      <c r="E23" s="149">
        <v>137.48780749842470069313169502</v>
      </c>
      <c r="F23" s="442">
        <v>135.39909607231421486281097512</v>
      </c>
      <c r="G23" s="439">
        <v>0</v>
      </c>
      <c r="H23" s="149"/>
      <c r="I23" s="442">
        <v>9.293528076828161395768444613</v>
      </c>
      <c r="J23" s="439">
        <v>0.0002347417840375586854460094</v>
      </c>
      <c r="K23" s="149"/>
      <c r="L23" s="442">
        <v>4.9207131689443689005820522008</v>
      </c>
      <c r="M23" s="439">
        <v>158.03814553990610328638497653</v>
      </c>
      <c r="N23" s="149"/>
      <c r="O23" s="442">
        <v>149.61333731808674515916147193</v>
      </c>
      <c r="P23" s="75"/>
      <c r="Q23" s="448">
        <v>7.3543326427673397404040874500</v>
      </c>
      <c r="R23" s="150">
        <v>-5.5665584932734758046456505900</v>
      </c>
      <c r="S23" s="498">
        <v>-8.515165402799097958585678230</v>
      </c>
      <c r="T23" s="448">
        <v>0</v>
      </c>
      <c r="U23" s="150"/>
      <c r="V23" s="498">
        <v>-16.033199214587276049237619760</v>
      </c>
      <c r="W23" s="448">
        <v>-0.000006799999537600031438800</v>
      </c>
      <c r="X23" s="150"/>
      <c r="Y23" s="498">
        <v>-16.051378265942845649158670900</v>
      </c>
      <c r="Z23" s="448">
        <v>7.3543209156382540290965676600</v>
      </c>
      <c r="AA23" s="150"/>
      <c r="AB23" s="498">
        <v>-9.287513549855858680485761640</v>
      </c>
      <c r="AC23" s="75"/>
      <c r="AD23" s="448" t="s">
        <v>181</v>
      </c>
      <c r="AE23" s="150"/>
      <c r="AF23" s="150"/>
      <c r="AG23" s="449"/>
    </row>
    <row r="24" ht="20.1" customHeight="1">
      <c r="A24" s="59"/>
      <c r="B24" s="286"/>
      <c r="C24" s="287" t="s">
        <v>188</v>
      </c>
      <c r="D24" s="437">
        <v>123.39981826442526124488868696</v>
      </c>
      <c r="E24" s="147">
        <v>101.76581773278858466979693884</v>
      </c>
      <c r="F24" s="438">
        <v>101.9465829830387762527384906</v>
      </c>
      <c r="G24" s="437">
        <v>0</v>
      </c>
      <c r="H24" s="147"/>
      <c r="I24" s="438">
        <v>6.4723684577436713415228740341</v>
      </c>
      <c r="J24" s="437">
        <v>0.0004543389368468877782825988</v>
      </c>
      <c r="K24" s="147"/>
      <c r="L24" s="438">
        <v>4.3655157433649288341389313481</v>
      </c>
      <c r="M24" s="437">
        <v>123.40027260336210813266696956</v>
      </c>
      <c r="N24" s="147"/>
      <c r="O24" s="438">
        <v>112.78446718414737642840029598</v>
      </c>
      <c r="P24" s="96"/>
      <c r="Q24" s="446">
        <v>-0.4346897912611261740031578100</v>
      </c>
      <c r="R24" s="148">
        <v>-10.709337429364894008314862620</v>
      </c>
      <c r="S24" s="447">
        <v>-12.050182453146150949758968800</v>
      </c>
      <c r="T24" s="446">
        <v>0</v>
      </c>
      <c r="U24" s="148"/>
      <c r="V24" s="447">
        <v>-30.253161711526729974844139270</v>
      </c>
      <c r="W24" s="446">
        <v>-99.83539094648149164253159707</v>
      </c>
      <c r="X24" s="148"/>
      <c r="Y24" s="447">
        <v>-30.135010764197324511423276400</v>
      </c>
      <c r="Z24" s="446">
        <v>-0.6555630410357029614962848300</v>
      </c>
      <c r="AA24" s="148"/>
      <c r="AB24" s="447">
        <v>-14.195017706383610159775639110</v>
      </c>
      <c r="AC24" s="96"/>
      <c r="AD24" s="446" t="s">
        <v>190</v>
      </c>
      <c r="AE24" s="148"/>
      <c r="AF24" s="148"/>
      <c r="AG24" s="447"/>
    </row>
    <row r="25" ht="20.1" customHeight="1">
      <c r="A25" s="60"/>
      <c r="B25" s="288"/>
      <c r="C25" s="289" t="s">
        <v>189</v>
      </c>
      <c r="D25" s="439">
        <v>102.39171596244131455399061033</v>
      </c>
      <c r="E25" s="149">
        <v>89.87088027725267800882167612</v>
      </c>
      <c r="F25" s="442">
        <v>90.06783823499808764619441593</v>
      </c>
      <c r="G25" s="439">
        <v>0</v>
      </c>
      <c r="H25" s="149"/>
      <c r="I25" s="442">
        <v>6.8513612004966093876044020287</v>
      </c>
      <c r="J25" s="439">
        <v>0</v>
      </c>
      <c r="K25" s="149"/>
      <c r="L25" s="442">
        <v>4.4399873118430524141506948322</v>
      </c>
      <c r="M25" s="439">
        <v>102.39171596244131455399061033</v>
      </c>
      <c r="N25" s="149"/>
      <c r="O25" s="442">
        <v>101.35918674733774944794951279</v>
      </c>
      <c r="P25" s="96"/>
      <c r="Q25" s="448">
        <v>0.0996937976408869647135357800</v>
      </c>
      <c r="R25" s="150">
        <v>1.9384157760975143080369487900</v>
      </c>
      <c r="S25" s="498">
        <v>0.0328493095880065178070611200</v>
      </c>
      <c r="T25" s="448">
        <v>0</v>
      </c>
      <c r="U25" s="150"/>
      <c r="V25" s="498">
        <v>-2.9326238997982679179826010800</v>
      </c>
      <c r="W25" s="448">
        <v>-100</v>
      </c>
      <c r="X25" s="150"/>
      <c r="Y25" s="498">
        <v>-14.766836793514382297869683760</v>
      </c>
      <c r="Z25" s="448">
        <v>-0.3651499339177945061150294700</v>
      </c>
      <c r="AA25" s="150"/>
      <c r="AB25" s="498">
        <v>-0.9253194502217031291851322600</v>
      </c>
      <c r="AC25" s="96"/>
      <c r="AD25" s="448" t="s">
        <v>194</v>
      </c>
      <c r="AE25" s="150"/>
      <c r="AF25" s="150"/>
      <c r="AG25" s="449"/>
    </row>
    <row r="26" ht="20.1" customHeight="1">
      <c r="A26" s="60"/>
      <c r="B26" s="290"/>
      <c r="C26" s="291" t="s">
        <v>192</v>
      </c>
      <c r="D26" s="443">
        <v>115.91014084507042253521126761</v>
      </c>
      <c r="E26" s="444">
        <v>88.48339624367339471919019452</v>
      </c>
      <c r="F26" s="445">
        <v>89.172168993450198520157881</v>
      </c>
      <c r="G26" s="443">
        <v>0</v>
      </c>
      <c r="H26" s="444"/>
      <c r="I26" s="445">
        <v>6.2151329798540397358095261975</v>
      </c>
      <c r="J26" s="443">
        <v>0.0002271694684234438891412994</v>
      </c>
      <c r="K26" s="444"/>
      <c r="L26" s="445">
        <v>3.7235404823335702120149844235</v>
      </c>
      <c r="M26" s="443">
        <v>115.91036801453884597910040891</v>
      </c>
      <c r="N26" s="444"/>
      <c r="O26" s="445">
        <v>99.11084245563780846798239162</v>
      </c>
      <c r="P26" s="453"/>
      <c r="Q26" s="450">
        <v>4.1823830045011443825229856100</v>
      </c>
      <c r="R26" s="451">
        <v>-7.796310257385360483674871800</v>
      </c>
      <c r="S26" s="452">
        <v>-6.9995619057244367165190859500</v>
      </c>
      <c r="T26" s="450">
        <v>0</v>
      </c>
      <c r="U26" s="451"/>
      <c r="V26" s="452">
        <v>-17.096291585212478156853195100</v>
      </c>
      <c r="W26" s="450">
        <v>0</v>
      </c>
      <c r="X26" s="451"/>
      <c r="Y26" s="452">
        <v>-45.117847419996594363923521920</v>
      </c>
      <c r="Z26" s="450">
        <v>4.1825871890219608517355383700</v>
      </c>
      <c r="AA26" s="451"/>
      <c r="AB26" s="452">
        <v>-10.034200193529553349638022770</v>
      </c>
      <c r="AC26" s="453"/>
      <c r="AD26" s="450" t="s">
        <v>194</v>
      </c>
      <c r="AE26" s="451"/>
      <c r="AF26" s="451"/>
      <c r="AG26" s="452"/>
    </row>
    <row r="27" ht="21" customHeight="1">
      <c r="A27" s="112"/>
      <c r="B27" s="114"/>
      <c r="C27" s="114"/>
      <c r="D27" s="151"/>
      <c r="E27" s="151"/>
      <c r="F27" s="151"/>
      <c r="G27" s="151"/>
      <c r="H27" s="151"/>
      <c r="I27" s="151"/>
      <c r="J27" s="151"/>
      <c r="K27" s="151"/>
      <c r="L27" s="151"/>
      <c r="M27" s="151"/>
      <c r="N27" s="151"/>
      <c r="O27" s="151"/>
      <c r="P27" s="152"/>
      <c r="Q27" s="151"/>
      <c r="R27" s="151"/>
      <c r="S27" s="151"/>
      <c r="T27" s="151"/>
      <c r="U27" s="151"/>
      <c r="V27" s="151"/>
      <c r="W27" s="151"/>
      <c r="X27" s="151"/>
      <c r="Y27" s="151"/>
      <c r="Z27" s="151"/>
      <c r="AA27" s="151"/>
      <c r="AB27" s="151"/>
      <c r="AC27" s="152"/>
      <c r="AD27" s="151"/>
      <c r="AE27" s="151"/>
      <c r="AF27" s="151"/>
      <c r="AG27" s="151"/>
      <c r="AH27" s="9"/>
    </row>
    <row r="28" ht="24.95" customHeight="1">
      <c r="A28" s="112"/>
      <c r="B28" s="847" t="s">
        <v>58</v>
      </c>
      <c r="C28" s="847"/>
      <c r="D28" s="847"/>
      <c r="E28" s="847"/>
      <c r="F28" s="847"/>
      <c r="G28" s="847"/>
      <c r="H28" s="847"/>
      <c r="I28" s="847"/>
      <c r="J28" s="847"/>
      <c r="K28" s="847"/>
      <c r="L28" s="847"/>
      <c r="M28" s="847"/>
      <c r="N28" s="847"/>
      <c r="O28" s="973"/>
      <c r="P28" s="501"/>
      <c r="Q28" s="836"/>
      <c r="R28" s="836"/>
      <c r="S28" s="836"/>
      <c r="T28" s="836"/>
      <c r="U28" s="836"/>
      <c r="V28" s="836"/>
      <c r="W28" s="836"/>
      <c r="X28" s="836"/>
      <c r="Y28" s="836"/>
      <c r="Z28" s="836"/>
      <c r="AA28" s="836"/>
      <c r="AB28" s="971"/>
      <c r="AC28" s="501"/>
      <c r="AD28" s="836"/>
      <c r="AE28" s="836"/>
      <c r="AF28" s="836"/>
      <c r="AG28" s="971"/>
      <c r="AH28" s="9"/>
    </row>
    <row r="29" ht="20.1" customHeight="1">
      <c r="A29" s="58"/>
      <c r="B29" s="284">
        <v>2021</v>
      </c>
      <c r="C29" s="285"/>
      <c r="D29" s="454">
        <v>83.02516190278928472797569732</v>
      </c>
      <c r="E29" s="455">
        <v>90.25089992688233405856546706</v>
      </c>
      <c r="F29" s="436">
        <v>96.24805268389690316195016476</v>
      </c>
      <c r="G29" s="454">
        <v>0.008561170947252140292736813</v>
      </c>
      <c r="H29" s="455"/>
      <c r="I29" s="436">
        <v>4.4057836308246028821390367727</v>
      </c>
      <c r="J29" s="454">
        <v>2.6808202154101077050538525269</v>
      </c>
      <c r="K29" s="455"/>
      <c r="L29" s="436">
        <v>5.7282226650670898162478200518</v>
      </c>
      <c r="M29" s="454">
        <v>85.71454328914664457332228666</v>
      </c>
      <c r="N29" s="455"/>
      <c r="O29" s="436">
        <v>106.38205897978859586033702158</v>
      </c>
      <c r="P29" s="75"/>
      <c r="Q29" s="460">
        <v>15.776076490353931140243274800</v>
      </c>
      <c r="R29" s="461">
        <v>23.320508000630708329134038360</v>
      </c>
      <c r="S29" s="417">
        <v>30.891915921871235342286081580</v>
      </c>
      <c r="T29" s="460">
        <v>0</v>
      </c>
      <c r="U29" s="461"/>
      <c r="V29" s="417">
        <v>-20.898080371163646838319812990</v>
      </c>
      <c r="W29" s="460">
        <v>0</v>
      </c>
      <c r="X29" s="461"/>
      <c r="Y29" s="417">
        <v>59.261452901755304864265779380</v>
      </c>
      <c r="Z29" s="460">
        <v>19.526337471033611646480153370</v>
      </c>
      <c r="AA29" s="461"/>
      <c r="AB29" s="417">
        <v>28.637719140119468866299638830</v>
      </c>
      <c r="AC29" s="75"/>
      <c r="AD29" s="460" t="s">
        <v>183</v>
      </c>
      <c r="AE29" s="461"/>
      <c r="AF29" s="461"/>
      <c r="AG29" s="462"/>
    </row>
    <row r="30" ht="20.1" customHeight="1">
      <c r="A30" s="58"/>
      <c r="B30" s="286">
        <v>2022</v>
      </c>
      <c r="C30" s="287"/>
      <c r="D30" s="437">
        <v>127.9372458809460536805740101</v>
      </c>
      <c r="E30" s="147">
        <v>123.66662775974604986268145665</v>
      </c>
      <c r="F30" s="438">
        <v>125.97834552833610460757500241</v>
      </c>
      <c r="G30" s="437">
        <v>0</v>
      </c>
      <c r="H30" s="147"/>
      <c r="I30" s="438">
        <v>8.613940119316045249531800696</v>
      </c>
      <c r="J30" s="437">
        <v>0.1079258570289662503321817699</v>
      </c>
      <c r="K30" s="147"/>
      <c r="L30" s="438">
        <v>6.0924382235596973983934919742</v>
      </c>
      <c r="M30" s="437">
        <v>128.04517173797501993090619187</v>
      </c>
      <c r="N30" s="147"/>
      <c r="O30" s="438">
        <v>140.68472387121184725550029508</v>
      </c>
      <c r="P30" s="75"/>
      <c r="Q30" s="446">
        <v>54.094545495407707728544151490</v>
      </c>
      <c r="R30" s="148">
        <v>37.025368012852607431146628660</v>
      </c>
      <c r="S30" s="447">
        <v>30.889240888932054612563671330</v>
      </c>
      <c r="T30" s="446">
        <v>-100</v>
      </c>
      <c r="U30" s="148"/>
      <c r="V30" s="447">
        <v>95.51437022684498665943431277</v>
      </c>
      <c r="W30" s="446">
        <v>-95.97414789664054954469432900</v>
      </c>
      <c r="X30" s="148"/>
      <c r="Y30" s="447">
        <v>6.3582646791775705826951195100</v>
      </c>
      <c r="Z30" s="446">
        <v>49.385584784721181233244464620</v>
      </c>
      <c r="AA30" s="148"/>
      <c r="AB30" s="447">
        <v>32.244783773103407951210253870</v>
      </c>
      <c r="AC30" s="75"/>
      <c r="AD30" s="446" t="s">
        <v>191</v>
      </c>
      <c r="AE30" s="148"/>
      <c r="AF30" s="148"/>
      <c r="AG30" s="447"/>
    </row>
    <row r="31" ht="20.1" customHeight="1">
      <c r="A31" s="58"/>
      <c r="B31" s="425">
        <v>2023</v>
      </c>
      <c r="C31" s="426"/>
      <c r="D31" s="457">
        <v>144.41026939941536008503853309</v>
      </c>
      <c r="E31" s="458">
        <v>131.12522439098334343902700004</v>
      </c>
      <c r="F31" s="499">
        <v>129.56295237565977947997922276</v>
      </c>
      <c r="G31" s="457">
        <v>0</v>
      </c>
      <c r="H31" s="458"/>
      <c r="I31" s="499">
        <v>8.051416706558692866349255224</v>
      </c>
      <c r="J31" s="457">
        <v>0.0004318363008238107892638852</v>
      </c>
      <c r="K31" s="458"/>
      <c r="L31" s="499">
        <v>4.6626095150127098152702259202</v>
      </c>
      <c r="M31" s="457">
        <v>144.41070123571618389582779697</v>
      </c>
      <c r="N31" s="458"/>
      <c r="O31" s="499">
        <v>142.2769785972311821615987039</v>
      </c>
      <c r="P31" s="453"/>
      <c r="Q31" s="463">
        <v>12.875862228463564081361136940</v>
      </c>
      <c r="R31" s="464">
        <v>6.0312121114649832150977341300</v>
      </c>
      <c r="S31" s="500">
        <v>2.8454150848921309344825057300</v>
      </c>
      <c r="T31" s="463">
        <v>0</v>
      </c>
      <c r="U31" s="464"/>
      <c r="V31" s="500">
        <v>-6.5303845272959690058980414500</v>
      </c>
      <c r="W31" s="463">
        <v>-99.59987688508805559981433810</v>
      </c>
      <c r="X31" s="464"/>
      <c r="Y31" s="500">
        <v>-23.468907785533679231146337790</v>
      </c>
      <c r="Z31" s="463">
        <v>12.781059430497355732968103620</v>
      </c>
      <c r="AA31" s="464"/>
      <c r="AB31" s="500">
        <v>1.1317893529712059201435524200</v>
      </c>
      <c r="AC31" s="453"/>
      <c r="AD31" s="463" t="s">
        <v>181</v>
      </c>
      <c r="AE31" s="464"/>
      <c r="AF31" s="464"/>
      <c r="AG31" s="465"/>
    </row>
    <row r="32" ht="21" customHeight="1"/>
    <row r="33" ht="24.95" customHeight="1">
      <c r="A33" s="112"/>
      <c r="B33" s="842" t="s">
        <v>44</v>
      </c>
      <c r="C33" s="842"/>
      <c r="D33" s="842"/>
      <c r="E33" s="842"/>
      <c r="F33" s="842"/>
      <c r="G33" s="842"/>
      <c r="H33" s="842"/>
      <c r="I33" s="842"/>
      <c r="J33" s="842"/>
      <c r="K33" s="842"/>
      <c r="L33" s="842"/>
      <c r="M33" s="842"/>
      <c r="N33" s="842"/>
      <c r="O33" s="972"/>
      <c r="P33" s="501"/>
      <c r="Q33" s="836"/>
      <c r="R33" s="836"/>
      <c r="S33" s="836"/>
      <c r="T33" s="836"/>
      <c r="U33" s="836"/>
      <c r="V33" s="836"/>
      <c r="W33" s="836"/>
      <c r="X33" s="836"/>
      <c r="Y33" s="836"/>
      <c r="Z33" s="836"/>
      <c r="AA33" s="836"/>
      <c r="AB33" s="971"/>
      <c r="AC33" s="501"/>
      <c r="AD33" s="836"/>
      <c r="AE33" s="836"/>
      <c r="AF33" s="836"/>
      <c r="AG33" s="971"/>
      <c r="AH33" s="9"/>
    </row>
    <row r="34" ht="20.1" customHeight="1">
      <c r="A34" s="58"/>
      <c r="B34" s="284">
        <v>2021</v>
      </c>
      <c r="C34" s="285"/>
      <c r="D34" s="454">
        <v>92.7209958665033680342927128</v>
      </c>
      <c r="E34" s="455">
        <v>104.9069340223555519026875976</v>
      </c>
      <c r="F34" s="436">
        <v>108.57176483775149918735638626</v>
      </c>
      <c r="G34" s="454">
        <v>0.0189834660134721371708511941</v>
      </c>
      <c r="H34" s="455"/>
      <c r="I34" s="436">
        <v>4.8943594467295131889411343632</v>
      </c>
      <c r="J34" s="454">
        <v>0.4816289038579301898346601347</v>
      </c>
      <c r="K34" s="455"/>
      <c r="L34" s="436">
        <v>6.1950471952363888889714011905</v>
      </c>
      <c r="M34" s="454">
        <v>93.22160823637477036129822413</v>
      </c>
      <c r="N34" s="455"/>
      <c r="O34" s="436">
        <v>119.66117147971740126526892181</v>
      </c>
      <c r="P34" s="75"/>
      <c r="Q34" s="460">
        <v>216.34593464645253604810149898</v>
      </c>
      <c r="R34" s="461">
        <v>245.55148070579655012314135296</v>
      </c>
      <c r="S34" s="417">
        <v>212.49243039975831708757615033</v>
      </c>
      <c r="T34" s="460">
        <v>0</v>
      </c>
      <c r="U34" s="461"/>
      <c r="V34" s="417">
        <v>704.25433342004886047270421433</v>
      </c>
      <c r="W34" s="460">
        <v>0</v>
      </c>
      <c r="X34" s="461"/>
      <c r="Y34" s="417">
        <v>106.97257360252881126861823661</v>
      </c>
      <c r="Z34" s="460">
        <v>218.05392631071976954192558269</v>
      </c>
      <c r="AA34" s="461"/>
      <c r="AB34" s="417">
        <v>212.06022317315132462657646643</v>
      </c>
      <c r="AC34" s="75"/>
      <c r="AD34" s="460" t="s">
        <v>186</v>
      </c>
      <c r="AE34" s="461"/>
      <c r="AF34" s="461"/>
      <c r="AG34" s="462"/>
    </row>
    <row r="35" ht="20.1" customHeight="1">
      <c r="A35" s="58"/>
      <c r="B35" s="286">
        <v>2022</v>
      </c>
      <c r="C35" s="287"/>
      <c r="D35" s="437">
        <v>112.60601270667483159828536436</v>
      </c>
      <c r="E35" s="147">
        <v>99.48794197419248787704446454</v>
      </c>
      <c r="F35" s="438">
        <v>100.7583686687996201899311203</v>
      </c>
      <c r="G35" s="437">
        <v>0</v>
      </c>
      <c r="H35" s="147"/>
      <c r="I35" s="438">
        <v>7.957359128025511652695480681</v>
      </c>
      <c r="J35" s="437">
        <v>0.2486221677893447642375995101</v>
      </c>
      <c r="K35" s="147"/>
      <c r="L35" s="438">
        <v>6.0905792897076685105976386365</v>
      </c>
      <c r="M35" s="437">
        <v>112.85463487446417636252296387</v>
      </c>
      <c r="N35" s="147"/>
      <c r="O35" s="438">
        <v>114.80630708653280035322423961</v>
      </c>
      <c r="P35" s="75"/>
      <c r="Q35" s="446">
        <v>21.446077724192420625078537650</v>
      </c>
      <c r="R35" s="148">
        <v>-5.1655232313341984802803168400</v>
      </c>
      <c r="S35" s="447">
        <v>-7.196526814013888696015402500</v>
      </c>
      <c r="T35" s="446">
        <v>-100</v>
      </c>
      <c r="U35" s="148"/>
      <c r="V35" s="447">
        <v>62.582238077972093146296391350</v>
      </c>
      <c r="W35" s="446">
        <v>-48.378893837948340741682071190</v>
      </c>
      <c r="X35" s="148"/>
      <c r="Y35" s="447">
        <v>-1.6863133112734722722288222900</v>
      </c>
      <c r="Z35" s="446">
        <v>21.060596367611387425852645660</v>
      </c>
      <c r="AA35" s="148"/>
      <c r="AB35" s="447">
        <v>-4.0571760522926239155122788100</v>
      </c>
      <c r="AC35" s="75"/>
      <c r="AD35" s="446" t="s">
        <v>181</v>
      </c>
      <c r="AE35" s="148"/>
      <c r="AF35" s="148"/>
      <c r="AG35" s="447"/>
    </row>
    <row r="36" ht="20.1" customHeight="1">
      <c r="A36" s="58"/>
      <c r="B36" s="425">
        <v>2023</v>
      </c>
      <c r="C36" s="426"/>
      <c r="D36" s="457">
        <v>114.02565447030006123698714023</v>
      </c>
      <c r="E36" s="458">
        <v>93.41143523465110544916577628</v>
      </c>
      <c r="F36" s="499">
        <v>93.78684954439944038942189293</v>
      </c>
      <c r="G36" s="457">
        <v>0</v>
      </c>
      <c r="H36" s="458"/>
      <c r="I36" s="499">
        <v>6.5092001661852403137902339112</v>
      </c>
      <c r="J36" s="457">
        <v>0.0002296387017758726270667483</v>
      </c>
      <c r="K36" s="458"/>
      <c r="L36" s="499">
        <v>4.1739163362063169178024589628</v>
      </c>
      <c r="M36" s="457">
        <v>114.02588410900183710961420698</v>
      </c>
      <c r="N36" s="458"/>
      <c r="O36" s="499">
        <v>104.46996604679099762101458581</v>
      </c>
      <c r="P36" s="453"/>
      <c r="Q36" s="463">
        <v>1.2607157730535585158789232300</v>
      </c>
      <c r="R36" s="464">
        <v>-6.107782128134384707538623100</v>
      </c>
      <c r="S36" s="500">
        <v>-6.9190472379683359728949520900</v>
      </c>
      <c r="T36" s="463">
        <v>0</v>
      </c>
      <c r="U36" s="464"/>
      <c r="V36" s="500">
        <v>-18.198989621054585714429829980</v>
      </c>
      <c r="W36" s="463">
        <v>-99.90763546798425404644599503</v>
      </c>
      <c r="X36" s="464"/>
      <c r="Y36" s="500">
        <v>-31.469304680673338647883542340</v>
      </c>
      <c r="Z36" s="463">
        <v>1.0378388409163033976975493700</v>
      </c>
      <c r="AA36" s="464"/>
      <c r="AB36" s="500">
        <v>-9.003286754900285518283126390</v>
      </c>
      <c r="AC36" s="453"/>
      <c r="AD36" s="463" t="s">
        <v>194</v>
      </c>
      <c r="AE36" s="464"/>
      <c r="AF36" s="464"/>
      <c r="AG36" s="465"/>
    </row>
    <row r="37" ht="21" customHeight="1"/>
    <row r="38" ht="24.95" customHeight="1">
      <c r="A38" s="112"/>
      <c r="B38" s="842" t="s">
        <v>45</v>
      </c>
      <c r="C38" s="842"/>
      <c r="D38" s="842"/>
      <c r="E38" s="842"/>
      <c r="F38" s="842"/>
      <c r="G38" s="842"/>
      <c r="H38" s="842"/>
      <c r="I38" s="842"/>
      <c r="J38" s="842"/>
      <c r="K38" s="842"/>
      <c r="L38" s="842"/>
      <c r="M38" s="842"/>
      <c r="N38" s="842"/>
      <c r="O38" s="972"/>
      <c r="P38" s="501"/>
      <c r="Q38" s="836"/>
      <c r="R38" s="836"/>
      <c r="S38" s="836"/>
      <c r="T38" s="836"/>
      <c r="U38" s="836"/>
      <c r="V38" s="836"/>
      <c r="W38" s="836"/>
      <c r="X38" s="836"/>
      <c r="Y38" s="836"/>
      <c r="Z38" s="836"/>
      <c r="AA38" s="836"/>
      <c r="AB38" s="971"/>
      <c r="AC38" s="501"/>
      <c r="AD38" s="836"/>
      <c r="AE38" s="836"/>
      <c r="AF38" s="836"/>
      <c r="AG38" s="971"/>
      <c r="AH38" s="9"/>
    </row>
    <row r="39" ht="20.1" customHeight="1">
      <c r="A39" s="58"/>
      <c r="B39" s="284">
        <v>2021</v>
      </c>
      <c r="C39" s="285"/>
      <c r="D39" s="454">
        <v>67.033515603424468378900856117</v>
      </c>
      <c r="E39" s="455">
        <v>69.188354921407670197063469456</v>
      </c>
      <c r="F39" s="436">
        <v>74.831469854180488179894926072</v>
      </c>
      <c r="G39" s="454">
        <v>0.0048920976841440801672781789</v>
      </c>
      <c r="H39" s="455"/>
      <c r="I39" s="436">
        <v>3.1892134540972351051591378079</v>
      </c>
      <c r="J39" s="454">
        <v>1.5318972659486329743164871582</v>
      </c>
      <c r="K39" s="455"/>
      <c r="L39" s="436">
        <v>5.3455799120066590396301175415</v>
      </c>
      <c r="M39" s="454">
        <v>68.570304967057245433384621454</v>
      </c>
      <c r="N39" s="455"/>
      <c r="O39" s="436">
        <v>83.36626322028438232468418142</v>
      </c>
      <c r="P39" s="75"/>
      <c r="Q39" s="460">
        <v>-14.833121582385728322925378420</v>
      </c>
      <c r="R39" s="461">
        <v>-13.274091408697235561494862230</v>
      </c>
      <c r="S39" s="417">
        <v>-6.2694251646499873392187445100</v>
      </c>
      <c r="T39" s="460">
        <v>54.092183466077597134666410940</v>
      </c>
      <c r="U39" s="461"/>
      <c r="V39" s="417">
        <v>-64.561691768967582235436944900</v>
      </c>
      <c r="W39" s="460">
        <v>38736.958560737445017844577612</v>
      </c>
      <c r="X39" s="461"/>
      <c r="Y39" s="417">
        <v>1.5041870943777066558464395700</v>
      </c>
      <c r="Z39" s="460">
        <v>-12.888491708143088160520948410</v>
      </c>
      <c r="AA39" s="461"/>
      <c r="AB39" s="417">
        <v>-11.409068584804322084450786630</v>
      </c>
      <c r="AC39" s="75"/>
      <c r="AD39" s="460" t="s">
        <v>183</v>
      </c>
      <c r="AE39" s="461"/>
      <c r="AF39" s="461"/>
      <c r="AG39" s="462"/>
    </row>
    <row r="40" ht="20.1" customHeight="1">
      <c r="A40" s="58"/>
      <c r="B40" s="286">
        <v>2022</v>
      </c>
      <c r="C40" s="287"/>
      <c r="D40" s="437">
        <v>110.93775381053443951379509936</v>
      </c>
      <c r="E40" s="147">
        <v>109.22473674806432400238237046</v>
      </c>
      <c r="F40" s="438">
        <v>109.93678137678451449950766134</v>
      </c>
      <c r="G40" s="437">
        <v>0</v>
      </c>
      <c r="H40" s="147"/>
      <c r="I40" s="438">
        <v>7.2632455001332611515973127462</v>
      </c>
      <c r="J40" s="437">
        <v>0.0626857032606598495080069458</v>
      </c>
      <c r="K40" s="147"/>
      <c r="L40" s="438">
        <v>6.5865675624972662342187685825</v>
      </c>
      <c r="M40" s="437">
        <v>111.00043951379509936330310631</v>
      </c>
      <c r="N40" s="147"/>
      <c r="O40" s="438">
        <v>123.78659443941504188532374266</v>
      </c>
      <c r="P40" s="75"/>
      <c r="Q40" s="446">
        <v>65.495950513607818588485956610</v>
      </c>
      <c r="R40" s="148">
        <v>57.865780841511303085338934110</v>
      </c>
      <c r="S40" s="447">
        <v>46.912497630987251814627020540</v>
      </c>
      <c r="T40" s="446">
        <v>-100</v>
      </c>
      <c r="U40" s="148"/>
      <c r="V40" s="447">
        <v>127.74410069027374205060151500</v>
      </c>
      <c r="W40" s="446">
        <v>-95.90796950578591345287895877</v>
      </c>
      <c r="X40" s="148"/>
      <c r="Y40" s="447">
        <v>23.215210901841368529498630430</v>
      </c>
      <c r="Z40" s="446">
        <v>61.878293478573644841967431040</v>
      </c>
      <c r="AA40" s="148"/>
      <c r="AB40" s="447">
        <v>48.485238102015034962745805980</v>
      </c>
      <c r="AC40" s="75"/>
      <c r="AD40" s="446" t="s">
        <v>191</v>
      </c>
      <c r="AE40" s="148"/>
      <c r="AF40" s="148"/>
      <c r="AG40" s="447"/>
    </row>
    <row r="41" ht="20.1" customHeight="1">
      <c r="A41" s="58"/>
      <c r="B41" s="425">
        <v>2023</v>
      </c>
      <c r="C41" s="426"/>
      <c r="D41" s="457">
        <v>130.29695408064827320084892919</v>
      </c>
      <c r="E41" s="458">
        <v>117.22600914105186834813683093</v>
      </c>
      <c r="F41" s="499">
        <v>117.69524549684802865101629861</v>
      </c>
      <c r="G41" s="457">
        <v>0</v>
      </c>
      <c r="H41" s="458"/>
      <c r="I41" s="499">
        <v>7.8611878802707536112941390461</v>
      </c>
      <c r="J41" s="457">
        <v>0.0002701138336870538298282848</v>
      </c>
      <c r="K41" s="458"/>
      <c r="L41" s="499">
        <v>4.6331260059356683602636174032</v>
      </c>
      <c r="M41" s="457">
        <v>130.29722419448196025467875748</v>
      </c>
      <c r="N41" s="458"/>
      <c r="O41" s="499">
        <v>130.18955938305445062257405506</v>
      </c>
      <c r="P41" s="453"/>
      <c r="Q41" s="463">
        <v>17.450506797908477201445319950</v>
      </c>
      <c r="R41" s="464">
        <v>7.325513094533554091567053800</v>
      </c>
      <c r="S41" s="500">
        <v>7.0572050799417893723808742900</v>
      </c>
      <c r="T41" s="463">
        <v>0</v>
      </c>
      <c r="U41" s="464"/>
      <c r="V41" s="500">
        <v>8.232440720371095408709067460</v>
      </c>
      <c r="W41" s="463">
        <v>-99.56909818432705718749065259</v>
      </c>
      <c r="X41" s="464"/>
      <c r="Y41" s="500">
        <v>-29.657959749567689031602226080</v>
      </c>
      <c r="Z41" s="463">
        <v>17.384421868242161362668603860</v>
      </c>
      <c r="AA41" s="464"/>
      <c r="AB41" s="500">
        <v>5.1725834874543189860283072600</v>
      </c>
      <c r="AC41" s="453"/>
      <c r="AD41" s="463" t="s">
        <v>190</v>
      </c>
      <c r="AE41" s="464"/>
      <c r="AF41" s="464"/>
      <c r="AG41" s="465"/>
    </row>
    <row r="42" ht="12.75" customHeight="1"/>
    <row r="43" ht="20.1" customHeight="1">
      <c r="B43" s="167" t="s">
        <v>104</v>
      </c>
    </row>
    <row r="44" ht="14.1" customHeight="1">
      <c r="B44" s="167"/>
      <c r="AW44" s="236"/>
    </row>
    <row r="45" ht="24" customHeight="1">
      <c r="B45" s="816" t="s">
        <v>126</v>
      </c>
      <c r="C45" s="816"/>
      <c r="D45" s="816"/>
      <c r="E45" s="816"/>
      <c r="F45" s="816"/>
      <c r="G45" s="816"/>
      <c r="H45" s="816"/>
      <c r="I45" s="816"/>
      <c r="J45" s="816"/>
      <c r="K45" s="816"/>
      <c r="L45" s="816"/>
      <c r="M45" s="816"/>
      <c r="N45" s="816"/>
      <c r="O45" s="816"/>
      <c r="P45" s="816"/>
      <c r="Q45" s="816"/>
      <c r="R45" s="816"/>
      <c r="S45" s="816"/>
      <c r="T45" s="816"/>
      <c r="U45" s="816"/>
      <c r="V45" s="816"/>
      <c r="W45" s="816"/>
      <c r="X45" s="816"/>
      <c r="Y45" s="816"/>
      <c r="Z45" s="816"/>
      <c r="AA45" s="816"/>
      <c r="AB45" s="816"/>
      <c r="AC45" s="816"/>
      <c r="AD45" s="816"/>
      <c r="AE45" s="816"/>
      <c r="AF45" s="816"/>
      <c r="AG45" s="816"/>
      <c r="AW45" s="236"/>
    </row>
    <row r="46" ht="14.1" customHeight="1">
      <c r="A46"/>
      <c r="AW46" s="236"/>
    </row>
    <row r="47">
      <c r="A47" s="236"/>
      <c r="B47" s="236"/>
      <c r="C47" s="236"/>
      <c r="D47" s="236"/>
      <c r="E47" s="236"/>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c r="AD47" s="236"/>
      <c r="AE47" s="236"/>
      <c r="AF47" s="236"/>
      <c r="AG47" s="236"/>
      <c r="AH47" s="236"/>
    </row>
    <row r="48">
      <c r="A48" s="236"/>
      <c r="B48" s="236"/>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c r="AD48" s="236"/>
      <c r="AE48" s="236"/>
      <c r="AF48" s="236"/>
      <c r="AG48" s="236"/>
      <c r="AH48" s="236"/>
    </row>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sheetData>
  <mergeCells count="24">
    <mergeCell ref="D6:O6"/>
    <mergeCell ref="D7:F7"/>
    <mergeCell ref="G7:I7"/>
    <mergeCell ref="J7:L7"/>
    <mergeCell ref="M7:O7"/>
    <mergeCell ref="B45:AG45"/>
    <mergeCell ref="AD38:AG38"/>
    <mergeCell ref="AD33:AG33"/>
    <mergeCell ref="AD28:AG28"/>
    <mergeCell ref="B28:O28"/>
    <mergeCell ref="B8:C8"/>
    <mergeCell ref="Q7:S7"/>
    <mergeCell ref="Q38:AB38"/>
    <mergeCell ref="Z7:AB7"/>
    <mergeCell ref="T7:V7"/>
    <mergeCell ref="W7:Y7"/>
    <mergeCell ref="B38:O38"/>
    <mergeCell ref="B33:O33"/>
    <mergeCell ref="U3:AG3"/>
    <mergeCell ref="Q6:AB6"/>
    <mergeCell ref="Q28:AB28"/>
    <mergeCell ref="Q33:AB33"/>
    <mergeCell ref="AD6:AG6"/>
    <mergeCell ref="AD7:AG7"/>
  </mergeCells>
  <phoneticPr fontId="0" type="noConversion"/>
  <printOptions horizontalCentered="1" verticalCentered="1"/>
  <pageMargins left="0.25" right="0.25" top="0.25" bottom="0.25" header="0" footer="0"/>
  <pageSetup scale="59" fitToWidth="1" fitToHeight="1" orientation="landscape" r:id="rId1"/>
  <headerFooter alignWithMargins="0">
    <oddHeader/>
    <oddFooter/>
  </headerFooter>
  <rowBreaks count="1" manualBreakCount="1">
    <brk id="46" max="16383" man="1"/>
  </rowBreaks>
  <colBreaks count="1" manualBreakCount="1">
    <brk id="35" max="1048575" man="1"/>
  </colBreaks>
</worksheet>
</file>

<file path=xl/worksheets/sheet23.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5">
    <pageSetUpPr fitToPage="1"/>
  </sheetPr>
  <dimension ref="A1:BW153"/>
  <sheetViews>
    <sheetView showGridLines="0" zoomScale="85" workbookViewId="0"/>
  </sheetViews>
  <sheetFormatPr defaultRowHeight="12.75"/>
  <cols>
    <col min="1" max="1" width="1" customWidth="1"/>
    <col min="2" max="2" width="1.28515625" style="33" customWidth="1"/>
    <col min="3" max="3" width="9" customWidth="1"/>
    <col min="4" max="4" width="40.7109375" customWidth="1"/>
    <col min="5" max="5" width="28.7109375" customWidth="1"/>
    <col min="6" max="6" width="11.7109375" customWidth="1"/>
    <col min="7" max="7" width="14.7109375" customWidth="1"/>
    <col min="8" max="44" width="2.7109375" customWidth="1"/>
    <col min="45" max="69" width="2.42578125" style="236" customWidth="1"/>
    <col min="70" max="75" width="9.140625" style="236" customWidth="1"/>
  </cols>
  <sheetData>
    <row r="1" ht="23.25" customHeight="1">
      <c r="B1" s="6" t="s">
        <v>133</v>
      </c>
      <c r="D1" s="65"/>
      <c r="E1" s="65"/>
      <c r="AS1" s="236"/>
    </row>
    <row r="2" ht="15" customHeight="1">
      <c r="B2" s="199"/>
      <c r="C2" s="4" t="s">
        <v>170</v>
      </c>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199"/>
    </row>
    <row r="3" ht="15" customHeight="1">
      <c r="B3" s="199"/>
      <c r="C3" s="4" t="s">
        <v>171</v>
      </c>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199"/>
    </row>
    <row r="4" ht="15" customHeight="1">
      <c r="B4" s="199"/>
      <c r="C4" s="4" t="s">
        <v>201</v>
      </c>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199"/>
    </row>
    <row r="5" ht="12.75" customHeight="1">
      <c r="C5" s="67"/>
      <c r="D5" s="67"/>
      <c r="E5" s="67"/>
    </row>
    <row r="6" ht="18" customHeight="1">
      <c r="B6" s="68"/>
      <c r="C6" s="68" t="s">
        <v>7</v>
      </c>
      <c r="D6" s="69"/>
      <c r="E6" s="69"/>
      <c r="F6" s="69"/>
      <c r="H6" s="987" t="s">
        <v>203</v>
      </c>
      <c r="I6" s="987"/>
      <c r="J6" s="987"/>
      <c r="K6" s="987"/>
      <c r="L6" s="987"/>
      <c r="M6" s="987"/>
      <c r="N6" s="987"/>
      <c r="O6" s="987"/>
      <c r="P6" s="987"/>
      <c r="Q6" s="987"/>
      <c r="R6" s="987"/>
      <c r="S6" s="987"/>
      <c r="T6" s="987"/>
      <c r="U6" s="987"/>
      <c r="Z6" s="987" t="s">
        <v>204</v>
      </c>
      <c r="AA6" s="987"/>
      <c r="AB6" s="987"/>
      <c r="AC6" s="987"/>
      <c r="AD6" s="987"/>
      <c r="AE6" s="987"/>
      <c r="AF6" s="987"/>
      <c r="AG6" s="987"/>
      <c r="AH6" s="987"/>
      <c r="AI6" s="987"/>
      <c r="AJ6" s="987"/>
      <c r="AK6" s="987"/>
      <c r="AL6" s="987"/>
      <c r="AM6" s="987"/>
    </row>
    <row r="7" ht="15" customHeight="1">
      <c r="D7" s="174" t="s">
        <v>206</v>
      </c>
      <c r="E7" s="71"/>
      <c r="F7" s="71"/>
      <c r="H7" s="909" t="s">
        <v>0</v>
      </c>
      <c r="I7" s="909"/>
      <c r="J7" s="909" t="s">
        <v>1</v>
      </c>
      <c r="K7" s="909"/>
      <c r="L7" s="909" t="s">
        <v>2</v>
      </c>
      <c r="M7" s="909"/>
      <c r="N7" s="909" t="s">
        <v>3</v>
      </c>
      <c r="O7" s="909"/>
      <c r="P7" s="909" t="s">
        <v>4</v>
      </c>
      <c r="Q7" s="909"/>
      <c r="R7" s="909" t="s">
        <v>5</v>
      </c>
      <c r="S7" s="909"/>
      <c r="T7" s="909" t="s">
        <v>6</v>
      </c>
      <c r="U7" s="909"/>
      <c r="Z7" s="909" t="s">
        <v>0</v>
      </c>
      <c r="AA7" s="909"/>
      <c r="AB7" s="909" t="s">
        <v>1</v>
      </c>
      <c r="AC7" s="909"/>
      <c r="AD7" s="909" t="s">
        <v>2</v>
      </c>
      <c r="AE7" s="909"/>
      <c r="AF7" s="909" t="s">
        <v>3</v>
      </c>
      <c r="AG7" s="909"/>
      <c r="AH7" s="909" t="s">
        <v>4</v>
      </c>
      <c r="AI7" s="909"/>
      <c r="AJ7" s="909" t="s">
        <v>5</v>
      </c>
      <c r="AK7" s="909"/>
      <c r="AL7" s="909" t="s">
        <v>6</v>
      </c>
      <c r="AM7" s="909"/>
    </row>
    <row r="8" ht="15" customHeight="1">
      <c r="D8" s="175"/>
      <c r="E8" s="71"/>
      <c r="F8" s="71"/>
      <c r="G8" s="71"/>
      <c r="H8" s="910"/>
      <c r="I8" s="910"/>
      <c r="J8" s="906"/>
      <c r="K8" s="906"/>
      <c r="L8" s="906"/>
      <c r="M8" s="906"/>
      <c r="N8" s="906"/>
      <c r="O8" s="906"/>
      <c r="P8" s="906"/>
      <c r="Q8" s="906"/>
      <c r="R8" s="906"/>
      <c r="S8" s="906"/>
      <c r="T8" s="906">
        <v>1</v>
      </c>
      <c r="U8" s="907"/>
      <c r="Z8" s="910"/>
      <c r="AA8" s="910"/>
      <c r="AB8" s="906"/>
      <c r="AC8" s="906"/>
      <c r="AD8" s="906"/>
      <c r="AE8" s="906"/>
      <c r="AF8" s="906"/>
      <c r="AG8" s="906"/>
      <c r="AH8" s="906"/>
      <c r="AI8" s="906"/>
      <c r="AJ8" s="906">
        <v>1</v>
      </c>
      <c r="AK8" s="906"/>
      <c r="AL8" s="906">
        <v>2</v>
      </c>
      <c r="AM8" s="907"/>
    </row>
    <row r="9" ht="15" customHeight="1">
      <c r="D9" s="175"/>
      <c r="H9" s="905">
        <v>2</v>
      </c>
      <c r="I9" s="905"/>
      <c r="J9" s="898">
        <v>3</v>
      </c>
      <c r="K9" s="898"/>
      <c r="L9" s="898">
        <v>4</v>
      </c>
      <c r="M9" s="898"/>
      <c r="N9" s="898">
        <v>5</v>
      </c>
      <c r="O9" s="898"/>
      <c r="P9" s="898">
        <v>6</v>
      </c>
      <c r="Q9" s="898"/>
      <c r="R9" s="898">
        <v>7</v>
      </c>
      <c r="S9" s="898"/>
      <c r="T9" s="898">
        <v>8</v>
      </c>
      <c r="U9" s="902"/>
      <c r="Z9" s="905">
        <v>3</v>
      </c>
      <c r="AA9" s="905"/>
      <c r="AB9" s="898">
        <v>4</v>
      </c>
      <c r="AC9" s="898"/>
      <c r="AD9" s="898">
        <v>5</v>
      </c>
      <c r="AE9" s="898"/>
      <c r="AF9" s="898">
        <v>6</v>
      </c>
      <c r="AG9" s="898"/>
      <c r="AH9" s="898">
        <v>7</v>
      </c>
      <c r="AI9" s="898"/>
      <c r="AJ9" s="898">
        <v>8</v>
      </c>
      <c r="AK9" s="898"/>
      <c r="AL9" s="898">
        <v>9</v>
      </c>
      <c r="AM9" s="902"/>
    </row>
    <row r="10" ht="15" customHeight="1">
      <c r="H10" s="899">
        <v>9</v>
      </c>
      <c r="I10" s="899"/>
      <c r="J10" s="900">
        <v>10</v>
      </c>
      <c r="K10" s="900"/>
      <c r="L10" s="900">
        <v>11</v>
      </c>
      <c r="M10" s="900"/>
      <c r="N10" s="900">
        <v>12</v>
      </c>
      <c r="O10" s="900"/>
      <c r="P10" s="900">
        <v>13</v>
      </c>
      <c r="Q10" s="900"/>
      <c r="R10" s="900">
        <v>14</v>
      </c>
      <c r="S10" s="900"/>
      <c r="T10" s="900">
        <v>15</v>
      </c>
      <c r="U10" s="903"/>
      <c r="Z10" s="899">
        <v>10</v>
      </c>
      <c r="AA10" s="899"/>
      <c r="AB10" s="900">
        <v>11</v>
      </c>
      <c r="AC10" s="900"/>
      <c r="AD10" s="900">
        <v>12</v>
      </c>
      <c r="AE10" s="900"/>
      <c r="AF10" s="900">
        <v>13</v>
      </c>
      <c r="AG10" s="900"/>
      <c r="AH10" s="900">
        <v>14</v>
      </c>
      <c r="AI10" s="900"/>
      <c r="AJ10" s="900">
        <v>15</v>
      </c>
      <c r="AK10" s="900"/>
      <c r="AL10" s="900">
        <v>16</v>
      </c>
      <c r="AM10" s="903"/>
    </row>
    <row r="11" ht="15" customHeight="1">
      <c r="H11" s="905">
        <v>16</v>
      </c>
      <c r="I11" s="905"/>
      <c r="J11" s="898">
        <v>17</v>
      </c>
      <c r="K11" s="898"/>
      <c r="L11" s="898">
        <v>18</v>
      </c>
      <c r="M11" s="898"/>
      <c r="N11" s="898">
        <v>19</v>
      </c>
      <c r="O11" s="898"/>
      <c r="P11" s="898">
        <v>20</v>
      </c>
      <c r="Q11" s="898"/>
      <c r="R11" s="898">
        <v>21</v>
      </c>
      <c r="S11" s="898"/>
      <c r="T11" s="898">
        <v>22</v>
      </c>
      <c r="U11" s="902"/>
      <c r="Z11" s="905">
        <v>17</v>
      </c>
      <c r="AA11" s="905"/>
      <c r="AB11" s="898">
        <v>18</v>
      </c>
      <c r="AC11" s="898"/>
      <c r="AD11" s="898">
        <v>19</v>
      </c>
      <c r="AE11" s="898"/>
      <c r="AF11" s="898">
        <v>20</v>
      </c>
      <c r="AG11" s="898"/>
      <c r="AH11" s="898">
        <v>21</v>
      </c>
      <c r="AI11" s="898"/>
      <c r="AJ11" s="898">
        <v>22</v>
      </c>
      <c r="AK11" s="898"/>
      <c r="AL11" s="898">
        <v>23</v>
      </c>
      <c r="AM11" s="902"/>
      <c r="AN11" t="s">
        <v>27</v>
      </c>
    </row>
    <row r="12" ht="15" customHeight="1">
      <c r="A12" s="68"/>
      <c r="H12" s="899">
        <v>23</v>
      </c>
      <c r="I12" s="899"/>
      <c r="J12" s="900">
        <v>24</v>
      </c>
      <c r="K12" s="900"/>
      <c r="L12" s="900">
        <v>25</v>
      </c>
      <c r="M12" s="900"/>
      <c r="N12" s="900">
        <v>26</v>
      </c>
      <c r="O12" s="900"/>
      <c r="P12" s="900">
        <v>27</v>
      </c>
      <c r="Q12" s="900"/>
      <c r="R12" s="900">
        <v>28</v>
      </c>
      <c r="S12" s="900"/>
      <c r="T12" s="900">
        <v>29</v>
      </c>
      <c r="U12" s="903"/>
      <c r="Z12" s="899">
        <v>24</v>
      </c>
      <c r="AA12" s="899"/>
      <c r="AB12" s="900">
        <v>25</v>
      </c>
      <c r="AC12" s="900"/>
      <c r="AD12" s="900">
        <v>26</v>
      </c>
      <c r="AE12" s="900"/>
      <c r="AF12" s="900">
        <v>27</v>
      </c>
      <c r="AG12" s="900"/>
      <c r="AH12" s="900">
        <v>28</v>
      </c>
      <c r="AI12" s="900"/>
      <c r="AJ12" s="900">
        <v>29</v>
      </c>
      <c r="AK12" s="900"/>
      <c r="AL12" s="900">
        <v>30</v>
      </c>
      <c r="AM12" s="903"/>
    </row>
    <row r="13" ht="15" customHeight="1">
      <c r="C13" s="72"/>
      <c r="D13" s="73"/>
      <c r="E13" s="73"/>
      <c r="F13" s="73"/>
      <c r="G13" s="73"/>
      <c r="H13" s="904" t="n">
        <v>30</v>
      </c>
      <c r="I13" s="904"/>
      <c r="J13" s="901" t="n">
        <v>31</v>
      </c>
      <c r="K13" s="901"/>
      <c r="L13" s="901" t="s">
        <v>27</v>
      </c>
      <c r="M13" s="901"/>
      <c r="N13" s="901" t="s">
        <v>27</v>
      </c>
      <c r="O13" s="901"/>
      <c r="P13" s="901" t="s">
        <v>27</v>
      </c>
      <c r="Q13" s="901"/>
      <c r="R13" s="901" t="s">
        <v>27</v>
      </c>
      <c r="S13" s="901"/>
      <c r="T13" s="901" t="s">
        <v>27</v>
      </c>
      <c r="U13" s="911"/>
      <c r="Z13" s="904" t="n">
        <v>31</v>
      </c>
      <c r="AA13" s="904"/>
      <c r="AB13" s="901" t="s">
        <v>27</v>
      </c>
      <c r="AC13" s="901"/>
      <c r="AD13" s="901" t="s">
        <v>27</v>
      </c>
      <c r="AE13" s="901"/>
      <c r="AF13" s="901" t="s">
        <v>27</v>
      </c>
      <c r="AG13" s="901"/>
      <c r="AH13" s="901" t="s">
        <v>27</v>
      </c>
      <c r="AI13" s="901"/>
      <c r="AJ13" s="901" t="s">
        <v>27</v>
      </c>
      <c r="AK13" s="901"/>
      <c r="AL13" s="901" t="s">
        <v>27</v>
      </c>
      <c r="AM13" s="911"/>
    </row>
    <row r="14" ht="15" customHeight="1">
      <c r="A14" s="68"/>
      <c r="C14" s="68" t="s">
        <v>8</v>
      </c>
      <c r="F14" s="64"/>
    </row>
    <row r="15" ht="15" customHeight="1">
      <c r="D15" s="70" t="s">
        <v>208</v>
      </c>
      <c r="F15" s="64"/>
      <c r="P15" s="234"/>
      <c r="Q15" s="234"/>
      <c r="R15" s="234"/>
      <c r="S15" s="234"/>
      <c r="T15" s="234"/>
      <c r="U15" s="234"/>
      <c r="V15" s="234"/>
      <c r="W15" s="47"/>
      <c r="X15" s="234"/>
      <c r="Y15" s="234"/>
      <c r="Z15" s="234"/>
      <c r="AA15" s="234"/>
      <c r="AB15" s="234"/>
      <c r="AC15" s="234"/>
      <c r="AD15" s="234"/>
      <c r="AE15" s="47"/>
      <c r="AF15" s="234"/>
      <c r="AG15" s="234"/>
      <c r="AH15" s="234"/>
      <c r="AI15" s="234"/>
      <c r="AJ15" s="234"/>
      <c r="AK15" s="234"/>
      <c r="AL15" s="234"/>
      <c r="AM15" s="47"/>
      <c r="AN15" s="47"/>
    </row>
    <row r="16" ht="15" customHeight="1">
      <c r="C16" s="70"/>
      <c r="D16" s="73"/>
      <c r="F16" s="64"/>
      <c r="P16" s="21"/>
      <c r="Q16" s="21"/>
      <c r="R16" s="21"/>
      <c r="S16" s="21"/>
      <c r="T16" s="21"/>
      <c r="U16" s="21"/>
      <c r="V16" s="21"/>
      <c r="W16" s="47"/>
      <c r="X16" s="21"/>
      <c r="Y16" s="21"/>
      <c r="Z16" s="21"/>
      <c r="AA16" s="21"/>
      <c r="AB16" s="21"/>
      <c r="AC16" s="21"/>
      <c r="AD16" s="21"/>
      <c r="AE16" s="47"/>
      <c r="AF16" s="21"/>
      <c r="AG16" s="21"/>
      <c r="AH16" s="21"/>
      <c r="AI16" s="21"/>
      <c r="AJ16" s="21"/>
      <c r="AK16" s="21"/>
      <c r="AL16" s="21"/>
      <c r="AM16" s="47"/>
      <c r="AN16" s="47"/>
    </row>
    <row r="17" ht="15" customHeight="1">
      <c r="C17" s="70"/>
      <c r="D17" s="73"/>
      <c r="F17" s="64"/>
      <c r="P17" s="21"/>
      <c r="Q17" s="21"/>
      <c r="R17" s="21"/>
      <c r="S17" s="21"/>
      <c r="T17" s="21"/>
      <c r="U17" s="21"/>
      <c r="V17" s="21"/>
      <c r="W17" s="47"/>
      <c r="X17" s="21"/>
      <c r="Y17" s="21"/>
      <c r="Z17" s="21"/>
      <c r="AA17" s="21"/>
      <c r="AB17" s="21"/>
      <c r="AC17" s="21"/>
      <c r="AD17" s="21"/>
      <c r="AE17" s="47"/>
      <c r="AF17" s="21"/>
      <c r="AG17" s="21"/>
      <c r="AH17" s="21"/>
      <c r="AI17" s="21"/>
      <c r="AJ17" s="21"/>
      <c r="AK17" s="21"/>
      <c r="AL17" s="21"/>
      <c r="AM17" s="47"/>
      <c r="AN17" s="47"/>
    </row>
    <row r="18" ht="15" customHeight="1">
      <c r="C18" s="70"/>
      <c r="D18" s="71"/>
      <c r="F18" s="64"/>
      <c r="P18" s="21"/>
      <c r="Q18" s="21"/>
      <c r="R18" s="21"/>
      <c r="S18" s="21"/>
      <c r="T18" s="21"/>
      <c r="U18" s="21"/>
      <c r="V18" s="21"/>
      <c r="W18" s="47"/>
      <c r="X18" s="21"/>
      <c r="Y18" s="21"/>
      <c r="Z18" s="21"/>
      <c r="AA18" s="21"/>
      <c r="AB18" s="21"/>
      <c r="AC18" s="21"/>
      <c r="AD18" s="21"/>
      <c r="AE18" s="47"/>
      <c r="AF18" s="21"/>
      <c r="AG18" s="21"/>
      <c r="AH18" s="21"/>
      <c r="AI18" s="21"/>
      <c r="AJ18" s="21"/>
      <c r="AK18" s="21"/>
      <c r="AL18" s="21"/>
      <c r="AM18" s="47"/>
      <c r="AN18" s="47"/>
    </row>
    <row r="19" ht="15" customHeight="1">
      <c r="C19" s="74"/>
      <c r="D19" s="71"/>
      <c r="F19" s="64"/>
      <c r="P19" s="21"/>
      <c r="Q19" s="21"/>
      <c r="R19" s="21"/>
      <c r="S19" s="21"/>
      <c r="T19" s="21"/>
      <c r="U19" s="21"/>
      <c r="V19" s="21"/>
      <c r="W19" s="47"/>
      <c r="X19" s="21"/>
      <c r="Y19" s="21"/>
      <c r="Z19" s="21"/>
      <c r="AA19" s="21"/>
      <c r="AB19" s="21"/>
      <c r="AC19" s="21"/>
      <c r="AD19" s="21"/>
      <c r="AE19" s="47"/>
      <c r="AF19" s="21"/>
      <c r="AG19" s="21"/>
      <c r="AH19" s="21"/>
      <c r="AI19" s="21"/>
      <c r="AJ19" s="21"/>
      <c r="AK19" s="21"/>
      <c r="AL19" s="21"/>
      <c r="AM19" s="47"/>
      <c r="AN19" s="47"/>
    </row>
    <row r="20" ht="15" customHeight="1">
      <c r="C20" s="74"/>
      <c r="D20" s="71"/>
      <c r="F20" s="64"/>
      <c r="P20" s="21"/>
      <c r="Q20" s="21"/>
      <c r="R20" s="21"/>
      <c r="S20" s="21"/>
      <c r="T20" s="21"/>
      <c r="U20" s="21"/>
      <c r="V20" s="21"/>
      <c r="W20" s="47"/>
      <c r="X20" s="21"/>
      <c r="Y20" s="21"/>
      <c r="Z20" s="21"/>
      <c r="AA20" s="21"/>
      <c r="AB20" s="21"/>
      <c r="AC20" s="21"/>
      <c r="AD20" s="21"/>
      <c r="AE20" s="47"/>
      <c r="AF20" s="21"/>
      <c r="AG20" s="21"/>
      <c r="AH20" s="21"/>
      <c r="AI20" s="21"/>
      <c r="AJ20" s="21"/>
      <c r="AK20" s="21"/>
      <c r="AL20" s="21"/>
      <c r="AM20" s="47"/>
      <c r="AN20" s="47"/>
    </row>
    <row r="21" ht="30" customHeight="1">
      <c r="R21" s="993">
        <v>2021</v>
      </c>
      <c r="S21" s="993"/>
      <c r="T21" s="993"/>
      <c r="U21" s="993"/>
      <c r="V21" s="993"/>
      <c r="W21" s="995">
        <v>2022</v>
      </c>
      <c r="X21" s="995"/>
      <c r="Y21" s="995"/>
      <c r="Z21" s="995"/>
      <c r="AA21" s="995"/>
      <c r="AB21" s="995"/>
      <c r="AC21" s="995"/>
      <c r="AD21" s="995"/>
      <c r="AE21" s="995"/>
      <c r="AF21" s="995"/>
      <c r="AG21" s="995"/>
      <c r="AH21" s="995"/>
      <c r="AI21" s="995">
        <v>2023</v>
      </c>
      <c r="AJ21" s="995"/>
      <c r="AK21" s="995"/>
      <c r="AL21" s="995"/>
      <c r="AM21" s="995"/>
      <c r="AN21" s="995"/>
      <c r="AO21" s="995"/>
    </row>
    <row r="22" s="5" customFormat="1" ht="30" customHeight="1">
      <c r="B22" s="76"/>
      <c r="C22" s="77" t="s">
        <v>71</v>
      </c>
      <c r="D22" s="77" t="s">
        <v>21</v>
      </c>
      <c r="E22" s="177" t="s">
        <v>202</v>
      </c>
      <c r="F22" s="158" t="s">
        <v>60</v>
      </c>
      <c r="G22" s="158" t="s">
        <v>61</v>
      </c>
      <c r="H22" s="914" t="s">
        <v>34</v>
      </c>
      <c r="I22" s="914"/>
      <c r="J22" s="914"/>
      <c r="K22" s="914"/>
      <c r="L22" s="914" t="s">
        <v>62</v>
      </c>
      <c r="M22" s="914"/>
      <c r="N22" s="914"/>
      <c r="O22" s="914"/>
      <c r="R22" s="617" t="s">
        <v>193</v>
      </c>
      <c r="S22" s="618" t="s">
        <v>195</v>
      </c>
      <c r="T22" s="618" t="s">
        <v>196</v>
      </c>
      <c r="U22" s="618" t="s">
        <v>197</v>
      </c>
      <c r="V22" s="1015" t="s">
        <v>198</v>
      </c>
      <c r="W22" s="618" t="s">
        <v>199</v>
      </c>
      <c r="X22" s="618" t="s">
        <v>180</v>
      </c>
      <c r="Y22" s="618" t="s">
        <v>184</v>
      </c>
      <c r="Z22" s="618" t="s">
        <v>187</v>
      </c>
      <c r="AA22" s="618" t="s">
        <v>188</v>
      </c>
      <c r="AB22" s="618" t="s">
        <v>189</v>
      </c>
      <c r="AC22" s="618" t="s">
        <v>192</v>
      </c>
      <c r="AD22" s="618" t="s">
        <v>193</v>
      </c>
      <c r="AE22" s="618" t="s">
        <v>195</v>
      </c>
      <c r="AF22" s="618" t="s">
        <v>196</v>
      </c>
      <c r="AG22" s="618" t="s">
        <v>197</v>
      </c>
      <c r="AH22" s="1015" t="s">
        <v>198</v>
      </c>
      <c r="AI22" s="618" t="s">
        <v>199</v>
      </c>
      <c r="AJ22" s="618" t="s">
        <v>180</v>
      </c>
      <c r="AK22" s="618" t="s">
        <v>184</v>
      </c>
      <c r="AL22" s="618" t="s">
        <v>187</v>
      </c>
      <c r="AM22" s="618" t="s">
        <v>188</v>
      </c>
      <c r="AN22" s="618" t="s">
        <v>189</v>
      </c>
      <c r="AO22" s="1015" t="s">
        <v>192</v>
      </c>
      <c r="AP22" s="78"/>
      <c r="AQ22" s="78"/>
      <c r="AR22" s="78"/>
      <c r="AS22" s="236"/>
      <c r="AT22" s="236"/>
      <c r="AU22" s="236"/>
      <c r="AV22" s="236"/>
      <c r="AW22" s="236"/>
      <c r="AX22" s="236"/>
      <c r="AY22" s="236"/>
      <c r="AZ22" s="236"/>
      <c r="BA22" s="236"/>
      <c r="BB22" s="236"/>
      <c r="BC22" s="236"/>
      <c r="BD22" s="236"/>
      <c r="BE22" s="236"/>
      <c r="BF22" s="236"/>
      <c r="BG22" s="236"/>
      <c r="BH22" s="236"/>
      <c r="BI22" s="236"/>
      <c r="BJ22" s="236"/>
      <c r="BK22" s="236"/>
      <c r="BL22" s="236"/>
      <c r="BM22" s="236"/>
      <c r="BN22" s="236"/>
      <c r="BO22" s="236"/>
      <c r="BP22" s="236"/>
      <c r="BQ22" s="236"/>
      <c r="BR22" s="236"/>
      <c r="BS22" s="236"/>
      <c r="BT22" s="236"/>
      <c r="BU22" s="236"/>
      <c r="BV22" s="236"/>
      <c r="BW22" s="236"/>
    </row>
    <row r="23" s="0" customFormat="1" ht="18" customHeight="1">
      <c r="B23" s="33"/>
      <c r="C23" s="1016">
        <v>67454</v>
      </c>
      <c r="D23" s="1016" t="s">
        <v>175</v>
      </c>
      <c r="E23" s="1016" t="s">
        <v>209</v>
      </c>
      <c r="F23" s="1017" t="s">
        <v>210</v>
      </c>
      <c r="G23" s="1016" t="s">
        <v>211</v>
      </c>
      <c r="H23" s="1018" t="s">
        <v>212</v>
      </c>
      <c r="I23" s="1018"/>
      <c r="J23" s="1018"/>
      <c r="K23" s="1018"/>
      <c r="L23" s="1018" t="s">
        <v>213</v>
      </c>
      <c r="M23" s="1018"/>
      <c r="N23" s="1018"/>
      <c r="O23" s="1018"/>
      <c r="P23" s="80"/>
      <c r="Q23" s="90"/>
      <c r="R23" s="1019" t="s">
        <v>214</v>
      </c>
      <c r="S23" s="1020" t="s">
        <v>214</v>
      </c>
      <c r="T23" s="1020" t="s">
        <v>214</v>
      </c>
      <c r="U23" s="1020" t="s">
        <v>214</v>
      </c>
      <c r="V23" s="1020" t="s">
        <v>214</v>
      </c>
      <c r="W23" s="1020" t="s">
        <v>214</v>
      </c>
      <c r="X23" s="1020" t="s">
        <v>214</v>
      </c>
      <c r="Y23" s="1020" t="s">
        <v>214</v>
      </c>
      <c r="Z23" s="1020" t="s">
        <v>214</v>
      </c>
      <c r="AA23" s="1020" t="s">
        <v>214</v>
      </c>
      <c r="AB23" s="1020" t="s">
        <v>214</v>
      </c>
      <c r="AC23" s="1020" t="s">
        <v>214</v>
      </c>
      <c r="AD23" s="1020" t="s">
        <v>214</v>
      </c>
      <c r="AE23" s="1020" t="s">
        <v>214</v>
      </c>
      <c r="AF23" s="1020" t="s">
        <v>214</v>
      </c>
      <c r="AG23" s="1020" t="s">
        <v>214</v>
      </c>
      <c r="AH23" s="1020" t="s">
        <v>214</v>
      </c>
      <c r="AI23" s="1020" t="s">
        <v>214</v>
      </c>
      <c r="AJ23" s="1020" t="s">
        <v>214</v>
      </c>
      <c r="AK23" s="1020" t="s">
        <v>214</v>
      </c>
      <c r="AL23" s="1020" t="s">
        <v>214</v>
      </c>
      <c r="AM23" s="1020" t="s">
        <v>214</v>
      </c>
      <c r="AN23" s="1020" t="s">
        <v>214</v>
      </c>
      <c r="AO23" s="1021" t="s">
        <v>214</v>
      </c>
      <c r="AP23" s="79"/>
      <c r="AQ23" s="79"/>
      <c r="AR23" s="79"/>
      <c r="AS23" s="236"/>
      <c r="AT23" s="236"/>
      <c r="AU23" s="236"/>
      <c r="AV23" s="236"/>
      <c r="AW23" s="236"/>
      <c r="AX23" s="236"/>
      <c r="AY23" s="236"/>
      <c r="AZ23" s="236"/>
      <c r="BA23" s="236"/>
      <c r="BB23" s="236"/>
      <c r="BC23" s="236"/>
      <c r="BD23" s="236"/>
      <c r="BE23" s="236"/>
      <c r="BF23" s="236"/>
      <c r="BG23" s="236"/>
      <c r="BH23" s="236"/>
      <c r="BI23" s="236"/>
      <c r="BJ23" s="236"/>
      <c r="BK23" s="236"/>
      <c r="BL23" s="236"/>
      <c r="BM23" s="236"/>
      <c r="BN23" s="236"/>
      <c r="BO23" s="236"/>
      <c r="BP23" s="236"/>
      <c r="BQ23" s="236"/>
      <c r="BR23" s="236"/>
      <c r="BS23" s="236"/>
      <c r="BT23" s="236"/>
      <c r="BU23" s="236"/>
      <c r="BV23" s="236"/>
      <c r="BW23" s="236"/>
    </row>
    <row r="24" s="0" customFormat="1" ht="18" customHeight="1">
      <c r="B24" s="33"/>
      <c r="C24" s="1022">
        <v>32351</v>
      </c>
      <c r="D24" s="1022" t="s">
        <v>215</v>
      </c>
      <c r="E24" s="1022" t="s">
        <v>216</v>
      </c>
      <c r="F24" s="1023" t="s">
        <v>217</v>
      </c>
      <c r="G24" s="1022" t="s">
        <v>218</v>
      </c>
      <c r="H24" s="1024" t="s">
        <v>219</v>
      </c>
      <c r="I24" s="1024"/>
      <c r="J24" s="1024"/>
      <c r="K24" s="1024"/>
      <c r="L24" s="1024" t="s">
        <v>220</v>
      </c>
      <c r="M24" s="1024"/>
      <c r="N24" s="1024"/>
      <c r="O24" s="1024"/>
      <c r="P24" s="80"/>
      <c r="Q24" s="90"/>
      <c r="R24" s="1025" t="s">
        <v>214</v>
      </c>
      <c r="S24" s="1026" t="s">
        <v>214</v>
      </c>
      <c r="T24" s="1026" t="s">
        <v>214</v>
      </c>
      <c r="U24" s="1026" t="s">
        <v>214</v>
      </c>
      <c r="V24" s="1026" t="s">
        <v>214</v>
      </c>
      <c r="W24" s="1026" t="s">
        <v>214</v>
      </c>
      <c r="X24" s="1026" t="s">
        <v>214</v>
      </c>
      <c r="Y24" s="1026" t="s">
        <v>214</v>
      </c>
      <c r="Z24" s="1026" t="s">
        <v>214</v>
      </c>
      <c r="AA24" s="1026" t="s">
        <v>214</v>
      </c>
      <c r="AB24" s="1026" t="s">
        <v>214</v>
      </c>
      <c r="AC24" s="1026" t="s">
        <v>214</v>
      </c>
      <c r="AD24" s="1026" t="s">
        <v>214</v>
      </c>
      <c r="AE24" s="1026" t="s">
        <v>214</v>
      </c>
      <c r="AF24" s="1026" t="s">
        <v>214</v>
      </c>
      <c r="AG24" s="1026" t="s">
        <v>214</v>
      </c>
      <c r="AH24" s="1026" t="s">
        <v>214</v>
      </c>
      <c r="AI24" s="1026" t="s">
        <v>214</v>
      </c>
      <c r="AJ24" s="1026" t="s">
        <v>214</v>
      </c>
      <c r="AK24" s="1026" t="s">
        <v>214</v>
      </c>
      <c r="AL24" s="1026" t="s">
        <v>214</v>
      </c>
      <c r="AM24" s="1026" t="s">
        <v>214</v>
      </c>
      <c r="AN24" s="1026" t="s">
        <v>214</v>
      </c>
      <c r="AO24" s="1027" t="s">
        <v>214</v>
      </c>
      <c r="AP24" s="79"/>
      <c r="AQ24" s="79"/>
      <c r="AR24" s="79"/>
      <c r="AS24" s="236"/>
      <c r="AT24" s="236"/>
      <c r="AU24" s="236"/>
      <c r="AV24" s="236"/>
      <c r="AW24" s="236"/>
      <c r="AX24" s="236"/>
      <c r="AY24" s="236"/>
      <c r="AZ24" s="236"/>
      <c r="BA24" s="236"/>
      <c r="BB24" s="236"/>
      <c r="BC24" s="236"/>
      <c r="BD24" s="236"/>
      <c r="BE24" s="236"/>
      <c r="BF24" s="236"/>
      <c r="BG24" s="236"/>
      <c r="BH24" s="236"/>
      <c r="BI24" s="236"/>
      <c r="BJ24" s="236"/>
      <c r="BK24" s="236"/>
      <c r="BL24" s="236"/>
      <c r="BM24" s="236"/>
      <c r="BN24" s="236"/>
      <c r="BO24" s="236"/>
      <c r="BP24" s="236"/>
      <c r="BQ24" s="236"/>
      <c r="BR24" s="236"/>
      <c r="BS24" s="236"/>
      <c r="BT24" s="236"/>
      <c r="BU24" s="236"/>
      <c r="BV24" s="236"/>
      <c r="BW24" s="236"/>
    </row>
    <row r="25" s="0" customFormat="1" ht="18" customHeight="1">
      <c r="B25" s="33"/>
      <c r="C25" s="1016">
        <v>51935</v>
      </c>
      <c r="D25" s="1016" t="s">
        <v>221</v>
      </c>
      <c r="E25" s="1016" t="s">
        <v>222</v>
      </c>
      <c r="F25" s="1017" t="s">
        <v>210</v>
      </c>
      <c r="G25" s="1016" t="s">
        <v>223</v>
      </c>
      <c r="H25" s="1018" t="s">
        <v>224</v>
      </c>
      <c r="I25" s="1018"/>
      <c r="J25" s="1018"/>
      <c r="K25" s="1018"/>
      <c r="L25" s="1018" t="s">
        <v>225</v>
      </c>
      <c r="M25" s="1018"/>
      <c r="N25" s="1018"/>
      <c r="O25" s="1018"/>
      <c r="P25" s="80"/>
      <c r="Q25" s="90"/>
      <c r="R25" s="1019" t="s">
        <v>214</v>
      </c>
      <c r="S25" s="1020" t="s">
        <v>214</v>
      </c>
      <c r="T25" s="1020" t="s">
        <v>214</v>
      </c>
      <c r="U25" s="1020" t="s">
        <v>214</v>
      </c>
      <c r="V25" s="1020" t="s">
        <v>214</v>
      </c>
      <c r="W25" s="1020" t="s">
        <v>214</v>
      </c>
      <c r="X25" s="1020" t="s">
        <v>214</v>
      </c>
      <c r="Y25" s="1020" t="s">
        <v>214</v>
      </c>
      <c r="Z25" s="1020" t="s">
        <v>214</v>
      </c>
      <c r="AA25" s="1020" t="s">
        <v>214</v>
      </c>
      <c r="AB25" s="1020" t="s">
        <v>214</v>
      </c>
      <c r="AC25" s="1020" t="s">
        <v>214</v>
      </c>
      <c r="AD25" s="1020" t="s">
        <v>214</v>
      </c>
      <c r="AE25" s="1020" t="s">
        <v>214</v>
      </c>
      <c r="AF25" s="1020" t="s">
        <v>214</v>
      </c>
      <c r="AG25" s="1020" t="s">
        <v>214</v>
      </c>
      <c r="AH25" s="1020" t="s">
        <v>214</v>
      </c>
      <c r="AI25" s="1020" t="s">
        <v>214</v>
      </c>
      <c r="AJ25" s="1020" t="s">
        <v>214</v>
      </c>
      <c r="AK25" s="1020" t="s">
        <v>214</v>
      </c>
      <c r="AL25" s="1020" t="s">
        <v>214</v>
      </c>
      <c r="AM25" s="1020" t="s">
        <v>214</v>
      </c>
      <c r="AN25" s="1020" t="s">
        <v>214</v>
      </c>
      <c r="AO25" s="1021" t="s">
        <v>214</v>
      </c>
      <c r="AP25" s="79"/>
      <c r="AQ25" s="79"/>
      <c r="AR25" s="79"/>
      <c r="AS25" s="236"/>
      <c r="AT25" s="236"/>
      <c r="AU25" s="236"/>
      <c r="AV25" s="236"/>
      <c r="AW25" s="236"/>
      <c r="AX25" s="236"/>
      <c r="AY25" s="236"/>
      <c r="AZ25" s="236"/>
      <c r="BA25" s="236"/>
      <c r="BB25" s="236"/>
      <c r="BC25" s="236"/>
      <c r="BD25" s="236"/>
      <c r="BE25" s="236"/>
      <c r="BF25" s="236"/>
      <c r="BG25" s="236"/>
      <c r="BH25" s="236"/>
      <c r="BI25" s="236"/>
      <c r="BJ25" s="236"/>
      <c r="BK25" s="236"/>
      <c r="BL25" s="236"/>
      <c r="BM25" s="236"/>
      <c r="BN25" s="236"/>
      <c r="BO25" s="236"/>
      <c r="BP25" s="236"/>
      <c r="BQ25" s="236"/>
      <c r="BR25" s="236"/>
      <c r="BS25" s="236"/>
      <c r="BT25" s="236"/>
      <c r="BU25" s="236"/>
      <c r="BV25" s="236"/>
      <c r="BW25" s="236"/>
    </row>
    <row r="26" s="0" customFormat="1" ht="18" customHeight="1">
      <c r="B26" s="33"/>
      <c r="C26" s="1022">
        <v>52178</v>
      </c>
      <c r="D26" s="1022" t="s">
        <v>226</v>
      </c>
      <c r="E26" s="1022" t="s">
        <v>209</v>
      </c>
      <c r="F26" s="1023" t="s">
        <v>210</v>
      </c>
      <c r="G26" s="1022" t="s">
        <v>227</v>
      </c>
      <c r="H26" s="1024" t="s">
        <v>228</v>
      </c>
      <c r="I26" s="1024"/>
      <c r="J26" s="1024"/>
      <c r="K26" s="1024"/>
      <c r="L26" s="1024" t="s">
        <v>229</v>
      </c>
      <c r="M26" s="1024"/>
      <c r="N26" s="1024"/>
      <c r="O26" s="1024"/>
      <c r="P26" s="80"/>
      <c r="Q26" s="90"/>
      <c r="R26" s="1025" t="s">
        <v>214</v>
      </c>
      <c r="S26" s="1026" t="s">
        <v>214</v>
      </c>
      <c r="T26" s="1026" t="s">
        <v>214</v>
      </c>
      <c r="U26" s="1026" t="s">
        <v>214</v>
      </c>
      <c r="V26" s="1026" t="s">
        <v>214</v>
      </c>
      <c r="W26" s="1026" t="s">
        <v>214</v>
      </c>
      <c r="X26" s="1026" t="s">
        <v>214</v>
      </c>
      <c r="Y26" s="1026" t="s">
        <v>214</v>
      </c>
      <c r="Z26" s="1026" t="s">
        <v>214</v>
      </c>
      <c r="AA26" s="1026" t="s">
        <v>214</v>
      </c>
      <c r="AB26" s="1026" t="s">
        <v>214</v>
      </c>
      <c r="AC26" s="1026" t="s">
        <v>214</v>
      </c>
      <c r="AD26" s="1026" t="s">
        <v>214</v>
      </c>
      <c r="AE26" s="1026" t="s">
        <v>214</v>
      </c>
      <c r="AF26" s="1026" t="s">
        <v>214</v>
      </c>
      <c r="AG26" s="1026" t="s">
        <v>214</v>
      </c>
      <c r="AH26" s="1026" t="s">
        <v>214</v>
      </c>
      <c r="AI26" s="1026" t="s">
        <v>214</v>
      </c>
      <c r="AJ26" s="1026" t="s">
        <v>214</v>
      </c>
      <c r="AK26" s="1026" t="s">
        <v>214</v>
      </c>
      <c r="AL26" s="1026" t="s">
        <v>214</v>
      </c>
      <c r="AM26" s="1026" t="s">
        <v>214</v>
      </c>
      <c r="AN26" s="1026" t="s">
        <v>214</v>
      </c>
      <c r="AO26" s="1027" t="s">
        <v>214</v>
      </c>
      <c r="AP26" s="79"/>
      <c r="AQ26" s="79"/>
      <c r="AR26" s="79"/>
      <c r="AS26" s="236"/>
      <c r="AT26" s="236"/>
      <c r="AU26" s="236"/>
      <c r="AV26" s="236"/>
      <c r="AW26" s="236"/>
      <c r="AX26" s="236"/>
      <c r="AY26" s="236"/>
      <c r="AZ26" s="236"/>
      <c r="BA26" s="236"/>
      <c r="BB26" s="236"/>
      <c r="BC26" s="236"/>
      <c r="BD26" s="236"/>
      <c r="BE26" s="236"/>
      <c r="BF26" s="236"/>
      <c r="BG26" s="236"/>
      <c r="BH26" s="236"/>
      <c r="BI26" s="236"/>
      <c r="BJ26" s="236"/>
      <c r="BK26" s="236"/>
      <c r="BL26" s="236"/>
      <c r="BM26" s="236"/>
      <c r="BN26" s="236"/>
      <c r="BO26" s="236"/>
      <c r="BP26" s="236"/>
      <c r="BQ26" s="236"/>
      <c r="BR26" s="236"/>
      <c r="BS26" s="236"/>
      <c r="BT26" s="236"/>
      <c r="BU26" s="236"/>
      <c r="BV26" s="236"/>
      <c r="BW26" s="236"/>
    </row>
    <row r="27" s="0" customFormat="1" ht="18" customHeight="1">
      <c r="B27" s="33"/>
      <c r="C27" s="1016">
        <v>59310</v>
      </c>
      <c r="D27" s="1016" t="s">
        <v>230</v>
      </c>
      <c r="E27" s="1016" t="s">
        <v>209</v>
      </c>
      <c r="F27" s="1017" t="s">
        <v>210</v>
      </c>
      <c r="G27" s="1016" t="s">
        <v>231</v>
      </c>
      <c r="H27" s="1018" t="s">
        <v>232</v>
      </c>
      <c r="I27" s="1018"/>
      <c r="J27" s="1018"/>
      <c r="K27" s="1018"/>
      <c r="L27" s="1018" t="s">
        <v>233</v>
      </c>
      <c r="M27" s="1018"/>
      <c r="N27" s="1018"/>
      <c r="O27" s="1018"/>
      <c r="P27" s="80"/>
      <c r="Q27" s="90"/>
      <c r="R27" s="1019" t="s">
        <v>214</v>
      </c>
      <c r="S27" s="1020" t="s">
        <v>214</v>
      </c>
      <c r="T27" s="1020" t="s">
        <v>214</v>
      </c>
      <c r="U27" s="1020" t="s">
        <v>214</v>
      </c>
      <c r="V27" s="1020" t="s">
        <v>214</v>
      </c>
      <c r="W27" s="1020" t="s">
        <v>214</v>
      </c>
      <c r="X27" s="1020" t="s">
        <v>214</v>
      </c>
      <c r="Y27" s="1020" t="s">
        <v>214</v>
      </c>
      <c r="Z27" s="1020" t="s">
        <v>214</v>
      </c>
      <c r="AA27" s="1020" t="s">
        <v>214</v>
      </c>
      <c r="AB27" s="1020" t="s">
        <v>214</v>
      </c>
      <c r="AC27" s="1020" t="s">
        <v>214</v>
      </c>
      <c r="AD27" s="1020" t="s">
        <v>214</v>
      </c>
      <c r="AE27" s="1020" t="s">
        <v>214</v>
      </c>
      <c r="AF27" s="1020" t="s">
        <v>214</v>
      </c>
      <c r="AG27" s="1020" t="s">
        <v>214</v>
      </c>
      <c r="AH27" s="1020" t="s">
        <v>214</v>
      </c>
      <c r="AI27" s="1020" t="s">
        <v>214</v>
      </c>
      <c r="AJ27" s="1020" t="s">
        <v>214</v>
      </c>
      <c r="AK27" s="1020" t="s">
        <v>214</v>
      </c>
      <c r="AL27" s="1020" t="s">
        <v>214</v>
      </c>
      <c r="AM27" s="1020" t="s">
        <v>214</v>
      </c>
      <c r="AN27" s="1020" t="s">
        <v>214</v>
      </c>
      <c r="AO27" s="1021" t="s">
        <v>214</v>
      </c>
      <c r="AP27" s="79"/>
      <c r="AQ27" s="79"/>
      <c r="AR27" s="79"/>
      <c r="AS27" s="236"/>
      <c r="AT27" s="236"/>
      <c r="AU27" s="236"/>
      <c r="AV27" s="236"/>
      <c r="AW27" s="236"/>
      <c r="AX27" s="236"/>
      <c r="AY27" s="236"/>
      <c r="AZ27" s="236"/>
      <c r="BA27" s="236"/>
      <c r="BB27" s="236"/>
      <c r="BC27" s="236"/>
      <c r="BD27" s="236"/>
      <c r="BE27" s="236"/>
      <c r="BF27" s="236"/>
      <c r="BG27" s="236"/>
      <c r="BH27" s="236"/>
      <c r="BI27" s="236"/>
      <c r="BJ27" s="236"/>
      <c r="BK27" s="236"/>
      <c r="BL27" s="236"/>
      <c r="BM27" s="236"/>
      <c r="BN27" s="236"/>
      <c r="BO27" s="236"/>
      <c r="BP27" s="236"/>
      <c r="BQ27" s="236"/>
      <c r="BR27" s="236"/>
      <c r="BS27" s="236"/>
      <c r="BT27" s="236"/>
      <c r="BU27" s="236"/>
      <c r="BV27" s="236"/>
      <c r="BW27" s="236"/>
    </row>
    <row r="28" s="0" customFormat="1" ht="18" customHeight="1">
      <c r="B28" s="33"/>
      <c r="C28" s="1022">
        <v>62255</v>
      </c>
      <c r="D28" s="1022" t="s">
        <v>234</v>
      </c>
      <c r="E28" s="1022" t="s">
        <v>222</v>
      </c>
      <c r="F28" s="1023" t="s">
        <v>210</v>
      </c>
      <c r="G28" s="1022" t="s">
        <v>235</v>
      </c>
      <c r="H28" s="1024" t="s">
        <v>236</v>
      </c>
      <c r="I28" s="1024"/>
      <c r="J28" s="1024"/>
      <c r="K28" s="1024"/>
      <c r="L28" s="1024" t="s">
        <v>237</v>
      </c>
      <c r="M28" s="1024"/>
      <c r="N28" s="1024"/>
      <c r="O28" s="1024"/>
      <c r="P28" s="80"/>
      <c r="Q28" s="90"/>
      <c r="R28" s="1025" t="s">
        <v>214</v>
      </c>
      <c r="S28" s="1026" t="s">
        <v>214</v>
      </c>
      <c r="T28" s="1026" t="s">
        <v>214</v>
      </c>
      <c r="U28" s="1026" t="s">
        <v>214</v>
      </c>
      <c r="V28" s="1026" t="s">
        <v>214</v>
      </c>
      <c r="W28" s="1026" t="s">
        <v>214</v>
      </c>
      <c r="X28" s="1026" t="s">
        <v>214</v>
      </c>
      <c r="Y28" s="1026" t="s">
        <v>214</v>
      </c>
      <c r="Z28" s="1026" t="s">
        <v>214</v>
      </c>
      <c r="AA28" s="1026" t="s">
        <v>214</v>
      </c>
      <c r="AB28" s="1026" t="s">
        <v>214</v>
      </c>
      <c r="AC28" s="1026" t="s">
        <v>214</v>
      </c>
      <c r="AD28" s="1026" t="s">
        <v>214</v>
      </c>
      <c r="AE28" s="1026" t="s">
        <v>214</v>
      </c>
      <c r="AF28" s="1026" t="s">
        <v>214</v>
      </c>
      <c r="AG28" s="1026" t="s">
        <v>214</v>
      </c>
      <c r="AH28" s="1026" t="s">
        <v>214</v>
      </c>
      <c r="AI28" s="1026" t="s">
        <v>214</v>
      </c>
      <c r="AJ28" s="1026" t="s">
        <v>214</v>
      </c>
      <c r="AK28" s="1026" t="s">
        <v>214</v>
      </c>
      <c r="AL28" s="1026" t="s">
        <v>214</v>
      </c>
      <c r="AM28" s="1026" t="s">
        <v>214</v>
      </c>
      <c r="AN28" s="1026" t="s">
        <v>214</v>
      </c>
      <c r="AO28" s="1027" t="s">
        <v>214</v>
      </c>
      <c r="AP28" s="79"/>
      <c r="AQ28" s="79"/>
      <c r="AR28" s="79"/>
      <c r="AS28" s="236"/>
      <c r="AT28" s="236"/>
      <c r="AU28" s="236"/>
      <c r="AV28" s="236"/>
      <c r="AW28" s="236"/>
      <c r="AX28" s="236"/>
      <c r="AY28" s="236"/>
      <c r="AZ28" s="236"/>
      <c r="BA28" s="236"/>
      <c r="BB28" s="236"/>
      <c r="BC28" s="236"/>
      <c r="BD28" s="236"/>
      <c r="BE28" s="236"/>
      <c r="BF28" s="236"/>
      <c r="BG28" s="236"/>
      <c r="BH28" s="236"/>
      <c r="BI28" s="236"/>
      <c r="BJ28" s="236"/>
      <c r="BK28" s="236"/>
      <c r="BL28" s="236"/>
      <c r="BM28" s="236"/>
      <c r="BN28" s="236"/>
      <c r="BO28" s="236"/>
      <c r="BP28" s="236"/>
      <c r="BQ28" s="236"/>
      <c r="BR28" s="236"/>
      <c r="BS28" s="236"/>
      <c r="BT28" s="236"/>
      <c r="BU28" s="236"/>
      <c r="BV28" s="236"/>
      <c r="BW28" s="236"/>
    </row>
    <row r="29" s="0" customFormat="1" ht="18" customHeight="1">
      <c r="B29" s="33"/>
      <c r="C29" s="1016">
        <v>66156</v>
      </c>
      <c r="D29" s="1016" t="s">
        <v>238</v>
      </c>
      <c r="E29" s="1016" t="s">
        <v>239</v>
      </c>
      <c r="F29" s="1016" t="s">
        <v>240</v>
      </c>
      <c r="G29" s="1016" t="s">
        <v>241</v>
      </c>
      <c r="H29" s="1018" t="s">
        <v>242</v>
      </c>
      <c r="I29" s="1018"/>
      <c r="J29" s="1018"/>
      <c r="K29" s="1018"/>
      <c r="L29" s="1018" t="s">
        <v>243</v>
      </c>
      <c r="M29" s="1018"/>
      <c r="N29" s="1018"/>
      <c r="O29" s="1018"/>
      <c r="P29" s="80"/>
      <c r="Q29" s="90"/>
      <c r="R29" s="1019" t="s">
        <v>214</v>
      </c>
      <c r="S29" s="1020" t="s">
        <v>214</v>
      </c>
      <c r="T29" s="1020" t="s">
        <v>214</v>
      </c>
      <c r="U29" s="1020" t="s">
        <v>214</v>
      </c>
      <c r="V29" s="1020" t="s">
        <v>214</v>
      </c>
      <c r="W29" s="1020" t="s">
        <v>214</v>
      </c>
      <c r="X29" s="1020" t="s">
        <v>214</v>
      </c>
      <c r="Y29" s="1020" t="s">
        <v>214</v>
      </c>
      <c r="Z29" s="1020" t="s">
        <v>214</v>
      </c>
      <c r="AA29" s="1020" t="s">
        <v>214</v>
      </c>
      <c r="AB29" s="1020" t="s">
        <v>214</v>
      </c>
      <c r="AC29" s="1020" t="s">
        <v>214</v>
      </c>
      <c r="AD29" s="1020" t="s">
        <v>214</v>
      </c>
      <c r="AE29" s="1020" t="s">
        <v>214</v>
      </c>
      <c r="AF29" s="1020" t="s">
        <v>214</v>
      </c>
      <c r="AG29" s="1020" t="s">
        <v>214</v>
      </c>
      <c r="AH29" s="1020" t="s">
        <v>214</v>
      </c>
      <c r="AI29" s="1020" t="s">
        <v>214</v>
      </c>
      <c r="AJ29" s="1020" t="s">
        <v>214</v>
      </c>
      <c r="AK29" s="1020" t="s">
        <v>214</v>
      </c>
      <c r="AL29" s="1020" t="s">
        <v>214</v>
      </c>
      <c r="AM29" s="1020" t="s">
        <v>214</v>
      </c>
      <c r="AN29" s="1020" t="s">
        <v>214</v>
      </c>
      <c r="AO29" s="1021" t="s">
        <v>214</v>
      </c>
      <c r="AP29" s="79"/>
      <c r="AQ29" s="79"/>
      <c r="AR29" s="79"/>
      <c r="AS29" s="236"/>
      <c r="AT29" s="236"/>
      <c r="AU29" s="236"/>
      <c r="AV29" s="236"/>
      <c r="AW29" s="236"/>
      <c r="AX29" s="236"/>
      <c r="AY29" s="236"/>
      <c r="AZ29" s="236"/>
      <c r="BA29" s="236"/>
      <c r="BB29" s="236"/>
      <c r="BC29" s="236"/>
      <c r="BD29" s="236"/>
      <c r="BE29" s="236"/>
      <c r="BF29" s="236"/>
      <c r="BG29" s="236"/>
      <c r="BH29" s="236"/>
      <c r="BI29" s="236"/>
      <c r="BJ29" s="236"/>
      <c r="BK29" s="236"/>
      <c r="BL29" s="236"/>
      <c r="BM29" s="236"/>
      <c r="BN29" s="236"/>
      <c r="BO29" s="236"/>
      <c r="BP29" s="236"/>
      <c r="BQ29" s="236"/>
      <c r="BR29" s="236"/>
      <c r="BS29" s="236"/>
      <c r="BT29" s="236"/>
      <c r="BU29" s="236"/>
      <c r="BV29" s="236"/>
      <c r="BW29" s="236"/>
    </row>
    <row r="30" s="0" customFormat="1" ht="18" customHeight="1">
      <c r="B30" s="33"/>
      <c r="C30" s="1022">
        <v>66921</v>
      </c>
      <c r="D30" s="1022" t="s">
        <v>244</v>
      </c>
      <c r="E30" s="1022" t="s">
        <v>209</v>
      </c>
      <c r="F30" s="1023" t="s">
        <v>210</v>
      </c>
      <c r="G30" s="1022" t="s">
        <v>245</v>
      </c>
      <c r="H30" s="1024" t="s">
        <v>246</v>
      </c>
      <c r="I30" s="1024"/>
      <c r="J30" s="1024"/>
      <c r="K30" s="1024"/>
      <c r="L30" s="1024" t="s">
        <v>247</v>
      </c>
      <c r="M30" s="1024"/>
      <c r="N30" s="1024"/>
      <c r="O30" s="1024"/>
      <c r="P30" s="80"/>
      <c r="Q30" s="90"/>
      <c r="R30" s="1025" t="s">
        <v>214</v>
      </c>
      <c r="S30" s="1026" t="s">
        <v>214</v>
      </c>
      <c r="T30" s="1026" t="s">
        <v>214</v>
      </c>
      <c r="U30" s="1026" t="s">
        <v>214</v>
      </c>
      <c r="V30" s="1026" t="s">
        <v>214</v>
      </c>
      <c r="W30" s="1026" t="s">
        <v>214</v>
      </c>
      <c r="X30" s="1026" t="s">
        <v>214</v>
      </c>
      <c r="Y30" s="1026" t="s">
        <v>214</v>
      </c>
      <c r="Z30" s="1026" t="s">
        <v>214</v>
      </c>
      <c r="AA30" s="1026" t="s">
        <v>214</v>
      </c>
      <c r="AB30" s="1026" t="s">
        <v>214</v>
      </c>
      <c r="AC30" s="1026" t="s">
        <v>214</v>
      </c>
      <c r="AD30" s="1026" t="s">
        <v>214</v>
      </c>
      <c r="AE30" s="1026" t="s">
        <v>214</v>
      </c>
      <c r="AF30" s="1026" t="s">
        <v>214</v>
      </c>
      <c r="AG30" s="1026" t="s">
        <v>214</v>
      </c>
      <c r="AH30" s="1026" t="s">
        <v>214</v>
      </c>
      <c r="AI30" s="1026" t="s">
        <v>214</v>
      </c>
      <c r="AJ30" s="1026" t="s">
        <v>214</v>
      </c>
      <c r="AK30" s="1026" t="s">
        <v>214</v>
      </c>
      <c r="AL30" s="1026" t="s">
        <v>214</v>
      </c>
      <c r="AM30" s="1026" t="s">
        <v>214</v>
      </c>
      <c r="AN30" s="1026" t="s">
        <v>214</v>
      </c>
      <c r="AO30" s="1027" t="s">
        <v>214</v>
      </c>
      <c r="AP30" s="79"/>
      <c r="AQ30" s="79"/>
      <c r="AR30" s="79"/>
      <c r="AS30" s="236"/>
      <c r="AT30" s="236"/>
      <c r="AU30" s="236"/>
      <c r="AV30" s="236"/>
      <c r="AW30" s="236"/>
      <c r="AX30" s="236"/>
      <c r="AY30" s="236"/>
      <c r="AZ30" s="236"/>
      <c r="BA30" s="236"/>
      <c r="BB30" s="236"/>
      <c r="BC30" s="236"/>
      <c r="BD30" s="236"/>
      <c r="BE30" s="236"/>
      <c r="BF30" s="236"/>
      <c r="BG30" s="236"/>
      <c r="BH30" s="236"/>
      <c r="BI30" s="236"/>
      <c r="BJ30" s="236"/>
      <c r="BK30" s="236"/>
      <c r="BL30" s="236"/>
      <c r="BM30" s="236"/>
      <c r="BN30" s="236"/>
      <c r="BO30" s="236"/>
      <c r="BP30" s="236"/>
      <c r="BQ30" s="236"/>
      <c r="BR30" s="236"/>
      <c r="BS30" s="236"/>
      <c r="BT30" s="236"/>
      <c r="BU30" s="236"/>
      <c r="BV30" s="236"/>
      <c r="BW30" s="236"/>
    </row>
    <row r="31" s="0" customFormat="1" ht="18" customHeight="1">
      <c r="B31" s="33"/>
      <c r="C31" s="1016">
        <v>67043</v>
      </c>
      <c r="D31" s="1016" t="s">
        <v>248</v>
      </c>
      <c r="E31" s="1016" t="s">
        <v>209</v>
      </c>
      <c r="F31" s="1016" t="s">
        <v>249</v>
      </c>
      <c r="G31" s="1016" t="s">
        <v>250</v>
      </c>
      <c r="H31" s="1018" t="s">
        <v>251</v>
      </c>
      <c r="I31" s="1018"/>
      <c r="J31" s="1018"/>
      <c r="K31" s="1018"/>
      <c r="L31" s="1018" t="s">
        <v>252</v>
      </c>
      <c r="M31" s="1018"/>
      <c r="N31" s="1018"/>
      <c r="O31" s="1018"/>
      <c r="P31" s="80"/>
      <c r="Q31" s="90"/>
      <c r="R31" s="1019" t="s">
        <v>214</v>
      </c>
      <c r="S31" s="1020" t="s">
        <v>214</v>
      </c>
      <c r="T31" s="1020" t="s">
        <v>214</v>
      </c>
      <c r="U31" s="1020" t="s">
        <v>214</v>
      </c>
      <c r="V31" s="1020" t="s">
        <v>214</v>
      </c>
      <c r="W31" s="1020" t="s">
        <v>214</v>
      </c>
      <c r="X31" s="1020" t="s">
        <v>214</v>
      </c>
      <c r="Y31" s="1020" t="s">
        <v>214</v>
      </c>
      <c r="Z31" s="1020" t="s">
        <v>214</v>
      </c>
      <c r="AA31" s="1020" t="s">
        <v>214</v>
      </c>
      <c r="AB31" s="1020" t="s">
        <v>214</v>
      </c>
      <c r="AC31" s="1020" t="s">
        <v>214</v>
      </c>
      <c r="AD31" s="1020" t="s">
        <v>214</v>
      </c>
      <c r="AE31" s="1020" t="s">
        <v>214</v>
      </c>
      <c r="AF31" s="1020" t="s">
        <v>214</v>
      </c>
      <c r="AG31" s="1020" t="s">
        <v>214</v>
      </c>
      <c r="AH31" s="1020" t="s">
        <v>214</v>
      </c>
      <c r="AI31" s="1020" t="s">
        <v>214</v>
      </c>
      <c r="AJ31" s="1020" t="s">
        <v>214</v>
      </c>
      <c r="AK31" s="1020" t="s">
        <v>214</v>
      </c>
      <c r="AL31" s="1020" t="s">
        <v>214</v>
      </c>
      <c r="AM31" s="1020" t="s">
        <v>214</v>
      </c>
      <c r="AN31" s="1020" t="s">
        <v>214</v>
      </c>
      <c r="AO31" s="1021" t="s">
        <v>214</v>
      </c>
      <c r="AP31" s="48"/>
      <c r="AQ31" s="48"/>
      <c r="AR31" s="48"/>
      <c r="AS31" s="236"/>
      <c r="AT31" s="236"/>
      <c r="AU31" s="236"/>
      <c r="AV31" s="236"/>
      <c r="AW31" s="236"/>
      <c r="AX31" s="236"/>
      <c r="AY31" s="236"/>
      <c r="AZ31" s="236"/>
      <c r="BA31" s="236"/>
      <c r="BB31" s="236"/>
      <c r="BC31" s="236"/>
      <c r="BD31" s="236"/>
      <c r="BE31" s="236"/>
      <c r="BF31" s="236"/>
      <c r="BG31" s="236"/>
      <c r="BH31" s="236"/>
      <c r="BI31" s="236"/>
      <c r="BJ31" s="236"/>
      <c r="BK31" s="236"/>
      <c r="BL31" s="236"/>
      <c r="BM31" s="236"/>
      <c r="BN31" s="236"/>
      <c r="BO31" s="236"/>
      <c r="BP31" s="236"/>
      <c r="BQ31" s="236"/>
      <c r="BR31" s="236"/>
      <c r="BS31" s="236"/>
      <c r="BT31" s="236"/>
      <c r="BU31" s="236"/>
      <c r="BV31" s="236"/>
      <c r="BW31" s="236"/>
    </row>
    <row r="32" s="0" customFormat="1" ht="18" customHeight="1">
      <c r="B32" s="33"/>
      <c r="C32" s="181"/>
      <c r="D32" s="183"/>
      <c r="E32" s="183"/>
      <c r="F32" s="201"/>
      <c r="G32" s="181"/>
      <c r="H32" s="1018">
        <v>1200</v>
      </c>
      <c r="I32" s="1018"/>
      <c r="J32" s="1018"/>
      <c r="K32" s="1018"/>
      <c r="L32" s="895"/>
      <c r="M32" s="895"/>
      <c r="N32" s="895"/>
      <c r="O32" s="895"/>
      <c r="P32" s="80"/>
      <c r="Q32" s="90"/>
      <c r="R32" s="182"/>
      <c r="S32" s="182"/>
      <c r="T32" s="182"/>
      <c r="U32" s="182"/>
      <c r="V32" s="182"/>
      <c r="W32" s="182"/>
      <c r="X32" s="182"/>
      <c r="Y32" s="182"/>
      <c r="Z32" s="182"/>
      <c r="AA32" s="182"/>
      <c r="AB32" s="182"/>
      <c r="AC32" s="182"/>
      <c r="AD32" s="182"/>
      <c r="AE32" s="182"/>
      <c r="AF32" s="182"/>
      <c r="AG32" s="182"/>
      <c r="AH32" s="182"/>
      <c r="AI32" s="182"/>
      <c r="AJ32" s="182"/>
      <c r="AK32" s="182"/>
      <c r="AL32" s="182"/>
      <c r="AM32" s="182"/>
      <c r="AN32" s="182"/>
      <c r="AO32" s="182"/>
      <c r="AP32" s="79"/>
      <c r="AQ32" s="79"/>
      <c r="AR32" s="79"/>
      <c r="AS32" s="236"/>
      <c r="AT32" s="236"/>
      <c r="AU32" s="236"/>
      <c r="AV32" s="236"/>
      <c r="AW32" s="236"/>
      <c r="AX32" s="236"/>
      <c r="AY32" s="236"/>
      <c r="AZ32" s="236"/>
      <c r="BA32" s="236"/>
      <c r="BB32" s="236"/>
      <c r="BC32" s="236"/>
      <c r="BD32" s="236"/>
      <c r="BE32" s="236"/>
      <c r="BF32" s="236"/>
      <c r="BG32" s="236"/>
      <c r="BH32" s="236"/>
      <c r="BI32" s="236"/>
      <c r="BJ32" s="236"/>
      <c r="BK32" s="236"/>
      <c r="BL32" s="236"/>
      <c r="BM32" s="236"/>
      <c r="BN32" s="236"/>
      <c r="BO32" s="236"/>
      <c r="BP32" s="236"/>
      <c r="BQ32" s="236"/>
      <c r="BR32" s="236"/>
      <c r="BS32" s="236"/>
      <c r="BT32" s="236"/>
      <c r="BU32" s="236"/>
      <c r="BV32" s="236"/>
      <c r="BW32" s="236"/>
    </row>
    <row r="33" s="0" customFormat="1" ht="18" customHeight="1">
      <c r="B33" s="33"/>
      <c r="C33" s="181"/>
      <c r="D33" s="183"/>
      <c r="E33" s="183"/>
      <c r="F33" s="201"/>
      <c r="G33" s="181"/>
      <c r="H33" s="181"/>
      <c r="I33" s="181"/>
      <c r="J33" s="181"/>
      <c r="K33" s="181"/>
      <c r="L33" s="895"/>
      <c r="M33" s="895"/>
      <c r="N33" s="895"/>
      <c r="O33" s="895"/>
      <c r="P33" s="80"/>
      <c r="Q33" s="90"/>
      <c r="R33" s="182"/>
      <c r="S33" s="182"/>
      <c r="T33" s="182"/>
      <c r="U33" s="182"/>
      <c r="V33" s="182"/>
      <c r="W33" s="182"/>
      <c r="X33" s="1028" t="s">
        <v>253</v>
      </c>
      <c r="Y33" s="182"/>
      <c r="Z33" s="182"/>
      <c r="AA33" s="182"/>
      <c r="AB33" s="182"/>
      <c r="AC33" s="182"/>
      <c r="AD33" s="182"/>
      <c r="AE33" s="182"/>
      <c r="AF33" s="182"/>
      <c r="AG33" s="182"/>
      <c r="AH33" s="182"/>
      <c r="AI33" s="182"/>
      <c r="AJ33" s="182"/>
      <c r="AK33" s="182"/>
      <c r="AL33" s="182"/>
      <c r="AM33" s="182"/>
      <c r="AN33" s="182"/>
      <c r="AO33" s="182"/>
      <c r="AP33" s="79"/>
      <c r="AQ33" s="79"/>
      <c r="AR33" s="79"/>
      <c r="AS33" s="236"/>
      <c r="AT33" s="236"/>
      <c r="AU33" s="236"/>
      <c r="AV33" s="236"/>
      <c r="AW33" s="236"/>
      <c r="AX33" s="236"/>
      <c r="AY33" s="236"/>
      <c r="AZ33" s="236"/>
      <c r="BA33" s="236"/>
      <c r="BB33" s="236"/>
      <c r="BC33" s="236"/>
      <c r="BD33" s="236"/>
      <c r="BE33" s="236"/>
      <c r="BF33" s="236"/>
      <c r="BG33" s="236"/>
      <c r="BH33" s="236"/>
      <c r="BI33" s="236"/>
      <c r="BJ33" s="236"/>
      <c r="BK33" s="236"/>
      <c r="BL33" s="236"/>
      <c r="BM33" s="236"/>
      <c r="BN33" s="236"/>
      <c r="BO33" s="236"/>
      <c r="BP33" s="236"/>
      <c r="BQ33" s="236"/>
      <c r="BR33" s="236"/>
      <c r="BS33" s="236"/>
      <c r="BT33" s="236"/>
      <c r="BU33" s="236"/>
      <c r="BV33" s="236"/>
      <c r="BW33" s="236"/>
    </row>
    <row r="34" s="0" customFormat="1" ht="18" customHeight="1">
      <c r="B34" s="33"/>
      <c r="C34" s="181"/>
      <c r="D34" s="183"/>
      <c r="E34" s="183"/>
      <c r="F34" s="201"/>
      <c r="G34" s="181"/>
      <c r="H34" s="181"/>
      <c r="I34" s="181"/>
      <c r="J34" s="181"/>
      <c r="K34" s="181"/>
      <c r="L34" s="895"/>
      <c r="M34" s="895"/>
      <c r="N34" s="895"/>
      <c r="O34" s="895"/>
      <c r="P34" s="80"/>
      <c r="Q34" s="90"/>
      <c r="R34" s="182"/>
      <c r="S34" s="182"/>
      <c r="T34" s="182"/>
      <c r="U34" s="182"/>
      <c r="V34" s="182"/>
      <c r="W34" s="182"/>
      <c r="X34" s="182"/>
      <c r="Y34" s="182"/>
      <c r="Z34" s="182"/>
      <c r="AA34" s="1029" t="s">
        <v>254</v>
      </c>
      <c r="AB34" s="1028" t="s">
        <v>255</v>
      </c>
      <c r="AC34" s="182"/>
      <c r="AD34" s="182"/>
      <c r="AE34" s="182"/>
      <c r="AF34" s="182"/>
      <c r="AG34" s="182"/>
      <c r="AH34" s="182"/>
      <c r="AI34" s="182"/>
      <c r="AJ34" s="182"/>
      <c r="AK34" s="182"/>
      <c r="AL34" s="182"/>
      <c r="AM34" s="182"/>
      <c r="AN34" s="182"/>
      <c r="AO34" s="182"/>
      <c r="AP34" s="48"/>
      <c r="AQ34" s="48"/>
      <c r="AR34" s="48"/>
      <c r="AS34" s="236"/>
      <c r="AT34" s="236"/>
      <c r="AU34" s="236"/>
      <c r="AV34" s="236"/>
      <c r="AW34" s="236"/>
      <c r="AX34" s="236"/>
      <c r="AY34" s="236"/>
      <c r="AZ34" s="236"/>
      <c r="BA34" s="236"/>
      <c r="BB34" s="236"/>
      <c r="BC34" s="236"/>
      <c r="BD34" s="236"/>
      <c r="BE34" s="236"/>
      <c r="BF34" s="236"/>
      <c r="BG34" s="236"/>
      <c r="BH34" s="236"/>
      <c r="BI34" s="236"/>
      <c r="BJ34" s="236"/>
      <c r="BK34" s="236"/>
      <c r="BL34" s="236"/>
      <c r="BM34" s="236"/>
      <c r="BN34" s="236"/>
      <c r="BO34" s="236"/>
      <c r="BP34" s="236"/>
      <c r="BQ34" s="236"/>
      <c r="BR34" s="236"/>
      <c r="BS34" s="236"/>
      <c r="BT34" s="236"/>
      <c r="BU34" s="236"/>
      <c r="BV34" s="236"/>
      <c r="BW34" s="236"/>
    </row>
    <row r="35" s="0" customFormat="1" ht="18" customHeight="1">
      <c r="B35" s="33"/>
      <c r="C35" s="181"/>
      <c r="D35" s="183"/>
      <c r="E35" s="183"/>
      <c r="F35" s="201"/>
      <c r="G35" s="181"/>
      <c r="H35" s="181"/>
      <c r="I35" s="181"/>
      <c r="J35" s="181"/>
      <c r="K35" s="181"/>
      <c r="L35" s="895"/>
      <c r="M35" s="895"/>
      <c r="N35" s="895"/>
      <c r="O35" s="895"/>
      <c r="P35" s="80"/>
      <c r="Q35" s="90"/>
      <c r="R35" s="182"/>
      <c r="S35" s="182"/>
      <c r="T35" s="182"/>
      <c r="U35" s="182"/>
      <c r="V35" s="182"/>
      <c r="W35" s="182"/>
      <c r="X35" s="182"/>
      <c r="Y35" s="182"/>
      <c r="Z35" s="182"/>
      <c r="AA35" s="1029" t="s">
        <v>214</v>
      </c>
      <c r="AB35" s="1028" t="s">
        <v>256</v>
      </c>
      <c r="AC35" s="182"/>
      <c r="AD35" s="182"/>
      <c r="AE35" s="182"/>
      <c r="AF35" s="182"/>
      <c r="AG35" s="182"/>
      <c r="AH35" s="182"/>
      <c r="AI35" s="182"/>
      <c r="AJ35" s="182"/>
      <c r="AK35" s="182"/>
      <c r="AL35" s="182"/>
      <c r="AM35" s="182"/>
      <c r="AN35" s="182"/>
      <c r="AO35" s="182"/>
      <c r="AP35" s="79"/>
      <c r="AQ35" s="79"/>
      <c r="AR35" s="79"/>
      <c r="AS35" s="236"/>
      <c r="AT35" s="236"/>
      <c r="AU35" s="236"/>
      <c r="AV35" s="236"/>
      <c r="AW35" s="236"/>
      <c r="AX35" s="236"/>
      <c r="AY35" s="236"/>
      <c r="AZ35" s="236"/>
      <c r="BA35" s="236"/>
      <c r="BB35" s="236"/>
      <c r="BC35" s="236"/>
      <c r="BD35" s="236"/>
      <c r="BE35" s="236"/>
      <c r="BF35" s="236"/>
      <c r="BG35" s="236"/>
      <c r="BH35" s="236"/>
      <c r="BI35" s="236"/>
      <c r="BJ35" s="236"/>
      <c r="BK35" s="236"/>
      <c r="BL35" s="236"/>
      <c r="BM35" s="236"/>
      <c r="BN35" s="236"/>
      <c r="BO35" s="236"/>
      <c r="BP35" s="236"/>
      <c r="BQ35" s="236"/>
      <c r="BR35" s="236"/>
      <c r="BS35" s="236"/>
      <c r="BT35" s="236"/>
      <c r="BU35" s="236"/>
      <c r="BV35" s="236"/>
      <c r="BW35" s="236"/>
    </row>
    <row r="36" s="0" customFormat="1" ht="18" customHeight="1">
      <c r="B36" s="33"/>
      <c r="C36" s="181"/>
      <c r="D36" s="183"/>
      <c r="E36" s="183"/>
      <c r="F36" s="201"/>
      <c r="G36" s="181"/>
      <c r="H36" s="181"/>
      <c r="I36" s="181"/>
      <c r="J36" s="181"/>
      <c r="K36" s="181"/>
      <c r="L36" s="895"/>
      <c r="M36" s="895"/>
      <c r="N36" s="895"/>
      <c r="O36" s="895"/>
      <c r="P36" s="80"/>
      <c r="Q36" s="90"/>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79"/>
      <c r="AQ36" s="79"/>
      <c r="AR36" s="79"/>
      <c r="AS36" s="236"/>
      <c r="AT36" s="236"/>
      <c r="AU36" s="236"/>
      <c r="AV36" s="236"/>
      <c r="AW36" s="236"/>
      <c r="AX36" s="236"/>
      <c r="AY36" s="236"/>
      <c r="AZ36" s="236"/>
      <c r="BA36" s="236"/>
      <c r="BB36" s="236"/>
      <c r="BC36" s="236"/>
      <c r="BD36" s="236"/>
      <c r="BE36" s="236"/>
      <c r="BF36" s="236"/>
      <c r="BG36" s="236"/>
      <c r="BH36" s="236"/>
      <c r="BI36" s="236"/>
      <c r="BJ36" s="236"/>
      <c r="BK36" s="236"/>
      <c r="BL36" s="236"/>
      <c r="BM36" s="236"/>
      <c r="BN36" s="236"/>
      <c r="BO36" s="236"/>
      <c r="BP36" s="236"/>
      <c r="BQ36" s="236"/>
      <c r="BR36" s="236"/>
      <c r="BS36" s="236"/>
      <c r="BT36" s="236"/>
      <c r="BU36" s="236"/>
      <c r="BV36" s="236"/>
      <c r="BW36" s="236"/>
    </row>
    <row r="37" s="0" customFormat="1" ht="18" customHeight="1">
      <c r="B37" s="33"/>
      <c r="C37" s="181"/>
      <c r="D37" s="183"/>
      <c r="E37" s="183"/>
      <c r="F37" s="201"/>
      <c r="G37" s="181"/>
      <c r="H37" s="181"/>
      <c r="I37" s="181"/>
      <c r="J37" s="181"/>
      <c r="K37" s="181"/>
      <c r="L37" s="895"/>
      <c r="M37" s="895"/>
      <c r="N37" s="895"/>
      <c r="O37" s="895"/>
      <c r="P37" s="80"/>
      <c r="Q37" s="90"/>
      <c r="R37" s="182"/>
      <c r="S37" s="182"/>
      <c r="T37" s="182"/>
      <c r="U37" s="182"/>
      <c r="V37" s="182"/>
      <c r="W37" s="182"/>
      <c r="X37" s="182"/>
      <c r="Y37" s="182"/>
      <c r="Z37" s="182"/>
      <c r="AA37" s="182"/>
      <c r="AB37" s="182"/>
      <c r="AC37" s="182"/>
      <c r="AD37" s="182"/>
      <c r="AE37" s="182"/>
      <c r="AF37" s="182"/>
      <c r="AG37" s="182"/>
      <c r="AH37" s="182"/>
      <c r="AI37" s="182"/>
      <c r="AJ37" s="182"/>
      <c r="AK37" s="182"/>
      <c r="AL37" s="182"/>
      <c r="AM37" s="182"/>
      <c r="AN37" s="182"/>
      <c r="AO37" s="182"/>
      <c r="AP37" s="79"/>
      <c r="AQ37" s="79"/>
      <c r="AR37" s="79"/>
      <c r="AS37" s="236"/>
      <c r="AT37" s="236"/>
      <c r="AU37" s="236"/>
      <c r="AV37" s="236"/>
      <c r="AW37" s="236"/>
      <c r="AX37" s="236"/>
      <c r="AY37" s="236"/>
      <c r="AZ37" s="236"/>
      <c r="BA37" s="236"/>
      <c r="BB37" s="236"/>
      <c r="BC37" s="236"/>
      <c r="BD37" s="236"/>
      <c r="BE37" s="236"/>
      <c r="BF37" s="236"/>
      <c r="BG37" s="236"/>
      <c r="BH37" s="236"/>
      <c r="BI37" s="236"/>
      <c r="BJ37" s="236"/>
      <c r="BK37" s="236"/>
      <c r="BL37" s="236"/>
      <c r="BM37" s="236"/>
      <c r="BN37" s="236"/>
      <c r="BO37" s="236"/>
      <c r="BP37" s="236"/>
      <c r="BQ37" s="236"/>
      <c r="BR37" s="236"/>
      <c r="BS37" s="236"/>
      <c r="BT37" s="236"/>
      <c r="BU37" s="236"/>
      <c r="BV37" s="236"/>
      <c r="BW37" s="236"/>
    </row>
    <row r="38" s="0" customFormat="1" ht="18" customHeight="1">
      <c r="B38" s="33"/>
      <c r="C38" s="181"/>
      <c r="D38" s="183"/>
      <c r="E38" s="183"/>
      <c r="F38" s="201"/>
      <c r="G38" s="181"/>
      <c r="H38" s="181"/>
      <c r="I38" s="181"/>
      <c r="J38" s="181"/>
      <c r="K38" s="181"/>
      <c r="L38" s="895"/>
      <c r="M38" s="895"/>
      <c r="N38" s="895"/>
      <c r="O38" s="895"/>
      <c r="P38" s="80"/>
      <c r="Q38" s="90"/>
      <c r="R38" s="182"/>
      <c r="S38" s="182"/>
      <c r="T38" s="182"/>
      <c r="U38" s="182"/>
      <c r="V38" s="182"/>
      <c r="W38" s="182"/>
      <c r="X38" s="182"/>
      <c r="Y38" s="182"/>
      <c r="Z38" s="182"/>
      <c r="AA38" s="182"/>
      <c r="AB38" s="182"/>
      <c r="AC38" s="182"/>
      <c r="AD38" s="182"/>
      <c r="AE38" s="182"/>
      <c r="AF38" s="182"/>
      <c r="AG38" s="182"/>
      <c r="AH38" s="182"/>
      <c r="AI38" s="182"/>
      <c r="AJ38" s="182"/>
      <c r="AK38" s="182"/>
      <c r="AL38" s="182"/>
      <c r="AM38" s="182"/>
      <c r="AN38" s="182"/>
      <c r="AO38" s="182"/>
      <c r="AP38" s="79"/>
      <c r="AQ38" s="79"/>
      <c r="AR38" s="79"/>
      <c r="AS38" s="236"/>
      <c r="AT38" s="236"/>
      <c r="AU38" s="236"/>
      <c r="AV38" s="236"/>
      <c r="AW38" s="236"/>
      <c r="AX38" s="236"/>
      <c r="AY38" s="236"/>
      <c r="AZ38" s="236"/>
      <c r="BA38" s="236"/>
      <c r="BB38" s="236"/>
      <c r="BC38" s="236"/>
      <c r="BD38" s="236"/>
      <c r="BE38" s="236"/>
      <c r="BF38" s="236"/>
      <c r="BG38" s="236"/>
      <c r="BH38" s="236"/>
      <c r="BI38" s="236"/>
      <c r="BJ38" s="236"/>
      <c r="BK38" s="236"/>
      <c r="BL38" s="236"/>
      <c r="BM38" s="236"/>
      <c r="BN38" s="236"/>
      <c r="BO38" s="236"/>
      <c r="BP38" s="236"/>
      <c r="BQ38" s="236"/>
      <c r="BR38" s="236"/>
      <c r="BS38" s="236"/>
      <c r="BT38" s="236"/>
      <c r="BU38" s="236"/>
      <c r="BV38" s="236"/>
      <c r="BW38" s="236"/>
    </row>
    <row r="39" ht="18" customHeight="1">
      <c r="C39" s="181"/>
      <c r="D39" s="183"/>
      <c r="E39" s="183"/>
      <c r="F39" s="201"/>
      <c r="G39" s="181"/>
      <c r="H39" s="181"/>
      <c r="I39" s="181"/>
      <c r="J39" s="181"/>
      <c r="K39" s="181"/>
      <c r="L39" s="895"/>
      <c r="M39" s="895"/>
      <c r="N39" s="895"/>
      <c r="O39" s="895"/>
      <c r="P39" s="80"/>
      <c r="Q39" s="90"/>
      <c r="R39" s="182"/>
      <c r="S39" s="182"/>
      <c r="T39" s="182"/>
      <c r="U39" s="182"/>
      <c r="V39" s="182"/>
      <c r="W39" s="182"/>
      <c r="X39" s="182"/>
      <c r="Y39" s="182"/>
      <c r="Z39" s="182"/>
      <c r="AA39" s="182"/>
      <c r="AB39" s="182"/>
      <c r="AC39" s="182"/>
      <c r="AD39" s="182"/>
      <c r="AE39" s="182"/>
      <c r="AF39" s="182"/>
      <c r="AG39" s="182"/>
      <c r="AH39" s="182"/>
      <c r="AI39" s="182"/>
      <c r="AJ39" s="182"/>
      <c r="AK39" s="182"/>
      <c r="AL39" s="182"/>
      <c r="AM39" s="182"/>
      <c r="AN39" s="182"/>
      <c r="AO39" s="182"/>
      <c r="AP39" s="86"/>
      <c r="AQ39" s="79"/>
      <c r="AR39" s="79"/>
    </row>
    <row r="40" ht="18" customHeight="1">
      <c r="C40" s="181"/>
      <c r="D40" s="183"/>
      <c r="E40" s="183"/>
      <c r="F40" s="201"/>
      <c r="G40" s="181"/>
      <c r="H40" s="181"/>
      <c r="I40" s="181"/>
      <c r="J40" s="181"/>
      <c r="K40" s="181"/>
      <c r="L40" s="895"/>
      <c r="M40" s="895"/>
      <c r="N40" s="895"/>
      <c r="O40" s="895"/>
      <c r="P40" s="80"/>
      <c r="Q40" s="90"/>
      <c r="R40" s="182"/>
      <c r="S40" s="182"/>
      <c r="T40" s="182"/>
      <c r="U40" s="182"/>
      <c r="V40" s="182"/>
      <c r="W40" s="182"/>
      <c r="X40" s="182"/>
      <c r="Y40" s="182"/>
      <c r="Z40" s="182"/>
      <c r="AA40" s="182"/>
      <c r="AB40" s="182"/>
      <c r="AC40" s="182"/>
      <c r="AD40" s="182"/>
      <c r="AE40" s="182"/>
      <c r="AF40" s="182"/>
      <c r="AG40" s="182"/>
      <c r="AH40" s="182"/>
      <c r="AI40" s="182"/>
      <c r="AJ40" s="182"/>
      <c r="AK40" s="182"/>
      <c r="AL40" s="182"/>
      <c r="AM40" s="182"/>
      <c r="AN40" s="182"/>
      <c r="AO40" s="182"/>
      <c r="AP40" s="86"/>
      <c r="AQ40" s="79"/>
      <c r="AR40" s="79"/>
    </row>
    <row r="41" ht="18" customHeight="1">
      <c r="C41" s="181"/>
      <c r="D41" s="183"/>
      <c r="E41" s="183"/>
      <c r="F41" s="201"/>
      <c r="G41" s="181"/>
      <c r="H41" s="181"/>
      <c r="I41" s="181"/>
      <c r="J41" s="181"/>
      <c r="K41" s="181"/>
      <c r="L41" s="895"/>
      <c r="M41" s="895"/>
      <c r="N41" s="895"/>
      <c r="O41" s="895"/>
      <c r="P41" s="80"/>
      <c r="Q41" s="90"/>
      <c r="R41" s="182"/>
      <c r="S41" s="182"/>
      <c r="T41" s="182"/>
      <c r="U41" s="182"/>
      <c r="V41" s="182"/>
      <c r="W41" s="182"/>
      <c r="X41" s="182"/>
      <c r="Y41" s="182"/>
      <c r="Z41" s="182"/>
      <c r="AA41" s="182"/>
      <c r="AB41" s="182"/>
      <c r="AC41" s="182"/>
      <c r="AD41" s="182"/>
      <c r="AE41" s="182"/>
      <c r="AF41" s="182"/>
      <c r="AG41" s="182"/>
      <c r="AH41" s="182"/>
      <c r="AI41" s="182"/>
      <c r="AJ41" s="182"/>
      <c r="AK41" s="182"/>
      <c r="AL41" s="182"/>
      <c r="AM41" s="182"/>
      <c r="AN41" s="182"/>
      <c r="AO41" s="182"/>
      <c r="AP41" s="86"/>
      <c r="AQ41" s="79"/>
      <c r="AR41" s="79"/>
    </row>
    <row r="42" ht="18" customHeight="1">
      <c r="C42" s="181"/>
      <c r="D42" s="183"/>
      <c r="E42" s="183"/>
      <c r="F42" s="201"/>
      <c r="G42" s="181"/>
      <c r="H42" s="181"/>
      <c r="I42" s="181"/>
      <c r="J42" s="181"/>
      <c r="K42" s="181"/>
      <c r="L42" s="895"/>
      <c r="M42" s="895"/>
      <c r="N42" s="895"/>
      <c r="O42" s="895"/>
      <c r="P42" s="80"/>
      <c r="Q42" s="90"/>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86"/>
      <c r="AQ42" s="79"/>
      <c r="AR42" s="79"/>
    </row>
    <row r="43" ht="18" customHeight="1">
      <c r="C43" s="181"/>
      <c r="D43" s="183"/>
      <c r="E43" s="183"/>
      <c r="F43" s="201"/>
      <c r="G43" s="181"/>
      <c r="H43" s="181"/>
      <c r="I43" s="181"/>
      <c r="J43" s="181"/>
      <c r="K43" s="181"/>
      <c r="L43" s="895"/>
      <c r="M43" s="895"/>
      <c r="N43" s="895"/>
      <c r="O43" s="895"/>
      <c r="P43" s="80"/>
      <c r="Q43" s="90"/>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86"/>
      <c r="AQ43" s="79"/>
      <c r="AR43" s="79"/>
    </row>
    <row r="44" ht="18" customHeight="1">
      <c r="C44" s="181"/>
      <c r="D44" s="183"/>
      <c r="E44" s="183"/>
      <c r="F44" s="201"/>
      <c r="G44" s="181"/>
      <c r="H44" s="181"/>
      <c r="I44" s="181"/>
      <c r="J44" s="181"/>
      <c r="K44" s="181"/>
      <c r="L44" s="895"/>
      <c r="M44" s="895"/>
      <c r="N44" s="895"/>
      <c r="O44" s="895"/>
      <c r="P44" s="80"/>
      <c r="Q44" s="90"/>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86"/>
      <c r="AQ44" s="79"/>
      <c r="AR44" s="79"/>
    </row>
    <row r="45" ht="18" customHeight="1">
      <c r="C45" s="181"/>
      <c r="D45" s="183"/>
      <c r="E45" s="183"/>
      <c r="F45" s="201"/>
      <c r="G45" s="181"/>
      <c r="H45" s="181"/>
      <c r="I45" s="181"/>
      <c r="J45" s="181"/>
      <c r="K45" s="181"/>
      <c r="L45" s="895"/>
      <c r="M45" s="895"/>
      <c r="N45" s="895"/>
      <c r="O45" s="895"/>
      <c r="P45" s="80"/>
      <c r="Q45" s="90"/>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86"/>
      <c r="AQ45" s="79"/>
      <c r="AR45" s="79"/>
    </row>
    <row r="46" ht="18" customHeight="1">
      <c r="C46" s="181"/>
      <c r="D46" s="183"/>
      <c r="E46" s="183"/>
      <c r="F46" s="201"/>
      <c r="G46" s="181"/>
      <c r="H46" s="181"/>
      <c r="I46" s="181"/>
      <c r="J46" s="181"/>
      <c r="K46" s="181"/>
      <c r="L46" s="895"/>
      <c r="M46" s="895"/>
      <c r="N46" s="895"/>
      <c r="O46" s="895"/>
      <c r="P46" s="80"/>
      <c r="Q46" s="90"/>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86"/>
      <c r="AQ46" s="79"/>
      <c r="AR46" s="79"/>
    </row>
    <row r="47" ht="0" hidden="1" customHeight="1">
      <c r="C47" s="181"/>
      <c r="D47" s="183"/>
      <c r="E47" s="183"/>
      <c r="F47" s="201"/>
      <c r="G47" s="181"/>
      <c r="H47" s="181"/>
      <c r="I47" s="181"/>
      <c r="J47" s="181"/>
      <c r="K47" s="181"/>
      <c r="L47" s="895"/>
      <c r="M47" s="895"/>
      <c r="N47" s="895"/>
      <c r="O47" s="895"/>
      <c r="P47" s="80"/>
      <c r="Q47" s="90"/>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86"/>
      <c r="AQ47" s="79"/>
      <c r="AR47" s="79"/>
    </row>
    <row r="48" ht="0" hidden="1" customHeight="1">
      <c r="C48" s="181"/>
      <c r="D48" s="183"/>
      <c r="E48" s="183"/>
      <c r="F48" s="201"/>
      <c r="G48" s="181"/>
      <c r="H48" s="181"/>
      <c r="I48" s="181"/>
      <c r="J48" s="181"/>
      <c r="K48" s="181"/>
      <c r="L48" s="895"/>
      <c r="M48" s="895"/>
      <c r="N48" s="895"/>
      <c r="O48" s="895"/>
      <c r="P48" s="80"/>
      <c r="Q48" s="90"/>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86"/>
      <c r="AQ48" s="79"/>
      <c r="AR48" s="79"/>
    </row>
    <row r="49" ht="0" hidden="1" customHeight="1">
      <c r="C49" s="181"/>
      <c r="D49" s="183"/>
      <c r="E49" s="183"/>
      <c r="F49" s="201"/>
      <c r="G49" s="181"/>
      <c r="H49" s="181"/>
      <c r="I49" s="181"/>
      <c r="J49" s="181"/>
      <c r="K49" s="181"/>
      <c r="L49" s="895"/>
      <c r="M49" s="895"/>
      <c r="N49" s="895"/>
      <c r="O49" s="895"/>
      <c r="P49" s="80"/>
      <c r="Q49" s="90"/>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86"/>
      <c r="AQ49" s="79"/>
      <c r="AR49" s="79"/>
    </row>
    <row r="50" ht="0" hidden="1" customHeight="1">
      <c r="C50" s="181"/>
      <c r="D50" s="183"/>
      <c r="E50" s="183"/>
      <c r="F50" s="201"/>
      <c r="G50" s="181"/>
      <c r="H50" s="181"/>
      <c r="I50" s="181"/>
      <c r="J50" s="181"/>
      <c r="K50" s="181"/>
      <c r="L50" s="895"/>
      <c r="M50" s="895"/>
      <c r="N50" s="895"/>
      <c r="O50" s="895"/>
      <c r="P50" s="80"/>
      <c r="Q50" s="90"/>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86"/>
      <c r="AQ50" s="79"/>
      <c r="AR50" s="79"/>
    </row>
    <row r="51" ht="0" hidden="1" customHeight="1">
      <c r="C51" s="181"/>
      <c r="D51" s="183"/>
      <c r="E51" s="183"/>
      <c r="F51" s="201"/>
      <c r="G51" s="181"/>
      <c r="H51" s="181"/>
      <c r="I51" s="181"/>
      <c r="J51" s="181"/>
      <c r="K51" s="181"/>
      <c r="L51" s="895"/>
      <c r="M51" s="895"/>
      <c r="N51" s="895"/>
      <c r="O51" s="895"/>
      <c r="P51" s="80"/>
      <c r="Q51" s="90"/>
      <c r="R51" s="182"/>
      <c r="S51" s="182"/>
      <c r="T51" s="182"/>
      <c r="U51" s="182"/>
      <c r="V51" s="182"/>
      <c r="W51" s="182"/>
      <c r="X51" s="182"/>
      <c r="Y51" s="182"/>
      <c r="Z51" s="182"/>
      <c r="AA51" s="182"/>
      <c r="AB51" s="182"/>
      <c r="AC51" s="182"/>
      <c r="AD51" s="182"/>
      <c r="AE51" s="182"/>
      <c r="AF51" s="182"/>
      <c r="AG51" s="182"/>
      <c r="AH51" s="182"/>
      <c r="AI51" s="182"/>
      <c r="AJ51" s="182"/>
      <c r="AK51" s="182"/>
      <c r="AL51" s="182"/>
      <c r="AM51" s="182"/>
      <c r="AN51" s="182"/>
      <c r="AO51" s="182"/>
      <c r="AP51" s="86"/>
      <c r="AQ51" s="79"/>
      <c r="AR51" s="79"/>
    </row>
    <row r="52" s="0" customFormat="1" ht="0" hidden="1" customHeight="1">
      <c r="B52" s="33"/>
      <c r="C52" s="181"/>
      <c r="D52" s="183"/>
      <c r="E52" s="183"/>
      <c r="F52" s="201"/>
      <c r="G52" s="181"/>
      <c r="H52" s="181"/>
      <c r="I52" s="181"/>
      <c r="J52" s="181"/>
      <c r="K52" s="181"/>
      <c r="L52" s="895"/>
      <c r="M52" s="895"/>
      <c r="N52" s="895"/>
      <c r="O52" s="895"/>
      <c r="P52" s="80"/>
      <c r="Q52" s="90"/>
      <c r="R52" s="182"/>
      <c r="S52" s="182"/>
      <c r="T52" s="182"/>
      <c r="U52" s="182"/>
      <c r="V52" s="182"/>
      <c r="W52" s="182"/>
      <c r="X52" s="182"/>
      <c r="Y52" s="182"/>
      <c r="Z52" s="182"/>
      <c r="AA52" s="182"/>
      <c r="AB52" s="182"/>
      <c r="AC52" s="182"/>
      <c r="AD52" s="182"/>
      <c r="AE52" s="182"/>
      <c r="AF52" s="182"/>
      <c r="AG52" s="182"/>
      <c r="AH52" s="182"/>
      <c r="AI52" s="182"/>
      <c r="AJ52" s="182"/>
      <c r="AK52" s="182"/>
      <c r="AL52" s="182"/>
      <c r="AM52" s="182"/>
      <c r="AN52" s="182"/>
      <c r="AO52" s="182"/>
      <c r="AP52" s="79"/>
      <c r="AQ52" s="79"/>
      <c r="AR52" s="79"/>
      <c r="AS52" s="236"/>
      <c r="AT52" s="236"/>
      <c r="AU52" s="236"/>
      <c r="AV52" s="236"/>
      <c r="AW52" s="236"/>
      <c r="AX52" s="236"/>
      <c r="AY52" s="236"/>
      <c r="AZ52" s="236"/>
      <c r="BA52" s="236"/>
      <c r="BB52" s="236"/>
      <c r="BC52" s="236"/>
      <c r="BD52" s="236"/>
      <c r="BE52" s="236"/>
      <c r="BF52" s="236"/>
      <c r="BG52" s="236"/>
      <c r="BH52" s="236"/>
      <c r="BI52" s="236"/>
      <c r="BJ52" s="236"/>
      <c r="BK52" s="236"/>
      <c r="BL52" s="236"/>
      <c r="BM52" s="236"/>
      <c r="BN52" s="236"/>
      <c r="BO52" s="236"/>
      <c r="BP52" s="236"/>
      <c r="BQ52" s="236"/>
      <c r="BR52" s="236"/>
      <c r="BS52" s="236"/>
      <c r="BT52" s="236"/>
      <c r="BU52" s="236"/>
      <c r="BV52" s="236"/>
      <c r="BW52" s="236"/>
    </row>
    <row r="53" s="0" customFormat="1" ht="0" hidden="1" customHeight="1">
      <c r="B53" s="33"/>
      <c r="C53" s="181"/>
      <c r="D53" s="183"/>
      <c r="E53" s="183"/>
      <c r="F53" s="201"/>
      <c r="G53" s="181"/>
      <c r="H53" s="181"/>
      <c r="I53" s="181"/>
      <c r="J53" s="181"/>
      <c r="K53" s="181"/>
      <c r="L53" s="895"/>
      <c r="M53" s="895"/>
      <c r="N53" s="895"/>
      <c r="O53" s="895"/>
      <c r="P53" s="80"/>
      <c r="Q53" s="90"/>
      <c r="R53" s="182"/>
      <c r="S53" s="182"/>
      <c r="T53" s="182"/>
      <c r="U53" s="182"/>
      <c r="V53" s="182"/>
      <c r="W53" s="182"/>
      <c r="X53" s="182"/>
      <c r="Y53" s="182"/>
      <c r="Z53" s="182"/>
      <c r="AA53" s="182"/>
      <c r="AB53" s="182"/>
      <c r="AC53" s="182"/>
      <c r="AD53" s="182"/>
      <c r="AE53" s="182"/>
      <c r="AF53" s="182"/>
      <c r="AG53" s="182"/>
      <c r="AH53" s="182"/>
      <c r="AI53" s="182"/>
      <c r="AJ53" s="182"/>
      <c r="AK53" s="182"/>
      <c r="AL53" s="182"/>
      <c r="AM53" s="182"/>
      <c r="AN53" s="182"/>
      <c r="AO53" s="182"/>
      <c r="AP53" s="79"/>
      <c r="AQ53" s="79"/>
      <c r="AR53" s="79"/>
      <c r="AS53" s="236"/>
      <c r="AT53" s="236"/>
      <c r="AU53" s="236"/>
      <c r="AV53" s="236"/>
      <c r="AW53" s="236"/>
      <c r="AX53" s="236"/>
      <c r="AY53" s="236"/>
      <c r="AZ53" s="236"/>
      <c r="BA53" s="236"/>
      <c r="BB53" s="236"/>
      <c r="BC53" s="236"/>
      <c r="BD53" s="236"/>
      <c r="BE53" s="236"/>
      <c r="BF53" s="236"/>
      <c r="BG53" s="236"/>
      <c r="BH53" s="236"/>
      <c r="BI53" s="236"/>
      <c r="BJ53" s="236"/>
      <c r="BK53" s="236"/>
      <c r="BL53" s="236"/>
      <c r="BM53" s="236"/>
      <c r="BN53" s="236"/>
      <c r="BO53" s="236"/>
      <c r="BP53" s="236"/>
      <c r="BQ53" s="236"/>
      <c r="BR53" s="236"/>
      <c r="BS53" s="236"/>
      <c r="BT53" s="236"/>
      <c r="BU53" s="236"/>
      <c r="BV53" s="236"/>
      <c r="BW53" s="236"/>
    </row>
    <row r="54" s="0" customFormat="1" ht="0" hidden="1" customHeight="1">
      <c r="B54" s="33"/>
      <c r="C54" s="181"/>
      <c r="D54" s="183"/>
      <c r="E54" s="183"/>
      <c r="F54" s="201"/>
      <c r="G54" s="181"/>
      <c r="H54" s="181"/>
      <c r="I54" s="181"/>
      <c r="J54" s="181"/>
      <c r="K54" s="181"/>
      <c r="L54" s="895"/>
      <c r="M54" s="895"/>
      <c r="N54" s="895"/>
      <c r="O54" s="895"/>
      <c r="P54" s="80"/>
      <c r="Q54" s="90"/>
      <c r="R54" s="182"/>
      <c r="S54" s="182"/>
      <c r="T54" s="182"/>
      <c r="U54" s="182"/>
      <c r="V54" s="182"/>
      <c r="W54" s="182"/>
      <c r="X54" s="182"/>
      <c r="Y54" s="182"/>
      <c r="Z54" s="182"/>
      <c r="AA54" s="182"/>
      <c r="AB54" s="182"/>
      <c r="AC54" s="182"/>
      <c r="AD54" s="182"/>
      <c r="AE54" s="182"/>
      <c r="AF54" s="182"/>
      <c r="AG54" s="182"/>
      <c r="AH54" s="182"/>
      <c r="AI54" s="182"/>
      <c r="AJ54" s="182"/>
      <c r="AK54" s="182"/>
      <c r="AL54" s="182"/>
      <c r="AM54" s="182"/>
      <c r="AN54" s="182"/>
      <c r="AO54" s="182"/>
      <c r="AP54" s="48"/>
      <c r="AQ54" s="48"/>
      <c r="AR54" s="48"/>
      <c r="AS54" s="236"/>
      <c r="AT54" s="236"/>
      <c r="AU54" s="236"/>
      <c r="AV54" s="236"/>
      <c r="AW54" s="236"/>
      <c r="AX54" s="236"/>
      <c r="AY54" s="236"/>
      <c r="AZ54" s="236"/>
      <c r="BA54" s="236"/>
      <c r="BB54" s="236"/>
      <c r="BC54" s="236"/>
      <c r="BD54" s="236"/>
      <c r="BE54" s="236"/>
      <c r="BF54" s="236"/>
      <c r="BG54" s="236"/>
      <c r="BH54" s="236"/>
      <c r="BI54" s="236"/>
      <c r="BJ54" s="236"/>
      <c r="BK54" s="236"/>
      <c r="BL54" s="236"/>
      <c r="BM54" s="236"/>
      <c r="BN54" s="236"/>
      <c r="BO54" s="236"/>
      <c r="BP54" s="236"/>
      <c r="BQ54" s="236"/>
      <c r="BR54" s="236"/>
      <c r="BS54" s="236"/>
      <c r="BT54" s="236"/>
      <c r="BU54" s="236"/>
      <c r="BV54" s="236"/>
      <c r="BW54" s="236"/>
    </row>
    <row r="55" s="0" customFormat="1" ht="0" hidden="1" customHeight="1">
      <c r="B55" s="33"/>
      <c r="C55" s="181"/>
      <c r="D55" s="183"/>
      <c r="E55" s="183"/>
      <c r="F55" s="201"/>
      <c r="G55" s="181"/>
      <c r="H55" s="181"/>
      <c r="I55" s="181"/>
      <c r="J55" s="181"/>
      <c r="K55" s="181"/>
      <c r="L55" s="895"/>
      <c r="M55" s="895"/>
      <c r="N55" s="895"/>
      <c r="O55" s="895"/>
      <c r="P55" s="80"/>
      <c r="Q55" s="90"/>
      <c r="R55" s="182"/>
      <c r="S55" s="182"/>
      <c r="T55" s="182"/>
      <c r="U55" s="182"/>
      <c r="V55" s="182"/>
      <c r="W55" s="182"/>
      <c r="X55" s="182"/>
      <c r="Y55" s="182"/>
      <c r="Z55" s="182"/>
      <c r="AA55" s="182"/>
      <c r="AB55" s="182"/>
      <c r="AC55" s="182"/>
      <c r="AD55" s="182"/>
      <c r="AE55" s="182"/>
      <c r="AF55" s="182"/>
      <c r="AG55" s="182"/>
      <c r="AH55" s="182"/>
      <c r="AI55" s="182"/>
      <c r="AJ55" s="182"/>
      <c r="AK55" s="182"/>
      <c r="AL55" s="182"/>
      <c r="AM55" s="182"/>
      <c r="AN55" s="182"/>
      <c r="AO55" s="182"/>
      <c r="AP55" s="79"/>
      <c r="AQ55" s="79"/>
      <c r="AR55" s="79"/>
      <c r="AS55" s="236"/>
      <c r="AT55" s="236"/>
      <c r="AU55" s="236"/>
      <c r="AV55" s="236"/>
      <c r="AW55" s="236"/>
      <c r="AX55" s="236"/>
      <c r="AY55" s="236"/>
      <c r="AZ55" s="236"/>
      <c r="BA55" s="236"/>
      <c r="BB55" s="236"/>
      <c r="BC55" s="236"/>
      <c r="BD55" s="236"/>
      <c r="BE55" s="236"/>
      <c r="BF55" s="236"/>
      <c r="BG55" s="236"/>
      <c r="BH55" s="236"/>
      <c r="BI55" s="236"/>
      <c r="BJ55" s="236"/>
      <c r="BK55" s="236"/>
      <c r="BL55" s="236"/>
      <c r="BM55" s="236"/>
      <c r="BN55" s="236"/>
      <c r="BO55" s="236"/>
      <c r="BP55" s="236"/>
      <c r="BQ55" s="236"/>
      <c r="BR55" s="236"/>
      <c r="BS55" s="236"/>
      <c r="BT55" s="236"/>
      <c r="BU55" s="236"/>
      <c r="BV55" s="236"/>
      <c r="BW55" s="236"/>
    </row>
    <row r="56" s="0" customFormat="1" ht="0" hidden="1" customHeight="1">
      <c r="B56" s="33"/>
      <c r="C56" s="181"/>
      <c r="D56" s="183"/>
      <c r="E56" s="183"/>
      <c r="F56" s="201"/>
      <c r="G56" s="181"/>
      <c r="H56" s="181"/>
      <c r="I56" s="181"/>
      <c r="J56" s="181"/>
      <c r="K56" s="181"/>
      <c r="L56" s="895"/>
      <c r="M56" s="895"/>
      <c r="N56" s="895"/>
      <c r="O56" s="895"/>
      <c r="P56" s="80"/>
      <c r="Q56" s="90"/>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79"/>
      <c r="AQ56" s="79"/>
      <c r="AR56" s="79"/>
      <c r="AS56" s="236"/>
      <c r="AT56" s="236"/>
      <c r="AU56" s="236"/>
      <c r="AV56" s="236"/>
      <c r="AW56" s="236"/>
      <c r="AX56" s="236"/>
      <c r="AY56" s="236"/>
      <c r="AZ56" s="236"/>
      <c r="BA56" s="236"/>
      <c r="BB56" s="236"/>
      <c r="BC56" s="236"/>
      <c r="BD56" s="236"/>
      <c r="BE56" s="236"/>
      <c r="BF56" s="236"/>
      <c r="BG56" s="236"/>
      <c r="BH56" s="236"/>
      <c r="BI56" s="236"/>
      <c r="BJ56" s="236"/>
      <c r="BK56" s="236"/>
      <c r="BL56" s="236"/>
      <c r="BM56" s="236"/>
      <c r="BN56" s="236"/>
      <c r="BO56" s="236"/>
      <c r="BP56" s="236"/>
      <c r="BQ56" s="236"/>
      <c r="BR56" s="236"/>
      <c r="BS56" s="236"/>
      <c r="BT56" s="236"/>
      <c r="BU56" s="236"/>
      <c r="BV56" s="236"/>
      <c r="BW56" s="236"/>
    </row>
    <row r="57" s="0" customFormat="1" ht="0" hidden="1" customHeight="1">
      <c r="B57" s="33"/>
      <c r="C57" s="181"/>
      <c r="D57" s="183"/>
      <c r="E57" s="183"/>
      <c r="F57" s="201"/>
      <c r="G57" s="181"/>
      <c r="H57" s="181"/>
      <c r="I57" s="181"/>
      <c r="J57" s="181"/>
      <c r="K57" s="181"/>
      <c r="L57" s="895"/>
      <c r="M57" s="895"/>
      <c r="N57" s="895"/>
      <c r="O57" s="895"/>
      <c r="P57" s="80"/>
      <c r="Q57" s="90"/>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79"/>
      <c r="AQ57" s="79"/>
      <c r="AR57" s="79"/>
      <c r="AS57" s="236"/>
      <c r="AT57" s="236"/>
      <c r="AU57" s="236"/>
      <c r="AV57" s="236"/>
      <c r="AW57" s="236"/>
      <c r="AX57" s="236"/>
      <c r="AY57" s="236"/>
      <c r="AZ57" s="236"/>
      <c r="BA57" s="236"/>
      <c r="BB57" s="236"/>
      <c r="BC57" s="236"/>
      <c r="BD57" s="236"/>
      <c r="BE57" s="236"/>
      <c r="BF57" s="236"/>
      <c r="BG57" s="236"/>
      <c r="BH57" s="236"/>
      <c r="BI57" s="236"/>
      <c r="BJ57" s="236"/>
      <c r="BK57" s="236"/>
      <c r="BL57" s="236"/>
      <c r="BM57" s="236"/>
      <c r="BN57" s="236"/>
      <c r="BO57" s="236"/>
      <c r="BP57" s="236"/>
      <c r="BQ57" s="236"/>
      <c r="BR57" s="236"/>
      <c r="BS57" s="236"/>
      <c r="BT57" s="236"/>
      <c r="BU57" s="236"/>
      <c r="BV57" s="236"/>
      <c r="BW57" s="236"/>
    </row>
    <row r="58" s="0" customFormat="1" ht="0" hidden="1" customHeight="1">
      <c r="B58" s="33"/>
      <c r="C58" s="181"/>
      <c r="D58" s="183"/>
      <c r="E58" s="183"/>
      <c r="F58" s="201"/>
      <c r="G58" s="181"/>
      <c r="H58" s="181"/>
      <c r="I58" s="181"/>
      <c r="J58" s="181"/>
      <c r="K58" s="181"/>
      <c r="L58" s="895"/>
      <c r="M58" s="895"/>
      <c r="N58" s="895"/>
      <c r="O58" s="895"/>
      <c r="P58" s="80"/>
      <c r="Q58" s="90"/>
      <c r="R58" s="182"/>
      <c r="S58" s="182"/>
      <c r="T58" s="182"/>
      <c r="U58" s="182"/>
      <c r="V58" s="182"/>
      <c r="W58" s="182"/>
      <c r="X58" s="182"/>
      <c r="Y58" s="182"/>
      <c r="Z58" s="182"/>
      <c r="AA58" s="182"/>
      <c r="AB58" s="182"/>
      <c r="AC58" s="182"/>
      <c r="AD58" s="182"/>
      <c r="AE58" s="182"/>
      <c r="AF58" s="182"/>
      <c r="AG58" s="182"/>
      <c r="AH58" s="182"/>
      <c r="AI58" s="182"/>
      <c r="AJ58" s="182"/>
      <c r="AK58" s="182"/>
      <c r="AL58" s="182"/>
      <c r="AM58" s="182"/>
      <c r="AN58" s="182"/>
      <c r="AO58" s="182"/>
      <c r="AP58" s="79"/>
      <c r="AQ58" s="79"/>
      <c r="AR58" s="79"/>
      <c r="AS58" s="236"/>
      <c r="AT58" s="236"/>
      <c r="AU58" s="236"/>
      <c r="AV58" s="236"/>
      <c r="AW58" s="236"/>
      <c r="AX58" s="236"/>
      <c r="AY58" s="236"/>
      <c r="AZ58" s="236"/>
      <c r="BA58" s="236"/>
      <c r="BB58" s="236"/>
      <c r="BC58" s="236"/>
      <c r="BD58" s="236"/>
      <c r="BE58" s="236"/>
      <c r="BF58" s="236"/>
      <c r="BG58" s="236"/>
      <c r="BH58" s="236"/>
      <c r="BI58" s="236"/>
      <c r="BJ58" s="236"/>
      <c r="BK58" s="236"/>
      <c r="BL58" s="236"/>
      <c r="BM58" s="236"/>
      <c r="BN58" s="236"/>
      <c r="BO58" s="236"/>
      <c r="BP58" s="236"/>
      <c r="BQ58" s="236"/>
      <c r="BR58" s="236"/>
      <c r="BS58" s="236"/>
      <c r="BT58" s="236"/>
      <c r="BU58" s="236"/>
      <c r="BV58" s="236"/>
      <c r="BW58" s="236"/>
    </row>
    <row r="59" ht="0" hidden="1" customHeight="1">
      <c r="C59" s="181"/>
      <c r="D59" s="183"/>
      <c r="E59" s="183"/>
      <c r="F59" s="201"/>
      <c r="G59" s="181"/>
      <c r="H59" s="181"/>
      <c r="I59" s="181"/>
      <c r="J59" s="181"/>
      <c r="K59" s="181"/>
      <c r="L59" s="895"/>
      <c r="M59" s="895"/>
      <c r="N59" s="895"/>
      <c r="O59" s="895"/>
      <c r="P59" s="80"/>
      <c r="Q59" s="90"/>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86"/>
      <c r="AQ59" s="79"/>
      <c r="AR59" s="79"/>
    </row>
    <row r="60" ht="0" hidden="1" customHeight="1">
      <c r="C60" s="181"/>
      <c r="D60" s="183"/>
      <c r="E60" s="183"/>
      <c r="F60" s="201"/>
      <c r="G60" s="181"/>
      <c r="H60" s="181"/>
      <c r="I60" s="181"/>
      <c r="J60" s="181"/>
      <c r="K60" s="181"/>
      <c r="L60" s="895"/>
      <c r="M60" s="895"/>
      <c r="N60" s="895"/>
      <c r="O60" s="895"/>
      <c r="P60" s="80"/>
      <c r="Q60" s="90"/>
      <c r="R60" s="182"/>
      <c r="S60" s="182"/>
      <c r="T60" s="182"/>
      <c r="U60" s="182"/>
      <c r="V60" s="182"/>
      <c r="W60" s="182"/>
      <c r="X60" s="182"/>
      <c r="Y60" s="182"/>
      <c r="Z60" s="182"/>
      <c r="AA60" s="182"/>
      <c r="AB60" s="182"/>
      <c r="AC60" s="182"/>
      <c r="AD60" s="182"/>
      <c r="AE60" s="182"/>
      <c r="AF60" s="182"/>
      <c r="AG60" s="182"/>
      <c r="AH60" s="182"/>
      <c r="AI60" s="182"/>
      <c r="AJ60" s="182"/>
      <c r="AK60" s="182"/>
      <c r="AL60" s="182"/>
      <c r="AM60" s="182"/>
      <c r="AN60" s="182"/>
      <c r="AO60" s="182"/>
      <c r="AP60" s="86"/>
      <c r="AQ60" s="79"/>
      <c r="AR60" s="79"/>
    </row>
    <row r="61" ht="0" hidden="1" customHeight="1">
      <c r="C61" s="181"/>
      <c r="D61" s="183"/>
      <c r="E61" s="183"/>
      <c r="F61" s="201"/>
      <c r="G61" s="181"/>
      <c r="H61" s="181"/>
      <c r="I61" s="181"/>
      <c r="J61" s="181"/>
      <c r="K61" s="181"/>
      <c r="L61" s="895"/>
      <c r="M61" s="895"/>
      <c r="N61" s="895"/>
      <c r="O61" s="895"/>
      <c r="P61" s="80"/>
      <c r="Q61" s="90"/>
      <c r="R61" s="182"/>
      <c r="S61" s="182"/>
      <c r="T61" s="182"/>
      <c r="U61" s="182"/>
      <c r="V61" s="182"/>
      <c r="W61" s="182"/>
      <c r="X61" s="182"/>
      <c r="Y61" s="182"/>
      <c r="Z61" s="182"/>
      <c r="AA61" s="182"/>
      <c r="AB61" s="182"/>
      <c r="AC61" s="182"/>
      <c r="AD61" s="182"/>
      <c r="AE61" s="182"/>
      <c r="AF61" s="182"/>
      <c r="AG61" s="182"/>
      <c r="AH61" s="182"/>
      <c r="AI61" s="182"/>
      <c r="AJ61" s="182"/>
      <c r="AK61" s="182"/>
      <c r="AL61" s="182"/>
      <c r="AM61" s="182"/>
      <c r="AN61" s="182"/>
      <c r="AO61" s="182"/>
      <c r="AP61" s="86"/>
      <c r="AQ61" s="79"/>
      <c r="AR61" s="79"/>
    </row>
    <row r="62" ht="0" hidden="1" customHeight="1">
      <c r="C62" s="181"/>
      <c r="D62" s="183"/>
      <c r="E62" s="183"/>
      <c r="F62" s="201"/>
      <c r="G62" s="181"/>
      <c r="H62" s="181"/>
      <c r="I62" s="181"/>
      <c r="J62" s="181"/>
      <c r="K62" s="181"/>
      <c r="L62" s="895"/>
      <c r="M62" s="895"/>
      <c r="N62" s="895"/>
      <c r="O62" s="895"/>
      <c r="P62" s="80"/>
      <c r="Q62" s="90"/>
      <c r="R62" s="182"/>
      <c r="S62" s="182"/>
      <c r="T62" s="182"/>
      <c r="U62" s="182"/>
      <c r="V62" s="182"/>
      <c r="W62" s="182"/>
      <c r="X62" s="182"/>
      <c r="Y62" s="182"/>
      <c r="Z62" s="182"/>
      <c r="AA62" s="182"/>
      <c r="AB62" s="182"/>
      <c r="AC62" s="182"/>
      <c r="AD62" s="182"/>
      <c r="AE62" s="182"/>
      <c r="AF62" s="182"/>
      <c r="AG62" s="182"/>
      <c r="AH62" s="182"/>
      <c r="AI62" s="182"/>
      <c r="AJ62" s="182"/>
      <c r="AK62" s="182"/>
      <c r="AL62" s="182"/>
      <c r="AM62" s="182"/>
      <c r="AN62" s="182"/>
      <c r="AO62" s="182"/>
      <c r="AP62" s="86"/>
      <c r="AQ62" s="79"/>
      <c r="AR62" s="79"/>
    </row>
    <row r="63" ht="0" hidden="1" customHeight="1">
      <c r="C63" s="181"/>
      <c r="D63" s="183"/>
      <c r="E63" s="183"/>
      <c r="F63" s="201"/>
      <c r="G63" s="181"/>
      <c r="H63" s="181"/>
      <c r="I63" s="181"/>
      <c r="J63" s="181"/>
      <c r="K63" s="181"/>
      <c r="L63" s="895"/>
      <c r="M63" s="895"/>
      <c r="N63" s="895"/>
      <c r="O63" s="895"/>
      <c r="P63" s="80"/>
      <c r="Q63" s="90"/>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86"/>
      <c r="AQ63" s="79"/>
      <c r="AR63" s="79"/>
    </row>
    <row r="64" ht="0" hidden="1" customHeight="1">
      <c r="C64" s="181"/>
      <c r="D64" s="183"/>
      <c r="E64" s="183"/>
      <c r="F64" s="201"/>
      <c r="G64" s="181"/>
      <c r="H64" s="181"/>
      <c r="I64" s="181"/>
      <c r="J64" s="181"/>
      <c r="K64" s="181"/>
      <c r="L64" s="895"/>
      <c r="M64" s="895"/>
      <c r="N64" s="895"/>
      <c r="O64" s="895"/>
      <c r="P64" s="80"/>
      <c r="Q64" s="90"/>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82"/>
      <c r="AP64" s="86"/>
      <c r="AQ64" s="79"/>
      <c r="AR64" s="79"/>
    </row>
    <row r="65" ht="0" hidden="1" customHeight="1">
      <c r="C65" s="181"/>
      <c r="D65" s="183"/>
      <c r="E65" s="183"/>
      <c r="F65" s="201"/>
      <c r="G65" s="181"/>
      <c r="H65" s="181"/>
      <c r="I65" s="181"/>
      <c r="J65" s="181"/>
      <c r="K65" s="181"/>
      <c r="L65" s="895"/>
      <c r="M65" s="895"/>
      <c r="N65" s="895"/>
      <c r="O65" s="895"/>
      <c r="P65" s="80"/>
      <c r="Q65" s="90"/>
      <c r="R65" s="182"/>
      <c r="S65" s="182"/>
      <c r="T65" s="182"/>
      <c r="U65" s="182"/>
      <c r="V65" s="182"/>
      <c r="W65" s="182"/>
      <c r="X65" s="182"/>
      <c r="Y65" s="182"/>
      <c r="Z65" s="182"/>
      <c r="AA65" s="182"/>
      <c r="AB65" s="182"/>
      <c r="AC65" s="182"/>
      <c r="AD65" s="182"/>
      <c r="AE65" s="182"/>
      <c r="AF65" s="182"/>
      <c r="AG65" s="182"/>
      <c r="AH65" s="182"/>
      <c r="AI65" s="182"/>
      <c r="AJ65" s="182"/>
      <c r="AK65" s="182"/>
      <c r="AL65" s="182"/>
      <c r="AM65" s="182"/>
      <c r="AN65" s="182"/>
      <c r="AO65" s="182"/>
      <c r="AP65" s="86"/>
      <c r="AQ65" s="79"/>
      <c r="AR65" s="79"/>
    </row>
    <row r="66" ht="0" hidden="1" customHeight="1">
      <c r="C66" s="181"/>
      <c r="D66" s="183"/>
      <c r="E66" s="183"/>
      <c r="F66" s="201"/>
      <c r="G66" s="181"/>
      <c r="H66" s="181"/>
      <c r="I66" s="181"/>
      <c r="J66" s="181"/>
      <c r="K66" s="181"/>
      <c r="L66" s="895"/>
      <c r="M66" s="895"/>
      <c r="N66" s="895"/>
      <c r="O66" s="895"/>
      <c r="P66" s="80"/>
      <c r="Q66" s="90"/>
      <c r="R66" s="182"/>
      <c r="S66" s="182"/>
      <c r="T66" s="182"/>
      <c r="U66" s="182"/>
      <c r="V66" s="182"/>
      <c r="W66" s="182"/>
      <c r="X66" s="182"/>
      <c r="Y66" s="182"/>
      <c r="Z66" s="182"/>
      <c r="AA66" s="182"/>
      <c r="AB66" s="182"/>
      <c r="AC66" s="182"/>
      <c r="AD66" s="182"/>
      <c r="AE66" s="182"/>
      <c r="AF66" s="182"/>
      <c r="AG66" s="182"/>
      <c r="AH66" s="182"/>
      <c r="AI66" s="182"/>
      <c r="AJ66" s="182"/>
      <c r="AK66" s="182"/>
      <c r="AL66" s="182"/>
      <c r="AM66" s="182"/>
      <c r="AN66" s="182"/>
      <c r="AO66" s="182"/>
      <c r="AP66" s="86"/>
      <c r="AQ66" s="79"/>
      <c r="AR66" s="79"/>
    </row>
    <row r="67" ht="0" hidden="1" customHeight="1">
      <c r="C67" s="181"/>
      <c r="D67" s="183"/>
      <c r="E67" s="183"/>
      <c r="F67" s="201"/>
      <c r="G67" s="181"/>
      <c r="H67" s="181"/>
      <c r="I67" s="181"/>
      <c r="J67" s="181"/>
      <c r="K67" s="181"/>
      <c r="L67" s="895"/>
      <c r="M67" s="895"/>
      <c r="N67" s="895"/>
      <c r="O67" s="895"/>
      <c r="P67" s="80"/>
      <c r="Q67" s="90"/>
      <c r="R67" s="182"/>
      <c r="S67" s="182"/>
      <c r="T67" s="182"/>
      <c r="U67" s="182"/>
      <c r="V67" s="182"/>
      <c r="W67" s="182"/>
      <c r="X67" s="182"/>
      <c r="Y67" s="182"/>
      <c r="Z67" s="182"/>
      <c r="AA67" s="182"/>
      <c r="AB67" s="182"/>
      <c r="AC67" s="182"/>
      <c r="AD67" s="182"/>
      <c r="AE67" s="182"/>
      <c r="AF67" s="182"/>
      <c r="AG67" s="182"/>
      <c r="AH67" s="182"/>
      <c r="AI67" s="182"/>
      <c r="AJ67" s="182"/>
      <c r="AK67" s="182"/>
      <c r="AL67" s="182"/>
      <c r="AM67" s="182"/>
      <c r="AN67" s="182"/>
      <c r="AO67" s="182"/>
      <c r="AP67" s="86"/>
      <c r="AQ67" s="79"/>
      <c r="AR67" s="79"/>
    </row>
    <row r="68" ht="0" hidden="1" customHeight="1">
      <c r="C68" s="181"/>
      <c r="D68" s="183"/>
      <c r="E68" s="183"/>
      <c r="F68" s="201"/>
      <c r="G68" s="181"/>
      <c r="H68" s="181"/>
      <c r="I68" s="181"/>
      <c r="J68" s="181"/>
      <c r="K68" s="181"/>
      <c r="L68" s="895"/>
      <c r="M68" s="895"/>
      <c r="N68" s="895"/>
      <c r="O68" s="895"/>
      <c r="P68" s="80"/>
      <c r="Q68" s="90"/>
      <c r="R68" s="182"/>
      <c r="S68" s="182"/>
      <c r="T68" s="182"/>
      <c r="U68" s="182"/>
      <c r="V68" s="182"/>
      <c r="W68" s="182"/>
      <c r="X68" s="182"/>
      <c r="Y68" s="182"/>
      <c r="Z68" s="182"/>
      <c r="AA68" s="182"/>
      <c r="AB68" s="182"/>
      <c r="AC68" s="182"/>
      <c r="AD68" s="182"/>
      <c r="AE68" s="182"/>
      <c r="AF68" s="182"/>
      <c r="AG68" s="182"/>
      <c r="AH68" s="182"/>
      <c r="AI68" s="182"/>
      <c r="AJ68" s="182"/>
      <c r="AK68" s="182"/>
      <c r="AL68" s="182"/>
      <c r="AM68" s="182"/>
      <c r="AN68" s="182"/>
      <c r="AO68" s="182"/>
      <c r="AP68" s="86"/>
      <c r="AQ68" s="79"/>
      <c r="AR68" s="79"/>
    </row>
    <row r="69" ht="0" hidden="1" customHeight="1">
      <c r="C69" s="181"/>
      <c r="D69" s="183"/>
      <c r="E69" s="183"/>
      <c r="F69" s="201"/>
      <c r="G69" s="181"/>
      <c r="H69" s="181"/>
      <c r="I69" s="181"/>
      <c r="J69" s="181"/>
      <c r="K69" s="181"/>
      <c r="L69" s="895"/>
      <c r="M69" s="895"/>
      <c r="N69" s="895"/>
      <c r="O69" s="895"/>
      <c r="P69" s="80"/>
      <c r="Q69" s="90"/>
      <c r="R69" s="182"/>
      <c r="S69" s="182"/>
      <c r="T69" s="182"/>
      <c r="U69" s="182"/>
      <c r="V69" s="182"/>
      <c r="W69" s="182"/>
      <c r="X69" s="182"/>
      <c r="Y69" s="182"/>
      <c r="Z69" s="182"/>
      <c r="AA69" s="182"/>
      <c r="AB69" s="182"/>
      <c r="AC69" s="182"/>
      <c r="AD69" s="182"/>
      <c r="AE69" s="182"/>
      <c r="AF69" s="182"/>
      <c r="AG69" s="182"/>
      <c r="AH69" s="182"/>
      <c r="AI69" s="182"/>
      <c r="AJ69" s="182"/>
      <c r="AK69" s="182"/>
      <c r="AL69" s="182"/>
      <c r="AM69" s="182"/>
      <c r="AN69" s="182"/>
      <c r="AO69" s="182"/>
      <c r="AP69" s="86"/>
      <c r="AQ69" s="79"/>
      <c r="AR69" s="79"/>
    </row>
    <row r="70" ht="0" hidden="1" customHeight="1">
      <c r="C70" s="181"/>
      <c r="D70" s="183"/>
      <c r="E70" s="183"/>
      <c r="F70" s="201"/>
      <c r="G70" s="181"/>
      <c r="H70" s="181"/>
      <c r="I70" s="181"/>
      <c r="J70" s="181"/>
      <c r="K70" s="181"/>
      <c r="L70" s="895"/>
      <c r="M70" s="895"/>
      <c r="N70" s="895"/>
      <c r="O70" s="895"/>
      <c r="P70" s="80"/>
      <c r="Q70" s="90"/>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86"/>
      <c r="AQ70" s="79"/>
      <c r="AR70" s="79"/>
    </row>
    <row r="71" ht="0" hidden="1" customHeight="1">
      <c r="C71" s="181"/>
      <c r="D71" s="183"/>
      <c r="E71" s="183"/>
      <c r="F71" s="201"/>
      <c r="G71" s="181"/>
      <c r="H71" s="181"/>
      <c r="I71" s="181"/>
      <c r="J71" s="181"/>
      <c r="K71" s="181"/>
      <c r="L71" s="895"/>
      <c r="M71" s="895"/>
      <c r="N71" s="895"/>
      <c r="O71" s="895"/>
      <c r="P71" s="80"/>
      <c r="Q71" s="90"/>
      <c r="R71" s="182"/>
      <c r="S71" s="182"/>
      <c r="T71" s="182"/>
      <c r="U71" s="182"/>
      <c r="V71" s="182"/>
      <c r="W71" s="182"/>
      <c r="X71" s="182"/>
      <c r="Y71" s="182"/>
      <c r="Z71" s="182"/>
      <c r="AA71" s="182"/>
      <c r="AB71" s="182"/>
      <c r="AC71" s="182"/>
      <c r="AD71" s="182"/>
      <c r="AE71" s="182"/>
      <c r="AF71" s="182"/>
      <c r="AG71" s="182"/>
      <c r="AH71" s="182"/>
      <c r="AI71" s="182"/>
      <c r="AJ71" s="182"/>
      <c r="AK71" s="182"/>
      <c r="AL71" s="182"/>
      <c r="AM71" s="182"/>
      <c r="AN71" s="182"/>
      <c r="AO71" s="182"/>
      <c r="AP71" s="86"/>
      <c r="AQ71" s="79"/>
      <c r="AR71" s="79"/>
    </row>
    <row r="72" ht="0" hidden="1" customHeight="1">
      <c r="C72" s="181"/>
      <c r="D72" s="183"/>
      <c r="E72" s="183"/>
      <c r="F72" s="201"/>
      <c r="G72" s="181"/>
      <c r="H72" s="181"/>
      <c r="I72" s="181"/>
      <c r="J72" s="181"/>
      <c r="K72" s="181"/>
      <c r="L72" s="895"/>
      <c r="M72" s="895"/>
      <c r="N72" s="895"/>
      <c r="O72" s="895"/>
      <c r="P72" s="80"/>
      <c r="Q72" s="90"/>
      <c r="R72" s="182"/>
      <c r="S72" s="182"/>
      <c r="T72" s="182"/>
      <c r="U72" s="182"/>
      <c r="V72" s="182"/>
      <c r="W72" s="182"/>
      <c r="X72" s="182"/>
      <c r="Y72" s="182"/>
      <c r="Z72" s="182"/>
      <c r="AA72" s="182"/>
      <c r="AB72" s="182"/>
      <c r="AC72" s="182"/>
      <c r="AD72" s="182"/>
      <c r="AE72" s="182"/>
      <c r="AF72" s="182"/>
      <c r="AG72" s="182"/>
      <c r="AH72" s="182"/>
      <c r="AI72" s="182"/>
      <c r="AJ72" s="182"/>
      <c r="AK72" s="182"/>
      <c r="AL72" s="182"/>
      <c r="AM72" s="182"/>
      <c r="AN72" s="182"/>
      <c r="AO72" s="182"/>
      <c r="AP72" s="86"/>
      <c r="AQ72" s="79"/>
      <c r="AR72" s="79"/>
    </row>
    <row r="73" ht="0" hidden="1" customHeight="1">
      <c r="C73" s="181"/>
      <c r="D73" s="183"/>
      <c r="E73" s="183"/>
      <c r="F73" s="201"/>
      <c r="G73" s="181"/>
      <c r="H73" s="181"/>
      <c r="I73" s="181"/>
      <c r="J73" s="181"/>
      <c r="K73" s="181"/>
      <c r="L73" s="895"/>
      <c r="M73" s="895"/>
      <c r="N73" s="895"/>
      <c r="O73" s="895"/>
      <c r="P73" s="80"/>
      <c r="Q73" s="90"/>
      <c r="R73" s="182"/>
      <c r="S73" s="182"/>
      <c r="T73" s="182"/>
      <c r="U73" s="182"/>
      <c r="V73" s="182"/>
      <c r="W73" s="182"/>
      <c r="X73" s="182"/>
      <c r="Y73" s="182"/>
      <c r="Z73" s="182"/>
      <c r="AA73" s="182"/>
      <c r="AB73" s="182"/>
      <c r="AC73" s="182"/>
      <c r="AD73" s="182"/>
      <c r="AE73" s="182"/>
      <c r="AF73" s="182"/>
      <c r="AG73" s="182"/>
      <c r="AH73" s="182"/>
      <c r="AI73" s="182"/>
      <c r="AJ73" s="182"/>
      <c r="AK73" s="182"/>
      <c r="AL73" s="182"/>
      <c r="AM73" s="182"/>
      <c r="AN73" s="182"/>
      <c r="AO73" s="182"/>
      <c r="AP73" s="86"/>
      <c r="AQ73" s="79"/>
      <c r="AR73" s="79"/>
    </row>
    <row r="74" ht="0" hidden="1" customHeight="1">
      <c r="C74" s="181"/>
      <c r="D74" s="183"/>
      <c r="E74" s="183"/>
      <c r="F74" s="201"/>
      <c r="G74" s="181"/>
      <c r="H74" s="181"/>
      <c r="I74" s="181"/>
      <c r="J74" s="181"/>
      <c r="K74" s="181"/>
      <c r="L74" s="895"/>
      <c r="M74" s="895"/>
      <c r="N74" s="895"/>
      <c r="O74" s="895"/>
      <c r="P74" s="80"/>
      <c r="Q74" s="90"/>
      <c r="R74" s="182"/>
      <c r="S74" s="182"/>
      <c r="T74" s="182"/>
      <c r="U74" s="182"/>
      <c r="V74" s="182"/>
      <c r="W74" s="182"/>
      <c r="X74" s="182"/>
      <c r="Y74" s="182"/>
      <c r="Z74" s="182"/>
      <c r="AA74" s="182"/>
      <c r="AB74" s="182"/>
      <c r="AC74" s="182"/>
      <c r="AD74" s="182"/>
      <c r="AE74" s="182"/>
      <c r="AF74" s="182"/>
      <c r="AG74" s="182"/>
      <c r="AH74" s="182"/>
      <c r="AI74" s="182"/>
      <c r="AJ74" s="182"/>
      <c r="AK74" s="182"/>
      <c r="AL74" s="182"/>
      <c r="AM74" s="182"/>
      <c r="AN74" s="182"/>
      <c r="AO74" s="182"/>
      <c r="AP74" s="86"/>
      <c r="AQ74" s="79"/>
      <c r="AR74" s="79"/>
    </row>
    <row r="75" ht="0" hidden="1" customHeight="1">
      <c r="C75" s="181"/>
      <c r="D75" s="183"/>
      <c r="E75" s="183"/>
      <c r="F75" s="201"/>
      <c r="G75" s="181"/>
      <c r="H75" s="181"/>
      <c r="I75" s="181"/>
      <c r="J75" s="181"/>
      <c r="K75" s="181"/>
      <c r="L75" s="895"/>
      <c r="M75" s="895"/>
      <c r="N75" s="895"/>
      <c r="O75" s="895"/>
      <c r="P75" s="80"/>
      <c r="Q75" s="90"/>
      <c r="R75" s="182"/>
      <c r="S75" s="182"/>
      <c r="T75" s="182"/>
      <c r="U75" s="182"/>
      <c r="V75" s="182"/>
      <c r="W75" s="182"/>
      <c r="X75" s="182"/>
      <c r="Y75" s="182"/>
      <c r="Z75" s="182"/>
      <c r="AA75" s="182"/>
      <c r="AB75" s="182"/>
      <c r="AC75" s="182"/>
      <c r="AD75" s="182"/>
      <c r="AE75" s="182"/>
      <c r="AF75" s="182"/>
      <c r="AG75" s="182"/>
      <c r="AH75" s="182"/>
      <c r="AI75" s="182"/>
      <c r="AJ75" s="182"/>
      <c r="AK75" s="182"/>
      <c r="AL75" s="182"/>
      <c r="AM75" s="182"/>
      <c r="AN75" s="182"/>
      <c r="AO75" s="182"/>
      <c r="AP75" s="86"/>
      <c r="AQ75" s="79"/>
      <c r="AR75" s="79"/>
    </row>
    <row r="76" ht="0" hidden="1" customHeight="1">
      <c r="C76" s="181"/>
      <c r="D76" s="183"/>
      <c r="E76" s="183"/>
      <c r="F76" s="201"/>
      <c r="G76" s="181"/>
      <c r="H76" s="181"/>
      <c r="I76" s="181"/>
      <c r="J76" s="181"/>
      <c r="K76" s="181"/>
      <c r="L76" s="895"/>
      <c r="M76" s="895"/>
      <c r="N76" s="895"/>
      <c r="O76" s="895"/>
      <c r="P76" s="80"/>
      <c r="Q76" s="90"/>
      <c r="R76" s="182"/>
      <c r="S76" s="182"/>
      <c r="T76" s="182"/>
      <c r="U76" s="182"/>
      <c r="V76" s="182"/>
      <c r="W76" s="182"/>
      <c r="X76" s="182"/>
      <c r="Y76" s="182"/>
      <c r="Z76" s="182"/>
      <c r="AA76" s="182"/>
      <c r="AB76" s="182"/>
      <c r="AC76" s="182"/>
      <c r="AD76" s="182"/>
      <c r="AE76" s="182"/>
      <c r="AF76" s="182"/>
      <c r="AG76" s="182"/>
      <c r="AH76" s="182"/>
      <c r="AI76" s="182"/>
      <c r="AJ76" s="182"/>
      <c r="AK76" s="182"/>
      <c r="AL76" s="182"/>
      <c r="AM76" s="182"/>
      <c r="AN76" s="182"/>
      <c r="AO76" s="182"/>
      <c r="AP76" s="86"/>
      <c r="AQ76" s="79"/>
      <c r="AR76" s="79"/>
    </row>
    <row r="77" ht="0" hidden="1" customHeight="1">
      <c r="C77" s="181"/>
      <c r="D77" s="183"/>
      <c r="E77" s="183"/>
      <c r="F77" s="201"/>
      <c r="G77" s="181"/>
      <c r="H77" s="181"/>
      <c r="I77" s="181"/>
      <c r="J77" s="181"/>
      <c r="K77" s="181"/>
      <c r="L77" s="895"/>
      <c r="M77" s="895"/>
      <c r="N77" s="895"/>
      <c r="O77" s="895"/>
      <c r="P77" s="80"/>
      <c r="Q77" s="90"/>
      <c r="R77" s="182"/>
      <c r="S77" s="182"/>
      <c r="T77" s="182"/>
      <c r="U77" s="182"/>
      <c r="V77" s="182"/>
      <c r="W77" s="182"/>
      <c r="X77" s="182"/>
      <c r="Y77" s="182"/>
      <c r="Z77" s="182"/>
      <c r="AA77" s="182"/>
      <c r="AB77" s="182"/>
      <c r="AC77" s="182"/>
      <c r="AD77" s="182"/>
      <c r="AE77" s="182"/>
      <c r="AF77" s="182"/>
      <c r="AG77" s="182"/>
      <c r="AH77" s="182"/>
      <c r="AI77" s="182"/>
      <c r="AJ77" s="182"/>
      <c r="AK77" s="182"/>
      <c r="AL77" s="182"/>
      <c r="AM77" s="182"/>
      <c r="AN77" s="182"/>
      <c r="AO77" s="182"/>
      <c r="AP77" s="86"/>
      <c r="AQ77" s="79"/>
      <c r="AR77" s="79"/>
    </row>
    <row r="78" ht="0" hidden="1" customHeight="1">
      <c r="C78" s="181"/>
      <c r="D78" s="183"/>
      <c r="E78" s="183"/>
      <c r="F78" s="201"/>
      <c r="G78" s="181"/>
      <c r="H78" s="181"/>
      <c r="I78" s="181"/>
      <c r="J78" s="181"/>
      <c r="K78" s="181"/>
      <c r="L78" s="895"/>
      <c r="M78" s="895"/>
      <c r="N78" s="895"/>
      <c r="O78" s="895"/>
      <c r="P78" s="80"/>
      <c r="Q78" s="90"/>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86"/>
      <c r="AQ78" s="79"/>
      <c r="AR78" s="79"/>
    </row>
    <row r="79" ht="0" hidden="1" customHeight="1">
      <c r="C79" s="181"/>
      <c r="D79" s="183"/>
      <c r="E79" s="183"/>
      <c r="F79" s="201"/>
      <c r="G79" s="181"/>
      <c r="H79" s="181"/>
      <c r="I79" s="181"/>
      <c r="J79" s="181"/>
      <c r="K79" s="181"/>
      <c r="L79" s="895"/>
      <c r="M79" s="895"/>
      <c r="N79" s="895"/>
      <c r="O79" s="895"/>
      <c r="P79" s="80"/>
      <c r="Q79" s="90"/>
      <c r="R79" s="182"/>
      <c r="S79" s="182"/>
      <c r="T79" s="182"/>
      <c r="U79" s="182"/>
      <c r="V79" s="182"/>
      <c r="W79" s="182"/>
      <c r="X79" s="182"/>
      <c r="Y79" s="182"/>
      <c r="Z79" s="182"/>
      <c r="AA79" s="182"/>
      <c r="AB79" s="182"/>
      <c r="AC79" s="182"/>
      <c r="AD79" s="182"/>
      <c r="AE79" s="182"/>
      <c r="AF79" s="182"/>
      <c r="AG79" s="182"/>
      <c r="AH79" s="182"/>
      <c r="AI79" s="182"/>
      <c r="AJ79" s="182"/>
      <c r="AK79" s="182"/>
      <c r="AL79" s="182"/>
      <c r="AM79" s="182"/>
      <c r="AN79" s="182"/>
      <c r="AO79" s="182"/>
      <c r="AP79" s="86"/>
      <c r="AQ79" s="79"/>
      <c r="AR79" s="79"/>
    </row>
    <row r="80" ht="0" hidden="1" customHeight="1">
      <c r="C80" s="181"/>
      <c r="D80" s="183"/>
      <c r="E80" s="183"/>
      <c r="F80" s="201"/>
      <c r="G80" s="181"/>
      <c r="H80" s="181"/>
      <c r="I80" s="181"/>
      <c r="J80" s="181"/>
      <c r="K80" s="181"/>
      <c r="L80" s="895"/>
      <c r="M80" s="895"/>
      <c r="N80" s="895"/>
      <c r="O80" s="895"/>
      <c r="P80" s="80"/>
      <c r="Q80" s="90"/>
      <c r="R80" s="182"/>
      <c r="S80" s="182"/>
      <c r="T80" s="182"/>
      <c r="U80" s="182"/>
      <c r="V80" s="182"/>
      <c r="W80" s="182"/>
      <c r="X80" s="182"/>
      <c r="Y80" s="182"/>
      <c r="Z80" s="182"/>
      <c r="AA80" s="182"/>
      <c r="AB80" s="182"/>
      <c r="AC80" s="182"/>
      <c r="AD80" s="182"/>
      <c r="AE80" s="182"/>
      <c r="AF80" s="182"/>
      <c r="AG80" s="182"/>
      <c r="AH80" s="182"/>
      <c r="AI80" s="182"/>
      <c r="AJ80" s="182"/>
      <c r="AK80" s="182"/>
      <c r="AL80" s="182"/>
      <c r="AM80" s="182"/>
      <c r="AN80" s="182"/>
      <c r="AO80" s="182"/>
      <c r="AP80" s="86"/>
      <c r="AQ80" s="79"/>
      <c r="AR80" s="79"/>
    </row>
    <row r="81" ht="0" hidden="1" customHeight="1">
      <c r="C81" s="181"/>
      <c r="D81" s="183"/>
      <c r="E81" s="183"/>
      <c r="F81" s="201"/>
      <c r="G81" s="181"/>
      <c r="H81" s="181"/>
      <c r="I81" s="181"/>
      <c r="J81" s="181"/>
      <c r="K81" s="181"/>
      <c r="L81" s="895"/>
      <c r="M81" s="895"/>
      <c r="N81" s="895"/>
      <c r="O81" s="895"/>
      <c r="P81" s="80"/>
      <c r="Q81" s="90"/>
      <c r="R81" s="182"/>
      <c r="S81" s="182"/>
      <c r="T81" s="182"/>
      <c r="U81" s="182"/>
      <c r="V81" s="182"/>
      <c r="W81" s="182"/>
      <c r="X81" s="182"/>
      <c r="Y81" s="182"/>
      <c r="Z81" s="182"/>
      <c r="AA81" s="182"/>
      <c r="AB81" s="182"/>
      <c r="AC81" s="182"/>
      <c r="AD81" s="182"/>
      <c r="AE81" s="182"/>
      <c r="AF81" s="182"/>
      <c r="AG81" s="182"/>
      <c r="AH81" s="182"/>
      <c r="AI81" s="182"/>
      <c r="AJ81" s="182"/>
      <c r="AK81" s="182"/>
      <c r="AL81" s="182"/>
      <c r="AM81" s="182"/>
      <c r="AN81" s="182"/>
      <c r="AO81" s="182"/>
      <c r="AP81" s="86"/>
      <c r="AQ81" s="79"/>
      <c r="AR81" s="79"/>
    </row>
    <row r="82" ht="0" hidden="1" customHeight="1">
      <c r="C82" s="181"/>
      <c r="D82" s="183"/>
      <c r="E82" s="183"/>
      <c r="F82" s="201"/>
      <c r="G82" s="181"/>
      <c r="H82" s="181"/>
      <c r="I82" s="181"/>
      <c r="J82" s="181"/>
      <c r="K82" s="181"/>
      <c r="L82" s="895"/>
      <c r="M82" s="895"/>
      <c r="N82" s="895"/>
      <c r="O82" s="895"/>
      <c r="P82" s="80"/>
      <c r="Q82" s="90"/>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86"/>
      <c r="AQ82" s="79"/>
      <c r="AR82" s="79"/>
    </row>
    <row r="83" ht="0" hidden="1" customHeight="1">
      <c r="C83" s="181"/>
      <c r="D83" s="183"/>
      <c r="E83" s="183"/>
      <c r="F83" s="201"/>
      <c r="G83" s="181"/>
      <c r="H83" s="181"/>
      <c r="I83" s="181"/>
      <c r="J83" s="181"/>
      <c r="K83" s="181"/>
      <c r="L83" s="895"/>
      <c r="M83" s="895"/>
      <c r="N83" s="895"/>
      <c r="O83" s="895"/>
      <c r="P83" s="80"/>
      <c r="Q83" s="90"/>
      <c r="R83" s="182"/>
      <c r="S83" s="182"/>
      <c r="T83" s="182"/>
      <c r="U83" s="182"/>
      <c r="V83" s="182"/>
      <c r="W83" s="182"/>
      <c r="X83" s="182"/>
      <c r="Y83" s="182"/>
      <c r="Z83" s="182"/>
      <c r="AA83" s="182"/>
      <c r="AB83" s="182"/>
      <c r="AC83" s="182"/>
      <c r="AD83" s="182"/>
      <c r="AE83" s="182"/>
      <c r="AF83" s="182"/>
      <c r="AG83" s="182"/>
      <c r="AH83" s="182"/>
      <c r="AI83" s="182"/>
      <c r="AJ83" s="182"/>
      <c r="AK83" s="182"/>
      <c r="AL83" s="182"/>
      <c r="AM83" s="182"/>
      <c r="AN83" s="182"/>
      <c r="AO83" s="182"/>
      <c r="AP83" s="86"/>
      <c r="AQ83" s="79"/>
      <c r="AR83" s="79"/>
    </row>
    <row r="84" ht="0" hidden="1" customHeight="1">
      <c r="C84" s="181"/>
      <c r="D84" s="183"/>
      <c r="E84" s="183"/>
      <c r="F84" s="201"/>
      <c r="G84" s="181"/>
      <c r="H84" s="181"/>
      <c r="I84" s="181"/>
      <c r="J84" s="181"/>
      <c r="K84" s="181"/>
      <c r="L84" s="895"/>
      <c r="M84" s="895"/>
      <c r="N84" s="895"/>
      <c r="O84" s="895"/>
      <c r="P84" s="80"/>
      <c r="Q84" s="90"/>
      <c r="R84" s="182"/>
      <c r="S84" s="182"/>
      <c r="T84" s="182"/>
      <c r="U84" s="182"/>
      <c r="V84" s="182"/>
      <c r="W84" s="182"/>
      <c r="X84" s="182"/>
      <c r="Y84" s="182"/>
      <c r="Z84" s="182"/>
      <c r="AA84" s="182"/>
      <c r="AB84" s="182"/>
      <c r="AC84" s="182"/>
      <c r="AD84" s="182"/>
      <c r="AE84" s="182"/>
      <c r="AF84" s="182"/>
      <c r="AG84" s="182"/>
      <c r="AH84" s="182"/>
      <c r="AI84" s="182"/>
      <c r="AJ84" s="182"/>
      <c r="AK84" s="182"/>
      <c r="AL84" s="182"/>
      <c r="AM84" s="182"/>
      <c r="AN84" s="182"/>
      <c r="AO84" s="182"/>
      <c r="AP84" s="86"/>
      <c r="AQ84" s="79"/>
      <c r="AR84" s="79"/>
    </row>
    <row r="85" ht="0" hidden="1" customHeight="1">
      <c r="C85" s="181"/>
      <c r="D85" s="183"/>
      <c r="E85" s="183"/>
      <c r="F85" s="201"/>
      <c r="G85" s="181"/>
      <c r="H85" s="181"/>
      <c r="I85" s="181"/>
      <c r="J85" s="181"/>
      <c r="K85" s="181"/>
      <c r="L85" s="895"/>
      <c r="M85" s="895"/>
      <c r="N85" s="895"/>
      <c r="O85" s="895"/>
      <c r="P85" s="80"/>
      <c r="Q85" s="90"/>
      <c r="R85" s="182"/>
      <c r="S85" s="182"/>
      <c r="T85" s="182"/>
      <c r="U85" s="182"/>
      <c r="V85" s="182"/>
      <c r="W85" s="182"/>
      <c r="X85" s="182"/>
      <c r="Y85" s="182"/>
      <c r="Z85" s="182"/>
      <c r="AA85" s="182"/>
      <c r="AB85" s="182"/>
      <c r="AC85" s="182"/>
      <c r="AD85" s="182"/>
      <c r="AE85" s="182"/>
      <c r="AF85" s="182"/>
      <c r="AG85" s="182"/>
      <c r="AH85" s="182"/>
      <c r="AI85" s="182"/>
      <c r="AJ85" s="182"/>
      <c r="AK85" s="182"/>
      <c r="AL85" s="182"/>
      <c r="AM85" s="182"/>
      <c r="AN85" s="182"/>
      <c r="AO85" s="182"/>
      <c r="AP85" s="86"/>
      <c r="AQ85" s="79"/>
      <c r="AR85" s="79"/>
    </row>
    <row r="86" ht="0" hidden="1" customHeight="1">
      <c r="C86" s="181"/>
      <c r="D86" s="183"/>
      <c r="E86" s="183"/>
      <c r="F86" s="201"/>
      <c r="G86" s="181"/>
      <c r="H86" s="181"/>
      <c r="I86" s="181"/>
      <c r="J86" s="181"/>
      <c r="K86" s="181"/>
      <c r="L86" s="895"/>
      <c r="M86" s="895"/>
      <c r="N86" s="895"/>
      <c r="O86" s="895"/>
      <c r="P86" s="80"/>
      <c r="Q86" s="90"/>
      <c r="R86" s="182"/>
      <c r="S86" s="182"/>
      <c r="T86" s="182"/>
      <c r="U86" s="182"/>
      <c r="V86" s="182"/>
      <c r="W86" s="182"/>
      <c r="X86" s="182"/>
      <c r="Y86" s="182"/>
      <c r="Z86" s="182"/>
      <c r="AA86" s="182"/>
      <c r="AB86" s="182"/>
      <c r="AC86" s="182"/>
      <c r="AD86" s="182"/>
      <c r="AE86" s="182"/>
      <c r="AF86" s="182"/>
      <c r="AG86" s="182"/>
      <c r="AH86" s="182"/>
      <c r="AI86" s="182"/>
      <c r="AJ86" s="182"/>
      <c r="AK86" s="182"/>
      <c r="AL86" s="182"/>
      <c r="AM86" s="182"/>
      <c r="AN86" s="182"/>
      <c r="AO86" s="182"/>
      <c r="AP86" s="86"/>
      <c r="AQ86" s="79"/>
      <c r="AR86" s="79"/>
    </row>
    <row r="87" ht="0" hidden="1" customHeight="1">
      <c r="C87" s="181"/>
      <c r="D87" s="183"/>
      <c r="E87" s="183"/>
      <c r="F87" s="201"/>
      <c r="G87" s="181"/>
      <c r="H87" s="181"/>
      <c r="I87" s="181"/>
      <c r="J87" s="181"/>
      <c r="K87" s="181"/>
      <c r="L87" s="895"/>
      <c r="M87" s="895"/>
      <c r="N87" s="895"/>
      <c r="O87" s="895"/>
      <c r="P87" s="80"/>
      <c r="Q87" s="90"/>
      <c r="R87" s="182"/>
      <c r="S87" s="182"/>
      <c r="T87" s="182"/>
      <c r="U87" s="182"/>
      <c r="V87" s="182"/>
      <c r="W87" s="182"/>
      <c r="X87" s="182"/>
      <c r="Y87" s="182"/>
      <c r="Z87" s="182"/>
      <c r="AA87" s="182"/>
      <c r="AB87" s="182"/>
      <c r="AC87" s="182"/>
      <c r="AD87" s="182"/>
      <c r="AE87" s="182"/>
      <c r="AF87" s="182"/>
      <c r="AG87" s="182"/>
      <c r="AH87" s="182"/>
      <c r="AI87" s="182"/>
      <c r="AJ87" s="182"/>
      <c r="AK87" s="182"/>
      <c r="AL87" s="182"/>
      <c r="AM87" s="182"/>
      <c r="AN87" s="182"/>
      <c r="AO87" s="182"/>
      <c r="AP87" s="86"/>
      <c r="AQ87" s="79"/>
      <c r="AR87" s="79"/>
    </row>
    <row r="88" ht="0" hidden="1" customHeight="1">
      <c r="C88" s="181"/>
      <c r="D88" s="183"/>
      <c r="E88" s="183"/>
      <c r="F88" s="201"/>
      <c r="G88" s="181"/>
      <c r="H88" s="181"/>
      <c r="I88" s="181"/>
      <c r="J88" s="181"/>
      <c r="K88" s="181"/>
      <c r="L88" s="895"/>
      <c r="M88" s="895"/>
      <c r="N88" s="895"/>
      <c r="O88" s="895"/>
      <c r="P88" s="80"/>
      <c r="Q88" s="90"/>
      <c r="R88" s="182"/>
      <c r="S88" s="182"/>
      <c r="T88" s="182"/>
      <c r="U88" s="182"/>
      <c r="V88" s="182"/>
      <c r="W88" s="182"/>
      <c r="X88" s="182"/>
      <c r="Y88" s="182"/>
      <c r="Z88" s="182"/>
      <c r="AA88" s="182"/>
      <c r="AB88" s="182"/>
      <c r="AC88" s="182"/>
      <c r="AD88" s="182"/>
      <c r="AE88" s="182"/>
      <c r="AF88" s="182"/>
      <c r="AG88" s="182"/>
      <c r="AH88" s="182"/>
      <c r="AI88" s="182"/>
      <c r="AJ88" s="182"/>
      <c r="AK88" s="182"/>
      <c r="AL88" s="182"/>
      <c r="AM88" s="182"/>
      <c r="AN88" s="182"/>
      <c r="AO88" s="182"/>
      <c r="AP88" s="86"/>
      <c r="AQ88" s="79"/>
      <c r="AR88" s="79"/>
    </row>
    <row r="89" ht="0" hidden="1" customHeight="1">
      <c r="C89" s="181"/>
      <c r="D89" s="183"/>
      <c r="E89" s="183"/>
      <c r="F89" s="201"/>
      <c r="G89" s="181"/>
      <c r="H89" s="181"/>
      <c r="I89" s="181"/>
      <c r="J89" s="181"/>
      <c r="K89" s="181"/>
      <c r="L89" s="895"/>
      <c r="M89" s="895"/>
      <c r="N89" s="895"/>
      <c r="O89" s="895"/>
      <c r="P89" s="80"/>
      <c r="Q89" s="90"/>
      <c r="R89" s="182"/>
      <c r="S89" s="182"/>
      <c r="T89" s="182"/>
      <c r="U89" s="182"/>
      <c r="V89" s="182"/>
      <c r="W89" s="182"/>
      <c r="X89" s="182"/>
      <c r="Y89" s="182"/>
      <c r="Z89" s="182"/>
      <c r="AA89" s="182"/>
      <c r="AB89" s="182"/>
      <c r="AC89" s="182"/>
      <c r="AD89" s="182"/>
      <c r="AE89" s="182"/>
      <c r="AF89" s="182"/>
      <c r="AG89" s="182"/>
      <c r="AH89" s="182"/>
      <c r="AI89" s="182"/>
      <c r="AJ89" s="182"/>
      <c r="AK89" s="182"/>
      <c r="AL89" s="182"/>
      <c r="AM89" s="182"/>
      <c r="AN89" s="182"/>
      <c r="AO89" s="182"/>
      <c r="AP89" s="86"/>
      <c r="AQ89" s="79"/>
      <c r="AR89" s="79"/>
    </row>
    <row r="90" ht="0" hidden="1" customHeight="1">
      <c r="C90" s="181"/>
      <c r="D90" s="183"/>
      <c r="E90" s="183"/>
      <c r="F90" s="201"/>
      <c r="G90" s="181"/>
      <c r="H90" s="181"/>
      <c r="I90" s="181"/>
      <c r="J90" s="181"/>
      <c r="K90" s="181"/>
      <c r="L90" s="895"/>
      <c r="M90" s="895"/>
      <c r="N90" s="895"/>
      <c r="O90" s="895"/>
      <c r="P90" s="80"/>
      <c r="Q90" s="90"/>
      <c r="R90" s="182"/>
      <c r="S90" s="182"/>
      <c r="T90" s="182"/>
      <c r="U90" s="182"/>
      <c r="V90" s="182"/>
      <c r="W90" s="182"/>
      <c r="X90" s="182"/>
      <c r="Y90" s="182"/>
      <c r="Z90" s="182"/>
      <c r="AA90" s="182"/>
      <c r="AB90" s="182"/>
      <c r="AC90" s="182"/>
      <c r="AD90" s="182"/>
      <c r="AE90" s="182"/>
      <c r="AF90" s="182"/>
      <c r="AG90" s="182"/>
      <c r="AH90" s="182"/>
      <c r="AI90" s="182"/>
      <c r="AJ90" s="182"/>
      <c r="AK90" s="182"/>
      <c r="AL90" s="182"/>
      <c r="AM90" s="182"/>
      <c r="AN90" s="182"/>
      <c r="AO90" s="182"/>
      <c r="AP90" s="86"/>
      <c r="AQ90" s="79"/>
      <c r="AR90" s="79"/>
    </row>
    <row r="91" ht="0" hidden="1" customHeight="1">
      <c r="C91" s="181"/>
      <c r="D91" s="183"/>
      <c r="E91" s="183"/>
      <c r="F91" s="201"/>
      <c r="G91" s="181"/>
      <c r="H91" s="181"/>
      <c r="I91" s="181"/>
      <c r="J91" s="181"/>
      <c r="K91" s="181"/>
      <c r="L91" s="895"/>
      <c r="M91" s="895"/>
      <c r="N91" s="895"/>
      <c r="O91" s="895"/>
      <c r="P91" s="80"/>
      <c r="Q91" s="90"/>
      <c r="R91" s="182"/>
      <c r="S91" s="182"/>
      <c r="T91" s="182"/>
      <c r="U91" s="182"/>
      <c r="V91" s="182"/>
      <c r="W91" s="182"/>
      <c r="X91" s="182"/>
      <c r="Y91" s="182"/>
      <c r="Z91" s="182"/>
      <c r="AA91" s="182"/>
      <c r="AB91" s="182"/>
      <c r="AC91" s="182"/>
      <c r="AD91" s="182"/>
      <c r="AE91" s="182"/>
      <c r="AF91" s="182"/>
      <c r="AG91" s="182"/>
      <c r="AH91" s="182"/>
      <c r="AI91" s="182"/>
      <c r="AJ91" s="182"/>
      <c r="AK91" s="182"/>
      <c r="AL91" s="182"/>
      <c r="AM91" s="182"/>
      <c r="AN91" s="182"/>
      <c r="AO91" s="182"/>
      <c r="AP91" s="86"/>
      <c r="AQ91" s="79"/>
      <c r="AR91" s="79"/>
    </row>
    <row r="92" ht="0" hidden="1" customHeight="1">
      <c r="C92" s="181"/>
      <c r="D92" s="183"/>
      <c r="E92" s="183"/>
      <c r="F92" s="201"/>
      <c r="G92" s="181"/>
      <c r="H92" s="181"/>
      <c r="I92" s="181"/>
      <c r="J92" s="181"/>
      <c r="K92" s="181"/>
      <c r="L92" s="895"/>
      <c r="M92" s="895"/>
      <c r="N92" s="895"/>
      <c r="O92" s="895"/>
      <c r="P92" s="80"/>
      <c r="Q92" s="90"/>
      <c r="R92" s="182"/>
      <c r="S92" s="182"/>
      <c r="T92" s="182"/>
      <c r="U92" s="182"/>
      <c r="V92" s="182"/>
      <c r="W92" s="182"/>
      <c r="X92" s="182"/>
      <c r="Y92" s="182"/>
      <c r="Z92" s="182"/>
      <c r="AA92" s="182"/>
      <c r="AB92" s="182"/>
      <c r="AC92" s="182"/>
      <c r="AD92" s="182"/>
      <c r="AE92" s="182"/>
      <c r="AF92" s="182"/>
      <c r="AG92" s="182"/>
      <c r="AH92" s="182"/>
      <c r="AI92" s="182"/>
      <c r="AJ92" s="182"/>
      <c r="AK92" s="182"/>
      <c r="AL92" s="182"/>
      <c r="AM92" s="182"/>
      <c r="AN92" s="182"/>
      <c r="AO92" s="182"/>
      <c r="AP92" s="86"/>
      <c r="AQ92" s="79"/>
      <c r="AR92" s="79"/>
    </row>
    <row r="93" ht="0" hidden="1" customHeight="1">
      <c r="C93" s="181"/>
      <c r="D93" s="183"/>
      <c r="E93" s="183"/>
      <c r="F93" s="201"/>
      <c r="G93" s="181"/>
      <c r="H93" s="181"/>
      <c r="I93" s="181"/>
      <c r="J93" s="181"/>
      <c r="K93" s="181"/>
      <c r="L93" s="895"/>
      <c r="M93" s="895"/>
      <c r="N93" s="895"/>
      <c r="O93" s="895"/>
      <c r="P93" s="80"/>
      <c r="Q93" s="90"/>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86"/>
      <c r="AQ93" s="79"/>
      <c r="AR93" s="79"/>
    </row>
    <row r="94" ht="0" hidden="1" customHeight="1">
      <c r="C94" s="181"/>
      <c r="D94" s="183"/>
      <c r="E94" s="183"/>
      <c r="F94" s="201"/>
      <c r="G94" s="181"/>
      <c r="H94" s="181"/>
      <c r="I94" s="181"/>
      <c r="J94" s="181"/>
      <c r="K94" s="181"/>
      <c r="L94" s="895"/>
      <c r="M94" s="895"/>
      <c r="N94" s="895"/>
      <c r="O94" s="895"/>
      <c r="P94" s="80"/>
      <c r="Q94" s="90"/>
      <c r="R94" s="182"/>
      <c r="S94" s="182"/>
      <c r="T94" s="182"/>
      <c r="U94" s="182"/>
      <c r="V94" s="182"/>
      <c r="W94" s="182"/>
      <c r="X94" s="182"/>
      <c r="Y94" s="182"/>
      <c r="Z94" s="182"/>
      <c r="AA94" s="182"/>
      <c r="AB94" s="182"/>
      <c r="AC94" s="182"/>
      <c r="AD94" s="182"/>
      <c r="AE94" s="182"/>
      <c r="AF94" s="182"/>
      <c r="AG94" s="182"/>
      <c r="AH94" s="182"/>
      <c r="AI94" s="182"/>
      <c r="AJ94" s="182"/>
      <c r="AK94" s="182"/>
      <c r="AL94" s="182"/>
      <c r="AM94" s="182"/>
      <c r="AN94" s="182"/>
      <c r="AO94" s="182"/>
      <c r="AP94" s="86"/>
      <c r="AQ94" s="79"/>
      <c r="AR94" s="79"/>
    </row>
    <row r="95" ht="0" hidden="1" customHeight="1">
      <c r="C95" s="181"/>
      <c r="D95" s="183"/>
      <c r="E95" s="183"/>
      <c r="F95" s="201"/>
      <c r="G95" s="181"/>
      <c r="H95" s="181"/>
      <c r="I95" s="181"/>
      <c r="J95" s="181"/>
      <c r="K95" s="181"/>
      <c r="L95" s="895"/>
      <c r="M95" s="895"/>
      <c r="N95" s="895"/>
      <c r="O95" s="895"/>
      <c r="P95" s="80"/>
      <c r="Q95" s="90"/>
      <c r="R95" s="182"/>
      <c r="S95" s="182"/>
      <c r="T95" s="182"/>
      <c r="U95" s="182"/>
      <c r="V95" s="182"/>
      <c r="W95" s="182"/>
      <c r="X95" s="182"/>
      <c r="Y95" s="182"/>
      <c r="Z95" s="182"/>
      <c r="AA95" s="182"/>
      <c r="AB95" s="182"/>
      <c r="AC95" s="182"/>
      <c r="AD95" s="182"/>
      <c r="AE95" s="182"/>
      <c r="AF95" s="182"/>
      <c r="AG95" s="182"/>
      <c r="AH95" s="182"/>
      <c r="AI95" s="182"/>
      <c r="AJ95" s="182"/>
      <c r="AK95" s="182"/>
      <c r="AL95" s="182"/>
      <c r="AM95" s="182"/>
      <c r="AN95" s="182"/>
      <c r="AO95" s="182"/>
      <c r="AP95" s="86"/>
      <c r="AQ95" s="79"/>
      <c r="AR95" s="79"/>
    </row>
    <row r="96" ht="0" hidden="1" customHeight="1">
      <c r="C96" s="181"/>
      <c r="D96" s="183"/>
      <c r="E96" s="183"/>
      <c r="F96" s="201"/>
      <c r="G96" s="181"/>
      <c r="H96" s="181"/>
      <c r="I96" s="181"/>
      <c r="J96" s="181"/>
      <c r="K96" s="181"/>
      <c r="L96" s="895"/>
      <c r="M96" s="895"/>
      <c r="N96" s="895"/>
      <c r="O96" s="895"/>
      <c r="P96" s="80"/>
      <c r="Q96" s="90"/>
      <c r="R96" s="182"/>
      <c r="S96" s="182"/>
      <c r="T96" s="182"/>
      <c r="U96" s="182"/>
      <c r="V96" s="182"/>
      <c r="W96" s="182"/>
      <c r="X96" s="182"/>
      <c r="Y96" s="182"/>
      <c r="Z96" s="182"/>
      <c r="AA96" s="182"/>
      <c r="AB96" s="182"/>
      <c r="AC96" s="182"/>
      <c r="AD96" s="182"/>
      <c r="AE96" s="182"/>
      <c r="AF96" s="182"/>
      <c r="AG96" s="182"/>
      <c r="AH96" s="182"/>
      <c r="AI96" s="182"/>
      <c r="AJ96" s="182"/>
      <c r="AK96" s="182"/>
      <c r="AL96" s="182"/>
      <c r="AM96" s="182"/>
      <c r="AN96" s="182"/>
      <c r="AO96" s="182"/>
      <c r="AP96" s="86"/>
      <c r="AQ96" s="79"/>
      <c r="AR96" s="79"/>
    </row>
    <row r="97" ht="0" hidden="1" customHeight="1">
      <c r="C97" s="181"/>
      <c r="D97" s="183"/>
      <c r="E97" s="183"/>
      <c r="F97" s="201"/>
      <c r="G97" s="181"/>
      <c r="H97" s="181"/>
      <c r="I97" s="181"/>
      <c r="J97" s="181"/>
      <c r="K97" s="181"/>
      <c r="L97" s="895"/>
      <c r="M97" s="895"/>
      <c r="N97" s="895"/>
      <c r="O97" s="895"/>
      <c r="P97" s="80"/>
      <c r="Q97" s="90"/>
      <c r="R97" s="182"/>
      <c r="S97" s="182"/>
      <c r="T97" s="182"/>
      <c r="U97" s="182"/>
      <c r="V97" s="182"/>
      <c r="W97" s="182"/>
      <c r="X97" s="182"/>
      <c r="Y97" s="182"/>
      <c r="Z97" s="182"/>
      <c r="AA97" s="182"/>
      <c r="AB97" s="182"/>
      <c r="AC97" s="182"/>
      <c r="AD97" s="182"/>
      <c r="AE97" s="182"/>
      <c r="AF97" s="182"/>
      <c r="AG97" s="182"/>
      <c r="AH97" s="182"/>
      <c r="AI97" s="182"/>
      <c r="AJ97" s="182"/>
      <c r="AK97" s="182"/>
      <c r="AL97" s="182"/>
      <c r="AM97" s="182"/>
      <c r="AN97" s="182"/>
      <c r="AO97" s="182"/>
      <c r="AP97" s="86"/>
      <c r="AQ97" s="79"/>
      <c r="AR97" s="79"/>
    </row>
    <row r="98" ht="0" hidden="1" customHeight="1">
      <c r="C98" s="181"/>
      <c r="D98" s="183"/>
      <c r="E98" s="183"/>
      <c r="F98" s="201"/>
      <c r="G98" s="181"/>
      <c r="H98" s="181"/>
      <c r="I98" s="181"/>
      <c r="J98" s="181"/>
      <c r="K98" s="181"/>
      <c r="L98" s="895"/>
      <c r="M98" s="895"/>
      <c r="N98" s="895"/>
      <c r="O98" s="895"/>
      <c r="P98" s="80"/>
      <c r="Q98" s="90"/>
      <c r="R98" s="182"/>
      <c r="S98" s="182"/>
      <c r="T98" s="182"/>
      <c r="U98" s="182"/>
      <c r="V98" s="182"/>
      <c r="W98" s="182"/>
      <c r="X98" s="182"/>
      <c r="Y98" s="182"/>
      <c r="Z98" s="182"/>
      <c r="AA98" s="182"/>
      <c r="AB98" s="182"/>
      <c r="AC98" s="182"/>
      <c r="AD98" s="182"/>
      <c r="AE98" s="182"/>
      <c r="AF98" s="182"/>
      <c r="AG98" s="182"/>
      <c r="AH98" s="182"/>
      <c r="AI98" s="182"/>
      <c r="AJ98" s="182"/>
      <c r="AK98" s="182"/>
      <c r="AL98" s="182"/>
      <c r="AM98" s="182"/>
      <c r="AN98" s="182"/>
      <c r="AO98" s="182"/>
      <c r="AP98" s="86"/>
      <c r="AQ98" s="79"/>
      <c r="AR98" s="79"/>
    </row>
    <row r="99" ht="0" hidden="1" customHeight="1">
      <c r="C99" s="181"/>
      <c r="D99" s="183"/>
      <c r="E99" s="183"/>
      <c r="F99" s="201"/>
      <c r="G99" s="181"/>
      <c r="H99" s="181"/>
      <c r="I99" s="181"/>
      <c r="J99" s="181"/>
      <c r="K99" s="181"/>
      <c r="L99" s="895"/>
      <c r="M99" s="895"/>
      <c r="N99" s="895"/>
      <c r="O99" s="895"/>
      <c r="P99" s="80"/>
      <c r="Q99" s="90"/>
      <c r="R99" s="182"/>
      <c r="S99" s="182"/>
      <c r="T99" s="182"/>
      <c r="U99" s="182"/>
      <c r="V99" s="182"/>
      <c r="W99" s="182"/>
      <c r="X99" s="182"/>
      <c r="Y99" s="182"/>
      <c r="Z99" s="182"/>
      <c r="AA99" s="182"/>
      <c r="AB99" s="182"/>
      <c r="AC99" s="182"/>
      <c r="AD99" s="182"/>
      <c r="AE99" s="182"/>
      <c r="AF99" s="182"/>
      <c r="AG99" s="182"/>
      <c r="AH99" s="182"/>
      <c r="AI99" s="182"/>
      <c r="AJ99" s="182"/>
      <c r="AK99" s="182"/>
      <c r="AL99" s="182"/>
      <c r="AM99" s="182"/>
      <c r="AN99" s="182"/>
      <c r="AO99" s="182"/>
      <c r="AP99" s="86"/>
      <c r="AQ99" s="79"/>
      <c r="AR99" s="79"/>
    </row>
    <row r="100" ht="0" hidden="1" customHeight="1">
      <c r="C100" s="181"/>
      <c r="D100" s="183"/>
      <c r="E100" s="183"/>
      <c r="F100" s="201"/>
      <c r="G100" s="181"/>
      <c r="H100" s="181"/>
      <c r="I100" s="181"/>
      <c r="J100" s="181"/>
      <c r="K100" s="181"/>
      <c r="L100" s="895"/>
      <c r="M100" s="895"/>
      <c r="N100" s="895"/>
      <c r="O100" s="895"/>
      <c r="P100" s="80"/>
      <c r="Q100" s="90"/>
      <c r="R100" s="182"/>
      <c r="S100" s="182"/>
      <c r="T100" s="182"/>
      <c r="U100" s="182"/>
      <c r="V100" s="182"/>
      <c r="W100" s="182"/>
      <c r="X100" s="182"/>
      <c r="Y100" s="182"/>
      <c r="Z100" s="182"/>
      <c r="AA100" s="182"/>
      <c r="AB100" s="182"/>
      <c r="AC100" s="182"/>
      <c r="AD100" s="182"/>
      <c r="AE100" s="182"/>
      <c r="AF100" s="182"/>
      <c r="AG100" s="182"/>
      <c r="AH100" s="182"/>
      <c r="AI100" s="182"/>
      <c r="AJ100" s="182"/>
      <c r="AK100" s="182"/>
      <c r="AL100" s="182"/>
      <c r="AM100" s="182"/>
      <c r="AN100" s="182"/>
      <c r="AO100" s="182"/>
      <c r="AP100" s="86"/>
      <c r="AQ100" s="48"/>
      <c r="AR100" s="48"/>
    </row>
    <row r="101" ht="0" hidden="1" customHeight="1">
      <c r="C101" s="181"/>
      <c r="D101" s="183"/>
      <c r="E101" s="183"/>
      <c r="F101" s="201"/>
      <c r="G101" s="181"/>
      <c r="H101" s="181"/>
      <c r="I101" s="181"/>
      <c r="J101" s="181"/>
      <c r="K101" s="181"/>
      <c r="L101" s="895"/>
      <c r="M101" s="895"/>
      <c r="N101" s="895"/>
      <c r="O101" s="895"/>
      <c r="P101" s="80"/>
      <c r="Q101" s="54"/>
      <c r="R101" s="86"/>
      <c r="S101" s="86"/>
      <c r="T101" s="86"/>
      <c r="U101" s="86"/>
      <c r="V101" s="86"/>
      <c r="W101" s="86"/>
      <c r="X101" s="86"/>
      <c r="Y101" s="86"/>
      <c r="Z101" s="86"/>
      <c r="AA101" s="86"/>
      <c r="AB101" s="86"/>
      <c r="AC101" s="86"/>
      <c r="AD101" s="86"/>
      <c r="AE101" s="86"/>
      <c r="AF101" s="86"/>
      <c r="AG101" s="86"/>
      <c r="AH101" s="86"/>
      <c r="AI101" s="86"/>
      <c r="AJ101" s="86"/>
      <c r="AK101" s="86"/>
      <c r="AL101" s="86"/>
      <c r="AM101" s="86"/>
      <c r="AN101" s="86"/>
      <c r="AO101" s="86"/>
      <c r="AP101" s="86"/>
      <c r="AQ101" s="79"/>
      <c r="AR101" s="79"/>
    </row>
    <row r="102" ht="18" customHeight="1">
      <c r="C102" s="181"/>
      <c r="D102" s="183"/>
      <c r="E102" s="183"/>
      <c r="F102" s="201"/>
      <c r="G102" s="181"/>
      <c r="H102" s="181"/>
      <c r="I102" s="181"/>
      <c r="J102" s="181"/>
      <c r="K102" s="181"/>
      <c r="L102" s="895"/>
      <c r="M102" s="895"/>
      <c r="N102" s="895"/>
      <c r="O102" s="895"/>
      <c r="P102" s="80"/>
      <c r="Q102" s="54"/>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79"/>
      <c r="AR102" s="79"/>
    </row>
    <row r="103" ht="18" customHeight="1">
      <c r="C103" s="181"/>
      <c r="D103" s="183"/>
      <c r="E103" s="183"/>
      <c r="F103" s="201"/>
      <c r="G103" s="181"/>
      <c r="H103" s="181"/>
      <c r="I103" s="181"/>
      <c r="J103" s="181"/>
      <c r="K103" s="181"/>
      <c r="L103" s="895"/>
      <c r="M103" s="895"/>
      <c r="N103" s="895"/>
      <c r="O103" s="895"/>
      <c r="P103" s="80"/>
      <c r="Q103" s="54"/>
      <c r="R103" s="86"/>
      <c r="S103" s="86"/>
      <c r="T103" s="86"/>
      <c r="U103" s="86"/>
      <c r="V103" s="86"/>
      <c r="W103" s="86"/>
      <c r="X103" s="86"/>
      <c r="Y103" s="86"/>
      <c r="Z103" s="86"/>
      <c r="AA103" s="86"/>
      <c r="AB103" s="86"/>
      <c r="AC103" s="86"/>
      <c r="AD103" s="86"/>
      <c r="AE103" s="86"/>
      <c r="AF103" s="86"/>
      <c r="AG103" s="86"/>
      <c r="AH103" s="86"/>
      <c r="AI103" s="86"/>
      <c r="AJ103" s="86"/>
      <c r="AK103" s="86"/>
      <c r="AL103" s="86"/>
      <c r="AM103" s="86"/>
      <c r="AN103" s="86"/>
      <c r="AO103" s="86"/>
      <c r="AP103" s="86"/>
    </row>
    <row r="104" ht="9" customHeight="1">
      <c r="E104" s="81"/>
      <c r="F104" s="202"/>
      <c r="R104" s="47"/>
      <c r="S104" s="47"/>
      <c r="T104" s="47"/>
      <c r="U104" s="47"/>
      <c r="V104" s="47"/>
      <c r="W104" s="47"/>
      <c r="X104" s="47"/>
      <c r="Y104" s="47"/>
      <c r="Z104" s="87"/>
      <c r="AA104" s="47"/>
      <c r="AB104" s="47"/>
      <c r="AC104" s="88"/>
      <c r="AD104" s="88"/>
      <c r="AE104" s="88"/>
      <c r="AF104" s="83"/>
      <c r="AG104" s="47"/>
      <c r="AH104" s="47"/>
      <c r="AI104" s="47"/>
      <c r="AJ104" s="88"/>
      <c r="AK104" s="47"/>
      <c r="AL104" s="47"/>
      <c r="AM104" s="47"/>
      <c r="AN104" s="47"/>
      <c r="AO104" s="47"/>
      <c r="AP104" s="47"/>
    </row>
    <row r="105" ht="39.95" customHeight="1">
      <c r="B105" s="34"/>
      <c r="C105" s="988" t="s">
        <v>126</v>
      </c>
      <c r="D105" s="988"/>
      <c r="E105" s="988"/>
      <c r="F105" s="988"/>
      <c r="G105" s="988"/>
      <c r="H105" s="988"/>
      <c r="I105" s="988"/>
      <c r="J105" s="988"/>
      <c r="K105" s="988"/>
      <c r="L105" s="988"/>
      <c r="M105" s="988"/>
      <c r="N105" s="988"/>
      <c r="O105" s="988"/>
      <c r="P105" s="988"/>
      <c r="Q105" s="988"/>
      <c r="R105" s="988"/>
      <c r="S105" s="988"/>
      <c r="T105" s="988"/>
      <c r="U105" s="988"/>
      <c r="V105" s="988"/>
      <c r="W105" s="988"/>
      <c r="X105" s="988"/>
      <c r="Y105" s="988"/>
      <c r="Z105" s="988"/>
      <c r="AA105" s="988"/>
      <c r="AB105" s="988"/>
      <c r="AC105" s="988"/>
      <c r="AD105" s="988"/>
      <c r="AE105" s="988"/>
      <c r="AF105" s="988"/>
      <c r="AG105" s="988"/>
      <c r="AH105" s="988"/>
      <c r="AI105" s="988"/>
      <c r="AJ105" s="988"/>
      <c r="AK105" s="988"/>
      <c r="AL105" s="988"/>
      <c r="AM105" s="988"/>
      <c r="AN105" s="988"/>
      <c r="AO105" s="988"/>
      <c r="AP105" s="233"/>
    </row>
    <row r="106" s="84" customFormat="1" ht="12" customHeight="1">
      <c r="B106" s="85"/>
      <c r="E106" s="46"/>
      <c r="F106" s="202"/>
      <c r="G106"/>
      <c r="H106"/>
      <c r="I106"/>
      <c r="J106"/>
      <c r="K106"/>
      <c r="L106"/>
      <c r="M106"/>
      <c r="N106"/>
      <c r="O106"/>
      <c r="P106"/>
      <c r="Q106"/>
      <c r="R106"/>
      <c r="S106"/>
      <c r="T106"/>
      <c r="U106"/>
      <c r="V106"/>
      <c r="W106"/>
      <c r="X106"/>
      <c r="Y106"/>
      <c r="Z106"/>
      <c r="AA10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36"/>
      <c r="BR106" s="236"/>
      <c r="BS106" s="236"/>
      <c r="BT106" s="236"/>
      <c r="BU106" s="236"/>
      <c r="BV106" s="236"/>
      <c r="BW106" s="236"/>
    </row>
    <row r="107" s="236" customFormat="1" ht="12.75" customHeight="1">
      <c r="A107" s="236"/>
    </row>
    <row r="108" s="236" customFormat="1" ht="12.75" customHeight="1"/>
    <row r="109" s="236" customFormat="1" ht="12.75" customHeight="1"/>
    <row r="110" s="236" customFormat="1" ht="12.75" customHeight="1"/>
    <row r="111" s="236" customFormat="1" ht="12.75" customHeight="1"/>
    <row r="112" s="236" customFormat="1" ht="12.75" customHeight="1"/>
    <row r="113" s="236" customFormat="1" ht="12.75" customHeight="1"/>
    <row r="114" s="236" customFormat="1" ht="12.75" customHeight="1"/>
    <row r="115" s="236" customFormat="1" ht="12.75" customHeight="1"/>
    <row r="116" s="236" customFormat="1" ht="12.75" customHeight="1"/>
    <row r="117" s="236" customFormat="1" ht="12.75" customHeight="1"/>
    <row r="118" s="236" customFormat="1" ht="12.75" customHeight="1"/>
    <row r="119" s="236" customFormat="1" ht="12.75" customHeight="1"/>
    <row r="120" s="236" customFormat="1" ht="12.75" customHeight="1"/>
    <row r="121" s="236" customFormat="1" ht="12.75" customHeight="1"/>
    <row r="122" s="236" customFormat="1" ht="12.75" customHeight="1"/>
    <row r="123" s="236" customFormat="1" ht="12.75" customHeight="1"/>
    <row r="124" s="236" customFormat="1" ht="12.75" customHeight="1"/>
    <row r="125" s="236" customFormat="1" ht="12.75" customHeight="1"/>
    <row r="126" s="236" customFormat="1" ht="12.75" customHeight="1"/>
    <row r="127" s="236" customFormat="1" ht="12.75" customHeight="1"/>
    <row r="128" s="236" customFormat="1" ht="12.75" customHeight="1"/>
    <row r="129" s="236" customFormat="1" ht="12.75" customHeight="1"/>
    <row r="130" s="236" customFormat="1" ht="12.75" customHeight="1"/>
    <row r="131" s="236" customFormat="1" ht="12.75" customHeight="1"/>
    <row r="132" s="236" customFormat="1" ht="12.75" customHeight="1"/>
    <row r="133" s="236" customFormat="1" ht="12.75" customHeight="1"/>
    <row r="134" s="236" customFormat="1" ht="12.75" customHeight="1"/>
    <row r="135" s="236" customFormat="1" ht="12.75" customHeight="1"/>
    <row r="136" s="236" customFormat="1" ht="12.75" customHeight="1"/>
    <row r="137" s="236" customFormat="1" ht="12.75" customHeight="1"/>
    <row r="138" s="236" customFormat="1" ht="12.75" customHeight="1"/>
    <row r="139" s="236" customFormat="1" ht="12.75" customHeight="1"/>
    <row r="140" s="236" customFormat="1" ht="12.75" customHeight="1"/>
    <row r="141" s="236" customFormat="1" ht="12.75" customHeight="1"/>
    <row r="142" s="236" customFormat="1" ht="12.75" customHeight="1"/>
    <row r="143" s="236" customFormat="1" ht="12.75" customHeight="1"/>
    <row r="144" s="236" customFormat="1" ht="12.75" customHeight="1"/>
    <row r="145" s="236" customFormat="1" ht="12.75" customHeight="1"/>
    <row r="146" s="236" customFormat="1" ht="12.75" customHeight="1"/>
    <row r="147" s="236" customFormat="1" ht="12.75" customHeight="1"/>
    <row r="148" s="236" customFormat="1" ht="12.75" customHeight="1"/>
    <row r="149" s="236" customFormat="1" ht="12.75" customHeight="1"/>
    <row r="150" s="236" customFormat="1" ht="12.75" customHeight="1"/>
    <row r="151" s="236" customFormat="1" ht="12.75" customHeight="1"/>
    <row r="152" s="236" customFormat="1" ht="12.75" customHeight="1"/>
    <row r="153" s="236" customFormat="1" ht="12.75" customHeight="1"/>
  </sheetData>
  <mergeCells count="274">
    <mergeCell ref="C2:AP2"/>
    <mergeCell ref="H55:K55"/>
    <mergeCell ref="L55:O55"/>
    <mergeCell ref="H31:K31"/>
    <mergeCell ref="H52:K52"/>
    <mergeCell ref="C4:AP4"/>
    <mergeCell ref="C3:AP3"/>
    <mergeCell ref="L25:O25"/>
    <mergeCell ref="H25:K25"/>
    <mergeCell ref="L28:O28"/>
    <mergeCell ref="H53:K53"/>
    <mergeCell ref="H54:K54"/>
    <mergeCell ref="H24:K24"/>
    <mergeCell ref="L52:O52"/>
    <mergeCell ref="L53:O53"/>
    <mergeCell ref="L54:O54"/>
    <mergeCell ref="X15:AD15"/>
    <mergeCell ref="P15:V15"/>
    <mergeCell ref="H22:K22"/>
    <mergeCell ref="L24:O24"/>
    <mergeCell ref="L22:O22"/>
    <mergeCell ref="N12:O12"/>
    <mergeCell ref="AF15:AL15"/>
    <mergeCell ref="R12:S12"/>
    <mergeCell ref="H77:K77"/>
    <mergeCell ref="L77:O77"/>
    <mergeCell ref="L61:O61"/>
    <mergeCell ref="H62:K62"/>
    <mergeCell ref="L62:O62"/>
    <mergeCell ref="H61:K61"/>
    <mergeCell ref="H71:K71"/>
    <mergeCell ref="L71:O71"/>
    <mergeCell ref="H73:K73"/>
    <mergeCell ref="H76:K76"/>
    <mergeCell ref="H65:K65"/>
    <mergeCell ref="H74:K74"/>
    <mergeCell ref="L74:O74"/>
    <mergeCell ref="H75:K75"/>
    <mergeCell ref="L76:O76"/>
    <mergeCell ref="L73:O73"/>
    <mergeCell ref="H70:K70"/>
    <mergeCell ref="L66:O66"/>
    <mergeCell ref="H66:K66"/>
    <mergeCell ref="L63:O63"/>
    <mergeCell ref="L75:O75"/>
    <mergeCell ref="L64:O64"/>
    <mergeCell ref="L70:O70"/>
    <mergeCell ref="H64:K64"/>
    <mergeCell ref="AL13:AM13"/>
    <mergeCell ref="AJ12:AK12"/>
    <mergeCell ref="AH13:AI13"/>
    <mergeCell ref="AJ13:AK13"/>
    <mergeCell ref="Z13:AA13"/>
    <mergeCell ref="AF13:AG13"/>
    <mergeCell ref="H56:K56"/>
    <mergeCell ref="H57:K57"/>
    <mergeCell ref="H58:K58"/>
    <mergeCell ref="H29:K29"/>
    <mergeCell ref="L29:O29"/>
    <mergeCell ref="H27:K27"/>
    <mergeCell ref="L27:O27"/>
    <mergeCell ref="H28:K28"/>
    <mergeCell ref="L31:O31"/>
    <mergeCell ref="H37:K37"/>
    <mergeCell ref="L37:O37"/>
    <mergeCell ref="H34:K34"/>
    <mergeCell ref="L34:O34"/>
    <mergeCell ref="H35:K35"/>
    <mergeCell ref="L35:O35"/>
    <mergeCell ref="H36:K36"/>
    <mergeCell ref="L36:O36"/>
    <mergeCell ref="H38:K38"/>
    <mergeCell ref="AB9:AC9"/>
    <mergeCell ref="Z9:AA9"/>
    <mergeCell ref="AF9:AG9"/>
    <mergeCell ref="AD11:AE11"/>
    <mergeCell ref="J12:K12"/>
    <mergeCell ref="AF10:AG10"/>
    <mergeCell ref="R13:S13"/>
    <mergeCell ref="AB12:AC12"/>
    <mergeCell ref="T13:U13"/>
    <mergeCell ref="T12:U12"/>
    <mergeCell ref="AD13:AE13"/>
    <mergeCell ref="AB13:AC13"/>
    <mergeCell ref="J13:K13"/>
    <mergeCell ref="L12:M12"/>
    <mergeCell ref="P12:Q12"/>
    <mergeCell ref="J11:K11"/>
    <mergeCell ref="R11:S11"/>
    <mergeCell ref="R10:S10"/>
    <mergeCell ref="L10:M10"/>
    <mergeCell ref="J10:K10"/>
    <mergeCell ref="P13:Q13"/>
    <mergeCell ref="T7:U7"/>
    <mergeCell ref="J7:K7"/>
    <mergeCell ref="H7:I7"/>
    <mergeCell ref="R9:S9"/>
    <mergeCell ref="T9:U9"/>
    <mergeCell ref="L9:M9"/>
    <mergeCell ref="L7:M7"/>
    <mergeCell ref="J9:K9"/>
    <mergeCell ref="N9:O9"/>
    <mergeCell ref="L8:M8"/>
    <mergeCell ref="J8:K8"/>
    <mergeCell ref="R7:S7"/>
    <mergeCell ref="H8:I8"/>
    <mergeCell ref="H6:U6"/>
    <mergeCell ref="T8:U8"/>
    <mergeCell ref="R8:S8"/>
    <mergeCell ref="P8:Q8"/>
    <mergeCell ref="N8:O8"/>
    <mergeCell ref="AH12:AI12"/>
    <mergeCell ref="AF12:AG12"/>
    <mergeCell ref="H11:I11"/>
    <mergeCell ref="H9:I9"/>
    <mergeCell ref="P7:Q7"/>
    <mergeCell ref="N7:O7"/>
    <mergeCell ref="P9:Q9"/>
    <mergeCell ref="P11:Q11"/>
    <mergeCell ref="AD9:AE9"/>
    <mergeCell ref="Z8:AA8"/>
    <mergeCell ref="AB8:AC8"/>
    <mergeCell ref="Z6:AM6"/>
    <mergeCell ref="Z7:AA7"/>
    <mergeCell ref="AB7:AC7"/>
    <mergeCell ref="AD7:AE7"/>
    <mergeCell ref="AF7:AG7"/>
    <mergeCell ref="AH7:AI7"/>
    <mergeCell ref="AJ7:AK7"/>
    <mergeCell ref="AL7:AM7"/>
    <mergeCell ref="AJ8:AK8"/>
    <mergeCell ref="AL8:AM8"/>
    <mergeCell ref="AD8:AE8"/>
    <mergeCell ref="AH8:AI8"/>
    <mergeCell ref="AH9:AI9"/>
    <mergeCell ref="AJ9:AK9"/>
    <mergeCell ref="AL9:AM9"/>
    <mergeCell ref="AH10:AI10"/>
    <mergeCell ref="AL12:AM12"/>
    <mergeCell ref="AL11:AM11"/>
    <mergeCell ref="AF8:AG8"/>
    <mergeCell ref="AL10:AM10"/>
    <mergeCell ref="AD10:AE10"/>
    <mergeCell ref="AD12:AE12"/>
    <mergeCell ref="AJ10:AK10"/>
    <mergeCell ref="AH11:AI11"/>
    <mergeCell ref="AJ11:AK11"/>
    <mergeCell ref="H26:K26"/>
    <mergeCell ref="L26:O26"/>
    <mergeCell ref="AF11:AG11"/>
    <mergeCell ref="Z10:AA10"/>
    <mergeCell ref="L11:M11"/>
    <mergeCell ref="N13:O13"/>
    <mergeCell ref="H10:I10"/>
    <mergeCell ref="L13:M13"/>
    <mergeCell ref="H23:K23"/>
    <mergeCell ref="L23:O23"/>
    <mergeCell ref="T11:U11"/>
    <mergeCell ref="T10:U10"/>
    <mergeCell ref="N11:O11"/>
    <mergeCell ref="N10:O10"/>
    <mergeCell ref="P10:Q10"/>
    <mergeCell ref="Z12:AA12"/>
    <mergeCell ref="H12:I12"/>
    <mergeCell ref="H13:I13"/>
    <mergeCell ref="AB10:AC10"/>
    <mergeCell ref="AB11:AC11"/>
    <mergeCell ref="Z11:AA11"/>
    <mergeCell ref="L30:O30"/>
    <mergeCell ref="H33:K33"/>
    <mergeCell ref="L33:O33"/>
    <mergeCell ref="L32:O32"/>
    <mergeCell ref="H44:K44"/>
    <mergeCell ref="L44:O44"/>
    <mergeCell ref="H40:K40"/>
    <mergeCell ref="L40:O40"/>
    <mergeCell ref="H41:K41"/>
    <mergeCell ref="L41:O41"/>
    <mergeCell ref="H42:K42"/>
    <mergeCell ref="L42:O42"/>
    <mergeCell ref="H43:K43"/>
    <mergeCell ref="L43:O43"/>
    <mergeCell ref="L38:O38"/>
    <mergeCell ref="H39:K39"/>
    <mergeCell ref="L39:O39"/>
    <mergeCell ref="H30:K30"/>
    <mergeCell ref="H48:K48"/>
    <mergeCell ref="L48:O48"/>
    <mergeCell ref="H45:K45"/>
    <mergeCell ref="L45:O45"/>
    <mergeCell ref="H46:K46"/>
    <mergeCell ref="L46:O46"/>
    <mergeCell ref="H47:K47"/>
    <mergeCell ref="L47:O47"/>
    <mergeCell ref="H49:K49"/>
    <mergeCell ref="L49:O49"/>
    <mergeCell ref="H50:K50"/>
    <mergeCell ref="L50:O50"/>
    <mergeCell ref="H68:K68"/>
    <mergeCell ref="L68:O68"/>
    <mergeCell ref="H72:K72"/>
    <mergeCell ref="L72:O72"/>
    <mergeCell ref="H51:K51"/>
    <mergeCell ref="L51:O51"/>
    <mergeCell ref="H69:K69"/>
    <mergeCell ref="L69:O69"/>
    <mergeCell ref="H67:K67"/>
    <mergeCell ref="L67:O67"/>
    <mergeCell ref="L56:O56"/>
    <mergeCell ref="L57:O57"/>
    <mergeCell ref="L58:O58"/>
    <mergeCell ref="H59:K59"/>
    <mergeCell ref="H63:K63"/>
    <mergeCell ref="L65:O65"/>
    <mergeCell ref="L59:O59"/>
    <mergeCell ref="L60:O60"/>
    <mergeCell ref="H60:K60"/>
    <mergeCell ref="H81:K81"/>
    <mergeCell ref="L81:O81"/>
    <mergeCell ref="H82:K82"/>
    <mergeCell ref="L82:O82"/>
    <mergeCell ref="L78:O78"/>
    <mergeCell ref="H79:K79"/>
    <mergeCell ref="L79:O79"/>
    <mergeCell ref="H80:K80"/>
    <mergeCell ref="L80:O80"/>
    <mergeCell ref="H78:K78"/>
    <mergeCell ref="H85:K85"/>
    <mergeCell ref="L85:O85"/>
    <mergeCell ref="H86:K86"/>
    <mergeCell ref="L86:O86"/>
    <mergeCell ref="H83:K83"/>
    <mergeCell ref="L83:O83"/>
    <mergeCell ref="H84:K84"/>
    <mergeCell ref="L84:O84"/>
    <mergeCell ref="H89:K89"/>
    <mergeCell ref="L89:O89"/>
    <mergeCell ref="H90:K90"/>
    <mergeCell ref="L90:O90"/>
    <mergeCell ref="H87:K87"/>
    <mergeCell ref="L87:O87"/>
    <mergeCell ref="H88:K88"/>
    <mergeCell ref="L88:O88"/>
    <mergeCell ref="H93:K93"/>
    <mergeCell ref="L93:O93"/>
    <mergeCell ref="H94:K94"/>
    <mergeCell ref="L94:O94"/>
    <mergeCell ref="H91:K91"/>
    <mergeCell ref="L91:O91"/>
    <mergeCell ref="H92:K92"/>
    <mergeCell ref="L92:O92"/>
    <mergeCell ref="H95:K95"/>
    <mergeCell ref="L95:O95"/>
    <mergeCell ref="H101:K101"/>
    <mergeCell ref="L101:O101"/>
    <mergeCell ref="L102:O102"/>
    <mergeCell ref="H102:K102"/>
    <mergeCell ref="H99:K99"/>
    <mergeCell ref="C105:AO105"/>
    <mergeCell ref="H98:K98"/>
    <mergeCell ref="L98:O98"/>
    <mergeCell ref="H96:K96"/>
    <mergeCell ref="L96:O96"/>
    <mergeCell ref="H97:K97"/>
    <mergeCell ref="L97:O97"/>
    <mergeCell ref="H103:K103"/>
    <mergeCell ref="H100:K100"/>
    <mergeCell ref="L100:O100"/>
    <mergeCell ref="L103:O103"/>
    <mergeCell ref="L99:O99"/>
    <mergeCell ref="R21:V21"/>
    <mergeCell ref="W21:AH21"/>
    <mergeCell ref="AI21:AO21"/>
    <mergeCell ref="H32:K32"/>
  </mergeCells>
  <phoneticPr fontId="0" type="noConversion"/>
  <printOptions horizontalCentered="1" verticalCentered="1"/>
  <pageMargins left="0.25" right="0.25" top="0.25" bottom="0.25" header="0" footer="0"/>
  <pageSetup scale="31" fitToWidth="1" fitToHeight="1" orientation="landscape" r:id="rId1"/>
  <headerFooter alignWithMargins="0">
    <oddHeader/>
    <oddFooter/>
  </headerFooter>
  <rowBreaks count="1" manualBreakCount="1">
    <brk id="107" max="16383" man="1"/>
  </rowBreaks>
  <colBreaks count="1" manualBreakCount="1">
    <brk id="45" max="1048575" man="1"/>
  </colBreaks>
</worksheet>
</file>

<file path=xl/worksheets/sheet26.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pageSetUpPr fitToPage="1"/>
  </sheetPr>
  <dimension ref="A1:M43"/>
  <sheetViews>
    <sheetView showGridLines="0" zoomScaleNormal="100" workbookViewId="0"/>
  </sheetViews>
  <sheetFormatPr defaultColWidth="8.85546875" defaultRowHeight="15"/>
  <cols>
    <col min="1" max="1" width="4.28515625" style="640" customWidth="1"/>
    <col min="2" max="2" width="3.42578125" style="640" customWidth="1"/>
    <col min="3" max="3" width="6.85546875" style="640" customWidth="1"/>
    <col min="4" max="4" width="8.85546875" style="640" customWidth="1"/>
    <col min="5" max="5" width="39" style="640" customWidth="1"/>
    <col min="6" max="6" width="30" style="640" customWidth="1"/>
    <col min="7" max="9" width="8.85546875" style="640" customWidth="1"/>
    <col min="10" max="10" width="12" style="640" customWidth="1"/>
    <col min="11" max="11" width="8.85546875" style="640" customWidth="1"/>
    <col min="12" max="12" width="18.28515625" style="640" customWidth="1"/>
    <col min="13" max="16384" width="8.85546875" style="640" customWidth="1"/>
  </cols>
  <sheetData>
    <row r="1">
      <c r="M1" s="640"/>
    </row>
    <row r="2" ht="84" customHeight="1">
      <c r="B2" s="641"/>
      <c r="C2" s="642"/>
      <c r="K2" s="643"/>
      <c r="M2" s="643"/>
    </row>
    <row r="3" ht="15" customHeight="1">
      <c r="B3" s="641"/>
    </row>
    <row r="4">
      <c r="A4" s="644" t="s">
        <v>114</v>
      </c>
      <c r="B4" s="645"/>
      <c r="C4" s="645"/>
      <c r="D4" s="645"/>
      <c r="E4" s="645"/>
      <c r="F4" s="645"/>
      <c r="G4" s="645"/>
      <c r="H4" s="645"/>
      <c r="I4" s="645"/>
      <c r="J4" s="645"/>
      <c r="K4" s="645"/>
    </row>
    <row r="5">
      <c r="A5" s="691" t="s">
        <v>121</v>
      </c>
      <c r="B5" s="691"/>
      <c r="C5" s="691"/>
      <c r="D5" s="691"/>
      <c r="E5" s="691"/>
      <c r="F5" s="691"/>
      <c r="G5" s="645"/>
      <c r="H5" s="645"/>
      <c r="I5" s="645"/>
      <c r="J5" s="645"/>
      <c r="K5" s="645"/>
    </row>
    <row r="6">
      <c r="A6" s="645"/>
      <c r="B6" s="645"/>
      <c r="C6" s="645"/>
      <c r="D6" s="645"/>
      <c r="E6" s="645"/>
      <c r="F6" s="645"/>
      <c r="G6" s="645"/>
      <c r="H6" s="645"/>
      <c r="I6" s="645"/>
      <c r="J6" s="645"/>
      <c r="K6" s="645"/>
    </row>
    <row r="7">
      <c r="A7" s="645"/>
      <c r="B7" s="645"/>
      <c r="C7" s="645"/>
      <c r="D7" s="645"/>
      <c r="E7" s="645"/>
      <c r="F7" s="645"/>
      <c r="G7" s="645"/>
      <c r="H7" s="645"/>
      <c r="I7" s="645"/>
      <c r="J7" s="645"/>
      <c r="K7" s="645"/>
    </row>
    <row r="8">
      <c r="A8" s="644" t="s">
        <v>115</v>
      </c>
      <c r="B8" s="645"/>
      <c r="C8" s="645"/>
      <c r="D8" s="645"/>
      <c r="E8" s="645"/>
      <c r="F8" s="645"/>
      <c r="G8" s="645"/>
      <c r="H8" s="645"/>
      <c r="I8" s="645"/>
      <c r="J8" s="645"/>
      <c r="K8" s="645"/>
    </row>
    <row r="9">
      <c r="A9" s="691" t="s">
        <v>122</v>
      </c>
      <c r="B9" s="691"/>
      <c r="C9" s="691"/>
      <c r="D9" s="691"/>
      <c r="E9" s="691"/>
      <c r="F9" s="691"/>
      <c r="G9" s="645"/>
      <c r="H9" s="645"/>
      <c r="I9" s="645"/>
      <c r="J9" s="645"/>
      <c r="K9" s="645"/>
    </row>
    <row r="10">
      <c r="A10" s="690"/>
      <c r="B10" s="690"/>
      <c r="C10" s="690"/>
      <c r="D10" s="690"/>
      <c r="E10" s="690"/>
      <c r="F10" s="690"/>
      <c r="G10" s="645"/>
      <c r="H10" s="645"/>
      <c r="I10" s="645"/>
      <c r="J10" s="645"/>
      <c r="K10" s="645"/>
    </row>
    <row r="11">
      <c r="A11" s="645"/>
      <c r="B11" s="645"/>
      <c r="C11" s="645"/>
      <c r="D11" s="645"/>
      <c r="E11" s="645"/>
      <c r="F11" s="645"/>
      <c r="G11" s="645"/>
      <c r="H11" s="645"/>
      <c r="I11" s="645"/>
      <c r="J11" s="645"/>
      <c r="K11" s="645"/>
    </row>
    <row r="12">
      <c r="A12" s="690" t="s">
        <v>123</v>
      </c>
      <c r="B12" s="690"/>
      <c r="C12" s="690"/>
      <c r="D12" s="690"/>
      <c r="E12" s="690"/>
      <c r="F12" s="645"/>
      <c r="G12" s="645"/>
      <c r="H12" s="645"/>
      <c r="I12" s="645"/>
      <c r="J12" s="645"/>
      <c r="K12" s="645"/>
    </row>
    <row r="13">
      <c r="A13" s="645"/>
      <c r="B13" s="645"/>
      <c r="C13" s="645"/>
      <c r="D13" s="645"/>
      <c r="E13" s="645"/>
      <c r="F13" s="645"/>
      <c r="G13" s="645"/>
      <c r="H13" s="645"/>
      <c r="I13" s="645"/>
      <c r="J13" s="645"/>
      <c r="K13" s="645"/>
    </row>
    <row r="14" ht="16.5" customHeight="1">
      <c r="A14" s="990" t="s">
        <v>116</v>
      </c>
      <c r="B14" s="990"/>
      <c r="C14" s="990"/>
      <c r="D14" s="990"/>
      <c r="E14" s="990"/>
      <c r="F14" s="990"/>
      <c r="G14" s="990"/>
      <c r="H14" s="990"/>
      <c r="I14" s="990"/>
      <c r="J14" s="646"/>
      <c r="K14" s="645"/>
    </row>
    <row r="15" ht="15" customHeight="1">
      <c r="A15" s="990" t="s">
        <v>117</v>
      </c>
      <c r="B15" s="990"/>
      <c r="C15" s="990"/>
      <c r="D15" s="990"/>
      <c r="E15" s="990"/>
      <c r="F15" s="990"/>
      <c r="G15" s="990"/>
      <c r="H15" s="990"/>
      <c r="I15" s="990"/>
      <c r="J15" s="646"/>
      <c r="K15" s="646"/>
      <c r="L15" s="646"/>
    </row>
    <row r="16">
      <c r="C16" s="647"/>
      <c r="D16" s="647"/>
      <c r="E16" s="647"/>
      <c r="F16" s="647"/>
      <c r="G16" s="647"/>
      <c r="H16" s="647"/>
      <c r="I16" s="647"/>
      <c r="J16" s="647"/>
      <c r="K16" s="647"/>
      <c r="L16" s="647"/>
    </row>
    <row r="43">
      <c r="A43" s="640"/>
    </row>
  </sheetData>
  <mergeCells count="2">
    <mergeCell ref="A15:I15"/>
    <mergeCell ref="A14:I14"/>
  </mergeCells>
  <hyperlinks>
    <hyperlink ref="A5:F5" r:id="rId83" display="For all STR definitions, please click here or visit www.str.com/data-insights/resources/glossary"/>
    <hyperlink ref="A14:I14" r:id="rId84" display="For the latest in industry news, visit HotelNewsNow.com."/>
    <hyperlink ref="A15:I15" r:id="rId85" display="To learn more about the Hotel Data Conference, visit HotelDataConference.com."/>
    <hyperlink ref="A9:F9" r:id="rId86" display="For all STR FAQs, please click here or visit www.str.com/data-insights/resources/FAQ"/>
    <hyperlink ref="A12:E12" r:id="rId87" display="For additional support, please contact your regional office."/>
  </hyperlinks>
  <printOptions horizontalCentered="1" verticalCentered="1"/>
  <pageMargins left="0.25" right="0.25" top="0.25" bottom="0.25" header="0" footer="0"/>
  <pageSetup scale="93" fitToWidth="1" fitToHeight="1" orientation="landscape" r:id="rId6"/>
  <headerFooter>
    <oddHeader/>
    <oddFooter/>
  </headerFooter>
  <rowBreaks count="1" manualBreakCount="1">
    <brk id="43" max="16383" man="1"/>
  </rowBreaks>
  <colBreaks count="1" manualBreakCount="1">
    <brk id="13" max="1048575" man="1"/>
  </colBreaks>
  <drawing r:id="rId7"/>
</worksheet>
</file>

<file path=xl/worksheets/sheet28.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0">
    <pageSetUpPr fitToPage="1"/>
  </sheetPr>
  <dimension ref="A1:AV94"/>
  <sheetViews>
    <sheetView showGridLines="0" zoomScale="70" zoomScaleNormal="75" workbookViewId="0"/>
  </sheetViews>
  <sheetFormatPr defaultRowHeight="12.75"/>
  <cols>
    <col min="1" max="1" width="1.85546875" customWidth="1"/>
    <col min="2" max="2" width="22.5703125" customWidth="1"/>
    <col min="3" max="20" width="10.28515625" customWidth="1"/>
    <col min="21" max="21" width="2.7109375" customWidth="1"/>
    <col min="22" max="24" width="10.28515625" customWidth="1"/>
    <col min="25" max="25" width="2.7109375" customWidth="1"/>
    <col min="26" max="28" width="10.28515625" customWidth="1"/>
    <col min="29" max="29" width="2.7109375" customWidth="1"/>
    <col min="30" max="32" width="10.28515625" customWidth="1"/>
    <col min="33" max="33" width="2.7109375" customWidth="1"/>
    <col min="34" max="37" width="9.28515625" style="236" customWidth="1"/>
    <col min="38" max="48" width="9.140625" style="236" customWidth="1"/>
  </cols>
  <sheetData>
    <row r="1" ht="39.95" customHeight="1">
      <c r="A1" s="7"/>
      <c r="B1" s="656" t="s">
        <v>131</v>
      </c>
      <c r="AA1" s="998"/>
      <c r="AB1" s="998"/>
      <c r="AC1" s="998"/>
      <c r="AD1" s="998"/>
      <c r="AE1" s="998"/>
      <c r="AF1" s="998"/>
      <c r="AH1" s="236"/>
    </row>
    <row r="2" ht="20.1" customHeight="1">
      <c r="A2" s="6"/>
      <c r="B2" s="999" t="s">
        <v>170</v>
      </c>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999"/>
      <c r="AC2" s="999"/>
      <c r="AD2" s="999"/>
      <c r="AE2" s="999"/>
      <c r="AF2" s="26"/>
    </row>
    <row r="3" ht="20.1" customHeight="1">
      <c r="A3" s="6"/>
      <c r="B3" s="999" t="s">
        <v>171</v>
      </c>
      <c r="C3" s="999"/>
      <c r="D3" s="999"/>
      <c r="E3" s="999"/>
      <c r="F3" s="999"/>
      <c r="G3" s="999"/>
      <c r="H3" s="999"/>
      <c r="I3" s="999"/>
      <c r="J3" s="999"/>
      <c r="K3" s="999"/>
      <c r="L3" s="999"/>
      <c r="M3" s="999"/>
      <c r="N3" s="999"/>
      <c r="O3" s="999"/>
      <c r="P3" s="999"/>
      <c r="Q3" s="999"/>
      <c r="R3" s="999"/>
      <c r="S3" s="999"/>
      <c r="T3" s="999"/>
      <c r="U3" s="1000"/>
      <c r="V3" s="1000"/>
      <c r="W3" s="1000"/>
      <c r="X3" s="1000"/>
      <c r="Y3" s="1000"/>
      <c r="Z3" s="1000"/>
      <c r="AA3" s="1000"/>
      <c r="AB3" s="1000"/>
      <c r="AC3" s="1000"/>
      <c r="AD3" s="1000"/>
      <c r="AE3" s="1000"/>
      <c r="AF3" s="1000"/>
    </row>
    <row r="4" ht="20.1" customHeight="1">
      <c r="A4" s="6"/>
      <c r="B4" s="999" t="s">
        <v>172</v>
      </c>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c r="AC4" s="999"/>
      <c r="AD4" s="999"/>
      <c r="AE4" s="999"/>
      <c r="AF4" s="26"/>
    </row>
    <row r="5" ht="20.1" customHeight="1">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row>
    <row r="6" ht="24.95" customHeight="1">
      <c r="A6" s="6"/>
      <c r="B6" s="4"/>
      <c r="C6" s="4"/>
      <c r="D6" s="4"/>
      <c r="E6" s="4"/>
      <c r="F6" s="4"/>
      <c r="G6" s="4"/>
      <c r="H6" s="4"/>
      <c r="I6" s="4"/>
      <c r="J6" s="4"/>
      <c r="K6" s="4"/>
      <c r="L6" s="4"/>
      <c r="M6" s="4"/>
      <c r="N6" s="4"/>
      <c r="O6" s="4"/>
      <c r="P6" s="4"/>
      <c r="Q6" s="4"/>
      <c r="R6" s="4"/>
      <c r="S6" s="4"/>
      <c r="T6" s="4"/>
      <c r="U6" s="4"/>
      <c r="V6" s="4"/>
      <c r="W6" s="4"/>
      <c r="X6" s="4"/>
      <c r="Y6" s="24"/>
      <c r="Z6" s="24"/>
      <c r="AA6" s="24"/>
      <c r="AB6" s="24"/>
      <c r="AC6" s="24"/>
      <c r="AD6" s="24"/>
      <c r="AE6" s="24"/>
      <c r="AF6" s="24"/>
      <c r="AG6" s="24"/>
    </row>
    <row r="7" ht="24.95" customHeight="1">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row>
    <row r="8" ht="24.95" customHeight="1">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row>
    <row r="9" ht="24.95" customHeight="1">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row>
    <row r="10" ht="24.95" customHeight="1">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row>
    <row r="11" ht="24.95" customHeight="1">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row>
    <row r="12" ht="24.95" customHeight="1">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row>
    <row r="13" ht="24.95" customHeight="1">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row>
    <row r="14" ht="24.95" customHeight="1">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row>
    <row r="15" ht="24.95" customHeight="1">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row>
    <row r="16" ht="24.95" customHeight="1">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row>
    <row r="17" ht="20.25" customHeight="1">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row>
    <row r="18" ht="28.5" customHeight="1">
      <c r="A18" s="8"/>
      <c r="B18" s="25"/>
      <c r="X18" s="1001"/>
      <c r="Y18" s="1001"/>
      <c r="Z18" s="1001"/>
      <c r="AA18" s="1001"/>
      <c r="AB18" s="1001"/>
      <c r="AC18" s="1001"/>
      <c r="AD18" s="1001"/>
      <c r="AE18" s="1001"/>
      <c r="AF18" s="1001"/>
      <c r="AG18" s="1001"/>
    </row>
    <row r="19" s="117" customFormat="1" ht="15.95" customHeight="1">
      <c r="B19" s="964" t="s">
        <v>22</v>
      </c>
      <c r="C19" s="1002">
        <v>2022</v>
      </c>
      <c r="D19" s="1002"/>
      <c r="E19" s="1002"/>
      <c r="F19" s="1002"/>
      <c r="G19" s="1002"/>
      <c r="H19" s="1002"/>
      <c r="I19" s="1002"/>
      <c r="J19" s="1002"/>
      <c r="K19" s="1002"/>
      <c r="L19" s="1002"/>
      <c r="M19" s="1002"/>
      <c r="N19" s="1002">
        <v>2023</v>
      </c>
      <c r="O19" s="1002"/>
      <c r="P19" s="1002"/>
      <c r="Q19" s="1002"/>
      <c r="R19" s="1002"/>
      <c r="S19" s="1002"/>
      <c r="T19" s="1002"/>
      <c r="U19" s="119"/>
      <c r="V19" s="1003" t="s">
        <v>58</v>
      </c>
      <c r="W19" s="1003"/>
      <c r="X19" s="1003"/>
      <c r="Y19" s="119"/>
      <c r="Z19" s="1003" t="s">
        <v>44</v>
      </c>
      <c r="AA19" s="1003"/>
      <c r="AB19" s="1003"/>
      <c r="AC19" s="119"/>
      <c r="AD19" s="1004" t="s">
        <v>45</v>
      </c>
      <c r="AE19" s="1004"/>
      <c r="AF19" s="1004"/>
      <c r="AG19" s="119"/>
      <c r="AH19" s="236"/>
      <c r="AI19" s="236"/>
      <c r="AJ19" s="236"/>
      <c r="AK19" s="236"/>
      <c r="AL19" s="236"/>
      <c r="AM19" s="236"/>
      <c r="AN19" s="236"/>
      <c r="AO19" s="236"/>
      <c r="AP19" s="236"/>
      <c r="AQ19" s="236"/>
      <c r="AR19" s="236"/>
      <c r="AS19" s="236"/>
      <c r="AT19" s="236"/>
      <c r="AU19" s="236"/>
      <c r="AV19" s="236"/>
    </row>
    <row r="20" s="118" customFormat="1" ht="15.95" customHeight="1">
      <c r="B20" s="964"/>
      <c r="C20" s="269" t="s">
        <v>180</v>
      </c>
      <c r="D20" s="269" t="s">
        <v>184</v>
      </c>
      <c r="E20" s="269" t="s">
        <v>187</v>
      </c>
      <c r="F20" s="269" t="s">
        <v>188</v>
      </c>
      <c r="G20" s="269" t="s">
        <v>189</v>
      </c>
      <c r="H20" s="269" t="s">
        <v>192</v>
      </c>
      <c r="I20" s="269" t="s">
        <v>193</v>
      </c>
      <c r="J20" s="269" t="s">
        <v>195</v>
      </c>
      <c r="K20" s="269" t="s">
        <v>196</v>
      </c>
      <c r="L20" s="269" t="s">
        <v>197</v>
      </c>
      <c r="M20" s="1005" t="s">
        <v>198</v>
      </c>
      <c r="N20" s="269" t="s">
        <v>199</v>
      </c>
      <c r="O20" s="269" t="s">
        <v>180</v>
      </c>
      <c r="P20" s="269" t="s">
        <v>184</v>
      </c>
      <c r="Q20" s="269" t="s">
        <v>187</v>
      </c>
      <c r="R20" s="269" t="s">
        <v>188</v>
      </c>
      <c r="S20" s="269" t="s">
        <v>189</v>
      </c>
      <c r="T20" s="1005" t="s">
        <v>192</v>
      </c>
      <c r="U20" s="144"/>
      <c r="V20" s="268">
        <v>2021</v>
      </c>
      <c r="W20" s="269">
        <v>2022</v>
      </c>
      <c r="X20" s="270">
        <v>2023</v>
      </c>
      <c r="Y20" s="144"/>
      <c r="Z20" s="268">
        <v>2021</v>
      </c>
      <c r="AA20" s="269">
        <v>2022</v>
      </c>
      <c r="AB20" s="270">
        <v>2023</v>
      </c>
      <c r="AC20" s="144"/>
      <c r="AD20" s="268">
        <v>2021</v>
      </c>
      <c r="AE20" s="269">
        <v>2022</v>
      </c>
      <c r="AF20" s="270">
        <v>2023</v>
      </c>
      <c r="AG20" s="144"/>
      <c r="AH20" s="236"/>
      <c r="AI20" s="236"/>
      <c r="AJ20" s="236"/>
      <c r="AK20" s="236"/>
      <c r="AL20" s="236"/>
      <c r="AM20" s="236"/>
      <c r="AN20" s="236"/>
      <c r="AO20" s="236"/>
      <c r="AP20" s="236"/>
      <c r="AQ20" s="236"/>
      <c r="AR20" s="236"/>
      <c r="AS20" s="236"/>
      <c r="AT20" s="236"/>
      <c r="AU20" s="236"/>
      <c r="AV20" s="236"/>
    </row>
    <row r="21" ht="21.95" customHeight="1">
      <c r="B21" s="263" t="s">
        <v>19</v>
      </c>
      <c r="C21" s="573">
        <v>94.26559356136820925553319920</v>
      </c>
      <c r="D21" s="574">
        <v>94.95683780099954566106315311</v>
      </c>
      <c r="E21" s="574">
        <v>93.49765258215962441314553991</v>
      </c>
      <c r="F21" s="574">
        <v>90.16356201726487960018173557</v>
      </c>
      <c r="G21" s="574">
        <v>89.69483568075117370892018779</v>
      </c>
      <c r="H21" s="574">
        <v>92.98046342571558382553384825</v>
      </c>
      <c r="I21" s="574">
        <v>91.04952294411631076783280327</v>
      </c>
      <c r="J21" s="574">
        <v>87.51173708920187793427230047</v>
      </c>
      <c r="K21" s="574">
        <v>96.79691049522944116310767833</v>
      </c>
      <c r="L21" s="574">
        <v>87.62910798122065727699530516</v>
      </c>
      <c r="M21" s="1006">
        <v>92.88959563834620626987732849</v>
      </c>
      <c r="N21" s="574">
        <v>94.41163107678328032712403453</v>
      </c>
      <c r="O21" s="574">
        <v>97.25855130784708249496981891</v>
      </c>
      <c r="P21" s="574">
        <v>97.75102226260790549750113585</v>
      </c>
      <c r="Q21" s="574">
        <v>93.73239436619718309859154930</v>
      </c>
      <c r="R21" s="574">
        <v>88.95956383462062698773284871</v>
      </c>
      <c r="S21" s="574">
        <v>92.46478873239436619718309859</v>
      </c>
      <c r="T21" s="1006">
        <v>96.20626987732848705134029986</v>
      </c>
      <c r="U21" s="113"/>
      <c r="V21" s="573">
        <v>86.23653686826843413421706711</v>
      </c>
      <c r="W21" s="574">
        <v>92.33656656922668083975551422</v>
      </c>
      <c r="X21" s="575">
        <v>94.36951900079723624767472761</v>
      </c>
      <c r="Y21" s="113"/>
      <c r="Z21" s="573">
        <v>85.89252908756889161053276179</v>
      </c>
      <c r="AA21" s="574">
        <v>90.95988977342314758113900796</v>
      </c>
      <c r="AB21" s="575">
        <v>92.54439681567666870789957134</v>
      </c>
      <c r="AC21" s="113"/>
      <c r="AD21" s="573">
        <v>78.182822424744545705606186140</v>
      </c>
      <c r="AE21" s="574">
        <v>88.98707312367354813814393209</v>
      </c>
      <c r="AF21" s="575">
        <v>93.05035693613737217827513023</v>
      </c>
      <c r="AG21" s="113"/>
    </row>
    <row r="22" ht="21.95" customHeight="1">
      <c r="B22" s="38" t="s">
        <v>35</v>
      </c>
      <c r="C22" s="271">
        <v>89.61990278152849041317850392</v>
      </c>
      <c r="D22" s="92">
        <v>91.03603878285261296420513446</v>
      </c>
      <c r="E22" s="92">
        <v>87.79773156899810964083175803</v>
      </c>
      <c r="F22" s="92">
        <v>79.70303067260198792609305445</v>
      </c>
      <c r="G22" s="92">
        <v>73.635790800252047889098928800</v>
      </c>
      <c r="H22" s="92">
        <v>77.157143728276114397219342640</v>
      </c>
      <c r="I22" s="92">
        <v>72.495274102079395085066162570</v>
      </c>
      <c r="J22" s="92">
        <v>71.001890359168241965973534970</v>
      </c>
      <c r="K22" s="92">
        <v>76.465028355387523629489603020</v>
      </c>
      <c r="L22" s="92">
        <v>77.605545053560176433522369250</v>
      </c>
      <c r="M22" s="1007">
        <v>80.06890664064882005000304897</v>
      </c>
      <c r="N22" s="92">
        <v>83.93499603634367949265199098</v>
      </c>
      <c r="O22" s="92">
        <v>90.03848231163921145017553335</v>
      </c>
      <c r="P22" s="92">
        <v>89.04506372339776815659491432</v>
      </c>
      <c r="Q22" s="92">
        <v>81.18147448015122873345935728</v>
      </c>
      <c r="R22" s="92">
        <v>76.215013110555521678151106770</v>
      </c>
      <c r="S22" s="92">
        <v>77.829237555135475740390674230</v>
      </c>
      <c r="T22" s="1007">
        <v>76.583938045002744069760351240</v>
      </c>
      <c r="U22" s="113"/>
      <c r="V22" s="271">
        <v>79.61354638513393016371223740</v>
      </c>
      <c r="W22" s="92">
        <v>82.48207725505581909619431466</v>
      </c>
      <c r="X22" s="272">
        <v>82.03088775546599136854870350</v>
      </c>
      <c r="Y22" s="113"/>
      <c r="Z22" s="271">
        <v>83.58983315525602038300320539</v>
      </c>
      <c r="AA22" s="92">
        <v>76.866729678638941398865784500</v>
      </c>
      <c r="AB22" s="272">
        <v>76.865702309525766417358428540</v>
      </c>
      <c r="AC22" s="113"/>
      <c r="AD22" s="271">
        <v>68.777481420099955977937177930</v>
      </c>
      <c r="AE22" s="92">
        <v>79.191806717248880026931144310</v>
      </c>
      <c r="AF22" s="272">
        <v>79.31144314680063184607815211</v>
      </c>
      <c r="AG22" s="113"/>
    </row>
    <row r="23" ht="21.95" customHeight="1">
      <c r="B23" s="40" t="s">
        <v>97</v>
      </c>
      <c r="C23" s="576">
        <v>105.18377127812194741856577808</v>
      </c>
      <c r="D23" s="113">
        <v>104.30686469942936436802166135</v>
      </c>
      <c r="E23" s="113">
        <v>106.49210510487969941544394836</v>
      </c>
      <c r="F23" s="113">
        <v>113.12438342229934884758624010</v>
      </c>
      <c r="G23" s="113">
        <v>121.80874912310407001366905342</v>
      </c>
      <c r="H23" s="113">
        <v>120.50791272566488814200451656</v>
      </c>
      <c r="I23" s="113">
        <v>125.59373569080531598172947888</v>
      </c>
      <c r="J23" s="113">
        <v>123.25268615592941154407841003</v>
      </c>
      <c r="K23" s="113">
        <v>126.58977911487767478334333723</v>
      </c>
      <c r="L23" s="113">
        <v>112.91603959575009756541655994</v>
      </c>
      <c r="M23" s="1008">
        <v>116.01206952318405462460080891</v>
      </c>
      <c r="N23" s="113">
        <v>112.48184373053686814131634842</v>
      </c>
      <c r="O23" s="113">
        <v>108.01887016626988786513842861</v>
      </c>
      <c r="P23" s="113">
        <v>109.77702544663358081576494839</v>
      </c>
      <c r="Q23" s="113">
        <v>115.46032511279199230475219291</v>
      </c>
      <c r="R23" s="113">
        <v>116.72183760636014664866425532</v>
      </c>
      <c r="S23" s="113">
        <v>118.80469555792960061411868342</v>
      </c>
      <c r="T23" s="1008">
        <v>125.62199376688959224875584662</v>
      </c>
      <c r="U23" s="113"/>
      <c r="V23" s="576">
        <v>108.31892408250758921412738109</v>
      </c>
      <c r="W23" s="113">
        <v>111.94743105662674354611692360</v>
      </c>
      <c r="X23" s="577">
        <v>115.04144546390083014450880663</v>
      </c>
      <c r="Y23" s="113"/>
      <c r="Z23" s="576">
        <v>102.75475598568399528297360890</v>
      </c>
      <c r="AA23" s="113">
        <v>118.33453843262274081854203626</v>
      </c>
      <c r="AB23" s="577">
        <v>120.39751675337116462712565459</v>
      </c>
      <c r="AC23" s="113"/>
      <c r="AD23" s="576">
        <v>113.67502969059850560011330469</v>
      </c>
      <c r="AE23" s="113">
        <v>112.36904019812705349487383130</v>
      </c>
      <c r="AF23" s="577">
        <v>117.32273836438405522310234245</v>
      </c>
      <c r="AG23" s="113"/>
    </row>
    <row r="24" ht="21.95" customHeight="1">
      <c r="A24" s="23"/>
      <c r="B24" s="39" t="s">
        <v>23</v>
      </c>
      <c r="C24" s="273" t="s">
        <v>181</v>
      </c>
      <c r="D24" s="274" t="s">
        <v>185</v>
      </c>
      <c r="E24" s="274" t="s">
        <v>185</v>
      </c>
      <c r="F24" s="274" t="s">
        <v>181</v>
      </c>
      <c r="G24" s="274" t="s">
        <v>190</v>
      </c>
      <c r="H24" s="274" t="s">
        <v>190</v>
      </c>
      <c r="I24" s="274" t="s">
        <v>194</v>
      </c>
      <c r="J24" s="274" t="s">
        <v>190</v>
      </c>
      <c r="K24" s="274" t="s">
        <v>194</v>
      </c>
      <c r="L24" s="274" t="s">
        <v>181</v>
      </c>
      <c r="M24" s="1009" t="s">
        <v>190</v>
      </c>
      <c r="N24" s="274" t="s">
        <v>190</v>
      </c>
      <c r="O24" s="274" t="s">
        <v>194</v>
      </c>
      <c r="P24" s="274" t="s">
        <v>194</v>
      </c>
      <c r="Q24" s="274" t="s">
        <v>190</v>
      </c>
      <c r="R24" s="274" t="s">
        <v>190</v>
      </c>
      <c r="S24" s="274" t="s">
        <v>194</v>
      </c>
      <c r="T24" s="1009" t="s">
        <v>194</v>
      </c>
      <c r="U24" s="113"/>
      <c r="V24" s="273" t="s">
        <v>200</v>
      </c>
      <c r="W24" s="274" t="s">
        <v>181</v>
      </c>
      <c r="X24" s="275" t="s">
        <v>194</v>
      </c>
      <c r="Y24" s="113"/>
      <c r="Z24" s="273" t="s">
        <v>200</v>
      </c>
      <c r="AA24" s="274" t="s">
        <v>190</v>
      </c>
      <c r="AB24" s="275" t="s">
        <v>194</v>
      </c>
      <c r="AC24" s="113"/>
      <c r="AD24" s="273" t="s">
        <v>200</v>
      </c>
      <c r="AE24" s="274" t="s">
        <v>181</v>
      </c>
      <c r="AF24" s="275" t="s">
        <v>194</v>
      </c>
      <c r="AG24" s="113"/>
    </row>
    <row r="25" ht="21.95" customHeight="1">
      <c r="B25" s="25" t="s">
        <v>68</v>
      </c>
      <c r="F25" s="4"/>
      <c r="G25" s="4"/>
      <c r="H25" s="4"/>
      <c r="I25" s="4"/>
      <c r="J25" s="4"/>
      <c r="K25" s="4"/>
      <c r="L25" s="4"/>
      <c r="M25" s="4"/>
      <c r="N25" s="4"/>
      <c r="O25" s="4"/>
      <c r="P25" s="4"/>
      <c r="Q25" s="4"/>
      <c r="R25" s="98"/>
      <c r="S25" s="98"/>
      <c r="T25" s="98"/>
      <c r="U25" s="9"/>
      <c r="V25" s="98"/>
      <c r="W25" s="98"/>
      <c r="X25" s="98"/>
      <c r="Y25" s="9"/>
      <c r="Z25" s="98"/>
      <c r="AA25" s="98"/>
      <c r="AB25" s="98"/>
      <c r="AC25" s="9"/>
      <c r="AD25" s="98"/>
      <c r="AE25" s="98"/>
      <c r="AF25" s="98"/>
      <c r="AG25" s="9"/>
    </row>
    <row r="26" ht="21.95" customHeight="1">
      <c r="B26" s="37" t="s">
        <v>19</v>
      </c>
      <c r="C26" s="573">
        <v>5.2808988764518116399444727300</v>
      </c>
      <c r="D26" s="574">
        <v>5.5822177317990861240572875800</v>
      </c>
      <c r="E26" s="574">
        <v>5.7340058402489546195993928500</v>
      </c>
      <c r="F26" s="574">
        <v>5.306447333505297443690449200</v>
      </c>
      <c r="G26" s="574">
        <v>-0.000000000054436011515280500</v>
      </c>
      <c r="H26" s="574">
        <v>12.723767557081845738989420210</v>
      </c>
      <c r="I26" s="574">
        <v>17.536656891487053052519328800</v>
      </c>
      <c r="J26" s="574">
        <v>10.230632761682738930596146740</v>
      </c>
      <c r="K26" s="574">
        <v>16.103542234337866433042045260</v>
      </c>
      <c r="L26" s="574">
        <v>-1.9180241723651019534109510500</v>
      </c>
      <c r="M26" s="1006">
        <v>0.7887601676018964656285359800</v>
      </c>
      <c r="N26" s="574">
        <v>3.822133399955276560316460400</v>
      </c>
      <c r="O26" s="574">
        <v>3.1750266808616827017810541100</v>
      </c>
      <c r="P26" s="574">
        <v>2.9425837320569237196950619300</v>
      </c>
      <c r="Q26" s="574">
        <v>0.2510670348550259012553475700</v>
      </c>
      <c r="R26" s="574">
        <v>-1.3353489544350051777567254900</v>
      </c>
      <c r="S26" s="574">
        <v>3.0881968070624382493172756100</v>
      </c>
      <c r="T26" s="1006">
        <v>3.469337893982648415781889100</v>
      </c>
      <c r="U26" s="113"/>
      <c r="V26" s="573">
        <v>45.439405270307519450611609970</v>
      </c>
      <c r="W26" s="574">
        <v>7.073602352843337318206770600</v>
      </c>
      <c r="X26" s="575">
        <v>2.2016764399331181014197770500</v>
      </c>
      <c r="Y26" s="113"/>
      <c r="Z26" s="573">
        <v>113.32699619773452931226416577</v>
      </c>
      <c r="AA26" s="574">
        <v>5.89965243735581711188794100</v>
      </c>
      <c r="AB26" s="575">
        <v>1.7419843474129149003338026300</v>
      </c>
      <c r="AC26" s="113"/>
      <c r="AD26" s="573">
        <v>9.683033176549405898141940280</v>
      </c>
      <c r="AE26" s="574">
        <v>13.819212921584425361590142630</v>
      </c>
      <c r="AF26" s="575">
        <v>4.5661506439132387596954154100</v>
      </c>
      <c r="AG26" s="113"/>
    </row>
    <row r="27" ht="21.95" customHeight="1">
      <c r="B27" s="38" t="s">
        <v>35</v>
      </c>
      <c r="C27" s="271">
        <v>21.073513316243161703567452590</v>
      </c>
      <c r="D27" s="92">
        <v>6.7386408322523033039112353800</v>
      </c>
      <c r="E27" s="92">
        <v>6.0186418108762626408717277600</v>
      </c>
      <c r="F27" s="92">
        <v>-6.2912245483367646071762776800</v>
      </c>
      <c r="G27" s="92">
        <v>-10.943453741803782789866851710</v>
      </c>
      <c r="H27" s="92">
        <v>-7.0418396208816230715212773900</v>
      </c>
      <c r="I27" s="92">
        <v>-0.6393648139876974715045635700</v>
      </c>
      <c r="J27" s="92">
        <v>2.0374898125315332130212518100</v>
      </c>
      <c r="K27" s="92">
        <v>3.9975119220562149191045815600</v>
      </c>
      <c r="L27" s="92">
        <v>1.8482530494374066966827556100</v>
      </c>
      <c r="M27" s="1007">
        <v>-0.8831855066501237222261013600</v>
      </c>
      <c r="N27" s="92">
        <v>6.2444521631903840165634052600</v>
      </c>
      <c r="O27" s="92">
        <v>0.4670609062807616857150555400</v>
      </c>
      <c r="P27" s="92">
        <v>-2.1870185545421732653769611400</v>
      </c>
      <c r="Q27" s="92">
        <v>-7.535795026377273424587654700</v>
      </c>
      <c r="R27" s="92">
        <v>-4.3762671665176409979033919800</v>
      </c>
      <c r="S27" s="92">
        <v>5.6948485366417646930203796200</v>
      </c>
      <c r="T27" s="1007">
        <v>-0.7429068205476005717208500</v>
      </c>
      <c r="U27" s="113"/>
      <c r="V27" s="271">
        <v>52.364287511139121322851298370</v>
      </c>
      <c r="W27" s="92">
        <v>3.6030688245947505625235311600</v>
      </c>
      <c r="X27" s="272">
        <v>-0.5470151997246296997998318300</v>
      </c>
      <c r="Y27" s="113"/>
      <c r="Z27" s="271">
        <v>126.65028896967672726773445269</v>
      </c>
      <c r="AA27" s="92">
        <v>-8.042967933875797311169532160</v>
      </c>
      <c r="AB27" s="272">
        <v>-0.0013365588448074775247791800</v>
      </c>
      <c r="AC27" s="113"/>
      <c r="AD27" s="271">
        <v>10.476145518117067413900545710</v>
      </c>
      <c r="AE27" s="92">
        <v>15.142056792596256093232423650</v>
      </c>
      <c r="AF27" s="272">
        <v>0.1510717264323349616568231400</v>
      </c>
      <c r="AG27" s="113"/>
    </row>
    <row r="28" ht="21.95" customHeight="1">
      <c r="B28" s="40" t="s">
        <v>97</v>
      </c>
      <c r="C28" s="576">
        <v>-13.043822721607937126383958420</v>
      </c>
      <c r="D28" s="113">
        <v>-1.0834156136457813100909212100</v>
      </c>
      <c r="E28" s="113">
        <v>-0.2684772846024391802156003700</v>
      </c>
      <c r="F28" s="113">
        <v>12.376292215921824864438355950</v>
      </c>
      <c r="G28" s="113">
        <v>12.288208112211722416680875920</v>
      </c>
      <c r="H28" s="113">
        <v>21.262906986794552084588100030</v>
      </c>
      <c r="I28" s="113">
        <v>18.292980586762920578489588980</v>
      </c>
      <c r="J28" s="113">
        <v>8.029541851907469345879820010</v>
      </c>
      <c r="K28" s="113">
        <v>11.640692251713602110828120370</v>
      </c>
      <c r="L28" s="113">
        <v>-3.6979301157223990821423681800</v>
      </c>
      <c r="M28" s="1008">
        <v>1.6868436327863488249533450100</v>
      </c>
      <c r="N28" s="113">
        <v>-2.2799484715437210895459734400</v>
      </c>
      <c r="O28" s="113">
        <v>2.695376723728649352616436200</v>
      </c>
      <c r="P28" s="113">
        <v>5.2442960134962685651943730600</v>
      </c>
      <c r="Q28" s="113">
        <v>8.421488146053504379073046600</v>
      </c>
      <c r="R28" s="113">
        <v>3.1800873297409611994685320600</v>
      </c>
      <c r="S28" s="113">
        <v>-2.4662050852640321639961124500</v>
      </c>
      <c r="T28" s="1008">
        <v>4.2437719860190913823279092700</v>
      </c>
      <c r="U28" s="113"/>
      <c r="V28" s="576">
        <v>-4.5449510209713609771474197100</v>
      </c>
      <c r="W28" s="113">
        <v>3.3498366096796976520290886900</v>
      </c>
      <c r="X28" s="577">
        <v>2.7638101009540036942597106500</v>
      </c>
      <c r="Y28" s="113"/>
      <c r="Z28" s="576">
        <v>-5.8783480191994396544338361700</v>
      </c>
      <c r="AA28" s="113">
        <v>15.162103493380804308557251870</v>
      </c>
      <c r="AB28" s="577">
        <v>1.7433442071066839228139293900</v>
      </c>
      <c r="AC28" s="113"/>
      <c r="AD28" s="576">
        <v>-0.7179037047347985369501748200</v>
      </c>
      <c r="AE28" s="113">
        <v>-1.1488798340564156540769936300</v>
      </c>
      <c r="AF28" s="577">
        <v>4.4084190427816924478057387600</v>
      </c>
      <c r="AG28" s="113"/>
    </row>
    <row r="29" ht="21.95" customHeight="1">
      <c r="A29" s="23"/>
      <c r="B29" s="39" t="s">
        <v>23</v>
      </c>
      <c r="C29" s="273" t="s">
        <v>191</v>
      </c>
      <c r="D29" s="274" t="s">
        <v>200</v>
      </c>
      <c r="E29" s="274" t="s">
        <v>185</v>
      </c>
      <c r="F29" s="274" t="s">
        <v>194</v>
      </c>
      <c r="G29" s="274" t="s">
        <v>190</v>
      </c>
      <c r="H29" s="274" t="s">
        <v>194</v>
      </c>
      <c r="I29" s="274" t="s">
        <v>190</v>
      </c>
      <c r="J29" s="274" t="s">
        <v>181</v>
      </c>
      <c r="K29" s="274" t="s">
        <v>185</v>
      </c>
      <c r="L29" s="274" t="s">
        <v>191</v>
      </c>
      <c r="M29" s="1009" t="s">
        <v>200</v>
      </c>
      <c r="N29" s="274" t="s">
        <v>185</v>
      </c>
      <c r="O29" s="274" t="s">
        <v>181</v>
      </c>
      <c r="P29" s="274" t="s">
        <v>190</v>
      </c>
      <c r="Q29" s="274" t="s">
        <v>194</v>
      </c>
      <c r="R29" s="274" t="s">
        <v>185</v>
      </c>
      <c r="S29" s="274" t="s">
        <v>191</v>
      </c>
      <c r="T29" s="1009" t="s">
        <v>191</v>
      </c>
      <c r="U29" s="113"/>
      <c r="V29" s="273" t="s">
        <v>191</v>
      </c>
      <c r="W29" s="274" t="s">
        <v>190</v>
      </c>
      <c r="X29" s="275" t="s">
        <v>185</v>
      </c>
      <c r="Y29" s="113"/>
      <c r="Z29" s="273" t="s">
        <v>200</v>
      </c>
      <c r="AA29" s="274" t="s">
        <v>194</v>
      </c>
      <c r="AB29" s="275" t="s">
        <v>200</v>
      </c>
      <c r="AC29" s="113"/>
      <c r="AD29" s="273" t="s">
        <v>191</v>
      </c>
      <c r="AE29" s="274" t="s">
        <v>185</v>
      </c>
      <c r="AF29" s="275" t="s">
        <v>181</v>
      </c>
      <c r="AG29" s="113"/>
    </row>
    <row r="30" ht="21.95" customHeight="1">
      <c r="A30" s="8"/>
      <c r="B30" s="25"/>
      <c r="F30" s="4"/>
      <c r="G30" s="4"/>
      <c r="H30" s="4"/>
      <c r="I30" s="4"/>
      <c r="J30" s="4"/>
      <c r="K30" s="4"/>
      <c r="L30" s="4"/>
      <c r="M30" s="4"/>
      <c r="N30" s="4"/>
      <c r="O30" s="4"/>
      <c r="P30" s="4"/>
      <c r="Q30" s="4"/>
      <c r="U30" s="9"/>
      <c r="X30" s="102"/>
      <c r="Y30" s="116"/>
      <c r="Z30" s="4"/>
      <c r="AA30" s="4"/>
      <c r="AB30" s="102"/>
      <c r="AC30" s="116"/>
      <c r="AF30" s="102"/>
      <c r="AG30" s="116"/>
    </row>
    <row r="31" s="117" customFormat="1" ht="15.95" customHeight="1">
      <c r="B31" s="964" t="s">
        <v>9</v>
      </c>
      <c r="C31" s="1002">
        <v>2022</v>
      </c>
      <c r="D31" s="1002"/>
      <c r="E31" s="1002"/>
      <c r="F31" s="1002"/>
      <c r="G31" s="1002"/>
      <c r="H31" s="1002"/>
      <c r="I31" s="1002"/>
      <c r="J31" s="1002"/>
      <c r="K31" s="1002"/>
      <c r="L31" s="1002"/>
      <c r="M31" s="1002"/>
      <c r="N31" s="1002">
        <v>2023</v>
      </c>
      <c r="O31" s="1002"/>
      <c r="P31" s="1002"/>
      <c r="Q31" s="1002"/>
      <c r="R31" s="1002"/>
      <c r="S31" s="1002"/>
      <c r="T31" s="1002"/>
      <c r="U31" s="119"/>
      <c r="V31" s="1003" t="s">
        <v>58</v>
      </c>
      <c r="W31" s="1003"/>
      <c r="X31" s="1003"/>
      <c r="Y31" s="119"/>
      <c r="Z31" s="1003" t="s">
        <v>44</v>
      </c>
      <c r="AA31" s="1003"/>
      <c r="AB31" s="1003"/>
      <c r="AC31" s="119"/>
      <c r="AD31" s="1004" t="s">
        <v>45</v>
      </c>
      <c r="AE31" s="1004"/>
      <c r="AF31" s="1004"/>
      <c r="AG31" s="119"/>
      <c r="AH31" s="236"/>
      <c r="AI31" s="236"/>
      <c r="AJ31" s="236"/>
      <c r="AK31" s="236"/>
      <c r="AL31" s="236"/>
      <c r="AM31" s="236"/>
      <c r="AN31" s="236"/>
      <c r="AO31" s="236"/>
      <c r="AP31" s="236"/>
      <c r="AQ31" s="236"/>
      <c r="AR31" s="236"/>
      <c r="AS31" s="236"/>
      <c r="AT31" s="236"/>
      <c r="AU31" s="236"/>
      <c r="AV31" s="236"/>
    </row>
    <row r="32" s="118" customFormat="1" ht="15.95" customHeight="1">
      <c r="B32" s="964"/>
      <c r="C32" s="269" t="s">
        <v>180</v>
      </c>
      <c r="D32" s="269" t="s">
        <v>184</v>
      </c>
      <c r="E32" s="269" t="s">
        <v>187</v>
      </c>
      <c r="F32" s="269" t="s">
        <v>188</v>
      </c>
      <c r="G32" s="269" t="s">
        <v>189</v>
      </c>
      <c r="H32" s="269" t="s">
        <v>192</v>
      </c>
      <c r="I32" s="269" t="s">
        <v>193</v>
      </c>
      <c r="J32" s="269" t="s">
        <v>195</v>
      </c>
      <c r="K32" s="269" t="s">
        <v>196</v>
      </c>
      <c r="L32" s="269" t="s">
        <v>197</v>
      </c>
      <c r="M32" s="1005" t="s">
        <v>198</v>
      </c>
      <c r="N32" s="269" t="s">
        <v>199</v>
      </c>
      <c r="O32" s="269" t="s">
        <v>180</v>
      </c>
      <c r="P32" s="269" t="s">
        <v>184</v>
      </c>
      <c r="Q32" s="269" t="s">
        <v>187</v>
      </c>
      <c r="R32" s="269" t="s">
        <v>188</v>
      </c>
      <c r="S32" s="269" t="s">
        <v>189</v>
      </c>
      <c r="T32" s="1005" t="s">
        <v>192</v>
      </c>
      <c r="U32" s="144"/>
      <c r="V32" s="268">
        <v>2021</v>
      </c>
      <c r="W32" s="269">
        <v>2022</v>
      </c>
      <c r="X32" s="270">
        <v>2023</v>
      </c>
      <c r="Y32" s="144"/>
      <c r="Z32" s="268">
        <v>2021</v>
      </c>
      <c r="AA32" s="269">
        <v>2022</v>
      </c>
      <c r="AB32" s="270">
        <v>2023</v>
      </c>
      <c r="AC32" s="144"/>
      <c r="AD32" s="268">
        <v>2021</v>
      </c>
      <c r="AE32" s="269">
        <v>2022</v>
      </c>
      <c r="AF32" s="270">
        <v>2023</v>
      </c>
      <c r="AG32" s="144"/>
      <c r="AH32" s="236"/>
      <c r="AI32" s="236"/>
      <c r="AJ32" s="236"/>
      <c r="AK32" s="236"/>
      <c r="AL32" s="236"/>
      <c r="AM32" s="236"/>
      <c r="AN32" s="236"/>
      <c r="AO32" s="236"/>
      <c r="AP32" s="236"/>
      <c r="AQ32" s="236"/>
      <c r="AR32" s="236"/>
      <c r="AS32" s="236"/>
      <c r="AT32" s="236"/>
      <c r="AU32" s="236"/>
      <c r="AV32" s="236"/>
    </row>
    <row r="33" ht="21.95" customHeight="1">
      <c r="B33" s="263" t="s">
        <v>19</v>
      </c>
      <c r="C33" s="578">
        <v>144.01082977588046958377801494</v>
      </c>
      <c r="D33" s="579">
        <v>161.99913157894736842105263158</v>
      </c>
      <c r="E33" s="579">
        <v>157.4493949284458950539794125</v>
      </c>
      <c r="F33" s="579">
        <v>137.45970521541950113378684807</v>
      </c>
      <c r="G33" s="579">
        <v>114.04194975137398586757393353</v>
      </c>
      <c r="H33" s="579">
        <v>119.65626435377473735646225263</v>
      </c>
      <c r="I33" s="579">
        <v>100.49103542914171656686626747</v>
      </c>
      <c r="J33" s="579">
        <v>105.70206813304721030042918455</v>
      </c>
      <c r="K33" s="579">
        <v>123.71462098099037784557615583</v>
      </c>
      <c r="L33" s="579">
        <v>130.74631663541387623894990624</v>
      </c>
      <c r="M33" s="1010">
        <v>145.24700415749572022499388604</v>
      </c>
      <c r="N33" s="579">
        <v>170.22609961501443695861405197</v>
      </c>
      <c r="O33" s="579">
        <v>181.25273079906904577191621412</v>
      </c>
      <c r="P33" s="579">
        <v>180.36024169184290030211480363</v>
      </c>
      <c r="Q33" s="579">
        <v>168.60543451039318807913849236</v>
      </c>
      <c r="R33" s="579">
        <v>138.71450459652706843718079673</v>
      </c>
      <c r="S33" s="579">
        <v>110.73589997461284589997461285</v>
      </c>
      <c r="T33" s="1010">
        <v>120.48085950413223140495867769</v>
      </c>
      <c r="U33" s="113"/>
      <c r="V33" s="578">
        <v>96.27608542492294143549097314</v>
      </c>
      <c r="W33" s="579">
        <v>138.55534230312623664424218441</v>
      </c>
      <c r="X33" s="580">
        <v>153.02639128445211024675278961</v>
      </c>
      <c r="Y33" s="113"/>
      <c r="Z33" s="578">
        <v>107.95001247660636306924516532</v>
      </c>
      <c r="AA33" s="579">
        <v>123.79743751577884372633173441</v>
      </c>
      <c r="AB33" s="580">
        <v>123.21184036393713813068651778</v>
      </c>
      <c r="AC33" s="113"/>
      <c r="AD33" s="578">
        <v>85.73944189332391381137407277</v>
      </c>
      <c r="AE33" s="579">
        <v>124.66726898226442912276137201</v>
      </c>
      <c r="AF33" s="580">
        <v>140.02843016504934892593514141</v>
      </c>
      <c r="AG33" s="113"/>
    </row>
    <row r="34" ht="21.95" customHeight="1">
      <c r="B34" s="38" t="s">
        <v>35</v>
      </c>
      <c r="C34" s="276">
        <v>163.31687257523823872838901653</v>
      </c>
      <c r="D34" s="94">
        <v>176.67596657512224529439346239</v>
      </c>
      <c r="E34" s="94">
        <v>165.82693508450855851006566908</v>
      </c>
      <c r="F34" s="94">
        <v>142.9950636930492330056233503</v>
      </c>
      <c r="G34" s="94">
        <v>119.72701651548861886017456785</v>
      </c>
      <c r="H34" s="94">
        <v>124.3762163123369951790089307</v>
      </c>
      <c r="I34" s="94">
        <v>109.25571266349833873070614459</v>
      </c>
      <c r="J34" s="94">
        <v>110.38294284700035498757543486</v>
      </c>
      <c r="K34" s="94">
        <v>129.94811794728657442481757646</v>
      </c>
      <c r="L34" s="94">
        <v>140.67747848327379019162065606</v>
      </c>
      <c r="M34" s="1011">
        <v>154.17558508815353566124671566</v>
      </c>
      <c r="N34" s="94">
        <v>180.21159686149151803552617239</v>
      </c>
      <c r="O34" s="94">
        <v>199.09026056311625988827653433</v>
      </c>
      <c r="P34" s="94">
        <v>194.60110563259715802088683445</v>
      </c>
      <c r="Q34" s="94">
        <v>169.3585985951022625839251756</v>
      </c>
      <c r="R34" s="94">
        <v>133.52463455614673760851302158</v>
      </c>
      <c r="S34" s="94">
        <v>115.47187548071084483665951503</v>
      </c>
      <c r="T34" s="1011">
        <v>115.53779878971255673222390317</v>
      </c>
      <c r="U34" s="113"/>
      <c r="V34" s="276">
        <v>113.36123564988519908159265274</v>
      </c>
      <c r="W34" s="94">
        <v>149.93151466995308209552225898</v>
      </c>
      <c r="X34" s="277">
        <v>159.84859847167268142093134484</v>
      </c>
      <c r="Y34" s="113"/>
      <c r="Z34" s="276">
        <v>125.50202585942012954291262613</v>
      </c>
      <c r="AA34" s="94">
        <v>129.4291332415562891778826234</v>
      </c>
      <c r="AB34" s="277">
        <v>121.52550803282632521585714668</v>
      </c>
      <c r="AC34" s="113"/>
      <c r="AD34" s="276">
        <v>100.5973953870134564266297186</v>
      </c>
      <c r="AE34" s="94">
        <v>137.92428948874319441492405539</v>
      </c>
      <c r="AF34" s="277">
        <v>147.80466032382451179814351061</v>
      </c>
      <c r="AG34" s="113"/>
    </row>
    <row r="35" ht="21.95" customHeight="1">
      <c r="B35" s="40" t="s">
        <v>98</v>
      </c>
      <c r="C35" s="576">
        <v>88.17878245223562261131153288</v>
      </c>
      <c r="D35" s="113">
        <v>91.69279484886026050948960052</v>
      </c>
      <c r="E35" s="113">
        <v>94.94802207386563371117180210</v>
      </c>
      <c r="F35" s="113">
        <v>96.12898631979037341844421599</v>
      </c>
      <c r="G35" s="113">
        <v>95.25164250343612402597648819</v>
      </c>
      <c r="H35" s="113">
        <v>96.20510086375855602404263703</v>
      </c>
      <c r="I35" s="113">
        <v>91.97783162025323103151447091</v>
      </c>
      <c r="J35" s="113">
        <v>95.75942206900492412673461557</v>
      </c>
      <c r="K35" s="113">
        <v>95.20308792095196421383943473</v>
      </c>
      <c r="L35" s="113">
        <v>92.94047493958667702013217510</v>
      </c>
      <c r="M35" s="1008">
        <v>94.20882306002181751802961733</v>
      </c>
      <c r="N35" s="113">
        <v>94.45901516861879480883302021</v>
      </c>
      <c r="O35" s="113">
        <v>91.04048097903940523205169518</v>
      </c>
      <c r="P35" s="113">
        <v>92.68202310852059247947925866</v>
      </c>
      <c r="Q35" s="113">
        <v>99.55528441369105484285068597</v>
      </c>
      <c r="R35" s="113">
        <v>103.88682587125640783791544618</v>
      </c>
      <c r="S35" s="113">
        <v>95.89858960342362646862471092</v>
      </c>
      <c r="T35" s="1008">
        <v>104.27830611818172957535295872</v>
      </c>
      <c r="U35" s="113"/>
      <c r="V35" s="576">
        <v>84.92857798609208262760945410</v>
      </c>
      <c r="W35" s="113">
        <v>92.41242083633132460786216668</v>
      </c>
      <c r="X35" s="577">
        <v>95.73208194974839860014886925</v>
      </c>
      <c r="Y35" s="113"/>
      <c r="Z35" s="576">
        <v>86.01455772318992780885481787</v>
      </c>
      <c r="AA35" s="113">
        <v>95.64881909909053998138810821</v>
      </c>
      <c r="AB35" s="577">
        <v>101.38763652045955105324536889</v>
      </c>
      <c r="AC35" s="113"/>
      <c r="AD35" s="576">
        <v>85.23028013149120780165639337</v>
      </c>
      <c r="AE35" s="113">
        <v>90.38819010372954982993246533</v>
      </c>
      <c r="AF35" s="577">
        <v>94.73884643304545619585604016</v>
      </c>
      <c r="AG35" s="113"/>
    </row>
    <row r="36" ht="21.95" customHeight="1">
      <c r="A36" s="23"/>
      <c r="B36" s="39" t="s">
        <v>23</v>
      </c>
      <c r="C36" s="273" t="s">
        <v>182</v>
      </c>
      <c r="D36" s="274" t="s">
        <v>186</v>
      </c>
      <c r="E36" s="274" t="s">
        <v>186</v>
      </c>
      <c r="F36" s="274" t="s">
        <v>186</v>
      </c>
      <c r="G36" s="274" t="s">
        <v>191</v>
      </c>
      <c r="H36" s="274" t="s">
        <v>183</v>
      </c>
      <c r="I36" s="274" t="s">
        <v>186</v>
      </c>
      <c r="J36" s="274" t="s">
        <v>191</v>
      </c>
      <c r="K36" s="274" t="s">
        <v>183</v>
      </c>
      <c r="L36" s="274" t="s">
        <v>186</v>
      </c>
      <c r="M36" s="1009" t="s">
        <v>186</v>
      </c>
      <c r="N36" s="274" t="s">
        <v>191</v>
      </c>
      <c r="O36" s="274" t="s">
        <v>186</v>
      </c>
      <c r="P36" s="274" t="s">
        <v>186</v>
      </c>
      <c r="Q36" s="274" t="s">
        <v>191</v>
      </c>
      <c r="R36" s="274" t="s">
        <v>181</v>
      </c>
      <c r="S36" s="274" t="s">
        <v>183</v>
      </c>
      <c r="T36" s="1009" t="s">
        <v>185</v>
      </c>
      <c r="U36" s="113"/>
      <c r="V36" s="273" t="s">
        <v>182</v>
      </c>
      <c r="W36" s="274" t="s">
        <v>186</v>
      </c>
      <c r="X36" s="275" t="s">
        <v>183</v>
      </c>
      <c r="Y36" s="113"/>
      <c r="Z36" s="273" t="s">
        <v>182</v>
      </c>
      <c r="AA36" s="274" t="s">
        <v>186</v>
      </c>
      <c r="AB36" s="275" t="s">
        <v>185</v>
      </c>
      <c r="AC36" s="113"/>
      <c r="AD36" s="273" t="s">
        <v>182</v>
      </c>
      <c r="AE36" s="274" t="s">
        <v>182</v>
      </c>
      <c r="AF36" s="275" t="s">
        <v>183</v>
      </c>
      <c r="AG36" s="113"/>
    </row>
    <row r="37" ht="21.95" customHeight="1">
      <c r="B37" s="25" t="s">
        <v>68</v>
      </c>
      <c r="F37" s="4"/>
      <c r="G37" s="4"/>
      <c r="H37" s="4"/>
      <c r="I37" s="4"/>
      <c r="J37" s="4"/>
      <c r="K37" s="4"/>
      <c r="L37" s="4"/>
      <c r="M37" s="4"/>
      <c r="N37" s="4"/>
      <c r="O37" s="4"/>
      <c r="P37" s="4"/>
      <c r="Q37" s="4"/>
      <c r="S37" s="98"/>
      <c r="T37" s="98"/>
      <c r="U37" s="9"/>
      <c r="V37" s="98"/>
      <c r="W37" s="98"/>
      <c r="X37" s="98"/>
      <c r="Y37" s="9"/>
      <c r="Z37" s="98"/>
      <c r="AA37" s="98"/>
      <c r="AB37" s="98"/>
      <c r="AC37" s="9"/>
      <c r="AD37" s="98"/>
      <c r="AE37" s="98"/>
      <c r="AF37" s="98"/>
      <c r="AG37" s="9"/>
    </row>
    <row r="38" ht="21.95" customHeight="1">
      <c r="B38" s="37" t="s">
        <v>19</v>
      </c>
      <c r="C38" s="573">
        <v>80.09700914828084721957046076</v>
      </c>
      <c r="D38" s="574">
        <v>76.847715118473515739166309910</v>
      </c>
      <c r="E38" s="574">
        <v>67.148361646454777399859908530</v>
      </c>
      <c r="F38" s="574">
        <v>26.932047417991217074695980970</v>
      </c>
      <c r="G38" s="574">
        <v>9.204020171999562301872472650</v>
      </c>
      <c r="H38" s="574">
        <v>7.5107316924649385330477668600</v>
      </c>
      <c r="I38" s="574">
        <v>4.3752644796851346871880634200</v>
      </c>
      <c r="J38" s="574">
        <v>17.134445421690379193479331040</v>
      </c>
      <c r="K38" s="574">
        <v>23.948671196660167279761889850</v>
      </c>
      <c r="L38" s="574">
        <v>19.011467037303347054217341370</v>
      </c>
      <c r="M38" s="1006">
        <v>22.624944610565371066811233830</v>
      </c>
      <c r="N38" s="574">
        <v>27.056668324704798937316822520</v>
      </c>
      <c r="O38" s="574">
        <v>25.860486382254998290440840660</v>
      </c>
      <c r="P38" s="574">
        <v>11.334079345974957710276713430</v>
      </c>
      <c r="Q38" s="574">
        <v>7.0854763126059576913359102200</v>
      </c>
      <c r="R38" s="574">
        <v>0.9128488811763359648756477800</v>
      </c>
      <c r="S38" s="574">
        <v>-2.8989768975311371537296530900</v>
      </c>
      <c r="T38" s="1006">
        <v>0.6891366321566466427436359400</v>
      </c>
      <c r="U38" s="113"/>
      <c r="V38" s="573">
        <v>-20.395661495494069657001193460</v>
      </c>
      <c r="W38" s="574">
        <v>43.914599032182400599795021020</v>
      </c>
      <c r="X38" s="575">
        <v>10.444237472775049313343411290</v>
      </c>
      <c r="Y38" s="113"/>
      <c r="Z38" s="573">
        <v>48.291561914456231168111280190</v>
      </c>
      <c r="AA38" s="574">
        <v>14.680336459075484088300033950</v>
      </c>
      <c r="AB38" s="575">
        <v>-0.4730284920381517328025907200</v>
      </c>
      <c r="AC38" s="113"/>
      <c r="AD38" s="573">
        <v>-22.351820558682464728475588770</v>
      </c>
      <c r="AE38" s="574">
        <v>45.402473155130713329445091480</v>
      </c>
      <c r="AF38" s="575">
        <v>12.321727513683078030575167430</v>
      </c>
      <c r="AG38" s="113"/>
    </row>
    <row r="39" ht="21.95" customHeight="1">
      <c r="B39" s="38" t="s">
        <v>35</v>
      </c>
      <c r="C39" s="271">
        <v>75.364153179510424134321668080</v>
      </c>
      <c r="D39" s="92">
        <v>62.586059207823938851919051760</v>
      </c>
      <c r="E39" s="92">
        <v>40.077384760997190696030561430</v>
      </c>
      <c r="F39" s="92">
        <v>14.987177378846317367492743850</v>
      </c>
      <c r="G39" s="92">
        <v>-3.2265842064893106013534214700</v>
      </c>
      <c r="H39" s="92">
        <v>-3.1292151866828325998779135700</v>
      </c>
      <c r="I39" s="92">
        <v>-1.3766691619554810743208582500</v>
      </c>
      <c r="J39" s="92">
        <v>7.4889098042032030960734252600</v>
      </c>
      <c r="K39" s="92">
        <v>12.726231543827128641348213270</v>
      </c>
      <c r="L39" s="92">
        <v>14.292878035321089396752639050</v>
      </c>
      <c r="M39" s="1007">
        <v>8.478764207335397721541867240</v>
      </c>
      <c r="N39" s="92">
        <v>22.173861088203500991554301430</v>
      </c>
      <c r="O39" s="92">
        <v>21.904281795161268458845402180</v>
      </c>
      <c r="P39" s="92">
        <v>10.145771043441657904988536950</v>
      </c>
      <c r="Q39" s="92">
        <v>2.1297285080995086802883323900</v>
      </c>
      <c r="R39" s="92">
        <v>-6.6229063383513607506239907200</v>
      </c>
      <c r="S39" s="92">
        <v>-3.5540358046408678475848852800</v>
      </c>
      <c r="T39" s="1007">
        <v>-7.1061958504950766685810512100</v>
      </c>
      <c r="U39" s="113"/>
      <c r="V39" s="271">
        <v>-19.062064992341596699455648420</v>
      </c>
      <c r="W39" s="92">
        <v>32.259950952718238164753964750</v>
      </c>
      <c r="X39" s="272">
        <v>6.6144091343972823621787431600</v>
      </c>
      <c r="Y39" s="113"/>
      <c r="Z39" s="271">
        <v>52.460198606645251044393975940</v>
      </c>
      <c r="AA39" s="92">
        <v>3.1291187176180168556430755100</v>
      </c>
      <c r="AB39" s="272">
        <v>-6.1065271865958532700109115500</v>
      </c>
      <c r="AC39" s="113"/>
      <c r="AD39" s="271">
        <v>-21.498068035705137666348679960</v>
      </c>
      <c r="AE39" s="92">
        <v>37.105229174320028376784056460</v>
      </c>
      <c r="AF39" s="272">
        <v>7.163619165088394936990775100</v>
      </c>
      <c r="AG39" s="113"/>
    </row>
    <row r="40" ht="21.95" customHeight="1">
      <c r="B40" s="40" t="s">
        <v>98</v>
      </c>
      <c r="C40" s="576">
        <v>2.698873106631290388382982400</v>
      </c>
      <c r="D40" s="113">
        <v>8.771758156915623488060708830</v>
      </c>
      <c r="E40" s="113">
        <v>19.325729796841993329040211300</v>
      </c>
      <c r="F40" s="113">
        <v>10.388001785481313531702532500</v>
      </c>
      <c r="G40" s="113">
        <v>12.845061091053158461799819900</v>
      </c>
      <c r="H40" s="113">
        <v>10.983648888311785411956789300</v>
      </c>
      <c r="I40" s="113">
        <v>5.8322240719775524410932491900</v>
      </c>
      <c r="J40" s="113">
        <v>8.973517021504657092180841170</v>
      </c>
      <c r="K40" s="113">
        <v>9.955481966451366153461031220</v>
      </c>
      <c r="L40" s="113">
        <v>4.1285065902955310782245177700</v>
      </c>
      <c r="M40" s="1008">
        <v>13.040506597428426621409828600</v>
      </c>
      <c r="N40" s="113">
        <v>3.9966054875151834504188256300</v>
      </c>
      <c r="O40" s="113">
        <v>3.2453368568461196996274476800</v>
      </c>
      <c r="P40" s="113">
        <v>1.0788505915331032534080542300</v>
      </c>
      <c r="Q40" s="113">
        <v>4.8524047569997063524165916500</v>
      </c>
      <c r="R40" s="113">
        <v>8.070239631621394088137190880</v>
      </c>
      <c r="S40" s="113">
        <v>0.679197841654576971739311800</v>
      </c>
      <c r="T40" s="1008">
        <v>8.391660298564803650066560700</v>
      </c>
      <c r="U40" s="113"/>
      <c r="V40" s="576">
        <v>-1.6476779436629245673386762600</v>
      </c>
      <c r="W40" s="113">
        <v>8.811925299698509286850722350</v>
      </c>
      <c r="X40" s="577">
        <v>3.5922239493421227490857794900</v>
      </c>
      <c r="Y40" s="113"/>
      <c r="Z40" s="576">
        <v>-2.7342458754694432050222422300</v>
      </c>
      <c r="AA40" s="113">
        <v>11.200733493153763913357232760</v>
      </c>
      <c r="AB40" s="577">
        <v>5.9998831929264770211697335900</v>
      </c>
      <c r="AC40" s="113"/>
      <c r="AD40" s="576">
        <v>-1.0875560660010119940054892500</v>
      </c>
      <c r="AE40" s="113">
        <v>6.0517341539550490946193955600</v>
      </c>
      <c r="AF40" s="577">
        <v>4.8133017425772794972478166900</v>
      </c>
      <c r="AG40" s="113"/>
    </row>
    <row r="41" ht="21.95" customHeight="1">
      <c r="A41" s="23"/>
      <c r="B41" s="39" t="s">
        <v>23</v>
      </c>
      <c r="C41" s="273" t="s">
        <v>200</v>
      </c>
      <c r="D41" s="274" t="s">
        <v>181</v>
      </c>
      <c r="E41" s="274" t="s">
        <v>194</v>
      </c>
      <c r="F41" s="274" t="s">
        <v>181</v>
      </c>
      <c r="G41" s="274" t="s">
        <v>181</v>
      </c>
      <c r="H41" s="274" t="s">
        <v>190</v>
      </c>
      <c r="I41" s="274" t="s">
        <v>181</v>
      </c>
      <c r="J41" s="274" t="s">
        <v>194</v>
      </c>
      <c r="K41" s="274" t="s">
        <v>190</v>
      </c>
      <c r="L41" s="274" t="s">
        <v>191</v>
      </c>
      <c r="M41" s="1009" t="s">
        <v>190</v>
      </c>
      <c r="N41" s="274" t="s">
        <v>200</v>
      </c>
      <c r="O41" s="274" t="s">
        <v>200</v>
      </c>
      <c r="P41" s="274" t="s">
        <v>185</v>
      </c>
      <c r="Q41" s="274" t="s">
        <v>190</v>
      </c>
      <c r="R41" s="274" t="s">
        <v>190</v>
      </c>
      <c r="S41" s="274" t="s">
        <v>185</v>
      </c>
      <c r="T41" s="1009" t="s">
        <v>181</v>
      </c>
      <c r="U41" s="113"/>
      <c r="V41" s="273" t="s">
        <v>191</v>
      </c>
      <c r="W41" s="274" t="s">
        <v>190</v>
      </c>
      <c r="X41" s="275" t="s">
        <v>181</v>
      </c>
      <c r="Y41" s="113"/>
      <c r="Z41" s="273" t="s">
        <v>186</v>
      </c>
      <c r="AA41" s="274" t="s">
        <v>190</v>
      </c>
      <c r="AB41" s="275" t="s">
        <v>190</v>
      </c>
      <c r="AC41" s="113"/>
      <c r="AD41" s="273" t="s">
        <v>200</v>
      </c>
      <c r="AE41" s="274" t="s">
        <v>181</v>
      </c>
      <c r="AF41" s="275" t="s">
        <v>185</v>
      </c>
      <c r="AG41" s="113"/>
    </row>
    <row r="42" ht="21.95" customHeight="1">
      <c r="A42" s="8"/>
      <c r="B42" s="25"/>
      <c r="F42" s="4"/>
      <c r="G42" s="4"/>
      <c r="H42" s="4"/>
      <c r="I42" s="4"/>
      <c r="J42" s="4"/>
      <c r="K42" s="4"/>
      <c r="L42" s="4"/>
      <c r="M42" s="4"/>
      <c r="N42" s="4"/>
      <c r="O42" s="4"/>
      <c r="P42" s="4"/>
      <c r="Q42" s="4"/>
      <c r="U42" s="9"/>
      <c r="X42" s="102"/>
      <c r="Y42" s="116"/>
      <c r="Z42" s="4"/>
      <c r="AA42" s="4"/>
      <c r="AB42" s="102"/>
      <c r="AC42" s="116"/>
      <c r="AF42" s="102"/>
      <c r="AG42" s="116"/>
    </row>
    <row r="43" s="117" customFormat="1" ht="15.95" customHeight="1">
      <c r="B43" s="964" t="s">
        <v>10</v>
      </c>
      <c r="C43" s="1002">
        <v>2022</v>
      </c>
      <c r="D43" s="1002"/>
      <c r="E43" s="1002"/>
      <c r="F43" s="1002"/>
      <c r="G43" s="1002"/>
      <c r="H43" s="1002"/>
      <c r="I43" s="1002"/>
      <c r="J43" s="1002"/>
      <c r="K43" s="1002"/>
      <c r="L43" s="1002"/>
      <c r="M43" s="1002"/>
      <c r="N43" s="1002">
        <v>2023</v>
      </c>
      <c r="O43" s="1002"/>
      <c r="P43" s="1002"/>
      <c r="Q43" s="1002"/>
      <c r="R43" s="1002"/>
      <c r="S43" s="1002"/>
      <c r="T43" s="1002"/>
      <c r="U43" s="119"/>
      <c r="V43" s="1003" t="s">
        <v>58</v>
      </c>
      <c r="W43" s="1003"/>
      <c r="X43" s="1003"/>
      <c r="Y43" s="119"/>
      <c r="Z43" s="1003" t="s">
        <v>44</v>
      </c>
      <c r="AA43" s="1003"/>
      <c r="AB43" s="1003"/>
      <c r="AC43" s="119"/>
      <c r="AD43" s="1004" t="s">
        <v>45</v>
      </c>
      <c r="AE43" s="1004"/>
      <c r="AF43" s="1004"/>
      <c r="AG43" s="119"/>
      <c r="AH43" s="236"/>
      <c r="AI43" s="236"/>
      <c r="AJ43" s="236"/>
      <c r="AK43" s="236"/>
      <c r="AL43" s="236"/>
      <c r="AM43" s="236"/>
      <c r="AN43" s="236"/>
      <c r="AO43" s="236"/>
      <c r="AP43" s="236"/>
      <c r="AQ43" s="236"/>
      <c r="AR43" s="236"/>
      <c r="AS43" s="236"/>
      <c r="AT43" s="236"/>
      <c r="AU43" s="236"/>
      <c r="AV43" s="236"/>
    </row>
    <row r="44" s="118" customFormat="1" ht="15.95" customHeight="1">
      <c r="B44" s="964"/>
      <c r="C44" s="269" t="s">
        <v>180</v>
      </c>
      <c r="D44" s="269" t="s">
        <v>184</v>
      </c>
      <c r="E44" s="269" t="s">
        <v>187</v>
      </c>
      <c r="F44" s="269" t="s">
        <v>188</v>
      </c>
      <c r="G44" s="269" t="s">
        <v>189</v>
      </c>
      <c r="H44" s="269" t="s">
        <v>192</v>
      </c>
      <c r="I44" s="269" t="s">
        <v>193</v>
      </c>
      <c r="J44" s="269" t="s">
        <v>195</v>
      </c>
      <c r="K44" s="269" t="s">
        <v>196</v>
      </c>
      <c r="L44" s="269" t="s">
        <v>197</v>
      </c>
      <c r="M44" s="1005" t="s">
        <v>198</v>
      </c>
      <c r="N44" s="269" t="s">
        <v>199</v>
      </c>
      <c r="O44" s="269" t="s">
        <v>180</v>
      </c>
      <c r="P44" s="269" t="s">
        <v>184</v>
      </c>
      <c r="Q44" s="269" t="s">
        <v>187</v>
      </c>
      <c r="R44" s="269" t="s">
        <v>188</v>
      </c>
      <c r="S44" s="269" t="s">
        <v>189</v>
      </c>
      <c r="T44" s="1005" t="s">
        <v>192</v>
      </c>
      <c r="U44" s="144"/>
      <c r="V44" s="268">
        <v>2021</v>
      </c>
      <c r="W44" s="269">
        <v>2022</v>
      </c>
      <c r="X44" s="270">
        <v>2023</v>
      </c>
      <c r="Y44" s="144"/>
      <c r="Z44" s="268">
        <v>2021</v>
      </c>
      <c r="AA44" s="269">
        <v>2022</v>
      </c>
      <c r="AB44" s="270">
        <v>2023</v>
      </c>
      <c r="AC44" s="144"/>
      <c r="AD44" s="268">
        <v>2021</v>
      </c>
      <c r="AE44" s="269">
        <v>2022</v>
      </c>
      <c r="AF44" s="270">
        <v>2023</v>
      </c>
      <c r="AG44" s="144"/>
      <c r="AH44" s="236"/>
      <c r="AI44" s="236"/>
      <c r="AJ44" s="236"/>
      <c r="AK44" s="236"/>
      <c r="AL44" s="236"/>
      <c r="AM44" s="236"/>
      <c r="AN44" s="236"/>
      <c r="AO44" s="236"/>
      <c r="AP44" s="236"/>
      <c r="AQ44" s="236"/>
      <c r="AR44" s="236"/>
      <c r="AS44" s="236"/>
      <c r="AT44" s="236"/>
      <c r="AU44" s="236"/>
      <c r="AV44" s="236"/>
    </row>
    <row r="45" ht="21.95" customHeight="1">
      <c r="B45" s="263" t="s">
        <v>19</v>
      </c>
      <c r="C45" s="578">
        <v>135.75266348088531187122736419</v>
      </c>
      <c r="D45" s="579">
        <v>153.82925261244888686960472512</v>
      </c>
      <c r="E45" s="579">
        <v>147.2114882629107981220657277</v>
      </c>
      <c r="F45" s="579">
        <v>123.9385665606542480690595184</v>
      </c>
      <c r="G45" s="579">
        <v>102.28973943661971830985915493</v>
      </c>
      <c r="H45" s="579">
        <v>111.25694911403907314856883235</v>
      </c>
      <c r="I45" s="579">
        <v>91.4966083598364379827351204</v>
      </c>
      <c r="J45" s="579">
        <v>92.50171596244131455399061033</v>
      </c>
      <c r="K45" s="579">
        <v>119.75193094048159927305770104</v>
      </c>
      <c r="L45" s="579">
        <v>114.57183098591549295774647887</v>
      </c>
      <c r="M45" s="1010">
        <v>134.91935483870967741935483871</v>
      </c>
      <c r="N45" s="579">
        <v>160.71323716492503407542026352</v>
      </c>
      <c r="O45" s="579">
        <v>176.28378018108651911468812877</v>
      </c>
      <c r="P45" s="579">
        <v>176.30398000908677873693775557</v>
      </c>
      <c r="Q45" s="579">
        <v>158.03791079812206572769953052</v>
      </c>
      <c r="R45" s="579">
        <v>123.39981826442526124488868696</v>
      </c>
      <c r="S45" s="579">
        <v>102.39171596244131455399061033</v>
      </c>
      <c r="T45" s="1010">
        <v>115.91014084507042253521126761</v>
      </c>
      <c r="U45" s="113"/>
      <c r="V45" s="578">
        <v>83.02516190278928472797569732</v>
      </c>
      <c r="W45" s="579">
        <v>127.9372458809460536805740101</v>
      </c>
      <c r="X45" s="580">
        <v>144.41026939941536008503853309</v>
      </c>
      <c r="Y45" s="113"/>
      <c r="Z45" s="578">
        <v>92.7209958665033680342927128</v>
      </c>
      <c r="AA45" s="579">
        <v>112.60601270667483159828536436</v>
      </c>
      <c r="AB45" s="580">
        <v>114.02565447030006123698714023</v>
      </c>
      <c r="AC45" s="113"/>
      <c r="AD45" s="578">
        <v>67.033515603424468378900856117</v>
      </c>
      <c r="AE45" s="579">
        <v>110.93775381053443951379509936</v>
      </c>
      <c r="AF45" s="580">
        <v>130.29695408064827320084892919</v>
      </c>
      <c r="AG45" s="113"/>
    </row>
    <row r="46" ht="21.95" customHeight="1">
      <c r="B46" s="38" t="s">
        <v>35</v>
      </c>
      <c r="C46" s="276">
        <v>146.36442242776127464218201458</v>
      </c>
      <c r="D46" s="94">
        <v>160.83880145130800658576742484</v>
      </c>
      <c r="E46" s="94">
        <v>145.59228733459357277882797732</v>
      </c>
      <c r="F46" s="94">
        <v>113.97139947557777913287395573</v>
      </c>
      <c r="G46" s="94">
        <v>88.16193541272841839949590422</v>
      </c>
      <c r="H46" s="94">
        <v>95.96513598390145740593938655</v>
      </c>
      <c r="I46" s="94">
        <v>79.205228367583389231050673822</v>
      </c>
      <c r="J46" s="94">
        <v>78.373976055450535601764335224</v>
      </c>
      <c r="K46" s="94">
        <v>99.36486523568510275016769315</v>
      </c>
      <c r="L46" s="94">
        <v>109.17352394454946439823566478</v>
      </c>
      <c r="M46" s="1011">
        <v>123.4467052869077382767241905</v>
      </c>
      <c r="N46" s="94">
        <v>151.26059668272455637538874322</v>
      </c>
      <c r="O46" s="94">
        <v>179.25784904131785039157439914</v>
      </c>
      <c r="P46" s="94">
        <v>173.28267851698274285017379108</v>
      </c>
      <c r="Q46" s="94">
        <v>137.48780749842470069313169502</v>
      </c>
      <c r="R46" s="94">
        <v>101.76581773278858466979693884</v>
      </c>
      <c r="S46" s="94">
        <v>89.87088027725267800882167612</v>
      </c>
      <c r="T46" s="1011">
        <v>88.48339624367339471919019452</v>
      </c>
      <c r="U46" s="113"/>
      <c r="V46" s="276">
        <v>90.25089992688233405856546706</v>
      </c>
      <c r="W46" s="94">
        <v>123.66662775974604986268145665</v>
      </c>
      <c r="X46" s="277">
        <v>131.12522439098334343902700004</v>
      </c>
      <c r="Y46" s="113"/>
      <c r="Z46" s="276">
        <v>104.9069340223555519026875976</v>
      </c>
      <c r="AA46" s="94">
        <v>99.48794197419248787704446454</v>
      </c>
      <c r="AB46" s="277">
        <v>93.41143523465110544916577628</v>
      </c>
      <c r="AC46" s="113"/>
      <c r="AD46" s="276">
        <v>69.188354921407670197063469456</v>
      </c>
      <c r="AE46" s="94">
        <v>109.22473674806432400238237046</v>
      </c>
      <c r="AF46" s="277">
        <v>117.22600914105186834813683093</v>
      </c>
      <c r="AG46" s="113"/>
    </row>
    <row r="47" ht="21.95" customHeight="1">
      <c r="B47" s="40" t="s">
        <v>99</v>
      </c>
      <c r="C47" s="576">
        <v>92.74976885031650706042028915</v>
      </c>
      <c r="D47" s="113">
        <v>95.64187946216851296773732235</v>
      </c>
      <c r="E47" s="113">
        <v>101.11214746189786325326112726</v>
      </c>
      <c r="F47" s="113">
        <v>108.74532306430799500426479292</v>
      </c>
      <c r="G47" s="113">
        <v>116.02483425277045853028914642</v>
      </c>
      <c r="H47" s="113">
        <v>115.93475898653920455591460245</v>
      </c>
      <c r="I47" s="113">
        <v>115.51839473928516299596140450</v>
      </c>
      <c r="J47" s="113">
        <v>118.02605994742036729535363433</v>
      </c>
      <c r="K47" s="113">
        <v>120.51737870968992677071371620</v>
      </c>
      <c r="L47" s="113">
        <v>104.94470348338284233732709440</v>
      </c>
      <c r="M47" s="1008">
        <v>109.29360530533911277610603228</v>
      </c>
      <c r="N47" s="113">
        <v>106.24924183133686719896533473</v>
      </c>
      <c r="O47" s="113">
        <v>98.34089894745514203363511023</v>
      </c>
      <c r="P47" s="113">
        <v>101.74356809228936991601763744</v>
      </c>
      <c r="Q47" s="113">
        <v>114.94685505110059698094839433</v>
      </c>
      <c r="R47" s="113">
        <v>121.25861218786476320650548325</v>
      </c>
      <c r="S47" s="113">
        <v>113.93202742257314328200111539</v>
      </c>
      <c r="T47" s="1008">
        <v>130.99648721194198197332825872</v>
      </c>
      <c r="U47" s="113"/>
      <c r="V47" s="576">
        <v>91.99372191306313338307412760</v>
      </c>
      <c r="W47" s="113">
        <v>103.45333110363808765176029117</v>
      </c>
      <c r="X47" s="577">
        <v>110.13157084772714521381896385</v>
      </c>
      <c r="Y47" s="113"/>
      <c r="Z47" s="576">
        <v>88.38404890062399600826475178</v>
      </c>
      <c r="AA47" s="113">
        <v>113.18558859713543321294786270</v>
      </c>
      <c r="AB47" s="577">
        <v>122.06819666543609319695027648</v>
      </c>
      <c r="AC47" s="113"/>
      <c r="AD47" s="576">
        <v>96.88554624485075230846801811</v>
      </c>
      <c r="AE47" s="113">
        <v>101.56834167189168163004159524</v>
      </c>
      <c r="AF47" s="577">
        <v>111.15020893001256095019084518</v>
      </c>
      <c r="AG47" s="113"/>
    </row>
    <row r="48" ht="21.95" customHeight="1">
      <c r="A48" s="23"/>
      <c r="B48" s="39" t="s">
        <v>23</v>
      </c>
      <c r="C48" s="273" t="s">
        <v>183</v>
      </c>
      <c r="D48" s="274" t="s">
        <v>183</v>
      </c>
      <c r="E48" s="274" t="s">
        <v>183</v>
      </c>
      <c r="F48" s="274" t="s">
        <v>181</v>
      </c>
      <c r="G48" s="274" t="s">
        <v>181</v>
      </c>
      <c r="H48" s="274" t="s">
        <v>181</v>
      </c>
      <c r="I48" s="274" t="s">
        <v>185</v>
      </c>
      <c r="J48" s="274" t="s">
        <v>190</v>
      </c>
      <c r="K48" s="274" t="s">
        <v>181</v>
      </c>
      <c r="L48" s="274" t="s">
        <v>185</v>
      </c>
      <c r="M48" s="1009" t="s">
        <v>185</v>
      </c>
      <c r="N48" s="274" t="s">
        <v>181</v>
      </c>
      <c r="O48" s="274" t="s">
        <v>191</v>
      </c>
      <c r="P48" s="274" t="s">
        <v>183</v>
      </c>
      <c r="Q48" s="274" t="s">
        <v>181</v>
      </c>
      <c r="R48" s="274" t="s">
        <v>190</v>
      </c>
      <c r="S48" s="274" t="s">
        <v>194</v>
      </c>
      <c r="T48" s="1009" t="s">
        <v>194</v>
      </c>
      <c r="U48" s="113"/>
      <c r="V48" s="273" t="s">
        <v>183</v>
      </c>
      <c r="W48" s="274" t="s">
        <v>191</v>
      </c>
      <c r="X48" s="275" t="s">
        <v>181</v>
      </c>
      <c r="Y48" s="113"/>
      <c r="Z48" s="273" t="s">
        <v>186</v>
      </c>
      <c r="AA48" s="274" t="s">
        <v>181</v>
      </c>
      <c r="AB48" s="275" t="s">
        <v>194</v>
      </c>
      <c r="AC48" s="113"/>
      <c r="AD48" s="273" t="s">
        <v>183</v>
      </c>
      <c r="AE48" s="274" t="s">
        <v>191</v>
      </c>
      <c r="AF48" s="275" t="s">
        <v>190</v>
      </c>
      <c r="AG48" s="113"/>
    </row>
    <row r="49" ht="21.95" customHeight="1">
      <c r="B49" s="25" t="s">
        <v>68</v>
      </c>
      <c r="F49" s="4"/>
      <c r="G49" s="4"/>
      <c r="H49" s="4"/>
      <c r="I49" s="4"/>
      <c r="J49" s="4"/>
      <c r="K49" s="4"/>
      <c r="L49" s="4"/>
      <c r="M49" s="4"/>
      <c r="N49" s="4"/>
      <c r="O49" s="4"/>
      <c r="P49" s="4"/>
      <c r="Q49" s="4"/>
      <c r="S49" s="98"/>
      <c r="T49" s="98"/>
      <c r="U49" s="9"/>
      <c r="V49" s="98"/>
      <c r="W49" s="98"/>
      <c r="X49" s="98"/>
      <c r="Y49" s="9"/>
      <c r="Z49" s="98"/>
      <c r="AA49" s="98"/>
      <c r="AB49" s="98"/>
      <c r="AC49" s="9"/>
      <c r="AD49" s="98"/>
      <c r="AE49" s="98"/>
      <c r="AF49" s="98"/>
      <c r="AG49" s="9"/>
    </row>
    <row r="50" ht="21.95" customHeight="1">
      <c r="B50" s="37" t="s">
        <v>19</v>
      </c>
      <c r="C50" s="573">
        <v>89.60775008069303386185851939</v>
      </c>
      <c r="D50" s="574">
        <v>86.71973962985418275727477990</v>
      </c>
      <c r="E50" s="574">
        <v>76.732658464990906694152972140</v>
      </c>
      <c r="F50" s="574">
        <v>33.667629663609714067994450260</v>
      </c>
      <c r="G50" s="574">
        <v>9.204020172037548431657132080</v>
      </c>
      <c r="H50" s="574">
        <v>21.190147292075038447529786720</v>
      </c>
      <c r="I50" s="574">
        <v>22.679196491122616371559398940</v>
      </c>
      <c r="J50" s="574">
        <v>29.118040370252919327162356700</v>
      </c>
      <c r="K50" s="574">
        <v>43.908797811648215938135022710</v>
      </c>
      <c r="L50" s="574">
        <v>16.728798331623556286878736890</v>
      </c>
      <c r="M50" s="1006">
        <v>23.592161329196513911599603810</v>
      </c>
      <c r="N50" s="574">
        <v>31.912943681659471309019933930</v>
      </c>
      <c r="O50" s="574">
        <v>29.856590405601233659889085270</v>
      </c>
      <c r="P50" s="574">
        <v>14.61017785304842382310303900</v>
      </c>
      <c r="Q50" s="574">
        <v>7.3543326427673397404040874500</v>
      </c>
      <c r="R50" s="574">
        <v>-0.4346897912611261740031578100</v>
      </c>
      <c r="S50" s="574">
        <v>0.0996937976408869647135357800</v>
      </c>
      <c r="T50" s="1006">
        <v>4.1823830045011443825229856100</v>
      </c>
      <c r="U50" s="113"/>
      <c r="V50" s="573">
        <v>15.776076490353931140243274800</v>
      </c>
      <c r="W50" s="574">
        <v>54.094545495407707728544151490</v>
      </c>
      <c r="X50" s="575">
        <v>12.875862228463564081361136940</v>
      </c>
      <c r="Y50" s="113"/>
      <c r="Z50" s="573">
        <v>216.34593464645253604810149898</v>
      </c>
      <c r="AA50" s="574">
        <v>21.446077724192420625078537650</v>
      </c>
      <c r="AB50" s="575">
        <v>1.2607157730535585158789232300</v>
      </c>
      <c r="AC50" s="113"/>
      <c r="AD50" s="573">
        <v>-14.833121582385728322925378420</v>
      </c>
      <c r="AE50" s="574">
        <v>65.495950513607818588485956610</v>
      </c>
      <c r="AF50" s="575">
        <v>17.450506797908477201445319950</v>
      </c>
      <c r="AG50" s="113"/>
    </row>
    <row r="51" ht="21.95" customHeight="1">
      <c r="B51" s="38" t="s">
        <v>35</v>
      </c>
      <c r="C51" s="271">
        <v>112.31954135174415441307357678</v>
      </c>
      <c r="D51" s="92">
        <v>73.542149781059112212021937190</v>
      </c>
      <c r="E51" s="92">
        <v>48.508140807861483339212539130</v>
      </c>
      <c r="F51" s="92">
        <v>7.7530758481442697833480071900</v>
      </c>
      <c r="G51" s="92">
        <v>-13.816938198262524045572737240</v>
      </c>
      <c r="H51" s="92">
        <v>-9.950700492718724257130071410</v>
      </c>
      <c r="I51" s="92">
        <v>-2.0072320378371012916819461900</v>
      </c>
      <c r="J51" s="92">
        <v>9.678985391110368405992978270</v>
      </c>
      <c r="K51" s="92">
        <v>17.232476089048628482672408240</v>
      </c>
      <c r="L51" s="92">
        <v>16.405299638859743841014452510</v>
      </c>
      <c r="M51" s="1007">
        <v>7.5206954840426275993852895600</v>
      </c>
      <c r="N51" s="92">
        <v>29.802949399787265273181735130</v>
      </c>
      <c r="O51" s="92">
        <v>22.473649038408787488848626250</v>
      </c>
      <c r="P51" s="92">
        <v>7.736862593725926845655037700</v>
      </c>
      <c r="Q51" s="92">
        <v>-5.5665584932734758046456505900</v>
      </c>
      <c r="R51" s="92">
        <v>-10.709337429364894008314862620</v>
      </c>
      <c r="S51" s="92">
        <v>1.9384157760975143080369487900</v>
      </c>
      <c r="T51" s="1007">
        <v>-7.796310257385360483674871800</v>
      </c>
      <c r="U51" s="113"/>
      <c r="V51" s="271">
        <v>23.320508000630708329134038360</v>
      </c>
      <c r="W51" s="92">
        <v>37.025368012852607431146628660</v>
      </c>
      <c r="X51" s="272">
        <v>6.0312121114649832150977341300</v>
      </c>
      <c r="Y51" s="113"/>
      <c r="Z51" s="271">
        <v>245.55148070579655012314135296</v>
      </c>
      <c r="AA51" s="92">
        <v>-5.1655232313341984802803168400</v>
      </c>
      <c r="AB51" s="272">
        <v>-6.107782128134384707538623100</v>
      </c>
      <c r="AC51" s="113"/>
      <c r="AD51" s="271">
        <v>-13.274091408697235561494862230</v>
      </c>
      <c r="AE51" s="92">
        <v>57.865780841511303085338934110</v>
      </c>
      <c r="AF51" s="272">
        <v>7.325513094533554091567053800</v>
      </c>
      <c r="AG51" s="113"/>
    </row>
    <row r="52" ht="21.95" customHeight="1">
      <c r="B52" s="40" t="s">
        <v>99</v>
      </c>
      <c r="C52" s="576">
        <v>-10.696985838609030363925768260</v>
      </c>
      <c r="D52" s="113">
        <v>7.5933079459395211963311339800</v>
      </c>
      <c r="E52" s="113">
        <v>19.005367317603547531396746920</v>
      </c>
      <c r="F52" s="113">
        <v>24.049943457697198279966568930</v>
      </c>
      <c r="G52" s="113">
        <v>26.711697042329170566982951710</v>
      </c>
      <c r="H52" s="113">
        <v>34.581998921897852416592054680</v>
      </c>
      <c r="I52" s="113">
        <v>25.192092276159046154134692420</v>
      </c>
      <c r="J52" s="113">
        <v>17.723591178071730292385088470</v>
      </c>
      <c r="K52" s="113">
        <v>22.755061236051031016737673970</v>
      </c>
      <c r="L52" s="113">
        <v>0.2779071862091176881589513900</v>
      </c>
      <c r="M52" s="1008">
        <v>14.947323185440440494802119750</v>
      </c>
      <c r="N52" s="113">
        <v>1.6255364701252100054244209300</v>
      </c>
      <c r="O52" s="113">
        <v>6.0281876348170084638767907900</v>
      </c>
      <c r="P52" s="113">
        <v>6.3797247235202083847675496700</v>
      </c>
      <c r="Q52" s="113">
        <v>13.682537594618533647995218030</v>
      </c>
      <c r="R52" s="113">
        <v>11.506967629463736128458877190</v>
      </c>
      <c r="S52" s="113">
        <v>-1.8037576555954886043219759500</v>
      </c>
      <c r="T52" s="1008">
        <v>12.991555213562691692108681660</v>
      </c>
      <c r="U52" s="113"/>
      <c r="V52" s="576">
        <v>-6.117742809140861609627266900</v>
      </c>
      <c r="W52" s="113">
        <v>12.456947009235233033386461610</v>
      </c>
      <c r="X52" s="577">
        <v>6.4553162985534390656958169600</v>
      </c>
      <c r="Y52" s="113"/>
      <c r="Z52" s="576">
        <v>-8.451865406443038767004133180</v>
      </c>
      <c r="AA52" s="113">
        <v>28.061103790830142191192241080</v>
      </c>
      <c r="AB52" s="577">
        <v>7.847826016044307739205909300</v>
      </c>
      <c r="AC52" s="113"/>
      <c r="AD52" s="576">
        <v>-1.7976521653005567384228543700</v>
      </c>
      <c r="AE52" s="113">
        <v>4.8333271664225986809969064600</v>
      </c>
      <c r="AF52" s="577">
        <v>9.433911295967816342085460640</v>
      </c>
      <c r="AG52" s="113"/>
    </row>
    <row r="53" ht="21.95" customHeight="1">
      <c r="A53" s="23"/>
      <c r="B53" s="39" t="s">
        <v>23</v>
      </c>
      <c r="C53" s="273" t="s">
        <v>191</v>
      </c>
      <c r="D53" s="274" t="s">
        <v>185</v>
      </c>
      <c r="E53" s="274" t="s">
        <v>194</v>
      </c>
      <c r="F53" s="274" t="s">
        <v>190</v>
      </c>
      <c r="G53" s="274" t="s">
        <v>190</v>
      </c>
      <c r="H53" s="274" t="s">
        <v>194</v>
      </c>
      <c r="I53" s="274" t="s">
        <v>190</v>
      </c>
      <c r="J53" s="274" t="s">
        <v>194</v>
      </c>
      <c r="K53" s="274" t="s">
        <v>194</v>
      </c>
      <c r="L53" s="274" t="s">
        <v>191</v>
      </c>
      <c r="M53" s="1009" t="s">
        <v>194</v>
      </c>
      <c r="N53" s="274" t="s">
        <v>200</v>
      </c>
      <c r="O53" s="274" t="s">
        <v>194</v>
      </c>
      <c r="P53" s="274" t="s">
        <v>194</v>
      </c>
      <c r="Q53" s="274" t="s">
        <v>190</v>
      </c>
      <c r="R53" s="274" t="s">
        <v>190</v>
      </c>
      <c r="S53" s="274" t="s">
        <v>191</v>
      </c>
      <c r="T53" s="1009" t="s">
        <v>190</v>
      </c>
      <c r="U53" s="113"/>
      <c r="V53" s="273" t="s">
        <v>183</v>
      </c>
      <c r="W53" s="274" t="s">
        <v>190</v>
      </c>
      <c r="X53" s="275" t="s">
        <v>181</v>
      </c>
      <c r="Y53" s="113"/>
      <c r="Z53" s="273" t="s">
        <v>191</v>
      </c>
      <c r="AA53" s="274" t="s">
        <v>194</v>
      </c>
      <c r="AB53" s="275" t="s">
        <v>190</v>
      </c>
      <c r="AC53" s="113"/>
      <c r="AD53" s="273" t="s">
        <v>191</v>
      </c>
      <c r="AE53" s="274" t="s">
        <v>200</v>
      </c>
      <c r="AF53" s="275" t="s">
        <v>194</v>
      </c>
      <c r="AG53" s="113"/>
    </row>
    <row r="54" ht="10" customHeight="1">
      <c r="A54" s="23"/>
      <c r="B54" s="146"/>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row>
    <row r="55" ht="10" customHeight="1">
      <c r="B55" s="1012" t="s">
        <v>100</v>
      </c>
      <c r="C55" s="1012"/>
      <c r="D55" s="1012"/>
      <c r="E55" s="1012"/>
      <c r="F55" s="1012"/>
      <c r="G55" s="1012"/>
      <c r="H55" s="1012"/>
      <c r="I55" s="1012"/>
      <c r="J55" s="1012"/>
      <c r="K55" s="1012"/>
      <c r="L55" s="1012"/>
      <c r="M55" s="1012"/>
      <c r="N55" s="1012"/>
      <c r="O55" s="1012"/>
      <c r="P55" s="1012"/>
      <c r="Q55" s="1012"/>
      <c r="R55" s="1012"/>
      <c r="S55" s="1012"/>
      <c r="T55" s="1012"/>
      <c r="AD55" s="232"/>
      <c r="AE55" s="233"/>
      <c r="AF55" s="5"/>
    </row>
    <row r="56" ht="10" customHeight="1">
      <c r="B56" s="146"/>
      <c r="C56" s="93"/>
      <c r="D56" s="93"/>
      <c r="E56" s="93"/>
      <c r="F56" s="4"/>
      <c r="G56" s="4"/>
      <c r="H56" s="4"/>
      <c r="I56" s="4"/>
      <c r="J56" s="4"/>
      <c r="K56" s="4"/>
      <c r="L56" s="4"/>
      <c r="M56" s="4"/>
      <c r="N56" s="4"/>
      <c r="O56" s="4"/>
      <c r="P56" s="4"/>
      <c r="Q56" s="4"/>
      <c r="R56" s="4"/>
      <c r="S56" s="4"/>
      <c r="T56" s="4"/>
      <c r="AD56" s="145"/>
    </row>
    <row r="57" ht="24.95" customHeight="1">
      <c r="B57" s="1013" t="s">
        <v>126</v>
      </c>
      <c r="C57" s="1013"/>
      <c r="D57" s="1013"/>
      <c r="E57" s="1013"/>
      <c r="F57" s="1013"/>
      <c r="G57" s="1013"/>
      <c r="H57" s="1013"/>
      <c r="I57" s="1013"/>
      <c r="J57" s="1013"/>
      <c r="K57" s="1013"/>
      <c r="L57" s="1013"/>
      <c r="M57" s="1013"/>
      <c r="N57" s="1013"/>
      <c r="O57" s="1013"/>
      <c r="P57" s="1013"/>
      <c r="Q57" s="1013"/>
      <c r="R57" s="1013"/>
      <c r="S57" s="1013"/>
      <c r="T57" s="1013"/>
      <c r="U57" s="1013"/>
      <c r="V57" s="1013"/>
      <c r="W57" s="1013"/>
      <c r="X57" s="1013"/>
      <c r="Y57" s="1013"/>
      <c r="Z57" s="1013"/>
      <c r="AA57" s="1013"/>
      <c r="AB57" s="1013"/>
      <c r="AC57" s="1013"/>
      <c r="AD57" s="1013"/>
      <c r="AE57" s="1013"/>
      <c r="AF57" s="1013"/>
    </row>
    <row r="58">
      <c r="A58"/>
    </row>
    <row r="59" s="281" customFormat="1">
      <c r="A59" s="1014"/>
      <c r="B59" s="1014" t="s">
        <v>109</v>
      </c>
      <c r="C59" s="1014"/>
      <c r="D59" s="1014"/>
      <c r="E59" s="1014"/>
      <c r="F59" s="1014"/>
      <c r="G59" s="1014"/>
      <c r="H59" s="1014"/>
      <c r="I59" s="1014"/>
      <c r="J59" s="1014"/>
      <c r="K59" s="1014"/>
      <c r="L59" s="1014"/>
      <c r="M59" s="1014"/>
      <c r="N59" s="1014"/>
      <c r="O59" s="1014"/>
      <c r="P59" s="1014"/>
      <c r="Q59" s="1014"/>
      <c r="R59" s="1014"/>
      <c r="S59" s="1014"/>
      <c r="T59" s="1014"/>
      <c r="U59" s="1014"/>
      <c r="V59" s="1014"/>
      <c r="W59" s="1014"/>
      <c r="X59" s="1014"/>
      <c r="Y59" s="1014"/>
      <c r="Z59" s="1014"/>
      <c r="AA59" s="1014"/>
      <c r="AB59" s="1014"/>
      <c r="AC59" s="1014"/>
      <c r="AD59" s="1014"/>
      <c r="AE59" s="1014"/>
      <c r="AF59" s="1014"/>
      <c r="AG59" s="1014"/>
    </row>
    <row r="60" s="281" customFormat="1">
      <c r="A60" s="1014"/>
      <c r="B60" s="1014" t="s">
        <v>110</v>
      </c>
      <c r="C60" s="1014">
        <v>100</v>
      </c>
      <c r="D60" s="1014">
        <v>100</v>
      </c>
      <c r="E60" s="1014">
        <v>100</v>
      </c>
      <c r="F60" s="1014">
        <v>100</v>
      </c>
      <c r="G60" s="1014">
        <v>100</v>
      </c>
      <c r="H60" s="1014">
        <v>100</v>
      </c>
      <c r="I60" s="1014">
        <v>100</v>
      </c>
      <c r="J60" s="1014">
        <v>100</v>
      </c>
      <c r="K60" s="1014">
        <v>100</v>
      </c>
      <c r="L60" s="1014">
        <v>100</v>
      </c>
      <c r="M60" s="1014">
        <v>100</v>
      </c>
      <c r="N60" s="1014">
        <v>100</v>
      </c>
      <c r="O60" s="1014">
        <v>100</v>
      </c>
      <c r="P60" s="1014">
        <v>100</v>
      </c>
      <c r="Q60" s="1014">
        <v>100</v>
      </c>
      <c r="R60" s="1014">
        <v>100</v>
      </c>
      <c r="S60" s="1014">
        <v>100</v>
      </c>
      <c r="T60" s="1014">
        <v>100</v>
      </c>
      <c r="U60" s="1014"/>
      <c r="V60" s="1014"/>
      <c r="W60" s="1014"/>
      <c r="X60" s="1014"/>
      <c r="Y60" s="1014"/>
      <c r="Z60" s="1014"/>
      <c r="AA60" s="1014"/>
      <c r="AB60" s="1014"/>
      <c r="AC60" s="1014"/>
      <c r="AD60" s="1014"/>
      <c r="AE60" s="1014"/>
      <c r="AF60" s="1014"/>
      <c r="AG60" s="1014"/>
    </row>
    <row r="61" s="281" customFormat="1">
      <c r="A61" s="1014"/>
      <c r="B61" s="1014" t="s">
        <v>111</v>
      </c>
      <c r="C61" s="1014"/>
      <c r="D61" s="1014"/>
      <c r="E61" s="1014"/>
      <c r="F61" s="1014"/>
      <c r="G61" s="1014"/>
      <c r="H61" s="1014"/>
      <c r="I61" s="1014"/>
      <c r="J61" s="1014"/>
      <c r="K61" s="1014"/>
      <c r="L61" s="1014"/>
      <c r="M61" s="1014"/>
      <c r="N61" s="1014"/>
      <c r="O61" s="1014"/>
      <c r="P61" s="1014"/>
      <c r="Q61" s="1014"/>
      <c r="R61" s="1014"/>
      <c r="S61" s="1014"/>
      <c r="T61" s="1014"/>
      <c r="U61" s="1014"/>
      <c r="V61" s="1014"/>
      <c r="W61" s="1014"/>
      <c r="X61" s="1014"/>
      <c r="Y61" s="1014"/>
      <c r="Z61" s="1014"/>
      <c r="AA61" s="1014"/>
      <c r="AB61" s="1014"/>
      <c r="AC61" s="1014"/>
      <c r="AD61" s="1014"/>
      <c r="AE61" s="1014"/>
      <c r="AF61" s="1014"/>
      <c r="AG61" s="1014"/>
    </row>
    <row r="62" s="281" customFormat="1">
      <c r="A62" s="1014"/>
      <c r="B62" s="1014"/>
      <c r="C62" s="1014"/>
      <c r="D62" s="1014"/>
      <c r="E62" s="1014"/>
      <c r="F62" s="1014"/>
      <c r="G62" s="1014"/>
      <c r="H62" s="1014"/>
      <c r="I62" s="1014"/>
      <c r="J62" s="1014"/>
      <c r="K62" s="1014"/>
      <c r="L62" s="1014"/>
      <c r="M62" s="1014"/>
      <c r="N62" s="1014"/>
      <c r="O62" s="1014"/>
      <c r="P62" s="1014"/>
      <c r="Q62" s="1014"/>
      <c r="R62" s="1014"/>
      <c r="S62" s="1014"/>
      <c r="T62" s="1014"/>
      <c r="U62" s="1014"/>
      <c r="V62" s="1014"/>
      <c r="W62" s="1014"/>
      <c r="X62" s="1014"/>
      <c r="Y62" s="1014"/>
      <c r="Z62" s="1014"/>
      <c r="AA62" s="1014"/>
      <c r="AB62" s="1014"/>
      <c r="AC62" s="1014"/>
      <c r="AD62" s="1014"/>
      <c r="AE62" s="1014"/>
      <c r="AF62" s="1014"/>
      <c r="AG62" s="1014"/>
    </row>
    <row r="63" s="281" customFormat="1">
      <c r="A63" s="1014"/>
      <c r="B63" s="1014"/>
      <c r="C63" s="1014"/>
      <c r="D63" s="1014"/>
      <c r="E63" s="1014"/>
      <c r="F63" s="1014"/>
      <c r="G63" s="1014"/>
      <c r="H63" s="1014"/>
      <c r="I63" s="1014"/>
      <c r="J63" s="1014"/>
      <c r="K63" s="1014"/>
      <c r="L63" s="1014"/>
      <c r="M63" s="1014"/>
      <c r="N63" s="1014"/>
      <c r="O63" s="1014"/>
      <c r="P63" s="1014"/>
      <c r="Q63" s="1014"/>
      <c r="R63" s="1014"/>
      <c r="S63" s="1014"/>
      <c r="T63" s="1014"/>
      <c r="U63" s="1014"/>
      <c r="V63" s="1014"/>
      <c r="W63" s="1014"/>
      <c r="X63" s="1014"/>
      <c r="Y63" s="1014"/>
      <c r="Z63" s="1014"/>
      <c r="AA63" s="1014"/>
      <c r="AB63" s="1014"/>
      <c r="AC63" s="1014"/>
      <c r="AD63" s="1014"/>
      <c r="AE63" s="1014"/>
      <c r="AF63" s="1014"/>
      <c r="AG63" s="1014"/>
    </row>
    <row r="64" s="281" customFormat="1">
      <c r="A64" s="1014"/>
      <c r="B64" s="1014"/>
      <c r="C64" s="1014"/>
      <c r="D64" s="1014"/>
      <c r="E64" s="1014"/>
      <c r="F64" s="1014"/>
      <c r="G64" s="1014"/>
      <c r="H64" s="1014"/>
      <c r="I64" s="1014"/>
      <c r="J64" s="1014"/>
      <c r="K64" s="1014"/>
      <c r="L64" s="1014"/>
      <c r="M64" s="1014"/>
      <c r="N64" s="1014"/>
      <c r="O64" s="1014"/>
      <c r="P64" s="1014"/>
      <c r="Q64" s="1014"/>
      <c r="R64" s="1014"/>
      <c r="S64" s="1014"/>
      <c r="T64" s="1014"/>
      <c r="U64" s="1014"/>
      <c r="V64" s="1014"/>
      <c r="W64" s="1014"/>
      <c r="X64" s="1014"/>
      <c r="Y64" s="1014"/>
      <c r="Z64" s="1014"/>
      <c r="AA64" s="1014"/>
      <c r="AB64" s="1014"/>
      <c r="AC64" s="1014"/>
      <c r="AD64" s="1014"/>
      <c r="AE64" s="1014"/>
      <c r="AF64" s="1014"/>
      <c r="AG64" s="1014"/>
    </row>
    <row r="65" s="281" customFormat="1">
      <c r="A65" s="1014"/>
      <c r="B65" s="1014"/>
      <c r="C65" s="1014"/>
      <c r="D65" s="1014"/>
      <c r="E65" s="1014"/>
      <c r="F65" s="1014"/>
      <c r="G65" s="1014"/>
      <c r="H65" s="1014"/>
      <c r="I65" s="1014"/>
      <c r="J65" s="1014"/>
      <c r="K65" s="1014"/>
      <c r="L65" s="1014"/>
      <c r="M65" s="1014"/>
      <c r="N65" s="1014"/>
      <c r="O65" s="1014"/>
      <c r="P65" s="1014"/>
      <c r="Q65" s="1014"/>
      <c r="R65" s="1014"/>
      <c r="S65" s="1014"/>
      <c r="T65" s="1014"/>
      <c r="U65" s="1014"/>
      <c r="V65" s="1014"/>
      <c r="W65" s="1014"/>
      <c r="X65" s="1014"/>
      <c r="Y65" s="1014"/>
      <c r="Z65" s="1014"/>
      <c r="AA65" s="1014"/>
      <c r="AB65" s="1014"/>
      <c r="AC65" s="1014"/>
      <c r="AD65" s="1014"/>
      <c r="AE65" s="1014"/>
      <c r="AF65" s="1014"/>
      <c r="AG65" s="1014"/>
    </row>
    <row r="66" s="281" customFormat="1" ht="10.5" customHeight="1">
      <c r="A66" s="1014"/>
      <c r="B66" s="1014"/>
      <c r="C66" s="1014"/>
      <c r="D66" s="1014"/>
      <c r="E66" s="1014"/>
      <c r="F66" s="1014"/>
      <c r="G66" s="1014"/>
      <c r="H66" s="1014"/>
      <c r="I66" s="1014"/>
      <c r="J66" s="1014"/>
      <c r="K66" s="1014"/>
      <c r="L66" s="1014"/>
      <c r="M66" s="1014"/>
      <c r="N66" s="1014"/>
      <c r="O66" s="1014"/>
      <c r="P66" s="1014"/>
      <c r="Q66" s="1014"/>
      <c r="R66" s="1014"/>
      <c r="S66" s="1014"/>
      <c r="T66" s="1014"/>
      <c r="U66" s="1014"/>
      <c r="V66" s="1014"/>
      <c r="W66" s="1014"/>
      <c r="X66" s="1014"/>
      <c r="Y66" s="1014"/>
      <c r="Z66" s="1014"/>
      <c r="AA66" s="1014"/>
      <c r="AB66" s="1014"/>
      <c r="AC66" s="1014"/>
      <c r="AD66" s="1014"/>
      <c r="AE66" s="1014"/>
      <c r="AF66" s="1014"/>
      <c r="AG66" s="1014"/>
    </row>
    <row r="67" s="281" customFormat="1">
      <c r="A67" s="1014"/>
      <c r="B67" s="1014" t="s">
        <v>37</v>
      </c>
      <c r="C67" s="1014"/>
      <c r="D67" s="1014"/>
      <c r="E67" s="1014"/>
      <c r="F67" s="1014"/>
      <c r="G67" s="1014"/>
      <c r="H67" s="1014"/>
      <c r="I67" s="1014"/>
      <c r="J67" s="1014"/>
      <c r="K67" s="1014"/>
      <c r="L67" s="1014"/>
      <c r="M67" s="1014"/>
      <c r="N67" s="1014"/>
      <c r="O67" s="1014"/>
      <c r="P67" s="1014"/>
      <c r="Q67" s="1014"/>
      <c r="R67" s="1014"/>
      <c r="S67" s="1014"/>
      <c r="T67" s="1014"/>
      <c r="U67" s="1014"/>
      <c r="V67" s="1014"/>
      <c r="W67" s="1014"/>
      <c r="X67" s="1014"/>
      <c r="Y67" s="1014"/>
      <c r="Z67" s="1014"/>
      <c r="AA67" s="1014"/>
      <c r="AB67" s="1014"/>
      <c r="AC67" s="1014"/>
      <c r="AD67" s="1014"/>
      <c r="AE67" s="1014"/>
      <c r="AF67" s="1014"/>
      <c r="AG67" s="1014"/>
    </row>
    <row r="68" s="281" customFormat="1">
      <c r="A68" s="1014"/>
      <c r="B68" s="1014" t="s">
        <v>44</v>
      </c>
      <c r="C68" s="1014"/>
      <c r="D68" s="1014"/>
      <c r="E68" s="1014"/>
      <c r="F68" s="1014"/>
      <c r="G68" s="1014"/>
      <c r="H68" s="1014"/>
      <c r="I68" s="1014"/>
      <c r="J68" s="1014"/>
      <c r="K68" s="1014"/>
      <c r="L68" s="1014"/>
      <c r="M68" s="1014"/>
      <c r="N68" s="1014"/>
      <c r="O68" s="1014"/>
      <c r="P68" s="1014"/>
      <c r="Q68" s="1014"/>
      <c r="R68" s="1014"/>
      <c r="S68" s="1014"/>
      <c r="T68" s="1014"/>
      <c r="U68" s="1014"/>
      <c r="V68" s="1014"/>
      <c r="W68" s="1014"/>
      <c r="X68" s="1014"/>
      <c r="Y68" s="1014"/>
      <c r="Z68" s="1014"/>
      <c r="AA68" s="1014"/>
      <c r="AB68" s="1014"/>
      <c r="AC68" s="1014"/>
      <c r="AD68" s="1014"/>
      <c r="AE68" s="1014"/>
      <c r="AF68" s="1014"/>
      <c r="AG68" s="1014"/>
    </row>
    <row r="69" s="281" customFormat="1">
      <c r="A69" s="1014"/>
      <c r="B69" s="1014" t="s">
        <v>45</v>
      </c>
      <c r="C69" s="1014"/>
      <c r="D69" s="1014"/>
      <c r="E69" s="1014"/>
      <c r="F69" s="1014"/>
      <c r="G69" s="1014"/>
      <c r="H69" s="1014"/>
      <c r="I69" s="1014"/>
      <c r="J69" s="1014"/>
      <c r="K69" s="1014"/>
      <c r="L69" s="1014"/>
      <c r="M69" s="1014"/>
      <c r="N69" s="1014"/>
      <c r="O69" s="1014"/>
      <c r="P69" s="1014"/>
      <c r="Q69" s="1014"/>
      <c r="R69" s="1014"/>
      <c r="S69" s="1014"/>
      <c r="T69" s="1014"/>
      <c r="U69" s="1014"/>
      <c r="V69" s="1014"/>
      <c r="W69" s="1014"/>
      <c r="X69" s="1014"/>
      <c r="Y69" s="1014"/>
      <c r="Z69" s="1014"/>
      <c r="AA69" s="1014"/>
      <c r="AB69" s="1014"/>
      <c r="AC69" s="1014"/>
      <c r="AD69" s="1014"/>
      <c r="AE69" s="1014"/>
      <c r="AF69" s="1014"/>
      <c r="AG69" s="1014"/>
    </row>
    <row r="70" s="281" customFormat="1">
      <c r="A70" s="1014"/>
      <c r="B70" s="1014"/>
      <c r="C70" s="1014"/>
      <c r="D70" s="1014"/>
      <c r="E70" s="1014"/>
      <c r="F70" s="1014"/>
      <c r="G70" s="1014"/>
      <c r="H70" s="1014"/>
      <c r="I70" s="1014"/>
      <c r="J70" s="1014"/>
      <c r="K70" s="1014"/>
      <c r="L70" s="1014"/>
      <c r="M70" s="1014"/>
      <c r="N70" s="1014"/>
      <c r="O70" s="1014"/>
      <c r="P70" s="1014"/>
      <c r="Q70" s="1014"/>
      <c r="R70" s="1014"/>
      <c r="S70" s="1014"/>
      <c r="T70" s="1014"/>
      <c r="U70" s="1014"/>
      <c r="V70" s="1014"/>
      <c r="W70" s="1014"/>
      <c r="X70" s="1014"/>
      <c r="Y70" s="1014"/>
      <c r="Z70" s="1014"/>
      <c r="AA70" s="1014"/>
      <c r="AB70" s="1014"/>
      <c r="AC70" s="1014"/>
      <c r="AD70" s="1014"/>
      <c r="AE70" s="1014"/>
      <c r="AF70" s="1014"/>
      <c r="AG70" s="1014"/>
    </row>
    <row r="71" s="281" customFormat="1">
      <c r="A71" s="1014"/>
      <c r="B71" s="1014"/>
      <c r="C71" s="1014"/>
      <c r="D71" s="1014"/>
      <c r="E71" s="1014"/>
      <c r="F71" s="1014"/>
      <c r="G71" s="1014"/>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row>
    <row r="72" s="281" customFormat="1">
      <c r="A72" s="1014"/>
      <c r="B72" s="1014"/>
      <c r="C72" s="1014"/>
      <c r="D72" s="1014"/>
      <c r="E72" s="1014"/>
      <c r="F72" s="1014"/>
      <c r="G72" s="1014"/>
      <c r="H72" s="1014"/>
      <c r="I72" s="1014"/>
      <c r="J72" s="1014"/>
      <c r="K72" s="1014"/>
      <c r="L72" s="1014"/>
      <c r="M72" s="1014"/>
      <c r="N72" s="1014"/>
      <c r="O72" s="1014"/>
      <c r="P72" s="1014"/>
      <c r="Q72" s="1014"/>
      <c r="R72" s="1014"/>
      <c r="S72" s="1014"/>
      <c r="T72" s="1014"/>
      <c r="U72" s="1014"/>
      <c r="V72" s="1014"/>
      <c r="W72" s="1014"/>
      <c r="X72" s="1014"/>
      <c r="Y72" s="1014"/>
      <c r="Z72" s="1014"/>
      <c r="AA72" s="1014"/>
      <c r="AB72" s="1014"/>
      <c r="AC72" s="1014"/>
      <c r="AD72" s="1014"/>
      <c r="AE72" s="1014"/>
      <c r="AF72" s="1014"/>
      <c r="AG72" s="1014"/>
    </row>
    <row r="73" s="281" customFormat="1">
      <c r="A73" s="1014"/>
      <c r="B73" s="1014"/>
      <c r="C73" s="1014"/>
      <c r="D73" s="1014"/>
      <c r="E73" s="1014"/>
      <c r="F73" s="1014"/>
      <c r="G73" s="1014"/>
      <c r="H73" s="1014"/>
      <c r="I73" s="1014"/>
      <c r="J73" s="1014"/>
      <c r="K73" s="1014"/>
      <c r="L73" s="1014"/>
      <c r="M73" s="1014"/>
      <c r="N73" s="1014"/>
      <c r="O73" s="1014"/>
      <c r="P73" s="1014"/>
      <c r="Q73" s="1014"/>
      <c r="R73" s="1014"/>
      <c r="S73" s="1014"/>
      <c r="T73" s="1014"/>
      <c r="U73" s="1014"/>
      <c r="V73" s="1014"/>
      <c r="W73" s="1014"/>
      <c r="X73" s="1014"/>
      <c r="Y73" s="1014"/>
      <c r="Z73" s="1014"/>
      <c r="AA73" s="1014"/>
      <c r="AB73" s="1014"/>
      <c r="AC73" s="1014"/>
      <c r="AD73" s="1014"/>
      <c r="AE73" s="1014"/>
      <c r="AF73" s="1014"/>
      <c r="AG73" s="1014"/>
    </row>
    <row r="74" s="281" customFormat="1"/>
    <row r="75" s="281" customFormat="1"/>
    <row r="76" s="281" customFormat="1"/>
    <row r="77" s="281" customFormat="1"/>
    <row r="78" s="281" customFormat="1"/>
    <row r="79" s="281" customFormat="1"/>
    <row r="80" s="281" customFormat="1"/>
    <row r="81" s="281" customFormat="1"/>
    <row r="82" s="281" customFormat="1"/>
    <row r="83" s="281" customFormat="1"/>
    <row r="84" s="281" customFormat="1"/>
    <row r="85" s="281" customFormat="1"/>
    <row r="86" s="281" customFormat="1"/>
    <row r="87" s="281" customFormat="1"/>
    <row r="88" s="281" customFormat="1"/>
    <row r="89" s="281" customFormat="1"/>
    <row r="90" s="281" customFormat="1"/>
    <row r="91" s="281" customFormat="1"/>
    <row r="92" s="281" customFormat="1"/>
    <row r="93" s="281" customFormat="1"/>
    <row r="94" s="281" customFormat="1"/>
  </sheetData>
  <mergeCells count="25">
    <mergeCell ref="Z19:AB19"/>
    <mergeCell ref="X18:AG18"/>
    <mergeCell ref="V19:X19"/>
    <mergeCell ref="AD19:AF19"/>
    <mergeCell ref="B2:AE2"/>
    <mergeCell ref="B57:AF57"/>
    <mergeCell ref="AA1:AF1"/>
    <mergeCell ref="AD43:AF43"/>
    <mergeCell ref="AD31:AF31"/>
    <mergeCell ref="B43:B44"/>
    <mergeCell ref="Z31:AB31"/>
    <mergeCell ref="Z43:AB43"/>
    <mergeCell ref="V31:X31"/>
    <mergeCell ref="B31:B32"/>
    <mergeCell ref="V43:X43"/>
    <mergeCell ref="B3:T3"/>
    <mergeCell ref="U3:AF3"/>
    <mergeCell ref="B4:AE4"/>
    <mergeCell ref="B19:B20"/>
    <mergeCell ref="C19:M19"/>
    <mergeCell ref="C31:M31"/>
    <mergeCell ref="C43:M43"/>
    <mergeCell ref="N19:T19"/>
    <mergeCell ref="N31:T31"/>
    <mergeCell ref="N43:T43"/>
  </mergeCells>
  <phoneticPr fontId="0" type="noConversion"/>
  <printOptions horizontalCentered="1" verticalCentered="1"/>
  <pageMargins left="0.25" right="0.25" top="0.25" bottom="0.25" header="0" footer="0"/>
  <pageSetup scale="45" fitToWidth="1" fitToHeight="1" orientation="landscape" r:id="rId1"/>
  <headerFooter alignWithMargins="0">
    <oddHeader/>
    <oddFooter/>
  </headerFooter>
  <rowBreaks count="1" manualBreakCount="1">
    <brk id="58" max="16383" man="1"/>
  </rowBreaks>
  <colBreaks count="1" manualBreakCount="1">
    <brk id="34" max="1048575" man="1"/>
  </colBreaks>
  <drawing r:id="rId31"/>
</worksheet>
</file>

<file path=xl/worksheets/sheet3.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3">
    <pageSetUpPr fitToPage="1"/>
  </sheetPr>
  <dimension ref="A1:AI82"/>
  <sheetViews>
    <sheetView showGridLines="0" zoomScale="80" workbookViewId="0"/>
  </sheetViews>
  <sheetFormatPr defaultRowHeight="12.75"/>
  <cols>
    <col min="1" max="1" width="2.7109375" customWidth="1"/>
    <col min="2" max="2" width="17.7109375" customWidth="1"/>
    <col min="3" max="3" width="19" customWidth="1"/>
    <col min="4" max="4" width="2.7109375" customWidth="1"/>
    <col min="5" max="12" width="12.7109375" customWidth="1"/>
    <col min="13" max="13" width="2.7109375" customWidth="1"/>
    <col min="14" max="14" width="11.7109375" customWidth="1"/>
    <col min="15" max="15" width="1.7109375" customWidth="1"/>
    <col min="16" max="16" width="10.7109375" style="9" customWidth="1"/>
    <col min="17" max="17" width="1.7109375" style="9" customWidth="1"/>
    <col min="18" max="18" width="10.7109375" customWidth="1"/>
    <col min="19" max="19" width="1.7109375" customWidth="1"/>
    <col min="20" max="20" width="10.7109375" customWidth="1"/>
    <col min="21" max="21" width="2.7109375" customWidth="1"/>
    <col min="22" max="23" width="11.7109375" style="236" customWidth="1"/>
    <col min="24" max="24" width="5.7109375" style="236" customWidth="1"/>
    <col min="25" max="35" width="9.140625" style="236" customWidth="1"/>
  </cols>
  <sheetData>
    <row r="1" ht="30.75" customHeight="1">
      <c r="B1" s="20" t="s">
        <v>129</v>
      </c>
      <c r="E1" s="12"/>
      <c r="F1" s="12"/>
      <c r="G1" s="12"/>
      <c r="H1" s="12"/>
      <c r="I1" s="12"/>
      <c r="J1" s="12"/>
      <c r="K1" s="12"/>
      <c r="L1" s="12"/>
      <c r="M1" s="12"/>
      <c r="N1" s="12"/>
      <c r="O1" s="12"/>
      <c r="Q1" s="231"/>
      <c r="R1" s="2"/>
      <c r="S1" s="2"/>
      <c r="T1" s="2"/>
      <c r="U1" s="2"/>
      <c r="V1" s="236"/>
    </row>
    <row r="2" ht="18" customHeight="1">
      <c r="B2" s="948" t="s">
        <v>170</v>
      </c>
      <c r="C2" s="948"/>
      <c r="D2" s="948"/>
      <c r="E2" s="948"/>
      <c r="F2" s="948"/>
      <c r="G2" s="948"/>
      <c r="H2" s="948"/>
      <c r="I2" s="948"/>
      <c r="J2" s="948"/>
      <c r="K2" s="948"/>
      <c r="L2" s="948"/>
      <c r="M2" s="948"/>
      <c r="N2" s="948"/>
      <c r="O2" s="948"/>
      <c r="P2" s="948"/>
      <c r="Q2" s="948"/>
      <c r="R2" s="948"/>
      <c r="S2" s="948"/>
      <c r="T2" s="948"/>
      <c r="U2" s="2"/>
    </row>
    <row r="3" ht="18" customHeight="1">
      <c r="B3" s="947" t="s">
        <v>171</v>
      </c>
      <c r="C3" s="947"/>
      <c r="D3" s="947"/>
      <c r="E3" s="947"/>
      <c r="F3" s="947"/>
      <c r="G3" s="947"/>
      <c r="H3" s="947"/>
      <c r="I3" s="947"/>
      <c r="J3" s="947"/>
      <c r="K3" s="947"/>
      <c r="L3" s="947"/>
      <c r="M3" s="947"/>
      <c r="N3" s="947"/>
      <c r="O3" s="947"/>
      <c r="P3" s="947"/>
      <c r="Q3" s="947"/>
      <c r="R3" s="947"/>
      <c r="S3" s="947"/>
      <c r="T3" s="947"/>
      <c r="U3" s="2"/>
    </row>
    <row r="4" ht="18" customHeight="1">
      <c r="B4" s="947" t="s">
        <v>172</v>
      </c>
      <c r="C4" s="947"/>
      <c r="D4" s="947"/>
      <c r="E4" s="947"/>
      <c r="F4" s="947"/>
      <c r="G4" s="947"/>
      <c r="H4" s="947"/>
      <c r="I4" s="947"/>
      <c r="J4" s="947"/>
      <c r="K4" s="947"/>
      <c r="L4" s="947"/>
      <c r="M4" s="947"/>
      <c r="N4" s="947"/>
      <c r="O4" s="947"/>
      <c r="P4" s="947"/>
      <c r="Q4" s="947"/>
      <c r="R4" s="947"/>
      <c r="S4" s="947"/>
      <c r="T4" s="947"/>
      <c r="U4" s="2"/>
    </row>
    <row r="5" s="122" customFormat="1" ht="21" customHeight="1">
      <c r="B5" s="163"/>
      <c r="C5" s="163"/>
      <c r="D5" s="237"/>
      <c r="E5" s="719" t="s">
        <v>22</v>
      </c>
      <c r="F5" s="719"/>
      <c r="G5" s="719"/>
      <c r="H5" s="719"/>
      <c r="I5" s="719"/>
      <c r="J5" s="719"/>
      <c r="K5" s="719"/>
      <c r="L5" s="951"/>
      <c r="M5" s="537"/>
      <c r="N5" s="714" t="s">
        <v>28</v>
      </c>
      <c r="O5" s="714"/>
      <c r="P5" s="714"/>
      <c r="Q5" s="714"/>
      <c r="R5" s="714"/>
      <c r="S5" s="714"/>
      <c r="T5" s="715"/>
      <c r="V5" s="236"/>
      <c r="W5" s="236"/>
      <c r="X5" s="236"/>
      <c r="Y5" s="236"/>
      <c r="Z5" s="236"/>
      <c r="AA5" s="236"/>
      <c r="AB5" s="236"/>
      <c r="AC5" s="236"/>
      <c r="AD5" s="236"/>
      <c r="AE5" s="236"/>
      <c r="AF5" s="236"/>
      <c r="AG5" s="236"/>
      <c r="AH5" s="236"/>
      <c r="AI5" s="236"/>
    </row>
    <row r="6" s="122" customFormat="1" ht="15.75" customHeight="1">
      <c r="B6" s="723"/>
      <c r="C6" s="723"/>
      <c r="D6" s="237"/>
      <c r="E6" s="749" t="s">
        <v>42</v>
      </c>
      <c r="F6" s="711" t="s">
        <v>24</v>
      </c>
      <c r="G6" s="751" t="s">
        <v>37</v>
      </c>
      <c r="H6" s="724" t="s">
        <v>24</v>
      </c>
      <c r="I6" s="751" t="s">
        <v>44</v>
      </c>
      <c r="J6" s="711" t="s">
        <v>24</v>
      </c>
      <c r="K6" s="751" t="s">
        <v>45</v>
      </c>
      <c r="L6" s="711" t="s">
        <v>24</v>
      </c>
      <c r="M6" s="538"/>
      <c r="N6" s="711" t="s">
        <v>63</v>
      </c>
      <c r="O6" s="710" t="s">
        <v>64</v>
      </c>
      <c r="P6" s="754"/>
      <c r="Q6" s="710" t="s">
        <v>65</v>
      </c>
      <c r="R6" s="754"/>
      <c r="S6" s="710" t="s">
        <v>66</v>
      </c>
      <c r="T6" s="754"/>
      <c r="V6" s="236"/>
      <c r="W6" s="236"/>
      <c r="X6" s="236"/>
      <c r="Y6" s="236"/>
      <c r="Z6" s="236"/>
      <c r="AA6" s="236"/>
      <c r="AB6" s="236"/>
      <c r="AC6" s="236"/>
      <c r="AD6" s="236"/>
      <c r="AE6" s="236"/>
      <c r="AF6" s="236"/>
      <c r="AG6" s="236"/>
      <c r="AH6" s="236"/>
      <c r="AI6" s="236"/>
    </row>
    <row r="7" s="122" customFormat="1" ht="24" customHeight="1">
      <c r="B7" s="776"/>
      <c r="C7" s="776"/>
      <c r="D7" s="237"/>
      <c r="E7" s="940"/>
      <c r="F7" s="939"/>
      <c r="G7" s="943"/>
      <c r="H7" s="952"/>
      <c r="I7" s="943"/>
      <c r="J7" s="939"/>
      <c r="K7" s="943"/>
      <c r="L7" s="939"/>
      <c r="M7" s="539"/>
      <c r="N7" s="939"/>
      <c r="O7" s="845"/>
      <c r="P7" s="944"/>
      <c r="Q7" s="845"/>
      <c r="R7" s="944"/>
      <c r="S7" s="845"/>
      <c r="T7" s="944"/>
      <c r="V7" s="236"/>
      <c r="W7" s="236"/>
      <c r="X7" s="236"/>
      <c r="Y7" s="236"/>
      <c r="Z7" s="236"/>
      <c r="AA7" s="236"/>
      <c r="AB7" s="236"/>
      <c r="AC7" s="236"/>
      <c r="AD7" s="236"/>
      <c r="AE7" s="236"/>
      <c r="AF7" s="236"/>
      <c r="AG7" s="236"/>
      <c r="AH7" s="236"/>
      <c r="AI7" s="236"/>
    </row>
    <row r="8" ht="20.1" customHeight="1">
      <c r="B8" s="717" t="s">
        <v>175</v>
      </c>
      <c r="C8" s="347"/>
      <c r="D8" s="345"/>
      <c r="E8" s="238">
        <v>96.20626987732848705134029986</v>
      </c>
      <c r="F8" s="239">
        <v>3.469337893982648415781889100</v>
      </c>
      <c r="G8" s="238">
        <v>94.36951900079723624767472761</v>
      </c>
      <c r="H8" s="239">
        <v>2.2016764399331181014197770500</v>
      </c>
      <c r="I8" s="238">
        <v>92.54439681567666870789957134</v>
      </c>
      <c r="J8" s="239">
        <v>1.7419843474129149003338026300</v>
      </c>
      <c r="K8" s="238">
        <v>93.05035693613737217827513023</v>
      </c>
      <c r="L8" s="239">
        <v>4.5661506439132387596954154100</v>
      </c>
      <c r="M8" s="540"/>
      <c r="N8" s="536">
        <v>0</v>
      </c>
      <c r="O8" s="178"/>
      <c r="P8" s="178">
        <v>0</v>
      </c>
      <c r="Q8" s="178"/>
      <c r="R8" s="178">
        <v>0</v>
      </c>
      <c r="S8" s="178"/>
      <c r="T8" s="249">
        <v>0</v>
      </c>
    </row>
    <row r="9" ht="20.1" customHeight="1">
      <c r="B9" s="708" t="s">
        <v>176</v>
      </c>
      <c r="C9" s="950"/>
      <c r="D9" s="345"/>
      <c r="E9" s="240">
        <v>69.643540522968720956345257930</v>
      </c>
      <c r="F9" s="241">
        <v>-0.8166836146864573096401345600</v>
      </c>
      <c r="G9" s="240">
        <v>74.926057411215234105026378940</v>
      </c>
      <c r="H9" s="241">
        <v>0.3342038737697850463599759600</v>
      </c>
      <c r="I9" s="240">
        <v>68.751615411814297495089006540</v>
      </c>
      <c r="J9" s="241">
        <v>-1.6085940210899082704558081200</v>
      </c>
      <c r="K9" s="240">
        <v>71.910993194383247125245543110</v>
      </c>
      <c r="L9" s="241">
        <v>2.3085929135978862846573542800</v>
      </c>
      <c r="M9" s="540"/>
      <c r="N9" s="121">
        <v>-0.7119188153670912291601946800</v>
      </c>
      <c r="O9" s="179"/>
      <c r="P9" s="179">
        <v>-0.8977959312267142878674359600</v>
      </c>
      <c r="Q9" s="179"/>
      <c r="R9" s="179">
        <v>-0.6580273970907640772950174900</v>
      </c>
      <c r="S9" s="179"/>
      <c r="T9" s="248">
        <v>-0.7134146393210149472099474900</v>
      </c>
    </row>
    <row r="10" ht="20.1" customHeight="1">
      <c r="B10" s="706" t="s">
        <v>177</v>
      </c>
      <c r="C10" s="949"/>
      <c r="D10" s="345"/>
      <c r="E10" s="242">
        <v>71.577999080279534711908872290</v>
      </c>
      <c r="F10" s="243">
        <v>0.127636870473233197313995300</v>
      </c>
      <c r="G10" s="242">
        <v>76.893348538670931152153871030</v>
      </c>
      <c r="H10" s="243">
        <v>1.8904620576008954011925517300</v>
      </c>
      <c r="I10" s="242">
        <v>70.817526075652270680951369290</v>
      </c>
      <c r="J10" s="243">
        <v>-0.1366611030943686207607744100</v>
      </c>
      <c r="K10" s="242">
        <v>74.550107841761662548030865750</v>
      </c>
      <c r="L10" s="243">
        <v>3.8345698003888441935342576200</v>
      </c>
      <c r="M10" s="540"/>
      <c r="N10" s="536">
        <v>-0.8687594115602919031622842600</v>
      </c>
      <c r="O10" s="178"/>
      <c r="P10" s="178">
        <v>0.8689022038779966989208688600</v>
      </c>
      <c r="Q10" s="178"/>
      <c r="R10" s="178">
        <v>-0.4356387773911028963683338500</v>
      </c>
      <c r="S10" s="178"/>
      <c r="T10" s="249">
        <v>1.1936417664507267808279380600</v>
      </c>
    </row>
    <row r="11" ht="20.1" customHeight="1">
      <c r="B11" s="708" t="s">
        <v>178</v>
      </c>
      <c r="C11" s="950"/>
      <c r="D11" s="345"/>
      <c r="E11" s="240">
        <v>72.657231259381797016205618360</v>
      </c>
      <c r="F11" s="241">
        <v>0.2559454915070604666208134600</v>
      </c>
      <c r="G11" s="240">
        <v>76.677718812240610829382484170</v>
      </c>
      <c r="H11" s="241">
        <v>1.7926516692377092529626638600</v>
      </c>
      <c r="I11" s="240">
        <v>71.882724589796315136004213390</v>
      </c>
      <c r="J11" s="241">
        <v>0.883941083997473954313701700</v>
      </c>
      <c r="K11" s="240">
        <v>73.646713316670774241249253220</v>
      </c>
      <c r="L11" s="241">
        <v>4.4687458705298400528763054500</v>
      </c>
      <c r="M11" s="540"/>
      <c r="N11" s="121">
        <v>-0.9779951100244498777506112500</v>
      </c>
      <c r="O11" s="179"/>
      <c r="P11" s="179">
        <v>0.0751956690143980339604833200</v>
      </c>
      <c r="Q11" s="179"/>
      <c r="R11" s="179">
        <v>-0.952735127204556337812917100</v>
      </c>
      <c r="S11" s="179"/>
      <c r="T11" s="248">
        <v>0.5661355242385368197011217600</v>
      </c>
    </row>
    <row r="12" ht="20.1" customHeight="1">
      <c r="B12" s="706" t="s">
        <v>179</v>
      </c>
      <c r="C12" s="949"/>
      <c r="D12" s="345"/>
      <c r="E12" s="242">
        <v>82.37793443945975456336490304</v>
      </c>
      <c r="F12" s="243">
        <v>1.7906113889016103626330371700</v>
      </c>
      <c r="G12" s="242">
        <v>84.06621822372165993308065031</v>
      </c>
      <c r="H12" s="243">
        <v>2.0042785154623845850131641400</v>
      </c>
      <c r="I12" s="242">
        <v>80.29361423041238762517196148</v>
      </c>
      <c r="J12" s="243">
        <v>2.3755863757214241186420288800</v>
      </c>
      <c r="K12" s="242">
        <v>81.91508663703166107230336569</v>
      </c>
      <c r="L12" s="243">
        <v>3.6488854460771243353761635700</v>
      </c>
      <c r="M12" s="540"/>
      <c r="N12" s="536">
        <v>0</v>
      </c>
      <c r="O12" s="178"/>
      <c r="P12" s="178">
        <v>2.4974385245901639344262295100</v>
      </c>
      <c r="Q12" s="178"/>
      <c r="R12" s="178">
        <v>0</v>
      </c>
      <c r="S12" s="178"/>
      <c r="T12" s="249">
        <v>2.3946477800404389035050146100</v>
      </c>
    </row>
    <row r="13" ht="20.1" customHeight="1">
      <c r="B13" s="734" t="s">
        <v>74</v>
      </c>
      <c r="C13" s="946"/>
      <c r="D13" s="345"/>
      <c r="E13" s="244">
        <v>76.583938045002744069760351240</v>
      </c>
      <c r="F13" s="245">
        <v>-0.7429068205476005717208500</v>
      </c>
      <c r="G13" s="244">
        <v>82.03088775546599136854870350</v>
      </c>
      <c r="H13" s="245">
        <v>-0.5470151997246296997998318300</v>
      </c>
      <c r="I13" s="244">
        <v>76.865702309525766417358428540</v>
      </c>
      <c r="J13" s="245">
        <v>-0.0013365588448074775247791800</v>
      </c>
      <c r="K13" s="244">
        <v>79.31144314680063184607815211</v>
      </c>
      <c r="L13" s="245">
        <v>0.1510717264323349616568231400</v>
      </c>
      <c r="M13" s="540"/>
      <c r="N13" s="333">
        <v>0</v>
      </c>
      <c r="O13" s="250"/>
      <c r="P13" s="250">
        <v>0</v>
      </c>
      <c r="Q13" s="250"/>
      <c r="R13" s="250">
        <v>0</v>
      </c>
      <c r="S13" s="250"/>
      <c r="T13" s="251">
        <v>0</v>
      </c>
    </row>
    <row r="14" ht="9.95" customHeight="1">
      <c r="B14" s="54"/>
      <c r="C14" s="54"/>
      <c r="D14" s="54"/>
      <c r="E14" s="535"/>
      <c r="F14" s="535"/>
      <c r="G14" s="535"/>
      <c r="H14" s="535"/>
      <c r="I14" s="535"/>
      <c r="J14" s="535"/>
      <c r="K14" s="535"/>
      <c r="L14" s="535"/>
      <c r="M14" s="156"/>
      <c r="N14" s="156"/>
      <c r="O14" s="156"/>
      <c r="P14" s="156"/>
      <c r="Q14" s="156"/>
      <c r="R14" s="156"/>
      <c r="S14" s="156"/>
      <c r="T14" s="156"/>
    </row>
    <row r="15" ht="21" customHeight="1">
      <c r="B15" s="4"/>
      <c r="C15" s="4"/>
      <c r="D15" s="54"/>
      <c r="E15" s="719" t="s">
        <v>90</v>
      </c>
      <c r="F15" s="719"/>
      <c r="G15" s="719"/>
      <c r="H15" s="719"/>
      <c r="I15" s="719"/>
      <c r="J15" s="719"/>
      <c r="K15" s="719"/>
      <c r="L15" s="942"/>
      <c r="M15" s="537"/>
      <c r="N15" s="719" t="s">
        <v>29</v>
      </c>
      <c r="O15" s="719"/>
      <c r="P15" s="719"/>
      <c r="Q15" s="719"/>
      <c r="R15" s="719"/>
      <c r="S15" s="719"/>
      <c r="T15" s="942"/>
    </row>
    <row r="16" ht="22.5" customHeight="1">
      <c r="B16" s="4"/>
      <c r="C16" s="4"/>
      <c r="D16" s="54"/>
      <c r="E16" s="749" t="s">
        <v>42</v>
      </c>
      <c r="F16" s="711" t="s">
        <v>24</v>
      </c>
      <c r="G16" s="749" t="s">
        <v>37</v>
      </c>
      <c r="H16" s="711" t="s">
        <v>24</v>
      </c>
      <c r="I16" s="749" t="s">
        <v>44</v>
      </c>
      <c r="J16" s="711" t="s">
        <v>24</v>
      </c>
      <c r="K16" s="749" t="s">
        <v>45</v>
      </c>
      <c r="L16" s="711" t="s">
        <v>24</v>
      </c>
      <c r="M16" s="538"/>
      <c r="N16" s="754" t="s">
        <v>63</v>
      </c>
      <c r="O16" s="710" t="s">
        <v>64</v>
      </c>
      <c r="P16" s="754"/>
      <c r="Q16" s="710" t="s">
        <v>65</v>
      </c>
      <c r="R16" s="754"/>
      <c r="S16" s="710" t="s">
        <v>66</v>
      </c>
      <c r="T16" s="754"/>
    </row>
    <row r="17" ht="18.75" customHeight="1">
      <c r="B17" s="4"/>
      <c r="C17" s="4"/>
      <c r="D17" s="54"/>
      <c r="E17" s="940"/>
      <c r="F17" s="939"/>
      <c r="G17" s="940"/>
      <c r="H17" s="939"/>
      <c r="I17" s="940"/>
      <c r="J17" s="939"/>
      <c r="K17" s="940"/>
      <c r="L17" s="939"/>
      <c r="M17" s="539"/>
      <c r="N17" s="944"/>
      <c r="O17" s="845"/>
      <c r="P17" s="944"/>
      <c r="Q17" s="845"/>
      <c r="R17" s="944"/>
      <c r="S17" s="845"/>
      <c r="T17" s="944"/>
    </row>
    <row r="18" ht="20.1" customHeight="1">
      <c r="B18" s="736" t="s">
        <v>175</v>
      </c>
      <c r="C18" s="348"/>
      <c r="D18" s="345"/>
      <c r="E18" s="253">
        <v>120.48085950413223140495867769</v>
      </c>
      <c r="F18" s="239">
        <v>0.6891366321566466427436359400</v>
      </c>
      <c r="G18" s="253">
        <v>153.02639128445211024675278961</v>
      </c>
      <c r="H18" s="239">
        <v>10.444237472775049313343411290</v>
      </c>
      <c r="I18" s="253">
        <v>123.21184036393713813068651778</v>
      </c>
      <c r="J18" s="239">
        <v>-0.4730284920381517328025907200</v>
      </c>
      <c r="K18" s="253">
        <v>140.02843016504934892593514141</v>
      </c>
      <c r="L18" s="239">
        <v>12.321727513683078030575167430</v>
      </c>
      <c r="M18" s="540"/>
      <c r="N18" s="238">
        <v>3.4693378939653066210603469300</v>
      </c>
      <c r="O18" s="246"/>
      <c r="P18" s="246">
        <v>2.2016764399035867179911501200</v>
      </c>
      <c r="Q18" s="246"/>
      <c r="R18" s="246">
        <v>1.7419843473870234789194647800</v>
      </c>
      <c r="S18" s="246"/>
      <c r="T18" s="247">
        <v>4.5661506439443215818915051400</v>
      </c>
    </row>
    <row r="19" ht="20.1" customHeight="1">
      <c r="B19" s="730" t="s">
        <v>176</v>
      </c>
      <c r="C19" s="941"/>
      <c r="D19" s="345"/>
      <c r="E19" s="254">
        <v>150.92801157457169012417544461</v>
      </c>
      <c r="F19" s="241">
        <v>-4.4590108189056892420492849100</v>
      </c>
      <c r="G19" s="254">
        <v>201.98438631283521595826441106</v>
      </c>
      <c r="H19" s="241">
        <v>1.6020940517736452532579538100</v>
      </c>
      <c r="I19" s="254">
        <v>159.82913971149265266912325736</v>
      </c>
      <c r="J19" s="241">
        <v>-4.6934997662778898395466880400</v>
      </c>
      <c r="K19" s="254">
        <v>187.51849642276632140724004758</v>
      </c>
      <c r="L19" s="241">
        <v>2.4782955914061123908282268300</v>
      </c>
      <c r="M19" s="540"/>
      <c r="N19" s="240">
        <v>-1.522788305785025677131772800</v>
      </c>
      <c r="O19" s="179"/>
      <c r="P19" s="179">
        <v>-0.5665925262197568421215398800</v>
      </c>
      <c r="Q19" s="179"/>
      <c r="R19" s="179">
        <v>-2.2560364288666731331071152400</v>
      </c>
      <c r="S19" s="179"/>
      <c r="T19" s="248">
        <v>1.5787084344680952106896508700</v>
      </c>
    </row>
    <row r="20" ht="20.1" customHeight="1">
      <c r="B20" s="532" t="s">
        <v>177</v>
      </c>
      <c r="C20" s="345"/>
      <c r="D20" s="345"/>
      <c r="E20" s="255">
        <v>109.37635008820664051186181837</v>
      </c>
      <c r="F20" s="243">
        <v>-8.208894960684117382070274100</v>
      </c>
      <c r="G20" s="255">
        <v>146.01533737537894177579148045</v>
      </c>
      <c r="H20" s="243">
        <v>1.7866725330831578368873286400</v>
      </c>
      <c r="I20" s="255">
        <v>115.20392922958243453664947644</v>
      </c>
      <c r="J20" s="243">
        <v>-8.044118005028768963902748570</v>
      </c>
      <c r="K20" s="255">
        <v>138.08349547379512814680173938</v>
      </c>
      <c r="L20" s="243">
        <v>3.730253805444195081760605100</v>
      </c>
      <c r="M20" s="540"/>
      <c r="N20" s="242">
        <v>-0.7422313984789483312860988400</v>
      </c>
      <c r="O20" s="178"/>
      <c r="P20" s="178">
        <v>2.7757905279725282586922306500</v>
      </c>
      <c r="Q20" s="178"/>
      <c r="R20" s="178">
        <v>-0.571704531734927951025162100</v>
      </c>
      <c r="S20" s="178"/>
      <c r="T20" s="249">
        <v>5.073982593597084104639315800</v>
      </c>
    </row>
    <row r="21" ht="20.1" customHeight="1">
      <c r="B21" s="730" t="s">
        <v>178</v>
      </c>
      <c r="C21" s="941"/>
      <c r="D21" s="345"/>
      <c r="E21" s="254">
        <v>144.88113839991567408032043849</v>
      </c>
      <c r="F21" s="241">
        <v>-5.5671699398591993343627029800</v>
      </c>
      <c r="G21" s="254">
        <v>188.69182296888344287252608518</v>
      </c>
      <c r="H21" s="241">
        <v>0.86430373093081621501268700</v>
      </c>
      <c r="I21" s="254">
        <v>153.74316828849456210646823125</v>
      </c>
      <c r="J21" s="241">
        <v>-5.9795924274120782407494143300</v>
      </c>
      <c r="K21" s="254">
        <v>174.84645716886778469375848218</v>
      </c>
      <c r="L21" s="241">
        <v>1.809877980849647645735184800</v>
      </c>
      <c r="M21" s="540"/>
      <c r="N21" s="240">
        <v>-0.7245527529656015336575891800</v>
      </c>
      <c r="O21" s="179"/>
      <c r="P21" s="179">
        <v>1.8691953346359661410035000900</v>
      </c>
      <c r="Q21" s="179"/>
      <c r="R21" s="179">
        <v>-0.0772156604798810306860754400</v>
      </c>
      <c r="S21" s="179"/>
      <c r="T21" s="248">
        <v>5.060180552702437041798370300</v>
      </c>
    </row>
    <row r="22" ht="20.1" customHeight="1">
      <c r="B22" s="532" t="s">
        <v>179</v>
      </c>
      <c r="C22" s="345"/>
      <c r="D22" s="345"/>
      <c r="E22" s="255">
        <v>115.34522403111943523987897997</v>
      </c>
      <c r="F22" s="243">
        <v>-8.500729275903261807802225780</v>
      </c>
      <c r="G22" s="255">
        <v>154.30250225535349698494848298</v>
      </c>
      <c r="H22" s="243">
        <v>3.2826880912243539958526937300</v>
      </c>
      <c r="I22" s="255">
        <v>121.95149393113821664616319436</v>
      </c>
      <c r="J22" s="243">
        <v>-7.4262044040454137957347199500</v>
      </c>
      <c r="K22" s="255">
        <v>145.23527080987626975776928709</v>
      </c>
      <c r="L22" s="243">
        <v>5.8022325364482666278398930100</v>
      </c>
      <c r="M22" s="540"/>
      <c r="N22" s="242">
        <v>1.7906113889336989837070495200</v>
      </c>
      <c r="O22" s="178"/>
      <c r="P22" s="178">
        <v>4.5517726638953280064923572400</v>
      </c>
      <c r="Q22" s="178"/>
      <c r="R22" s="178">
        <v>2.3755863756883540689373852700</v>
      </c>
      <c r="S22" s="178"/>
      <c r="T22" s="249">
        <v>6.1309111804730250355878857500</v>
      </c>
    </row>
    <row r="23" ht="20.1" customHeight="1">
      <c r="B23" s="726" t="s">
        <v>74</v>
      </c>
      <c r="C23" s="349"/>
      <c r="D23" s="345"/>
      <c r="E23" s="256">
        <v>115.53779878971255673222390317</v>
      </c>
      <c r="F23" s="245">
        <v>-7.1061958504950766685810512100</v>
      </c>
      <c r="G23" s="256">
        <v>159.84859847167268142093134484</v>
      </c>
      <c r="H23" s="245">
        <v>6.6144091343972823621787431600</v>
      </c>
      <c r="I23" s="256">
        <v>121.52550803282632521585714668</v>
      </c>
      <c r="J23" s="245">
        <v>-6.1065271865958532700109115500</v>
      </c>
      <c r="K23" s="256">
        <v>147.80466032382451179814351061</v>
      </c>
      <c r="L23" s="245">
        <v>7.163619165088394936990775100</v>
      </c>
      <c r="M23" s="540"/>
      <c r="N23" s="244">
        <v>-0.7429068205168734687425906900</v>
      </c>
      <c r="O23" s="250"/>
      <c r="P23" s="250">
        <v>-0.5470151996713584571144407700</v>
      </c>
      <c r="Q23" s="250"/>
      <c r="R23" s="250">
        <v>-0.0013365588954677287854689300</v>
      </c>
      <c r="S23" s="250"/>
      <c r="T23" s="251">
        <v>0.1510717263705181237022382800</v>
      </c>
    </row>
    <row r="24" ht="9.95" customHeight="1">
      <c r="B24" s="54"/>
      <c r="C24" s="54"/>
      <c r="D24" s="54"/>
      <c r="E24" s="535"/>
      <c r="F24" s="535"/>
      <c r="G24" s="535"/>
      <c r="H24" s="535"/>
      <c r="I24" s="535"/>
      <c r="J24" s="535"/>
      <c r="K24" s="535"/>
      <c r="L24" s="535"/>
      <c r="M24" s="156"/>
      <c r="N24" s="156"/>
      <c r="O24" s="156"/>
      <c r="P24" s="156"/>
      <c r="Q24" s="156"/>
      <c r="R24" s="156"/>
      <c r="S24" s="156"/>
      <c r="T24" s="156"/>
    </row>
    <row r="25" s="122" customFormat="1" ht="21" customHeight="1">
      <c r="B25" s="163"/>
      <c r="C25" s="163"/>
      <c r="D25" s="237"/>
      <c r="E25" s="719" t="s">
        <v>10</v>
      </c>
      <c r="F25" s="719"/>
      <c r="G25" s="719"/>
      <c r="H25" s="719"/>
      <c r="I25" s="719"/>
      <c r="J25" s="719"/>
      <c r="K25" s="719"/>
      <c r="L25" s="942"/>
      <c r="M25" s="537"/>
      <c r="N25" s="719" t="s">
        <v>38</v>
      </c>
      <c r="O25" s="719"/>
      <c r="P25" s="719"/>
      <c r="Q25" s="719"/>
      <c r="R25" s="719"/>
      <c r="S25" s="719"/>
      <c r="T25" s="942"/>
      <c r="V25" s="236"/>
      <c r="W25" s="236"/>
      <c r="X25" s="236"/>
      <c r="Y25" s="236"/>
      <c r="Z25" s="236"/>
      <c r="AA25" s="236"/>
      <c r="AB25" s="236"/>
      <c r="AC25" s="236"/>
      <c r="AD25" s="236"/>
      <c r="AE25" s="236"/>
      <c r="AF25" s="236"/>
      <c r="AG25" s="236"/>
      <c r="AH25" s="236"/>
      <c r="AI25" s="236"/>
    </row>
    <row r="26" s="122" customFormat="1" ht="19.5" customHeight="1">
      <c r="B26" s="163"/>
      <c r="C26" s="163"/>
      <c r="D26" s="237"/>
      <c r="E26" s="749" t="s">
        <v>42</v>
      </c>
      <c r="F26" s="711" t="s">
        <v>24</v>
      </c>
      <c r="G26" s="749" t="s">
        <v>37</v>
      </c>
      <c r="H26" s="711" t="s">
        <v>24</v>
      </c>
      <c r="I26" s="749" t="s">
        <v>44</v>
      </c>
      <c r="J26" s="711" t="s">
        <v>24</v>
      </c>
      <c r="K26" s="749" t="s">
        <v>45</v>
      </c>
      <c r="L26" s="711" t="s">
        <v>24</v>
      </c>
      <c r="M26" s="538"/>
      <c r="N26" s="754" t="s">
        <v>63</v>
      </c>
      <c r="O26" s="710" t="s">
        <v>64</v>
      </c>
      <c r="P26" s="754"/>
      <c r="Q26" s="710" t="s">
        <v>65</v>
      </c>
      <c r="R26" s="754"/>
      <c r="S26" s="710" t="s">
        <v>66</v>
      </c>
      <c r="T26" s="754"/>
      <c r="V26" s="236"/>
      <c r="W26" s="236"/>
      <c r="X26" s="236"/>
      <c r="Y26" s="236"/>
      <c r="Z26" s="236"/>
      <c r="AA26" s="236"/>
      <c r="AB26" s="236"/>
      <c r="AC26" s="236"/>
      <c r="AD26" s="236"/>
      <c r="AE26" s="236"/>
      <c r="AF26" s="236"/>
      <c r="AG26" s="236"/>
      <c r="AH26" s="236"/>
      <c r="AI26" s="236"/>
    </row>
    <row r="27" s="122" customFormat="1" ht="25.5" customHeight="1">
      <c r="B27" s="163"/>
      <c r="C27" s="163"/>
      <c r="D27" s="237"/>
      <c r="E27" s="940"/>
      <c r="F27" s="939"/>
      <c r="G27" s="940"/>
      <c r="H27" s="939"/>
      <c r="I27" s="940"/>
      <c r="J27" s="939"/>
      <c r="K27" s="940"/>
      <c r="L27" s="939"/>
      <c r="M27" s="539"/>
      <c r="N27" s="944"/>
      <c r="O27" s="845"/>
      <c r="P27" s="944"/>
      <c r="Q27" s="845"/>
      <c r="R27" s="944"/>
      <c r="S27" s="845"/>
      <c r="T27" s="944"/>
      <c r="V27" s="236"/>
      <c r="W27" s="236"/>
      <c r="X27" s="236"/>
      <c r="Y27" s="236"/>
      <c r="Z27" s="236"/>
      <c r="AA27" s="236"/>
      <c r="AB27" s="236"/>
      <c r="AC27" s="236"/>
      <c r="AD27" s="236"/>
      <c r="AE27" s="236"/>
      <c r="AF27" s="236"/>
      <c r="AG27" s="236"/>
      <c r="AH27" s="236"/>
      <c r="AI27" s="236"/>
    </row>
    <row r="28" ht="20.1" customHeight="1">
      <c r="B28" s="736" t="s">
        <v>175</v>
      </c>
      <c r="C28" s="348"/>
      <c r="D28" s="345"/>
      <c r="E28" s="253">
        <v>115.91014084507042253521126761</v>
      </c>
      <c r="F28" s="239">
        <v>4.1823830045011443825229856100</v>
      </c>
      <c r="G28" s="253">
        <v>144.41026939941536008503853309</v>
      </c>
      <c r="H28" s="239">
        <v>12.875862228463564081361136940</v>
      </c>
      <c r="I28" s="253">
        <v>114.02565447030006123698714023</v>
      </c>
      <c r="J28" s="239">
        <v>1.2607157730535585158789232300</v>
      </c>
      <c r="K28" s="253">
        <v>130.29695408064827320084892919</v>
      </c>
      <c r="L28" s="239">
        <v>17.450506797908477201445319950</v>
      </c>
      <c r="M28" s="540"/>
      <c r="N28" s="238">
        <v>4.1823830044645558030067763300</v>
      </c>
      <c r="O28" s="246"/>
      <c r="P28" s="246">
        <v>12.875862228422932060030749420</v>
      </c>
      <c r="Q28" s="246"/>
      <c r="R28" s="246">
        <v>1.2607157730761911472209677600</v>
      </c>
      <c r="S28" s="246"/>
      <c r="T28" s="247">
        <v>17.450506797872015868759459480</v>
      </c>
    </row>
    <row r="29" ht="20.1" customHeight="1">
      <c r="B29" s="730" t="s">
        <v>176</v>
      </c>
      <c r="C29" s="941"/>
      <c r="D29" s="345"/>
      <c r="E29" s="254">
        <v>105.11161090144775653668847035</v>
      </c>
      <c r="F29" s="241">
        <v>-5.2392784228873366249896879400</v>
      </c>
      <c r="G29" s="254">
        <v>151.33893725044567925688848115</v>
      </c>
      <c r="H29" s="241">
        <v>1.9416521859284906348095707600</v>
      </c>
      <c r="I29" s="254">
        <v>109.88511545045678821169064152</v>
      </c>
      <c r="J29" s="241">
        <v>-6.2265944307973802581170426900</v>
      </c>
      <c r="K29" s="254">
        <v>134.84641320078528210052847417</v>
      </c>
      <c r="L29" s="241">
        <v>4.8441022614091736859773313700</v>
      </c>
      <c r="M29" s="540"/>
      <c r="N29" s="240">
        <v>-5.9138978294053470242281000700</v>
      </c>
      <c r="O29" s="179"/>
      <c r="P29" s="179">
        <v>1.0264241804083933182087101600</v>
      </c>
      <c r="Q29" s="179"/>
      <c r="R29" s="179">
        <v>-6.8436491306287347289312388300</v>
      </c>
      <c r="S29" s="179"/>
      <c r="T29" s="248">
        <v>4.0961290874343143725856921800</v>
      </c>
    </row>
    <row r="30" ht="20.1" customHeight="1">
      <c r="B30" s="532" t="s">
        <v>177</v>
      </c>
      <c r="C30" s="345"/>
      <c r="D30" s="345"/>
      <c r="E30" s="255">
        <v>78.289402860179873199194867658</v>
      </c>
      <c r="F30" s="243">
        <v>-8.091735666922105008417276890</v>
      </c>
      <c r="G30" s="255">
        <v>112.27608228796637348328942137</v>
      </c>
      <c r="H30" s="243">
        <v>3.7109109569956980398693652900</v>
      </c>
      <c r="I30" s="255">
        <v>81.58457262233552864528007931</v>
      </c>
      <c r="J30" s="243">
        <v>-8.169785927702965937789572090</v>
      </c>
      <c r="K30" s="255">
        <v>102.94139478738835219888063465</v>
      </c>
      <c r="L30" s="243">
        <v>7.7078627918134702380617304800</v>
      </c>
      <c r="M30" s="540"/>
      <c r="N30" s="242">
        <v>-8.890197363275454031863305790</v>
      </c>
      <c r="O30" s="178"/>
      <c r="P30" s="178">
        <v>4.6120573479787203011275530700</v>
      </c>
      <c r="Q30" s="178"/>
      <c r="R30" s="178">
        <v>-8.569833949584100174677133010</v>
      </c>
      <c r="S30" s="178"/>
      <c r="T30" s="249">
        <v>8.993508827860238066272917440</v>
      </c>
    </row>
    <row r="31" ht="20.1" customHeight="1">
      <c r="B31" s="730" t="s">
        <v>178</v>
      </c>
      <c r="C31" s="941"/>
      <c r="D31" s="345"/>
      <c r="E31" s="254">
        <v>105.26662377845173544098275281</v>
      </c>
      <c r="F31" s="241">
        <v>-5.3254733688554717579884628600</v>
      </c>
      <c r="G31" s="254">
        <v>144.68458543777128954204256641</v>
      </c>
      <c r="H31" s="241">
        <v>2.6724493553947375462910137300</v>
      </c>
      <c r="I31" s="254">
        <v>110.51477823644561117288782777</v>
      </c>
      <c r="J31" s="241">
        <v>-5.1485074175805148864632260800</v>
      </c>
      <c r="K31" s="254">
        <v>128.76866905551161239291811131</v>
      </c>
      <c r="L31" s="241">
        <v>6.359502699043169675091264700</v>
      </c>
      <c r="M31" s="540"/>
      <c r="N31" s="240">
        <v>-6.2513856097602365152308080100</v>
      </c>
      <c r="O31" s="179"/>
      <c r="P31" s="179">
        <v>2.7496545905743571429203294300</v>
      </c>
      <c r="Q31" s="179"/>
      <c r="R31" s="179">
        <v>-6.0521909060796803031046185400</v>
      </c>
      <c r="S31" s="179"/>
      <c r="T31" s="248">
        <v>6.9616416271890239488638716800</v>
      </c>
    </row>
    <row r="32" ht="20.1" customHeight="1">
      <c r="B32" s="532" t="s">
        <v>179</v>
      </c>
      <c r="C32" s="345"/>
      <c r="D32" s="345"/>
      <c r="E32" s="255">
        <v>95.01901303140354625080111087</v>
      </c>
      <c r="F32" s="243">
        <v>-6.8623329134864999904551647200</v>
      </c>
      <c r="G32" s="255">
        <v>129.71627827064850680994627015</v>
      </c>
      <c r="H32" s="243">
        <v>5.3527608188416215657816263800</v>
      </c>
      <c r="I32" s="255">
        <v>97.919262085292894391656269</v>
      </c>
      <c r="J32" s="243">
        <v>-5.2270339283837462824761786300</v>
      </c>
      <c r="K32" s="255">
        <v>118.96959791143770096868164545</v>
      </c>
      <c r="L32" s="243">
        <v>9.662834801123488689580268650</v>
      </c>
      <c r="M32" s="540"/>
      <c r="N32" s="242">
        <v>-6.8623329135255731795191204100</v>
      </c>
      <c r="O32" s="178"/>
      <c r="P32" s="178">
        <v>7.983881254273707921326977610</v>
      </c>
      <c r="Q32" s="178"/>
      <c r="R32" s="178">
        <v>-5.227033928423654331274867200</v>
      </c>
      <c r="S32" s="178"/>
      <c r="T32" s="249">
        <v>12.288873440224051497122422160</v>
      </c>
    </row>
    <row r="33" ht="20.1" customHeight="1">
      <c r="B33" s="726" t="s">
        <v>74</v>
      </c>
      <c r="C33" s="349"/>
      <c r="D33" s="345"/>
      <c r="E33" s="256">
        <v>88.48339624367339471919019452</v>
      </c>
      <c r="F33" s="245">
        <v>-7.796310257385360483674871800</v>
      </c>
      <c r="G33" s="256">
        <v>131.12522439098334343902700004</v>
      </c>
      <c r="H33" s="245">
        <v>6.0312121114649832150977341300</v>
      </c>
      <c r="I33" s="256">
        <v>93.41143523465110544916577628</v>
      </c>
      <c r="J33" s="245">
        <v>-6.107782128134384707538623100</v>
      </c>
      <c r="K33" s="256">
        <v>117.22600914105186834813683093</v>
      </c>
      <c r="L33" s="245">
        <v>7.325513094533554091567053800</v>
      </c>
      <c r="M33" s="540"/>
      <c r="N33" s="244">
        <v>-7.7963102573867607651800924400</v>
      </c>
      <c r="O33" s="250"/>
      <c r="P33" s="250">
        <v>6.031212111425500269325433300</v>
      </c>
      <c r="Q33" s="250"/>
      <c r="R33" s="250">
        <v>-6.1077821281272951058117691600</v>
      </c>
      <c r="S33" s="250"/>
      <c r="T33" s="251">
        <v>7.3255130945686097471215571400</v>
      </c>
    </row>
    <row r="34" ht="9.95" customHeight="1">
      <c r="B34" s="54"/>
      <c r="C34" s="54"/>
      <c r="D34" s="54"/>
      <c r="E34" s="535"/>
      <c r="F34" s="535"/>
      <c r="G34" s="535"/>
      <c r="H34" s="535"/>
      <c r="I34" s="535"/>
      <c r="J34" s="535"/>
      <c r="K34" s="535"/>
      <c r="L34" s="535"/>
      <c r="M34" s="156"/>
      <c r="N34" s="156"/>
      <c r="O34" s="156"/>
      <c r="P34" s="156"/>
      <c r="Q34" s="156"/>
      <c r="R34" s="156"/>
      <c r="S34" s="156"/>
      <c r="T34" s="156"/>
    </row>
    <row r="35" ht="21" customHeight="1">
      <c r="B35" s="9"/>
      <c r="C35" s="155"/>
      <c r="D35" s="252"/>
      <c r="E35" s="719" t="s">
        <v>30</v>
      </c>
      <c r="F35" s="719"/>
      <c r="G35" s="719"/>
      <c r="H35" s="719"/>
      <c r="I35" s="719"/>
      <c r="J35" s="719"/>
      <c r="K35" s="719"/>
      <c r="L35" s="942"/>
      <c r="M35" s="124"/>
      <c r="N35" s="756" t="s">
        <v>56</v>
      </c>
      <c r="O35" s="756"/>
      <c r="P35" s="756"/>
      <c r="Q35" s="756"/>
      <c r="R35" s="756"/>
      <c r="S35" s="756"/>
      <c r="T35" s="756"/>
      <c r="U35" s="125"/>
    </row>
    <row r="36" ht="24.95" customHeight="1">
      <c r="B36" s="9"/>
      <c r="C36" s="155"/>
      <c r="D36" s="252"/>
      <c r="E36" s="745" t="s">
        <v>31</v>
      </c>
      <c r="F36" s="747"/>
      <c r="G36" s="746"/>
      <c r="H36" s="745" t="s">
        <v>32</v>
      </c>
      <c r="I36" s="747"/>
      <c r="J36" s="746"/>
      <c r="K36" s="745" t="s">
        <v>36</v>
      </c>
      <c r="L36" s="746"/>
      <c r="M36" s="124"/>
      <c r="N36" s="741"/>
      <c r="O36" s="741"/>
      <c r="P36" s="741"/>
      <c r="Q36" s="741"/>
      <c r="R36" s="741"/>
      <c r="S36" s="741"/>
      <c r="T36" s="741"/>
      <c r="U36" s="123"/>
    </row>
    <row r="37" ht="24.95" customHeight="1">
      <c r="B37" s="9"/>
      <c r="C37" s="155"/>
      <c r="D37" s="252"/>
      <c r="E37" s="745" t="s">
        <v>33</v>
      </c>
      <c r="F37" s="746"/>
      <c r="G37" s="257" t="s">
        <v>34</v>
      </c>
      <c r="H37" s="745" t="s">
        <v>33</v>
      </c>
      <c r="I37" s="746"/>
      <c r="J37" s="257" t="s">
        <v>34</v>
      </c>
      <c r="K37" s="745" t="s">
        <v>34</v>
      </c>
      <c r="L37" s="746"/>
      <c r="M37" s="124"/>
      <c r="N37" s="741"/>
      <c r="O37" s="741"/>
      <c r="P37" s="741"/>
      <c r="Q37" s="741"/>
      <c r="R37" s="741"/>
      <c r="S37" s="741"/>
      <c r="T37" s="741"/>
      <c r="U37" s="123"/>
    </row>
    <row r="38" ht="18.95" customHeight="1">
      <c r="B38" s="743" t="s">
        <v>176</v>
      </c>
      <c r="C38" s="945"/>
      <c r="D38" s="54"/>
      <c r="E38" s="769">
        <v>428</v>
      </c>
      <c r="F38" s="769"/>
      <c r="G38" s="258">
        <v>38353</v>
      </c>
      <c r="H38" s="758">
        <v>181</v>
      </c>
      <c r="I38" s="758"/>
      <c r="J38" s="259">
        <v>29412</v>
      </c>
      <c r="K38" s="761">
        <v>76.687612442312205042630302710</v>
      </c>
      <c r="L38" s="762"/>
      <c r="N38" s="692"/>
      <c r="O38" s="741"/>
      <c r="P38" s="741"/>
      <c r="Q38" s="692"/>
      <c r="R38" s="692"/>
      <c r="S38" s="741"/>
      <c r="T38" s="741"/>
      <c r="U38" s="123"/>
    </row>
    <row r="39" ht="18.95" customHeight="1">
      <c r="B39" s="532" t="s">
        <v>177</v>
      </c>
      <c r="C39" s="345"/>
      <c r="D39" s="54"/>
      <c r="E39" s="772">
        <v>101</v>
      </c>
      <c r="F39" s="772"/>
      <c r="G39" s="90">
        <v>8558</v>
      </c>
      <c r="H39" s="765">
        <v>59</v>
      </c>
      <c r="I39" s="765"/>
      <c r="J39" s="54">
        <v>6835</v>
      </c>
      <c r="K39" s="766">
        <v>79.86679130637999532601075018</v>
      </c>
      <c r="L39" s="767"/>
      <c r="N39" s="693"/>
      <c r="O39" s="740"/>
      <c r="P39" s="740"/>
      <c r="Q39" s="740"/>
      <c r="R39" s="740"/>
      <c r="S39" s="740"/>
      <c r="T39" s="740"/>
      <c r="U39" s="123"/>
    </row>
    <row r="40" ht="18.95" customHeight="1">
      <c r="B40" s="730" t="s">
        <v>178</v>
      </c>
      <c r="C40" s="941"/>
      <c r="D40" s="54"/>
      <c r="E40" s="770">
        <v>151</v>
      </c>
      <c r="F40" s="770"/>
      <c r="G40" s="126">
        <v>10530</v>
      </c>
      <c r="H40" s="771">
        <v>55</v>
      </c>
      <c r="I40" s="771"/>
      <c r="J40" s="120">
        <v>8057</v>
      </c>
      <c r="K40" s="759">
        <v>76.514719848053181386514719850</v>
      </c>
      <c r="L40" s="760"/>
      <c r="N40" s="763"/>
      <c r="O40" s="763"/>
      <c r="P40" s="763"/>
      <c r="Q40" s="763"/>
      <c r="R40" s="763"/>
      <c r="S40" s="763"/>
      <c r="T40" s="763"/>
      <c r="U40" s="123"/>
    </row>
    <row r="41" ht="18.95" customHeight="1">
      <c r="B41" s="532" t="s">
        <v>179</v>
      </c>
      <c r="C41" s="345"/>
      <c r="D41" s="54"/>
      <c r="E41" s="772">
        <v>25</v>
      </c>
      <c r="F41" s="772"/>
      <c r="G41" s="90">
        <v>2718</v>
      </c>
      <c r="H41" s="765">
        <v>25</v>
      </c>
      <c r="I41" s="765"/>
      <c r="J41" s="54">
        <v>2718</v>
      </c>
      <c r="K41" s="766">
        <v>100</v>
      </c>
      <c r="L41" s="767"/>
      <c r="N41" s="763"/>
      <c r="O41" s="763"/>
      <c r="P41" s="763"/>
      <c r="Q41" s="763"/>
      <c r="R41" s="763"/>
      <c r="S41" s="763"/>
      <c r="T41" s="763"/>
      <c r="U41" s="123"/>
    </row>
    <row r="42" ht="18.95" customHeight="1">
      <c r="B42" s="726" t="s">
        <v>74</v>
      </c>
      <c r="C42" s="349"/>
      <c r="D42" s="54"/>
      <c r="E42" s="768">
        <v>8</v>
      </c>
      <c r="F42" s="768"/>
      <c r="G42" s="260">
        <v>1058</v>
      </c>
      <c r="H42" s="764">
        <v>8</v>
      </c>
      <c r="I42" s="764"/>
      <c r="J42" s="260">
        <v>1058</v>
      </c>
      <c r="K42" s="774">
        <v>100</v>
      </c>
      <c r="L42" s="775"/>
      <c r="N42" s="763"/>
      <c r="O42" s="763"/>
      <c r="P42" s="763"/>
      <c r="Q42" s="763"/>
      <c r="R42" s="763"/>
      <c r="S42" s="763"/>
      <c r="T42" s="763"/>
      <c r="U42" s="123"/>
    </row>
    <row r="43" ht="15" customHeight="1">
      <c r="B43" s="2"/>
      <c r="C43" s="44"/>
      <c r="D43" s="44"/>
      <c r="E43" s="16"/>
      <c r="F43" s="19"/>
      <c r="G43" s="123"/>
      <c r="H43" s="124"/>
      <c r="I43" s="124"/>
      <c r="J43" s="124"/>
      <c r="K43" s="125"/>
      <c r="L43" s="123"/>
      <c r="M43" s="124"/>
      <c r="N43" s="125"/>
      <c r="O43" s="125"/>
      <c r="P43" s="124"/>
      <c r="Q43" s="124"/>
      <c r="R43" s="123"/>
      <c r="S43" s="123"/>
      <c r="T43" s="123"/>
      <c r="U43" s="123"/>
    </row>
    <row r="44" ht="39.95" customHeight="1">
      <c r="B44" s="933" t="s">
        <v>126</v>
      </c>
      <c r="C44" s="933"/>
      <c r="D44" s="933"/>
      <c r="E44" s="933"/>
      <c r="F44" s="933"/>
      <c r="G44" s="933"/>
      <c r="H44" s="933"/>
      <c r="I44" s="933"/>
      <c r="J44" s="933"/>
      <c r="K44" s="933"/>
      <c r="L44" s="933"/>
      <c r="M44" s="933"/>
      <c r="N44" s="933"/>
      <c r="O44" s="933"/>
      <c r="P44" s="933"/>
      <c r="Q44" s="933"/>
      <c r="R44" s="933"/>
      <c r="S44" s="933"/>
      <c r="T44" s="933"/>
      <c r="U44" s="2"/>
    </row>
    <row r="45" ht="12" customHeight="1">
      <c r="B45" s="2"/>
      <c r="C45" s="2"/>
      <c r="D45" s="2"/>
      <c r="E45" s="2"/>
      <c r="F45" s="2"/>
      <c r="G45" s="2"/>
      <c r="H45" s="2"/>
      <c r="I45" s="2"/>
      <c r="J45" s="2"/>
      <c r="K45" s="2"/>
      <c r="L45" s="2"/>
      <c r="M45" s="2"/>
      <c r="N45" s="2"/>
      <c r="O45" s="2"/>
      <c r="R45" s="2"/>
      <c r="S45" s="2"/>
      <c r="T45" s="2"/>
      <c r="U45" s="2"/>
    </row>
    <row r="46" s="236" customFormat="1" ht="18" customHeight="1">
      <c r="A46" s="236"/>
    </row>
    <row r="47" s="236" customFormat="1"/>
    <row r="48" s="236" customFormat="1"/>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sheetData>
  <mergeCells count="106">
    <mergeCell ref="H40:I40"/>
    <mergeCell ref="H39:I39"/>
    <mergeCell ref="K42:L42"/>
    <mergeCell ref="K41:L41"/>
    <mergeCell ref="F16:F17"/>
    <mergeCell ref="G16:G17"/>
    <mergeCell ref="B7:C7"/>
    <mergeCell ref="K36:L36"/>
    <mergeCell ref="B31:C31"/>
    <mergeCell ref="H36:J36"/>
    <mergeCell ref="E39:F39"/>
    <mergeCell ref="L6:L7"/>
    <mergeCell ref="E6:E7"/>
    <mergeCell ref="F6:F7"/>
    <mergeCell ref="H16:H17"/>
    <mergeCell ref="E15:L15"/>
    <mergeCell ref="I6:I7"/>
    <mergeCell ref="J6:J7"/>
    <mergeCell ref="K6:K7"/>
    <mergeCell ref="I16:I17"/>
    <mergeCell ref="J16:J17"/>
    <mergeCell ref="K16:K17"/>
    <mergeCell ref="L16:L17"/>
    <mergeCell ref="E35:L35"/>
    <mergeCell ref="B44:T44"/>
    <mergeCell ref="J26:J27"/>
    <mergeCell ref="K26:K27"/>
    <mergeCell ref="E25:L25"/>
    <mergeCell ref="E26:E27"/>
    <mergeCell ref="F26:F27"/>
    <mergeCell ref="G26:G27"/>
    <mergeCell ref="H26:H27"/>
    <mergeCell ref="I26:I27"/>
    <mergeCell ref="H38:I38"/>
    <mergeCell ref="K40:L40"/>
    <mergeCell ref="K38:L38"/>
    <mergeCell ref="N40:T42"/>
    <mergeCell ref="N37:P37"/>
    <mergeCell ref="H37:I37"/>
    <mergeCell ref="H42:I42"/>
    <mergeCell ref="H41:I41"/>
    <mergeCell ref="Q37:T37"/>
    <mergeCell ref="K39:L39"/>
    <mergeCell ref="E42:F42"/>
    <mergeCell ref="E38:F38"/>
    <mergeCell ref="E40:F40"/>
    <mergeCell ref="E41:F41"/>
    <mergeCell ref="E37:F37"/>
    <mergeCell ref="L26:L27"/>
    <mergeCell ref="E36:G36"/>
    <mergeCell ref="E16:E17"/>
    <mergeCell ref="G6:G7"/>
    <mergeCell ref="N15:T15"/>
    <mergeCell ref="N6:N7"/>
    <mergeCell ref="N16:N17"/>
    <mergeCell ref="O16:P17"/>
    <mergeCell ref="Q16:R17"/>
    <mergeCell ref="S16:T17"/>
    <mergeCell ref="N36:T36"/>
    <mergeCell ref="N25:T25"/>
    <mergeCell ref="N35:T35"/>
    <mergeCell ref="N26:N27"/>
    <mergeCell ref="O26:P27"/>
    <mergeCell ref="Q26:R27"/>
    <mergeCell ref="S26:T27"/>
    <mergeCell ref="S39:T39"/>
    <mergeCell ref="Q39:R39"/>
    <mergeCell ref="O39:P39"/>
    <mergeCell ref="O38:P38"/>
    <mergeCell ref="Q38:R38"/>
    <mergeCell ref="S38:T38"/>
    <mergeCell ref="B38:C38"/>
    <mergeCell ref="B33:C33"/>
    <mergeCell ref="B32:C32"/>
    <mergeCell ref="K37:L37"/>
    <mergeCell ref="B42:C42"/>
    <mergeCell ref="B41:C41"/>
    <mergeCell ref="B40:C40"/>
    <mergeCell ref="B39:C39"/>
    <mergeCell ref="B21:C21"/>
    <mergeCell ref="B20:C20"/>
    <mergeCell ref="B19:C19"/>
    <mergeCell ref="B13:C13"/>
    <mergeCell ref="B30:C30"/>
    <mergeCell ref="B29:C29"/>
    <mergeCell ref="B23:C23"/>
    <mergeCell ref="B22:C22"/>
    <mergeCell ref="B25:C25"/>
    <mergeCell ref="B28:C28"/>
    <mergeCell ref="B18:C18"/>
    <mergeCell ref="B4:T4"/>
    <mergeCell ref="B3:T3"/>
    <mergeCell ref="B2:T2"/>
    <mergeCell ref="B12:C12"/>
    <mergeCell ref="B11:C11"/>
    <mergeCell ref="B10:C10"/>
    <mergeCell ref="B9:C9"/>
    <mergeCell ref="O6:P7"/>
    <mergeCell ref="S6:T7"/>
    <mergeCell ref="Q6:R7"/>
    <mergeCell ref="N5:T5"/>
    <mergeCell ref="B5:C5"/>
    <mergeCell ref="B8:C8"/>
    <mergeCell ref="E5:L5"/>
    <mergeCell ref="B6:C6"/>
    <mergeCell ref="H6:H7"/>
  </mergeCells>
  <phoneticPr fontId="0" type="noConversion"/>
  <printOptions horizontalCentered="1" verticalCentered="1"/>
  <pageMargins left="0.25" right="0.25" top="0.25" bottom="0.25" header="0" footer="0"/>
  <pageSetup scale="66" fitToWidth="1" fitToHeight="1" orientation="landscape" r:id="rId1"/>
  <headerFooter alignWithMargins="0">
    <oddHeader/>
    <oddFooter/>
  </headerFooter>
  <rowBreaks count="1" manualBreakCount="1">
    <brk id="46" max="16383" man="1"/>
  </rowBreaks>
  <colBreaks count="1" manualBreakCount="1">
    <brk id="22" max="1048575" man="1"/>
  </colBreaks>
</worksheet>
</file>

<file path=xl/worksheets/sheet3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
    <pageSetUpPr fitToPage="1"/>
  </sheetPr>
  <dimension ref="A1:AO79"/>
  <sheetViews>
    <sheetView showGridLines="0" workbookViewId="0"/>
  </sheetViews>
  <sheetFormatPr defaultRowHeight="12.75"/>
  <cols>
    <col min="1" max="1" width="2.7109375" customWidth="1"/>
    <col min="2" max="2" width="19.5703125" customWidth="1"/>
    <col min="3" max="3" width="4.42578125" customWidth="1"/>
    <col min="4" max="4" width="12.28515625" customWidth="1"/>
    <col min="5" max="5" width="9.42578125" customWidth="1"/>
    <col min="6" max="6" width="7.7109375" customWidth="1"/>
    <col min="7" max="7" width="2.7109375" customWidth="1"/>
    <col min="8" max="8" width="12.28515625" customWidth="1"/>
    <col min="9" max="9" width="9.42578125" customWidth="1"/>
    <col min="10" max="10" width="7.7109375" customWidth="1"/>
    <col min="11" max="11" width="2.7109375" customWidth="1"/>
    <col min="12" max="12" width="12.28515625" customWidth="1"/>
    <col min="13" max="13" width="8.7109375" customWidth="1"/>
    <col min="14" max="14" width="7.7109375" customWidth="1"/>
    <col min="15" max="15" width="2.7109375" customWidth="1"/>
    <col min="16" max="16" width="12.28515625" customWidth="1"/>
    <col min="17" max="17" width="9.42578125" customWidth="1"/>
    <col min="18" max="18" width="7.7109375" customWidth="1"/>
    <col min="19" max="20" width="2.7109375" customWidth="1"/>
    <col min="21" max="41" width="9.140625" style="236" customWidth="1"/>
  </cols>
  <sheetData>
    <row r="1" ht="26.25" customHeight="1">
      <c r="B1" s="20" t="s">
        <v>139</v>
      </c>
      <c r="C1" s="12"/>
      <c r="D1" s="12"/>
      <c r="E1" s="12"/>
      <c r="F1" s="12"/>
      <c r="G1" s="12"/>
      <c r="H1" s="2"/>
      <c r="I1" s="2"/>
      <c r="J1" s="2"/>
      <c r="K1" s="2"/>
      <c r="L1" s="2"/>
      <c r="M1" s="2"/>
      <c r="N1" s="2"/>
      <c r="O1" s="2"/>
      <c r="P1" s="131"/>
      <c r="Q1" s="2"/>
      <c r="R1" s="2"/>
      <c r="S1" s="222"/>
      <c r="T1" s="2"/>
      <c r="U1" s="236"/>
    </row>
    <row r="2" ht="14.25" customHeight="1">
      <c r="B2" s="999" t="s">
        <v>170</v>
      </c>
      <c r="C2" s="999"/>
      <c r="D2" s="999"/>
      <c r="E2" s="999"/>
      <c r="F2" s="999"/>
      <c r="G2" s="999"/>
      <c r="H2" s="999"/>
      <c r="I2" s="999"/>
      <c r="J2" s="999"/>
      <c r="K2" s="999"/>
      <c r="L2" s="999"/>
      <c r="M2" s="999"/>
      <c r="N2" s="999"/>
      <c r="O2" s="999"/>
      <c r="P2" s="999"/>
      <c r="Q2" s="999"/>
      <c r="R2" s="999"/>
      <c r="S2" s="999"/>
      <c r="T2" s="2"/>
    </row>
    <row r="3" ht="14.25" customHeight="1">
      <c r="B3" s="1030" t="s">
        <v>171</v>
      </c>
      <c r="C3" s="1030"/>
      <c r="D3" s="1030"/>
      <c r="E3" s="1030"/>
      <c r="F3" s="1030"/>
      <c r="G3" s="1030"/>
      <c r="H3" s="1030"/>
      <c r="I3" s="1030"/>
      <c r="J3" s="1030"/>
      <c r="K3" s="1030"/>
      <c r="L3" s="1030"/>
      <c r="M3" s="1030"/>
      <c r="N3" s="1030"/>
      <c r="O3" s="1030"/>
      <c r="P3" s="1030"/>
      <c r="Q3" s="1030"/>
      <c r="R3" s="1030"/>
      <c r="S3" s="1030"/>
      <c r="T3" s="2"/>
    </row>
    <row r="4" ht="14.25" customHeight="1">
      <c r="B4" s="1030" t="s">
        <v>172</v>
      </c>
      <c r="C4" s="1030"/>
      <c r="D4" s="1030"/>
      <c r="E4" s="1030"/>
      <c r="F4" s="1030"/>
      <c r="G4" s="1030"/>
      <c r="H4" s="1030"/>
      <c r="I4" s="1030"/>
      <c r="J4" s="1030"/>
      <c r="K4" s="1030"/>
      <c r="L4" s="1030"/>
      <c r="M4" s="1030"/>
      <c r="N4" s="1030"/>
      <c r="O4" s="1030"/>
      <c r="P4" s="1030"/>
      <c r="Q4" s="1030"/>
      <c r="R4" s="1030"/>
      <c r="S4" s="1030"/>
      <c r="T4" s="2"/>
    </row>
    <row r="5" ht="15" customHeight="1">
      <c r="A5" s="14"/>
      <c r="B5" s="13"/>
      <c r="C5" s="2"/>
      <c r="D5" s="2"/>
      <c r="E5" s="2"/>
      <c r="F5" s="2"/>
      <c r="G5" s="2"/>
      <c r="H5" s="2"/>
      <c r="I5" s="2"/>
      <c r="J5" s="2"/>
      <c r="K5" s="2"/>
      <c r="L5" s="2"/>
      <c r="M5" s="2"/>
      <c r="N5" s="2"/>
      <c r="O5" s="2"/>
      <c r="P5" s="2"/>
      <c r="Q5" s="2"/>
      <c r="R5" s="2"/>
      <c r="S5" s="2"/>
      <c r="T5" s="2"/>
    </row>
    <row r="6" s="0" customFormat="1" ht="18" customHeight="1">
      <c r="A6" s="14"/>
      <c r="B6" s="1031" t="s">
        <v>173</v>
      </c>
      <c r="C6" s="1031"/>
      <c r="D6" s="1031"/>
      <c r="E6" s="1031"/>
      <c r="F6" s="1031"/>
      <c r="G6" s="1031"/>
      <c r="H6" s="1031"/>
      <c r="I6" s="1031"/>
      <c r="J6" s="1031"/>
      <c r="K6" s="1031"/>
      <c r="L6" s="1031"/>
      <c r="M6" s="1031"/>
      <c r="N6" s="1031"/>
      <c r="O6" s="1031"/>
      <c r="P6" s="1031"/>
      <c r="Q6" s="1031"/>
      <c r="R6" s="1031"/>
      <c r="S6" s="1031"/>
      <c r="T6" s="2"/>
      <c r="U6" s="236"/>
      <c r="V6" s="236"/>
      <c r="W6" s="236"/>
      <c r="X6" s="236"/>
      <c r="Y6" s="236"/>
      <c r="Z6" s="236"/>
      <c r="AA6" s="236"/>
      <c r="AB6" s="236"/>
      <c r="AC6" s="236"/>
      <c r="AD6" s="236"/>
      <c r="AE6" s="236"/>
      <c r="AF6" s="236"/>
      <c r="AG6" s="236"/>
      <c r="AH6" s="236"/>
      <c r="AI6" s="236"/>
      <c r="AJ6" s="236"/>
      <c r="AK6" s="236"/>
      <c r="AL6" s="236"/>
      <c r="AM6" s="236"/>
      <c r="AN6" s="236"/>
      <c r="AO6" s="236"/>
    </row>
    <row r="7" ht="15" customHeight="1">
      <c r="A7" s="14"/>
      <c r="B7" s="13"/>
      <c r="C7" s="2"/>
      <c r="D7" s="2"/>
      <c r="E7" s="2"/>
      <c r="F7" s="2"/>
      <c r="G7" s="2"/>
      <c r="H7" s="2"/>
      <c r="I7" s="2"/>
      <c r="J7" s="2"/>
      <c r="K7" s="2"/>
      <c r="L7" s="2"/>
      <c r="M7" s="2"/>
      <c r="N7" s="2"/>
      <c r="O7" s="2"/>
      <c r="P7" s="2"/>
      <c r="Q7" s="2"/>
      <c r="R7" s="2"/>
      <c r="S7" s="2"/>
      <c r="T7" s="2"/>
    </row>
    <row r="8" ht="15" customHeight="1">
      <c r="A8" s="2"/>
      <c r="B8" s="2"/>
      <c r="C8" s="15"/>
      <c r="D8" s="1032" t="s">
        <v>11</v>
      </c>
      <c r="E8" s="1032"/>
      <c r="F8" s="1032"/>
      <c r="G8" s="2"/>
      <c r="H8" s="1032" t="s">
        <v>13</v>
      </c>
      <c r="I8" s="1032"/>
      <c r="J8" s="1032"/>
      <c r="K8" s="2"/>
      <c r="L8" s="1032" t="s">
        <v>14</v>
      </c>
      <c r="M8" s="1032"/>
      <c r="N8" s="1032"/>
      <c r="O8" s="2"/>
      <c r="P8" s="1032" t="s">
        <v>12</v>
      </c>
      <c r="Q8" s="1032"/>
      <c r="R8" s="1032"/>
      <c r="S8" s="3"/>
      <c r="T8" s="2"/>
    </row>
    <row r="9" ht="15" customHeight="1">
      <c r="A9" s="2"/>
      <c r="B9" s="2"/>
      <c r="C9" s="2"/>
      <c r="D9" s="3"/>
      <c r="E9" s="3"/>
      <c r="F9" s="171" t="s">
        <v>24</v>
      </c>
      <c r="G9" s="50"/>
      <c r="H9" s="2"/>
      <c r="I9" s="2"/>
      <c r="J9" s="171" t="s">
        <v>24</v>
      </c>
      <c r="K9" s="2"/>
      <c r="L9" s="2"/>
      <c r="M9" s="2"/>
      <c r="N9" s="171" t="s">
        <v>24</v>
      </c>
      <c r="O9" s="2"/>
      <c r="P9" s="2"/>
      <c r="Q9" s="2"/>
      <c r="R9" s="171" t="s">
        <v>24</v>
      </c>
      <c r="S9" s="2"/>
      <c r="T9" s="2"/>
    </row>
    <row r="10" ht="15" customHeight="1">
      <c r="A10" s="2"/>
      <c r="B10" s="173" t="s">
        <v>22</v>
      </c>
      <c r="C10" s="45"/>
      <c r="D10" s="18" t="s">
        <v>19</v>
      </c>
      <c r="E10" s="113">
        <v>46.751476601544752385279418450</v>
      </c>
      <c r="F10" s="113">
        <v>-16.375457131233188822427922760</v>
      </c>
      <c r="G10" s="659"/>
      <c r="H10" s="18" t="s">
        <v>19</v>
      </c>
      <c r="I10" s="667">
        <v>16.901408450704225352112676060</v>
      </c>
      <c r="J10" s="113">
        <v>-46.397694524539856655233376360</v>
      </c>
      <c r="K10" s="9"/>
      <c r="L10" s="18" t="s">
        <v>19</v>
      </c>
      <c r="M10" s="667">
        <v>32.553384825079509313948205360</v>
      </c>
      <c r="N10" s="113">
        <v>487.29508197060691010483014647</v>
      </c>
      <c r="O10" s="9"/>
      <c r="P10" s="18" t="s">
        <v>19</v>
      </c>
      <c r="Q10" s="667">
        <v>96.20626987732848705134029986</v>
      </c>
      <c r="R10" s="113">
        <v>3.469337893982648415781889100</v>
      </c>
      <c r="S10" s="674"/>
      <c r="T10" s="9"/>
    </row>
    <row r="11" ht="15" customHeight="1">
      <c r="A11" s="2"/>
      <c r="B11" s="44"/>
      <c r="C11" s="45"/>
      <c r="D11" s="133" t="s">
        <v>16</v>
      </c>
      <c r="E11" s="92">
        <v>60.424623433691930899948810450</v>
      </c>
      <c r="F11" s="92">
        <v>-4.4141587404270312576845098800</v>
      </c>
      <c r="G11" s="661"/>
      <c r="H11" s="133" t="s">
        <v>16</v>
      </c>
      <c r="I11" s="668">
        <v>10.637191414764960190203889730</v>
      </c>
      <c r="J11" s="92">
        <v>83.16661259131142462000431635</v>
      </c>
      <c r="K11" s="120"/>
      <c r="L11" s="133" t="s">
        <v>16</v>
      </c>
      <c r="M11" s="668">
        <v>5.5221231965458529796076510600</v>
      </c>
      <c r="N11" s="92">
        <v>-32.116638922369812480063101220</v>
      </c>
      <c r="O11" s="120"/>
      <c r="P11" s="133" t="s">
        <v>16</v>
      </c>
      <c r="Q11" s="668">
        <v>76.583938045002744069760351240</v>
      </c>
      <c r="R11" s="92">
        <v>-0.7429068205476005717208500</v>
      </c>
      <c r="S11" s="674"/>
      <c r="T11" s="9"/>
    </row>
    <row r="12" ht="15" customHeight="1">
      <c r="A12" s="2"/>
      <c r="B12" s="44"/>
      <c r="C12" s="45"/>
      <c r="D12" s="19" t="s">
        <v>97</v>
      </c>
      <c r="E12" s="113">
        <v>77.371564678168163955386351980</v>
      </c>
      <c r="F12" s="113">
        <v>-12.513671725076185521848809470</v>
      </c>
      <c r="G12" s="113"/>
      <c r="H12" s="19" t="s">
        <v>97</v>
      </c>
      <c r="I12" s="667">
        <v>158.88976508581522862709814757</v>
      </c>
      <c r="J12" s="113">
        <v>-70.735766351193566656595565900</v>
      </c>
      <c r="K12" s="9"/>
      <c r="L12" s="19" t="s">
        <v>97</v>
      </c>
      <c r="M12" s="667">
        <v>589.50848553527937058128263655</v>
      </c>
      <c r="N12" s="113">
        <v>765.15321670714091744379893485</v>
      </c>
      <c r="O12" s="9"/>
      <c r="P12" s="19" t="s">
        <v>97</v>
      </c>
      <c r="Q12" s="667">
        <v>125.62199376688959224875584662</v>
      </c>
      <c r="R12" s="113">
        <v>4.2437719860190913823279092700</v>
      </c>
      <c r="S12" s="667"/>
      <c r="T12" s="9"/>
    </row>
    <row r="13" ht="15" customHeight="1">
      <c r="A13" s="2"/>
      <c r="B13" s="17"/>
      <c r="C13" s="2"/>
      <c r="D13" s="2"/>
      <c r="E13" s="662"/>
      <c r="F13" s="659"/>
      <c r="G13" s="662"/>
      <c r="H13" s="2"/>
      <c r="I13" s="9"/>
      <c r="J13" s="659"/>
      <c r="K13" s="9"/>
      <c r="L13" s="2"/>
      <c r="M13" s="9"/>
      <c r="N13" s="659"/>
      <c r="O13" s="9"/>
      <c r="P13" s="2"/>
      <c r="Q13" s="674"/>
      <c r="R13" s="659"/>
      <c r="S13" s="674"/>
      <c r="T13" s="9"/>
    </row>
    <row r="14" ht="15" customHeight="1">
      <c r="A14" s="2"/>
      <c r="B14" s="173" t="s">
        <v>9</v>
      </c>
      <c r="C14" s="45"/>
      <c r="D14" s="18" t="s">
        <v>19</v>
      </c>
      <c r="E14" s="663">
        <v>113.84548104956268221574344023</v>
      </c>
      <c r="F14" s="113">
        <v>3.9320293733593266514241523800</v>
      </c>
      <c r="G14" s="664"/>
      <c r="H14" s="53" t="s">
        <v>19</v>
      </c>
      <c r="I14" s="670">
        <v>157.07930107526881720430107527</v>
      </c>
      <c r="J14" s="113">
        <v>10.290195409088583826682750360</v>
      </c>
      <c r="K14" s="671"/>
      <c r="L14" s="53" t="s">
        <v>19</v>
      </c>
      <c r="M14" s="670">
        <v>111.00837404047452896022330775</v>
      </c>
      <c r="N14" s="113">
        <v>20.409172108831138948902916140</v>
      </c>
      <c r="O14" s="671"/>
      <c r="P14" s="53" t="s">
        <v>19</v>
      </c>
      <c r="Q14" s="670">
        <v>120.48085950413223140495867769</v>
      </c>
      <c r="R14" s="113">
        <v>0.6891366321566466427436359400</v>
      </c>
      <c r="S14" s="675"/>
      <c r="T14" s="9"/>
    </row>
    <row r="15" ht="15" customHeight="1">
      <c r="A15" s="2"/>
      <c r="B15" s="44"/>
      <c r="C15" s="45"/>
      <c r="D15" s="133" t="s">
        <v>16</v>
      </c>
      <c r="E15" s="665">
        <v>113.84290918564458289864357269</v>
      </c>
      <c r="F15" s="92">
        <v>-6.4640042387849286840626786100</v>
      </c>
      <c r="G15" s="666"/>
      <c r="H15" s="143" t="s">
        <v>16</v>
      </c>
      <c r="I15" s="672">
        <v>125.91675510052066411792086382</v>
      </c>
      <c r="J15" s="92">
        <v>-18.773042819959876234330758540</v>
      </c>
      <c r="K15" s="673"/>
      <c r="L15" s="143" t="s">
        <v>16</v>
      </c>
      <c r="M15" s="672">
        <v>114.09091349004017204029477883</v>
      </c>
      <c r="N15" s="92">
        <v>-7.4071524039566277733239496700</v>
      </c>
      <c r="O15" s="673"/>
      <c r="P15" s="143" t="s">
        <v>16</v>
      </c>
      <c r="Q15" s="672">
        <v>115.53779878971255673222390317</v>
      </c>
      <c r="R15" s="92">
        <v>-7.1061958504950766685810512100</v>
      </c>
      <c r="S15" s="675"/>
      <c r="T15" s="9"/>
    </row>
    <row r="16" ht="15" customHeight="1">
      <c r="A16" s="2"/>
      <c r="B16" s="44"/>
      <c r="C16" s="45"/>
      <c r="D16" s="19" t="s">
        <v>98</v>
      </c>
      <c r="E16" s="113">
        <v>100.00225913408316829191801474</v>
      </c>
      <c r="F16" s="113">
        <v>11.114473660702597296195067370</v>
      </c>
      <c r="G16" s="113"/>
      <c r="H16" s="19" t="s">
        <v>98</v>
      </c>
      <c r="I16" s="667">
        <v>124.74853005058504287492407756</v>
      </c>
      <c r="J16" s="113">
        <v>35.780286789000272931632105930</v>
      </c>
      <c r="K16" s="9"/>
      <c r="L16" s="19" t="s">
        <v>98</v>
      </c>
      <c r="M16" s="667">
        <v>97.29817269821785258126195388</v>
      </c>
      <c r="N16" s="113">
        <v>30.041547738208924799279165910</v>
      </c>
      <c r="O16" s="9"/>
      <c r="P16" s="19" t="s">
        <v>98</v>
      </c>
      <c r="Q16" s="667">
        <v>104.27830611818172957535295872</v>
      </c>
      <c r="R16" s="113">
        <v>8.391660298564803650066560700</v>
      </c>
      <c r="S16" s="667"/>
      <c r="T16" s="9"/>
    </row>
    <row r="17" ht="15" customHeight="1">
      <c r="A17" s="2"/>
      <c r="B17" s="17"/>
      <c r="C17" s="2"/>
      <c r="D17" s="2"/>
      <c r="E17" s="662"/>
      <c r="F17" s="113"/>
      <c r="G17" s="662"/>
      <c r="H17" s="2"/>
      <c r="I17" s="9"/>
      <c r="J17" s="113"/>
      <c r="K17" s="9"/>
      <c r="L17" s="2"/>
      <c r="M17" s="9"/>
      <c r="N17" s="113"/>
      <c r="O17" s="9"/>
      <c r="P17" s="2"/>
      <c r="Q17" s="675"/>
      <c r="R17" s="113"/>
      <c r="S17" s="675"/>
      <c r="T17" s="9"/>
    </row>
    <row r="18" ht="15" customHeight="1">
      <c r="A18" s="2"/>
      <c r="B18" s="173" t="s">
        <v>10</v>
      </c>
      <c r="C18" s="45"/>
      <c r="D18" s="18" t="s">
        <v>19</v>
      </c>
      <c r="E18" s="663">
        <v>53.224443434802362562471603816</v>
      </c>
      <c r="F18" s="113">
        <v>-13.087315542326381902749323630</v>
      </c>
      <c r="G18" s="664"/>
      <c r="H18" s="53" t="s">
        <v>19</v>
      </c>
      <c r="I18" s="670">
        <v>26.548614266242616992276238074</v>
      </c>
      <c r="J18" s="113">
        <v>-40.881912547271271124973082190</v>
      </c>
      <c r="K18" s="671"/>
      <c r="L18" s="53" t="s">
        <v>19</v>
      </c>
      <c r="M18" s="670">
        <v>36.136983189459336665152203544</v>
      </c>
      <c r="N18" s="113">
        <v>607.15714603042716513872596091</v>
      </c>
      <c r="O18" s="671"/>
      <c r="P18" s="53" t="s">
        <v>19</v>
      </c>
      <c r="Q18" s="670">
        <v>115.91014084507042253521126761</v>
      </c>
      <c r="R18" s="113">
        <v>4.1823830045011443825229856100</v>
      </c>
      <c r="S18" s="675"/>
      <c r="T18" s="9"/>
    </row>
    <row r="19" ht="15" customHeight="1">
      <c r="A19" s="2"/>
      <c r="B19" s="44"/>
      <c r="C19" s="45"/>
      <c r="D19" s="133" t="s">
        <v>16</v>
      </c>
      <c r="E19" s="665">
        <v>68.789149181385620376325032417</v>
      </c>
      <c r="F19" s="92">
        <v>-10.592831571050644683577263320</v>
      </c>
      <c r="G19" s="666"/>
      <c r="H19" s="143" t="s">
        <v>16</v>
      </c>
      <c r="I19" s="672">
        <v>13.394006263303204202162765859</v>
      </c>
      <c r="J19" s="92">
        <v>48.780665977937043084308909090</v>
      </c>
      <c r="K19" s="673"/>
      <c r="L19" s="143" t="s">
        <v>16</v>
      </c>
      <c r="M19" s="672">
        <v>6.3002407989845701407023962403</v>
      </c>
      <c r="N19" s="92">
        <v>-37.144862934484669138007081060</v>
      </c>
      <c r="O19" s="673"/>
      <c r="P19" s="143" t="s">
        <v>16</v>
      </c>
      <c r="Q19" s="672">
        <v>88.48339624367339471919019452</v>
      </c>
      <c r="R19" s="92">
        <v>-7.796310257385360483674871800</v>
      </c>
      <c r="S19" s="675"/>
      <c r="T19" s="9"/>
    </row>
    <row r="20" ht="15" customHeight="1">
      <c r="A20" s="2"/>
      <c r="B20" s="44"/>
      <c r="C20" s="45"/>
      <c r="D20" s="19" t="s">
        <v>99</v>
      </c>
      <c r="E20" s="113">
        <v>77.373312605520346669876225620</v>
      </c>
      <c r="F20" s="113">
        <v>-2.790026812307570523007695400</v>
      </c>
      <c r="G20" s="113"/>
      <c r="H20" s="19" t="s">
        <v>99</v>
      </c>
      <c r="I20" s="667">
        <v>198.21264634605001045338161376</v>
      </c>
      <c r="J20" s="113">
        <v>-60.264939624966249346617068250</v>
      </c>
      <c r="K20" s="9"/>
      <c r="L20" s="19" t="s">
        <v>99</v>
      </c>
      <c r="M20" s="667">
        <v>573.58098432039528565886174383</v>
      </c>
      <c r="N20" s="113">
        <v>1025.0586333043058160386217083</v>
      </c>
      <c r="O20" s="9"/>
      <c r="P20" s="19" t="s">
        <v>99</v>
      </c>
      <c r="Q20" s="667">
        <v>130.99648721194198197332825872</v>
      </c>
      <c r="R20" s="113">
        <v>12.991555213562691692108681660</v>
      </c>
      <c r="S20" s="667"/>
      <c r="T20" s="9"/>
    </row>
    <row r="21" ht="15" customHeight="1">
      <c r="A21" s="2"/>
      <c r="B21" s="17"/>
      <c r="C21" s="2"/>
      <c r="D21" s="2"/>
      <c r="E21" s="9"/>
      <c r="F21" s="9"/>
      <c r="G21" s="9"/>
      <c r="H21" s="2"/>
      <c r="I21" s="9"/>
      <c r="J21" s="9"/>
      <c r="K21" s="9"/>
      <c r="L21" s="2"/>
      <c r="M21" s="9"/>
      <c r="N21" s="9"/>
      <c r="O21" s="9"/>
      <c r="P21" s="2"/>
      <c r="Q21" s="9"/>
      <c r="R21" s="9"/>
      <c r="S21" s="9"/>
      <c r="T21" s="9"/>
    </row>
    <row r="22" ht="15" customHeight="1">
      <c r="A22" s="2"/>
      <c r="E22" s="4"/>
      <c r="F22" s="4"/>
      <c r="G22" s="4"/>
      <c r="I22" s="4"/>
      <c r="J22" s="4"/>
      <c r="K22" s="4"/>
      <c r="M22" s="4"/>
      <c r="N22" s="4"/>
      <c r="O22" s="4"/>
      <c r="Q22" s="4"/>
      <c r="R22" s="4"/>
      <c r="S22" s="4"/>
      <c r="T22" s="9"/>
    </row>
    <row r="23" s="0" customFormat="1" ht="18" customHeight="1">
      <c r="A23" s="2"/>
      <c r="B23" s="1033" t="s">
        <v>58</v>
      </c>
      <c r="C23" s="1033"/>
      <c r="D23" s="1033"/>
      <c r="E23" s="1033"/>
      <c r="F23" s="1033"/>
      <c r="G23" s="1033"/>
      <c r="H23" s="1033"/>
      <c r="I23" s="1033"/>
      <c r="J23" s="1033"/>
      <c r="K23" s="1033"/>
      <c r="L23" s="1033"/>
      <c r="M23" s="1033"/>
      <c r="N23" s="1033"/>
      <c r="O23" s="1033"/>
      <c r="P23" s="1033"/>
      <c r="Q23" s="1033"/>
      <c r="R23" s="1033"/>
      <c r="S23" s="1033"/>
      <c r="T23" s="2"/>
      <c r="U23" s="236"/>
      <c r="V23" s="236"/>
      <c r="W23" s="236"/>
      <c r="X23" s="236"/>
      <c r="Y23" s="236"/>
      <c r="Z23" s="236"/>
      <c r="AA23" s="236"/>
      <c r="AB23" s="236"/>
      <c r="AC23" s="236"/>
      <c r="AD23" s="236"/>
      <c r="AE23" s="236"/>
      <c r="AF23" s="236"/>
      <c r="AG23" s="236"/>
      <c r="AH23" s="236"/>
      <c r="AI23" s="236"/>
      <c r="AJ23" s="236"/>
      <c r="AK23" s="236"/>
      <c r="AL23" s="236"/>
      <c r="AM23" s="236"/>
      <c r="AN23" s="236"/>
      <c r="AO23" s="236"/>
    </row>
    <row r="24" ht="15" customHeight="1">
      <c r="A24" s="2"/>
      <c r="B24" s="17"/>
      <c r="C24" s="2"/>
      <c r="D24" s="2"/>
      <c r="E24" s="2"/>
      <c r="F24" s="2"/>
      <c r="G24" s="2"/>
      <c r="H24" s="2"/>
      <c r="I24" s="2"/>
      <c r="J24" s="2"/>
      <c r="K24" s="2"/>
      <c r="L24" s="2"/>
      <c r="M24" s="2"/>
      <c r="N24" s="2"/>
      <c r="O24" s="2"/>
      <c r="P24" s="2"/>
      <c r="Q24" s="2"/>
      <c r="R24" s="2"/>
      <c r="S24" s="2"/>
      <c r="T24" s="2"/>
    </row>
    <row r="25" ht="15" customHeight="1">
      <c r="A25" s="2"/>
      <c r="B25" s="2"/>
      <c r="C25" s="15"/>
      <c r="D25" s="1032" t="s">
        <v>11</v>
      </c>
      <c r="E25" s="1032"/>
      <c r="F25" s="1032"/>
      <c r="G25" s="2"/>
      <c r="H25" s="1032" t="s">
        <v>13</v>
      </c>
      <c r="I25" s="1032"/>
      <c r="J25" s="1032"/>
      <c r="K25" s="2"/>
      <c r="L25" s="1032" t="s">
        <v>14</v>
      </c>
      <c r="M25" s="1032"/>
      <c r="N25" s="1032"/>
      <c r="O25" s="2"/>
      <c r="P25" s="1032" t="s">
        <v>12</v>
      </c>
      <c r="Q25" s="1032"/>
      <c r="R25" s="1032"/>
      <c r="S25" s="3"/>
      <c r="T25" s="2"/>
    </row>
    <row r="26" ht="15" customHeight="1">
      <c r="A26" s="2"/>
      <c r="B26" s="17"/>
      <c r="C26" s="2"/>
      <c r="D26" s="2"/>
      <c r="E26" s="2"/>
      <c r="F26" s="171" t="s">
        <v>24</v>
      </c>
      <c r="G26" s="2"/>
      <c r="H26" s="2"/>
      <c r="I26" s="2"/>
      <c r="J26" s="171" t="s">
        <v>24</v>
      </c>
      <c r="K26" s="2"/>
      <c r="L26" s="2"/>
      <c r="M26" s="2"/>
      <c r="N26" s="171" t="s">
        <v>24</v>
      </c>
      <c r="O26" s="2"/>
      <c r="P26" s="2"/>
      <c r="Q26" s="2"/>
      <c r="R26" s="171" t="s">
        <v>24</v>
      </c>
      <c r="S26" s="2"/>
      <c r="T26" s="2"/>
    </row>
    <row r="27" ht="15" customHeight="1">
      <c r="A27" s="2"/>
      <c r="B27" s="173" t="s">
        <v>22</v>
      </c>
      <c r="C27" s="45"/>
      <c r="D27" s="18" t="s">
        <v>19</v>
      </c>
      <c r="E27" s="667">
        <v>55.451102843475950039861812380</v>
      </c>
      <c r="F27" s="113">
        <v>-20.022039095424856294314530150</v>
      </c>
      <c r="G27" s="9"/>
      <c r="H27" s="18" t="s">
        <v>19</v>
      </c>
      <c r="I27" s="667">
        <v>10.267738506510762689343608820</v>
      </c>
      <c r="J27" s="113">
        <v>-4.9800184445901054138206964300</v>
      </c>
      <c r="K27" s="9"/>
      <c r="L27" s="18" t="s">
        <v>19</v>
      </c>
      <c r="M27" s="667">
        <v>28.650677650810523518469306400</v>
      </c>
      <c r="N27" s="113">
        <v>134.88562091548198164523702214</v>
      </c>
      <c r="O27" s="9"/>
      <c r="P27" s="18" t="s">
        <v>19</v>
      </c>
      <c r="Q27" s="667">
        <v>94.36951900079723624767472761</v>
      </c>
      <c r="R27" s="113">
        <v>2.2016764399331181014197770500</v>
      </c>
      <c r="S27" s="674"/>
      <c r="T27" s="9"/>
    </row>
    <row r="28" ht="15" customHeight="1">
      <c r="A28" s="2"/>
      <c r="B28" s="44"/>
      <c r="C28" s="45"/>
      <c r="D28" s="133" t="s">
        <v>16</v>
      </c>
      <c r="E28" s="668">
        <v>64.868585587033519165699307970</v>
      </c>
      <c r="F28" s="92">
        <v>-5.6976120642597536615484979300</v>
      </c>
      <c r="G28" s="120"/>
      <c r="H28" s="133" t="s">
        <v>16</v>
      </c>
      <c r="I28" s="668">
        <v>10.061345634063840358150788870</v>
      </c>
      <c r="J28" s="92">
        <v>189.09546128027715392036215966</v>
      </c>
      <c r="K28" s="120"/>
      <c r="L28" s="133" t="s">
        <v>16</v>
      </c>
      <c r="M28" s="668">
        <v>7.1009565343686318446986066500</v>
      </c>
      <c r="N28" s="92">
        <v>-30.477805824676175295653354140</v>
      </c>
      <c r="O28" s="120"/>
      <c r="P28" s="133" t="s">
        <v>16</v>
      </c>
      <c r="Q28" s="668">
        <v>82.03088775546599136854870350</v>
      </c>
      <c r="R28" s="92">
        <v>-0.5470151997246296997998318300</v>
      </c>
      <c r="S28" s="674"/>
      <c r="T28" s="9"/>
    </row>
    <row r="29" ht="15" customHeight="1">
      <c r="A29" s="2"/>
      <c r="B29" s="44"/>
      <c r="C29" s="45"/>
      <c r="D29" s="19" t="s">
        <v>97</v>
      </c>
      <c r="E29" s="667">
        <v>85.48221352707995193035657329</v>
      </c>
      <c r="F29" s="113">
        <v>-15.189887917666873358736994270</v>
      </c>
      <c r="G29" s="676"/>
      <c r="H29" s="19" t="s">
        <v>97</v>
      </c>
      <c r="I29" s="667">
        <v>102.05134462045766695229656349</v>
      </c>
      <c r="J29" s="113">
        <v>-67.1319704798005302578059900</v>
      </c>
      <c r="K29" s="676"/>
      <c r="L29" s="19" t="s">
        <v>97</v>
      </c>
      <c r="M29" s="667">
        <v>403.47631353627742490733286751</v>
      </c>
      <c r="N29" s="113">
        <v>237.85703069398570372393892944</v>
      </c>
      <c r="O29" s="676"/>
      <c r="P29" s="19" t="s">
        <v>97</v>
      </c>
      <c r="Q29" s="667">
        <v>115.04144546390083014450880663</v>
      </c>
      <c r="R29" s="113">
        <v>2.7638101009540036942597106500</v>
      </c>
      <c r="S29" s="667"/>
      <c r="T29" s="9"/>
    </row>
    <row r="30" ht="15" customHeight="1">
      <c r="A30" s="2"/>
      <c r="B30" s="17"/>
      <c r="C30" s="2"/>
      <c r="D30" s="2"/>
      <c r="E30" s="9"/>
      <c r="F30" s="659"/>
      <c r="G30" s="9"/>
      <c r="H30" s="2"/>
      <c r="I30" s="9"/>
      <c r="J30" s="659"/>
      <c r="K30" s="9"/>
      <c r="L30" s="2"/>
      <c r="M30" s="9"/>
      <c r="N30" s="659"/>
      <c r="O30" s="9"/>
      <c r="P30" s="2"/>
      <c r="Q30" s="674"/>
      <c r="R30" s="659"/>
      <c r="S30" s="674"/>
      <c r="T30" s="9"/>
    </row>
    <row r="31" ht="15" customHeight="1">
      <c r="A31" s="2"/>
      <c r="B31" s="173" t="s">
        <v>9</v>
      </c>
      <c r="C31" s="45"/>
      <c r="D31" s="18" t="s">
        <v>19</v>
      </c>
      <c r="E31" s="670">
        <v>158.39615407655903672197927275</v>
      </c>
      <c r="F31" s="113">
        <v>16.108626757811306068350750300</v>
      </c>
      <c r="G31" s="671"/>
      <c r="H31" s="53" t="s">
        <v>19</v>
      </c>
      <c r="I31" s="670">
        <v>173.68456810093820769977353607</v>
      </c>
      <c r="J31" s="113">
        <v>1.4515578821141112848528695900</v>
      </c>
      <c r="K31" s="671"/>
      <c r="L31" s="53" t="s">
        <v>19</v>
      </c>
      <c r="M31" s="670">
        <v>135.23049275362318840579710145</v>
      </c>
      <c r="N31" s="113">
        <v>11.053891262578716305391709820</v>
      </c>
      <c r="O31" s="671"/>
      <c r="P31" s="53" t="s">
        <v>19</v>
      </c>
      <c r="Q31" s="670">
        <v>153.02639128445211024675278961</v>
      </c>
      <c r="R31" s="113">
        <v>10.444237472775049313343411290</v>
      </c>
      <c r="S31" s="675"/>
      <c r="T31" s="9"/>
    </row>
    <row r="32" ht="15" customHeight="1">
      <c r="A32" s="2"/>
      <c r="B32" s="44"/>
      <c r="C32" s="45"/>
      <c r="D32" s="133" t="s">
        <v>16</v>
      </c>
      <c r="E32" s="672">
        <v>160.92114895493957667320584176</v>
      </c>
      <c r="F32" s="92">
        <v>4.5170467952594707641574666600</v>
      </c>
      <c r="G32" s="673"/>
      <c r="H32" s="143" t="s">
        <v>16</v>
      </c>
      <c r="I32" s="672">
        <v>166.31873758661701818562686058</v>
      </c>
      <c r="J32" s="92">
        <v>2.1337788539977578789092833600</v>
      </c>
      <c r="K32" s="673"/>
      <c r="L32" s="143" t="s">
        <v>16</v>
      </c>
      <c r="M32" s="672">
        <v>140.88310585045670773622277357</v>
      </c>
      <c r="N32" s="92">
        <v>19.031447466892754004082004300</v>
      </c>
      <c r="O32" s="673"/>
      <c r="P32" s="143" t="s">
        <v>16</v>
      </c>
      <c r="Q32" s="672">
        <v>159.84859847167268142093134484</v>
      </c>
      <c r="R32" s="92">
        <v>6.6144091343972823621787431600</v>
      </c>
      <c r="S32" s="675"/>
      <c r="T32" s="9"/>
    </row>
    <row r="33" ht="15" customHeight="1">
      <c r="A33" s="2"/>
      <c r="B33" s="44"/>
      <c r="C33" s="45"/>
      <c r="D33" s="19" t="s">
        <v>98</v>
      </c>
      <c r="E33" s="667">
        <v>98.43091172618421827853612653</v>
      </c>
      <c r="F33" s="113">
        <v>11.090611836007147699182547650</v>
      </c>
      <c r="G33" s="676"/>
      <c r="H33" s="19" t="s">
        <v>98</v>
      </c>
      <c r="I33" s="667">
        <v>104.42874364080770857633167186</v>
      </c>
      <c r="J33" s="113">
        <v>-0.6679680116695154266178082900</v>
      </c>
      <c r="K33" s="676"/>
      <c r="L33" s="19" t="s">
        <v>98</v>
      </c>
      <c r="M33" s="667">
        <v>95.98772822138435966677702233</v>
      </c>
      <c r="N33" s="113">
        <v>-6.702057627747006744837772600</v>
      </c>
      <c r="O33" s="676"/>
      <c r="P33" s="19" t="s">
        <v>98</v>
      </c>
      <c r="Q33" s="667">
        <v>95.73208194974839860014886925</v>
      </c>
      <c r="R33" s="113">
        <v>3.5922239493421227490857794900</v>
      </c>
      <c r="S33" s="667"/>
      <c r="T33" s="9"/>
    </row>
    <row r="34" ht="15" customHeight="1">
      <c r="A34" s="2"/>
      <c r="B34" s="17"/>
      <c r="C34" s="2"/>
      <c r="D34" s="2"/>
      <c r="E34" s="9"/>
      <c r="F34" s="113"/>
      <c r="G34" s="9"/>
      <c r="H34" s="2"/>
      <c r="I34" s="9"/>
      <c r="J34" s="113"/>
      <c r="K34" s="9"/>
      <c r="L34" s="2"/>
      <c r="M34" s="9"/>
      <c r="N34" s="113"/>
      <c r="O34" s="9"/>
      <c r="P34" s="2"/>
      <c r="Q34" s="675"/>
      <c r="R34" s="113"/>
      <c r="S34" s="675"/>
      <c r="T34" s="9"/>
    </row>
    <row r="35" ht="15" customHeight="1">
      <c r="A35" s="2"/>
      <c r="B35" s="173" t="s">
        <v>10</v>
      </c>
      <c r="C35" s="45"/>
      <c r="D35" s="18" t="s">
        <v>19</v>
      </c>
      <c r="E35" s="670">
        <v>87.83241429710337496678182301</v>
      </c>
      <c r="F35" s="113">
        <v>-7.1386878848741687239712563300</v>
      </c>
      <c r="G35" s="671"/>
      <c r="H35" s="53" t="s">
        <v>19</v>
      </c>
      <c r="I35" s="670">
        <v>17.833477278766941270263087962</v>
      </c>
      <c r="J35" s="113">
        <v>-3.6007484127998249327343904300</v>
      </c>
      <c r="K35" s="671"/>
      <c r="L35" s="53" t="s">
        <v>19</v>
      </c>
      <c r="M35" s="670">
        <v>38.744452564443263353707148552</v>
      </c>
      <c r="N35" s="113">
        <v>160.84962204266292680933927545</v>
      </c>
      <c r="O35" s="671"/>
      <c r="P35" s="53" t="s">
        <v>19</v>
      </c>
      <c r="Q35" s="670">
        <v>144.41026939941536008503853309</v>
      </c>
      <c r="R35" s="113">
        <v>12.875862228463564081361136940</v>
      </c>
      <c r="S35" s="675"/>
      <c r="T35" s="9"/>
    </row>
    <row r="36" ht="15" customHeight="1">
      <c r="A36" s="2"/>
      <c r="B36" s="44"/>
      <c r="C36" s="45"/>
      <c r="D36" s="133" t="s">
        <v>16</v>
      </c>
      <c r="E36" s="672">
        <v>104.38727323747267478495745515</v>
      </c>
      <c r="F36" s="92">
        <v>-1.437929072171935843157909700</v>
      </c>
      <c r="G36" s="673"/>
      <c r="H36" s="143" t="s">
        <v>16</v>
      </c>
      <c r="I36" s="672">
        <v>16.733903042801186805267721161</v>
      </c>
      <c r="J36" s="92">
        <v>195.26411910447914588137058579</v>
      </c>
      <c r="K36" s="673"/>
      <c r="L36" s="143" t="s">
        <v>16</v>
      </c>
      <c r="M36" s="672">
        <v>10.004048110709481848801823718</v>
      </c>
      <c r="N36" s="92">
        <v>-17.246725962105302364551519390</v>
      </c>
      <c r="O36" s="673"/>
      <c r="P36" s="143" t="s">
        <v>16</v>
      </c>
      <c r="Q36" s="672">
        <v>131.12522439098334343902700004</v>
      </c>
      <c r="R36" s="92">
        <v>6.0312121114649832150977341300</v>
      </c>
      <c r="S36" s="675"/>
      <c r="T36" s="9"/>
    </row>
    <row r="37" ht="15" customHeight="1">
      <c r="A37" s="2"/>
      <c r="B37" s="44"/>
      <c r="C37" s="45"/>
      <c r="D37" s="19" t="s">
        <v>99</v>
      </c>
      <c r="E37" s="667">
        <v>84.14092213834217595493576608</v>
      </c>
      <c r="F37" s="113">
        <v>-5.7839275890073888565359450100</v>
      </c>
      <c r="G37" s="676"/>
      <c r="H37" s="19" t="s">
        <v>99</v>
      </c>
      <c r="I37" s="667">
        <v>106.57093705607460620671194584</v>
      </c>
      <c r="J37" s="113">
        <v>-67.351518403348916248887603860</v>
      </c>
      <c r="K37" s="676"/>
      <c r="L37" s="19" t="s">
        <v>99</v>
      </c>
      <c r="M37" s="667">
        <v>387.28774727705951748734375019</v>
      </c>
      <c r="N37" s="113">
        <v>215.21365779813776010910284387</v>
      </c>
      <c r="O37" s="676"/>
      <c r="P37" s="19" t="s">
        <v>99</v>
      </c>
      <c r="Q37" s="667">
        <v>110.13157084772714521381896385</v>
      </c>
      <c r="R37" s="113">
        <v>6.4553162985534390656958169600</v>
      </c>
      <c r="S37" s="667"/>
      <c r="T37" s="9"/>
    </row>
    <row r="38" ht="9.95" customHeight="1">
      <c r="A38" s="2"/>
      <c r="B38" s="44"/>
      <c r="C38" s="45"/>
      <c r="D38" s="19"/>
      <c r="E38" s="172"/>
      <c r="F38" s="113"/>
      <c r="G38" s="51"/>
      <c r="H38" s="52"/>
      <c r="I38" s="172"/>
      <c r="J38" s="113"/>
      <c r="K38" s="51"/>
      <c r="L38" s="52"/>
      <c r="M38" s="172"/>
      <c r="N38" s="113"/>
      <c r="O38" s="51"/>
      <c r="P38" s="52"/>
      <c r="Q38" s="172"/>
      <c r="R38" s="113"/>
      <c r="S38" s="172"/>
      <c r="T38" s="2"/>
    </row>
    <row r="39" s="680" customFormat="1" ht="9.75" customHeight="1">
      <c r="A39" s="678"/>
      <c r="B39" s="678"/>
      <c r="C39" s="678"/>
      <c r="D39" s="678"/>
      <c r="E39" s="678"/>
      <c r="F39" s="678"/>
      <c r="G39" s="678"/>
      <c r="H39" s="678"/>
      <c r="I39" s="678"/>
      <c r="J39" s="678"/>
      <c r="K39" s="678"/>
      <c r="L39" s="678"/>
      <c r="M39" s="678"/>
      <c r="N39" s="678"/>
      <c r="O39" s="678"/>
      <c r="P39" s="678"/>
      <c r="Q39" s="678"/>
      <c r="R39" s="678"/>
      <c r="S39" s="678"/>
      <c r="T39" s="678"/>
      <c r="U39" s="679"/>
      <c r="V39" s="679"/>
      <c r="W39" s="679"/>
      <c r="X39" s="679"/>
      <c r="Y39" s="679"/>
      <c r="Z39" s="679"/>
      <c r="AA39" s="679"/>
      <c r="AB39" s="679"/>
      <c r="AC39" s="679"/>
      <c r="AD39" s="679"/>
      <c r="AE39" s="679"/>
      <c r="AF39" s="679"/>
      <c r="AG39" s="679"/>
      <c r="AH39" s="679"/>
      <c r="AI39" s="679"/>
      <c r="AJ39" s="679"/>
      <c r="AK39" s="679"/>
      <c r="AL39" s="679"/>
      <c r="AM39" s="679"/>
      <c r="AN39" s="679"/>
      <c r="AO39" s="679"/>
    </row>
    <row r="40" ht="35.1" customHeight="1">
      <c r="A40" s="2"/>
      <c r="B40" s="1034" t="s">
        <v>126</v>
      </c>
      <c r="C40" s="1034"/>
      <c r="D40" s="1034"/>
      <c r="E40" s="1034"/>
      <c r="F40" s="1034"/>
      <c r="G40" s="1034"/>
      <c r="H40" s="1034"/>
      <c r="I40" s="1034"/>
      <c r="J40" s="1034"/>
      <c r="K40" s="1034"/>
      <c r="L40" s="1034"/>
      <c r="M40" s="1034"/>
      <c r="N40" s="1034"/>
      <c r="O40" s="1034"/>
      <c r="P40" s="1034"/>
      <c r="Q40" s="1034"/>
      <c r="R40" s="1034"/>
      <c r="S40" s="1034"/>
      <c r="T40" s="2"/>
    </row>
    <row r="41" s="683" customFormat="1" ht="15" customHeight="1">
      <c r="A41" s="681"/>
      <c r="B41" s="681"/>
      <c r="C41" s="681"/>
      <c r="D41" s="681"/>
      <c r="E41" s="681"/>
      <c r="F41" s="681"/>
      <c r="G41" s="681"/>
      <c r="H41" s="681"/>
      <c r="I41" s="681"/>
      <c r="J41" s="681"/>
      <c r="K41" s="681"/>
      <c r="L41" s="681"/>
      <c r="M41" s="681"/>
      <c r="N41" s="681"/>
      <c r="O41" s="681"/>
      <c r="P41" s="681"/>
      <c r="Q41" s="681"/>
      <c r="R41" s="681"/>
      <c r="S41" s="681"/>
      <c r="T41" s="681"/>
      <c r="U41" s="682"/>
      <c r="V41" s="682"/>
      <c r="W41" s="682"/>
      <c r="X41" s="682"/>
      <c r="Y41" s="682"/>
      <c r="Z41" s="682"/>
      <c r="AA41" s="682"/>
      <c r="AB41" s="682"/>
      <c r="AC41" s="682"/>
      <c r="AD41" s="682"/>
      <c r="AE41" s="682"/>
      <c r="AF41" s="682"/>
      <c r="AG41" s="682"/>
      <c r="AH41" s="682"/>
      <c r="AI41" s="682"/>
      <c r="AJ41" s="682"/>
      <c r="AK41" s="682"/>
      <c r="AL41" s="682"/>
      <c r="AM41" s="682"/>
      <c r="AN41" s="682"/>
      <c r="AO41" s="682"/>
    </row>
    <row r="42" ht="18" customHeight="1">
      <c r="A42" s="236"/>
      <c r="B42" s="236"/>
      <c r="C42" s="236"/>
      <c r="D42" s="236"/>
      <c r="E42" s="236"/>
      <c r="F42" s="236"/>
      <c r="G42" s="236"/>
      <c r="H42" s="236"/>
      <c r="I42" s="236"/>
      <c r="J42" s="236"/>
      <c r="K42" s="236"/>
      <c r="L42" s="236"/>
      <c r="M42" s="236"/>
      <c r="N42" s="236"/>
      <c r="O42" s="236"/>
      <c r="P42" s="236"/>
      <c r="Q42" s="236"/>
      <c r="R42" s="236"/>
      <c r="S42" s="236"/>
      <c r="T42" s="236"/>
    </row>
    <row r="43">
      <c r="A43" s="236"/>
      <c r="B43" s="236"/>
      <c r="C43" s="236"/>
      <c r="D43" s="236"/>
      <c r="E43" s="236"/>
      <c r="F43" s="236"/>
      <c r="G43" s="236"/>
      <c r="H43" s="236"/>
      <c r="I43" s="236"/>
      <c r="J43" s="236"/>
      <c r="K43" s="236"/>
      <c r="L43" s="236"/>
      <c r="M43" s="236"/>
      <c r="N43" s="236"/>
      <c r="O43" s="236"/>
      <c r="P43" s="236"/>
      <c r="Q43" s="236"/>
      <c r="R43" s="236"/>
      <c r="S43" s="236"/>
      <c r="T43" s="236"/>
    </row>
    <row r="44">
      <c r="A44" s="236"/>
      <c r="B44" s="236"/>
      <c r="C44" s="236"/>
      <c r="D44" s="236"/>
      <c r="E44" s="236"/>
      <c r="F44" s="236"/>
      <c r="G44" s="236"/>
      <c r="H44" s="236"/>
      <c r="I44" s="236"/>
      <c r="J44" s="236"/>
      <c r="K44" s="236"/>
      <c r="L44" s="236"/>
      <c r="M44" s="236"/>
      <c r="N44" s="236"/>
      <c r="O44" s="236"/>
      <c r="P44" s="236"/>
      <c r="Q44" s="236"/>
      <c r="R44" s="236"/>
      <c r="S44" s="236"/>
      <c r="T44" s="236"/>
    </row>
    <row r="45">
      <c r="A45" s="236"/>
      <c r="B45" s="236"/>
      <c r="C45" s="236"/>
      <c r="D45" s="236"/>
      <c r="E45" s="236"/>
      <c r="F45" s="236"/>
      <c r="G45" s="236"/>
      <c r="H45" s="236"/>
      <c r="I45" s="236"/>
      <c r="J45" s="236"/>
      <c r="K45" s="236"/>
      <c r="L45" s="236"/>
      <c r="M45" s="236"/>
      <c r="N45" s="236"/>
      <c r="O45" s="236"/>
      <c r="P45" s="236"/>
      <c r="Q45" s="236"/>
      <c r="R45" s="236"/>
      <c r="S45" s="236"/>
      <c r="T45" s="236"/>
    </row>
    <row r="46">
      <c r="A46" s="236"/>
      <c r="B46" s="236"/>
      <c r="C46" s="236"/>
      <c r="D46" s="236"/>
      <c r="E46" s="236"/>
      <c r="F46" s="236"/>
      <c r="G46" s="236"/>
      <c r="H46" s="236"/>
      <c r="I46" s="236"/>
      <c r="J46" s="236"/>
      <c r="K46" s="236"/>
      <c r="L46" s="236"/>
      <c r="M46" s="236"/>
      <c r="N46" s="236"/>
      <c r="O46" s="236"/>
      <c r="P46" s="236"/>
      <c r="Q46" s="236"/>
      <c r="R46" s="236"/>
      <c r="S46" s="236"/>
      <c r="T46" s="236"/>
    </row>
    <row r="47">
      <c r="A47" s="236"/>
      <c r="B47" s="236"/>
      <c r="C47" s="236"/>
      <c r="D47" s="236"/>
      <c r="E47" s="236"/>
      <c r="F47" s="236"/>
      <c r="G47" s="236"/>
      <c r="H47" s="236"/>
      <c r="I47" s="236"/>
      <c r="J47" s="236"/>
      <c r="K47" s="236"/>
      <c r="L47" s="236"/>
      <c r="M47" s="236"/>
      <c r="N47" s="236"/>
      <c r="O47" s="236"/>
      <c r="P47" s="236"/>
      <c r="Q47" s="236"/>
      <c r="R47" s="236"/>
      <c r="S47" s="236"/>
      <c r="T47" s="236"/>
    </row>
    <row r="48">
      <c r="A48" s="236"/>
      <c r="B48" s="236"/>
      <c r="C48" s="236"/>
      <c r="D48" s="236"/>
      <c r="E48" s="236"/>
      <c r="F48" s="236"/>
      <c r="G48" s="236"/>
      <c r="H48" s="236"/>
      <c r="I48" s="236"/>
      <c r="J48" s="236"/>
      <c r="K48" s="236"/>
      <c r="L48" s="236"/>
      <c r="M48" s="236"/>
      <c r="N48" s="236"/>
      <c r="O48" s="236"/>
      <c r="P48" s="236"/>
      <c r="Q48" s="236"/>
      <c r="R48" s="236"/>
      <c r="S48" s="236"/>
      <c r="T48" s="236"/>
    </row>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sheetData>
  <mergeCells count="14">
    <mergeCell ref="B40:S40"/>
    <mergeCell ref="D25:F25"/>
    <mergeCell ref="H25:J25"/>
    <mergeCell ref="L25:N25"/>
    <mergeCell ref="P25:R25"/>
    <mergeCell ref="B2:S2"/>
    <mergeCell ref="B6:S6"/>
    <mergeCell ref="B23:S23"/>
    <mergeCell ref="D8:F8"/>
    <mergeCell ref="H8:J8"/>
    <mergeCell ref="L8:N8"/>
    <mergeCell ref="P8:R8"/>
    <mergeCell ref="B4:S4"/>
    <mergeCell ref="B3:S3"/>
  </mergeCells>
  <phoneticPr fontId="0" type="noConversion"/>
  <printOptions horizontalCentered="1" verticalCentered="1"/>
  <pageMargins left="0.25" right="0.25" top="0.25" bottom="0.25" header="0" footer="0"/>
  <pageSetup scale="88" fitToWidth="1" fitToHeight="1" orientation="landscape" r:id="rId1"/>
  <headerFooter alignWithMargins="0">
    <oddHeader/>
    <oddFooter/>
  </headerFooter>
  <rowBreaks count="1" manualBreakCount="1">
    <brk id="42" max="16383" man="1"/>
  </rowBreaks>
  <colBreaks count="1" manualBreakCount="1">
    <brk id="21" max="1048575" man="1"/>
  </colBreaks>
  <drawing r:id="rId35"/>
</worksheet>
</file>

<file path=xl/worksheets/sheet36.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6">
    <pageSetUpPr fitToPage="1"/>
  </sheetPr>
  <dimension ref="A1:AD86"/>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89"/>
      <c r="B1" s="656" t="s">
        <v>141</v>
      </c>
      <c r="Z1" s="5"/>
      <c r="AB1" s="685"/>
      <c r="AD1" s="236"/>
    </row>
    <row r="2" ht="15" customHeight="1">
      <c r="A2" s="11"/>
      <c r="B2" s="999" t="s">
        <v>170</v>
      </c>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999"/>
    </row>
    <row r="3" ht="17.1" customHeight="1">
      <c r="A3" s="11"/>
      <c r="B3" s="999" t="s">
        <v>171</v>
      </c>
      <c r="C3" s="999"/>
      <c r="D3" s="999"/>
      <c r="E3" s="999"/>
      <c r="F3" s="999"/>
      <c r="G3" s="999"/>
      <c r="H3" s="999"/>
      <c r="I3" s="999"/>
      <c r="J3" s="999"/>
      <c r="K3" s="999"/>
      <c r="L3" s="999"/>
      <c r="M3" s="999"/>
      <c r="N3" s="999"/>
      <c r="O3" s="999"/>
      <c r="P3" s="999"/>
      <c r="Q3" s="999"/>
      <c r="R3" s="1035" t="s">
        <v>266</v>
      </c>
      <c r="S3" s="1035"/>
      <c r="T3" s="1035"/>
      <c r="U3" s="1035"/>
      <c r="V3" s="1035"/>
      <c r="W3" s="1035"/>
      <c r="X3" s="1035"/>
      <c r="Y3" s="1035"/>
      <c r="Z3" s="1035"/>
      <c r="AA3" s="1035"/>
      <c r="AB3" s="1035"/>
    </row>
    <row r="4" ht="19.5" customHeight="1">
      <c r="A4" s="4"/>
      <c r="B4" s="999" t="s">
        <v>172</v>
      </c>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row>
    <row r="5" ht="12.75" customHeight="1"/>
    <row r="6" ht="15.75">
      <c r="D6" s="960" t="s">
        <v>22</v>
      </c>
      <c r="E6" s="960"/>
      <c r="F6" s="960"/>
      <c r="G6" s="960"/>
      <c r="H6" s="960"/>
      <c r="I6" s="960"/>
      <c r="J6" s="960"/>
      <c r="K6" s="960"/>
      <c r="L6" s="960"/>
      <c r="M6" s="960"/>
      <c r="N6" s="960"/>
      <c r="O6" s="960"/>
      <c r="Q6" s="960" t="s">
        <v>70</v>
      </c>
      <c r="R6" s="960"/>
      <c r="S6" s="960"/>
      <c r="T6" s="960"/>
      <c r="U6" s="960"/>
      <c r="V6" s="960"/>
      <c r="W6" s="960"/>
      <c r="X6" s="960"/>
      <c r="Y6" s="960"/>
      <c r="Z6" s="960"/>
      <c r="AA6" s="960"/>
      <c r="AB6" s="960"/>
    </row>
    <row r="7" ht="15.75">
      <c r="D7" s="283" t="s">
        <v>11</v>
      </c>
      <c r="E7" s="283"/>
      <c r="F7" s="283"/>
      <c r="G7" s="283" t="s">
        <v>13</v>
      </c>
      <c r="H7" s="283"/>
      <c r="I7" s="283"/>
      <c r="J7" s="283" t="s">
        <v>14</v>
      </c>
      <c r="K7" s="283"/>
      <c r="L7" s="283"/>
      <c r="M7" s="283" t="s">
        <v>12</v>
      </c>
      <c r="N7" s="283"/>
      <c r="O7" s="283"/>
      <c r="Q7" s="283" t="s">
        <v>11</v>
      </c>
      <c r="R7" s="283"/>
      <c r="S7" s="283"/>
      <c r="T7" s="283" t="s">
        <v>13</v>
      </c>
      <c r="U7" s="283"/>
      <c r="V7" s="283"/>
      <c r="W7" s="283" t="s">
        <v>14</v>
      </c>
      <c r="X7" s="283"/>
      <c r="Y7" s="283"/>
      <c r="Z7" s="283" t="s">
        <v>12</v>
      </c>
      <c r="AA7" s="283"/>
      <c r="AB7" s="283"/>
    </row>
    <row r="8" ht="27" customHeight="1">
      <c r="A8" s="57"/>
      <c r="B8" s="944" t="s">
        <v>42</v>
      </c>
      <c r="C8" s="944"/>
      <c r="D8" s="412" t="s">
        <v>25</v>
      </c>
      <c r="E8" s="413" t="s">
        <v>15</v>
      </c>
      <c r="F8" s="414" t="s">
        <v>267</v>
      </c>
      <c r="G8" s="412" t="s">
        <v>25</v>
      </c>
      <c r="H8" s="413" t="s">
        <v>15</v>
      </c>
      <c r="I8" s="414" t="s">
        <v>267</v>
      </c>
      <c r="J8" s="412" t="s">
        <v>25</v>
      </c>
      <c r="K8" s="413" t="s">
        <v>15</v>
      </c>
      <c r="L8" s="414" t="s">
        <v>267</v>
      </c>
      <c r="M8" s="412" t="s">
        <v>25</v>
      </c>
      <c r="N8" s="413" t="s">
        <v>15</v>
      </c>
      <c r="O8" s="414" t="s">
        <v>267</v>
      </c>
      <c r="P8" s="63"/>
      <c r="Q8" s="412" t="s">
        <v>25</v>
      </c>
      <c r="R8" s="413" t="s">
        <v>15</v>
      </c>
      <c r="S8" s="414" t="s">
        <v>267</v>
      </c>
      <c r="T8" s="412" t="s">
        <v>25</v>
      </c>
      <c r="U8" s="413" t="s">
        <v>15</v>
      </c>
      <c r="V8" s="414" t="s">
        <v>267</v>
      </c>
      <c r="W8" s="412" t="s">
        <v>25</v>
      </c>
      <c r="X8" s="413" t="s">
        <v>15</v>
      </c>
      <c r="Y8" s="414" t="s">
        <v>267</v>
      </c>
      <c r="Z8" s="412" t="s">
        <v>25</v>
      </c>
      <c r="AA8" s="413" t="s">
        <v>15</v>
      </c>
      <c r="AB8" s="414" t="s">
        <v>267</v>
      </c>
    </row>
    <row r="9" ht="18" customHeight="1">
      <c r="A9" s="57"/>
      <c r="B9" s="284">
        <v>2022</v>
      </c>
      <c r="C9" s="285" t="s">
        <v>180</v>
      </c>
      <c r="D9" s="415">
        <v>80.45774647887323943661971831</v>
      </c>
      <c r="E9" s="416">
        <v>77.852233656338411148888336580</v>
      </c>
      <c r="F9" s="417">
        <v>74.984886128508576571391667750</v>
      </c>
      <c r="G9" s="415">
        <v>0.5030181086519114688128772600</v>
      </c>
      <c r="H9" s="416">
        <v>2.2369280035750605679338235200</v>
      </c>
      <c r="I9" s="417">
        <v>6.7566688145575763669480677700</v>
      </c>
      <c r="J9" s="415">
        <v>13.304828973843058350100603620</v>
      </c>
      <c r="K9" s="416">
        <v>9.530741121615018696356343820</v>
      </c>
      <c r="L9" s="417">
        <v>3.0885836664988249892761966600</v>
      </c>
      <c r="M9" s="415">
        <v>94.26559356136820925553319920</v>
      </c>
      <c r="N9" s="416">
        <v>89.61990278152849041317850392</v>
      </c>
      <c r="O9" s="417">
        <v>84.83013860956497792761593217</v>
      </c>
      <c r="P9" s="5"/>
      <c r="Q9" s="415"/>
      <c r="R9" s="416">
        <v>43.800524073998506011876947700</v>
      </c>
      <c r="S9" s="417">
        <v>12.810766023783792029363977700</v>
      </c>
      <c r="T9" s="415"/>
      <c r="U9" s="416">
        <v>-67.159209515022481157126712640</v>
      </c>
      <c r="V9" s="417">
        <v>47.768163455639354355126976320</v>
      </c>
      <c r="W9" s="415"/>
      <c r="X9" s="416">
        <v>-27.082521155728080750712560340</v>
      </c>
      <c r="Y9" s="417">
        <v>-10.698365167032581844910823480</v>
      </c>
      <c r="Z9" s="415">
        <v>5.2808988764518116399444727300</v>
      </c>
      <c r="AA9" s="416">
        <v>21.073513316243161703567452590</v>
      </c>
      <c r="AB9" s="417">
        <v>13.864895361740028652588812530</v>
      </c>
    </row>
    <row r="10" ht="18" customHeight="1">
      <c r="A10" s="58"/>
      <c r="B10" s="286"/>
      <c r="C10" s="287" t="s">
        <v>184</v>
      </c>
      <c r="D10" s="271">
        <v>74.534302589731940027260336210</v>
      </c>
      <c r="E10" s="92">
        <v>77.632430111158307823023784980</v>
      </c>
      <c r="F10" s="272">
        <v>75.290476128319665132284107510</v>
      </c>
      <c r="G10" s="271">
        <v>6.7242162653339391185824625200</v>
      </c>
      <c r="H10" s="92">
        <v>1.4411893216089951971098507400</v>
      </c>
      <c r="I10" s="272">
        <v>7.8986463042679160245961155900</v>
      </c>
      <c r="J10" s="271">
        <v>13.698318945933666515220354380</v>
      </c>
      <c r="K10" s="92">
        <v>11.962419350085309944071498740</v>
      </c>
      <c r="L10" s="272">
        <v>3.4369429277270287182066922100</v>
      </c>
      <c r="M10" s="271">
        <v>94.95683780099954566106315311</v>
      </c>
      <c r="N10" s="92">
        <v>91.03603878285261296420513446</v>
      </c>
      <c r="O10" s="272">
        <v>86.62606536031460987508691531</v>
      </c>
      <c r="P10" s="5"/>
      <c r="Q10" s="271"/>
      <c r="R10" s="92">
        <v>14.261727240423104490570098960</v>
      </c>
      <c r="S10" s="272">
        <v>-0.0865419036755051478504298300</v>
      </c>
      <c r="T10" s="271"/>
      <c r="U10" s="92">
        <v>-69.671859834055569204046566490</v>
      </c>
      <c r="V10" s="272">
        <v>65.495156013097990982478681270</v>
      </c>
      <c r="W10" s="271"/>
      <c r="X10" s="92">
        <v>-5.0157879812613189846501595500</v>
      </c>
      <c r="Y10" s="272">
        <v>0.7030921979505133480404775700</v>
      </c>
      <c r="Z10" s="271">
        <v>5.5822177317990861240572875800</v>
      </c>
      <c r="AA10" s="92">
        <v>6.7386408322523033039112353800</v>
      </c>
      <c r="AB10" s="272">
        <v>3.6924130741805129878983640900</v>
      </c>
    </row>
    <row r="11" ht="18" customHeight="1">
      <c r="A11" s="58"/>
      <c r="B11" s="288"/>
      <c r="C11" s="289" t="s">
        <v>187</v>
      </c>
      <c r="D11" s="420">
        <v>68.474178403755868544600938970</v>
      </c>
      <c r="E11" s="91">
        <v>69.200349592304587833058355770</v>
      </c>
      <c r="F11" s="421">
        <v>69.126752260793178278265141380</v>
      </c>
      <c r="G11" s="420">
        <v>8.615023474178403755868544600</v>
      </c>
      <c r="H11" s="91">
        <v>5.1552621163357118202703169800</v>
      </c>
      <c r="I11" s="421">
        <v>9.113600513479576703696138850</v>
      </c>
      <c r="J11" s="420">
        <v>16.408450704225352112676056340</v>
      </c>
      <c r="K11" s="91">
        <v>13.442119860357809987503085280</v>
      </c>
      <c r="L11" s="421">
        <v>3.5446035121146897675373275500</v>
      </c>
      <c r="M11" s="420">
        <v>93.49765258215962441314553991</v>
      </c>
      <c r="N11" s="91">
        <v>87.79773156899810964083175803</v>
      </c>
      <c r="O11" s="421">
        <v>81.78495628638744474949860778</v>
      </c>
      <c r="P11" s="5"/>
      <c r="Q11" s="420"/>
      <c r="R11" s="91">
        <v>6.3215963423283244369396460400</v>
      </c>
      <c r="S11" s="421">
        <v>-6.2860625876339501179855955500</v>
      </c>
      <c r="T11" s="420"/>
      <c r="U11" s="91">
        <v>10.015784064624080729532836970</v>
      </c>
      <c r="V11" s="421">
        <v>63.814083874293384120798985800</v>
      </c>
      <c r="W11" s="420"/>
      <c r="X11" s="91">
        <v>3.0705237011715098185448753500</v>
      </c>
      <c r="Y11" s="421">
        <v>9.159730012763643767417834520</v>
      </c>
      <c r="Z11" s="420">
        <v>5.7340058402489546195993928500</v>
      </c>
      <c r="AA11" s="91">
        <v>6.0186418108762626408717277600</v>
      </c>
      <c r="AB11" s="421">
        <v>-0.9557137368798820192962039400</v>
      </c>
    </row>
    <row r="12" ht="18" customHeight="1">
      <c r="A12" s="58"/>
      <c r="B12" s="286"/>
      <c r="C12" s="287" t="s">
        <v>188</v>
      </c>
      <c r="D12" s="271">
        <v>59.518400726942298955020445250</v>
      </c>
      <c r="E12" s="92">
        <v>66.836700268669255063883140160</v>
      </c>
      <c r="F12" s="272">
        <v>59.517622974804801436509170270</v>
      </c>
      <c r="G12" s="271">
        <v>16.197183098591549295774647890</v>
      </c>
      <c r="H12" s="92">
        <v>3.3605669590454465233325330200</v>
      </c>
      <c r="I12" s="272">
        <v>11.785970285455645798433906400</v>
      </c>
      <c r="J12" s="271">
        <v>14.447978191731031349386642440</v>
      </c>
      <c r="K12" s="92">
        <v>9.505763444887286338877381270</v>
      </c>
      <c r="L12" s="272">
        <v>3.3398524831592738441166494300</v>
      </c>
      <c r="M12" s="271">
        <v>90.16356201726487960018173557</v>
      </c>
      <c r="N12" s="92">
        <v>79.70303067260198792609305445</v>
      </c>
      <c r="O12" s="272">
        <v>74.643445743419721079059726090</v>
      </c>
      <c r="P12" s="5"/>
      <c r="Q12" s="271"/>
      <c r="R12" s="92">
        <v>-5.8665056337241494136819588200</v>
      </c>
      <c r="S12" s="272">
        <v>-21.556395832699003259046395400</v>
      </c>
      <c r="T12" s="271"/>
      <c r="U12" s="92">
        <v>-0.8680571811331609350482411400</v>
      </c>
      <c r="V12" s="272">
        <v>166.62350305830341322921053349</v>
      </c>
      <c r="W12" s="271"/>
      <c r="X12" s="92">
        <v>-10.843908421119058662393397350</v>
      </c>
      <c r="Y12" s="272">
        <v>1.2516781278198645210568365200</v>
      </c>
      <c r="Z12" s="271">
        <v>5.306447333505297443690449200</v>
      </c>
      <c r="AA12" s="92">
        <v>-6.2912245483367646071762776800</v>
      </c>
      <c r="AB12" s="272">
        <v>-10.705203394106746642846348640</v>
      </c>
    </row>
    <row r="13" ht="18" customHeight="1">
      <c r="A13" s="58"/>
      <c r="B13" s="288"/>
      <c r="C13" s="289" t="s">
        <v>189</v>
      </c>
      <c r="D13" s="420">
        <v>74.835680751173708920187793430</v>
      </c>
      <c r="E13" s="91">
        <v>64.559493665482553841797498920</v>
      </c>
      <c r="F13" s="421">
        <v>60.816383151877151193549197040</v>
      </c>
      <c r="G13" s="420">
        <v>7.9107981220657276995305164300</v>
      </c>
      <c r="H13" s="91">
        <v>2.3187283265416213800230624900</v>
      </c>
      <c r="I13" s="421">
        <v>5.2269194123106403205212219400</v>
      </c>
      <c r="J13" s="420">
        <v>6.9483568075117370892018779300</v>
      </c>
      <c r="K13" s="91">
        <v>6.7575688082278726672783673800</v>
      </c>
      <c r="L13" s="421">
        <v>3.1274223000379444726227011300</v>
      </c>
      <c r="M13" s="420">
        <v>89.69483568075117370892018779</v>
      </c>
      <c r="N13" s="91">
        <v>73.635790800252047889098928800</v>
      </c>
      <c r="O13" s="421">
        <v>69.170724864225735986693120100</v>
      </c>
      <c r="P13" s="5"/>
      <c r="Q13" s="420"/>
      <c r="R13" s="91">
        <v>-5.9274178127614776031079994700</v>
      </c>
      <c r="S13" s="421">
        <v>-16.608568832772911154184643800</v>
      </c>
      <c r="T13" s="420"/>
      <c r="U13" s="91">
        <v>-18.821982978285800058307612270</v>
      </c>
      <c r="V13" s="421">
        <v>32.566095178081013081994039530</v>
      </c>
      <c r="W13" s="420"/>
      <c r="X13" s="91">
        <v>-39.668002128800902219817396940</v>
      </c>
      <c r="Y13" s="421">
        <v>-11.417833659382833106630214130</v>
      </c>
      <c r="Z13" s="420">
        <v>-0.000000000054436011515280500</v>
      </c>
      <c r="AA13" s="91">
        <v>-10.943453741803782789866851710</v>
      </c>
      <c r="AB13" s="421">
        <v>-13.969142403345052292044795750</v>
      </c>
    </row>
    <row r="14" ht="18" customHeight="1">
      <c r="A14" s="58"/>
      <c r="B14" s="286"/>
      <c r="C14" s="287" t="s">
        <v>192</v>
      </c>
      <c r="D14" s="271">
        <v>55.906406179009541117673784640</v>
      </c>
      <c r="E14" s="92">
        <v>63.215035446087616334418006070</v>
      </c>
      <c r="F14" s="272">
        <v>63.211823516804167408153479190</v>
      </c>
      <c r="G14" s="271">
        <v>31.531122217174011812812358020</v>
      </c>
      <c r="H14" s="92">
        <v>5.8073855623702483285796199200</v>
      </c>
      <c r="I14" s="272">
        <v>6.7390586763805654093352128600</v>
      </c>
      <c r="J14" s="271">
        <v>5.5429350295320308950477055900</v>
      </c>
      <c r="K14" s="92">
        <v>8.134722719818249734221716650</v>
      </c>
      <c r="L14" s="272">
        <v>2.8497880639605070185930963900</v>
      </c>
      <c r="M14" s="271">
        <v>92.98046342571558382553384825</v>
      </c>
      <c r="N14" s="92">
        <v>77.157143728276114397219342640</v>
      </c>
      <c r="O14" s="272">
        <v>72.800670257145239836081788440</v>
      </c>
      <c r="P14" s="5"/>
      <c r="Q14" s="271"/>
      <c r="R14" s="92">
        <v>-3.3660332397422539761931800100</v>
      </c>
      <c r="S14" s="272">
        <v>-11.306981494512098947519400280</v>
      </c>
      <c r="T14" s="271"/>
      <c r="U14" s="92">
        <v>1.9785578853162371705219704600</v>
      </c>
      <c r="V14" s="272">
        <v>40.646957303897605675724763640</v>
      </c>
      <c r="W14" s="271"/>
      <c r="X14" s="92">
        <v>-31.585257746253952659605050640</v>
      </c>
      <c r="Y14" s="272">
        <v>-14.666220448426586844727186030</v>
      </c>
      <c r="Z14" s="271">
        <v>12.723767557081845738989420210</v>
      </c>
      <c r="AA14" s="92">
        <v>-7.0418396208816230715212773900</v>
      </c>
      <c r="AB14" s="272">
        <v>-8.313112675200688099097036790</v>
      </c>
    </row>
    <row r="15" ht="18" customHeight="1">
      <c r="A15" s="58"/>
      <c r="B15" s="288"/>
      <c r="C15" s="289" t="s">
        <v>193</v>
      </c>
      <c r="D15" s="420">
        <v>80.53157655611085870059064062</v>
      </c>
      <c r="E15" s="91">
        <v>62.221064565731123861361099820</v>
      </c>
      <c r="F15" s="421">
        <v>59.211920104714681052377434990</v>
      </c>
      <c r="G15" s="420">
        <v>3.2030895047705588368923216700</v>
      </c>
      <c r="H15" s="91">
        <v>2.7698967834257610332040022700</v>
      </c>
      <c r="I15" s="421">
        <v>6.3795616467189102378074588600</v>
      </c>
      <c r="J15" s="420">
        <v>7.3148568832348932303498409800</v>
      </c>
      <c r="K15" s="91">
        <v>7.5043127529225101905010604900</v>
      </c>
      <c r="L15" s="421">
        <v>2.977996336238991197407785300</v>
      </c>
      <c r="M15" s="420">
        <v>91.04952294411631076783280327</v>
      </c>
      <c r="N15" s="91">
        <v>72.495274102079395085066162570</v>
      </c>
      <c r="O15" s="421">
        <v>68.569478087672582487592679150</v>
      </c>
      <c r="P15" s="5"/>
      <c r="Q15" s="420"/>
      <c r="R15" s="91">
        <v>4.4941982390443246755530399100</v>
      </c>
      <c r="S15" s="421">
        <v>0.3222044091628949907448371500</v>
      </c>
      <c r="T15" s="420"/>
      <c r="U15" s="91">
        <v>8.179968312484787174934515920</v>
      </c>
      <c r="V15" s="421">
        <v>96.45626015909895913800994318</v>
      </c>
      <c r="W15" s="420"/>
      <c r="X15" s="91">
        <v>-30.876084131062671809455156090</v>
      </c>
      <c r="Y15" s="421">
        <v>-11.536892332055215610680033350</v>
      </c>
      <c r="Z15" s="420">
        <v>17.536656891487053052519328800</v>
      </c>
      <c r="AA15" s="91">
        <v>-0.6393648139876974715045635700</v>
      </c>
      <c r="AB15" s="421">
        <v>4.4702049194697718266356134800</v>
      </c>
    </row>
    <row r="16" ht="18" customHeight="1">
      <c r="A16" s="58"/>
      <c r="B16" s="286"/>
      <c r="C16" s="287" t="s">
        <v>195</v>
      </c>
      <c r="D16" s="271">
        <v>77.840375586854460093896713620</v>
      </c>
      <c r="E16" s="92">
        <v>60.579771921370942832079271530</v>
      </c>
      <c r="F16" s="272">
        <v>58.357033209930482138287305160</v>
      </c>
      <c r="G16" s="271">
        <v>1.8779342723004694835680751200</v>
      </c>
      <c r="H16" s="92">
        <v>2.1462989732755105823047555500</v>
      </c>
      <c r="I16" s="272">
        <v>6.7103747603539924356606477800</v>
      </c>
      <c r="J16" s="271">
        <v>7.7934272300469483568075117400</v>
      </c>
      <c r="K16" s="92">
        <v>8.275819464521788551589507890</v>
      </c>
      <c r="L16" s="272">
        <v>2.9337543776583699720349324800</v>
      </c>
      <c r="M16" s="271">
        <v>87.51173708920187793427230047</v>
      </c>
      <c r="N16" s="92">
        <v>71.001890359168241965973534970</v>
      </c>
      <c r="O16" s="272">
        <v>68.001162347942844545982885430</v>
      </c>
      <c r="P16" s="5"/>
      <c r="Q16" s="271"/>
      <c r="R16" s="92">
        <v>6.124741822061645150671712200</v>
      </c>
      <c r="S16" s="272">
        <v>13.324513327290284501604397900</v>
      </c>
      <c r="T16" s="271"/>
      <c r="U16" s="92">
        <v>-40.930241134608190264538208130</v>
      </c>
      <c r="V16" s="272">
        <v>74.367816839028479309318183780</v>
      </c>
      <c r="W16" s="271"/>
      <c r="X16" s="92">
        <v>-6.6679404384154583074686463400</v>
      </c>
      <c r="Y16" s="272">
        <v>-3.4428121156660840087241205700</v>
      </c>
      <c r="Z16" s="271">
        <v>10.230632761682738930596146740</v>
      </c>
      <c r="AA16" s="92">
        <v>2.0374898125315332130212518100</v>
      </c>
      <c r="AB16" s="272">
        <v>16.475710109544323124895338060</v>
      </c>
    </row>
    <row r="17" ht="18" customHeight="1">
      <c r="A17" s="58"/>
      <c r="B17" s="288"/>
      <c r="C17" s="289" t="s">
        <v>196</v>
      </c>
      <c r="D17" s="420">
        <v>56.815084052703316674238982280</v>
      </c>
      <c r="E17" s="91">
        <v>63.073915930735356350596732500</v>
      </c>
      <c r="F17" s="421">
        <v>64.51293295103953296252132900</v>
      </c>
      <c r="G17" s="420">
        <v>26.260790549750113584734211720</v>
      </c>
      <c r="H17" s="91">
        <v>2.6608363384011080339657298500</v>
      </c>
      <c r="I17" s="421">
        <v>8.363405879761039557133014220</v>
      </c>
      <c r="J17" s="420">
        <v>13.721035892776010904134484330</v>
      </c>
      <c r="K17" s="91">
        <v>10.730276086251059244927140670</v>
      </c>
      <c r="L17" s="421">
        <v>3.2564102448855715754961878900</v>
      </c>
      <c r="M17" s="420">
        <v>96.79691049522944116310767833</v>
      </c>
      <c r="N17" s="91">
        <v>76.465028355387523629489603020</v>
      </c>
      <c r="O17" s="421">
        <v>76.132749075686144095150531110</v>
      </c>
      <c r="P17" s="5"/>
      <c r="Q17" s="420"/>
      <c r="R17" s="91">
        <v>0.0505960985644983353765805600</v>
      </c>
      <c r="S17" s="421">
        <v>11.295262884259875937083895860</v>
      </c>
      <c r="T17" s="420"/>
      <c r="U17" s="91">
        <v>-5.7816612653776175209539612500</v>
      </c>
      <c r="V17" s="421">
        <v>55.641600818956168061095647110</v>
      </c>
      <c r="W17" s="420"/>
      <c r="X17" s="91">
        <v>40.087632093532384550362975190</v>
      </c>
      <c r="Y17" s="421">
        <v>20.994804728740597434231193290</v>
      </c>
      <c r="Z17" s="420">
        <v>16.103542234337866433042045260</v>
      </c>
      <c r="AA17" s="91">
        <v>3.9975119220562149191045815600</v>
      </c>
      <c r="AB17" s="421">
        <v>15.299479492772119395011797390</v>
      </c>
    </row>
    <row r="18" ht="18" customHeight="1">
      <c r="A18" s="58"/>
      <c r="B18" s="286"/>
      <c r="C18" s="287" t="s">
        <v>197</v>
      </c>
      <c r="D18" s="271">
        <v>77.065727699530516431924882630</v>
      </c>
      <c r="E18" s="92">
        <v>64.082842287759919701424805060</v>
      </c>
      <c r="F18" s="272">
        <v>60.116986255034316808493335510</v>
      </c>
      <c r="G18" s="271">
        <v>3.2394366197183098591549295800</v>
      </c>
      <c r="H18" s="92">
        <v>2.8883816203401572257694171500</v>
      </c>
      <c r="I18" s="272">
        <v>7.6905579360507292396393619400</v>
      </c>
      <c r="J18" s="271">
        <v>7.3239436619718309859154929600</v>
      </c>
      <c r="K18" s="92">
        <v>10.634321145460099506328147040</v>
      </c>
      <c r="L18" s="272">
        <v>3.2858457422078587426495948400</v>
      </c>
      <c r="M18" s="271">
        <v>87.62910798122065727699530516</v>
      </c>
      <c r="N18" s="92">
        <v>77.605545053560176433522369250</v>
      </c>
      <c r="O18" s="272">
        <v>71.093389933292904790782292300</v>
      </c>
      <c r="P18" s="5"/>
      <c r="Q18" s="271"/>
      <c r="R18" s="92">
        <v>-5.292237611111763839987509400</v>
      </c>
      <c r="S18" s="272">
        <v>-3.7015463235865611653843569300</v>
      </c>
      <c r="T18" s="271"/>
      <c r="U18" s="92">
        <v>68.049399263757900830945024020</v>
      </c>
      <c r="V18" s="272">
        <v>52.700646136649919774777663220</v>
      </c>
      <c r="W18" s="271"/>
      <c r="X18" s="92">
        <v>56.050000058671788228199108680</v>
      </c>
      <c r="Y18" s="272">
        <v>22.007490735537478086450362200</v>
      </c>
      <c r="Z18" s="271">
        <v>-1.9180241723651019534109510500</v>
      </c>
      <c r="AA18" s="92">
        <v>1.8482530494374066966827556100</v>
      </c>
      <c r="AB18" s="272">
        <v>1.3342836333971323483543381300</v>
      </c>
    </row>
    <row r="19" ht="18" customHeight="1">
      <c r="A19" s="58"/>
      <c r="B19" s="288"/>
      <c r="C19" s="289" t="s">
        <v>198</v>
      </c>
      <c r="D19" s="420">
        <v>77.396637891867333030440708770</v>
      </c>
      <c r="E19" s="91">
        <v>66.869668697463075169032849380</v>
      </c>
      <c r="F19" s="421">
        <v>62.960414962515299780995330190</v>
      </c>
      <c r="G19" s="420">
        <v>4.884143571104043616537937300</v>
      </c>
      <c r="H19" s="91">
        <v>1.7469579630687015283637028900</v>
      </c>
      <c r="I19" s="421">
        <v>6.8273827420248047406446880200</v>
      </c>
      <c r="J19" s="420">
        <v>10.608814175374829622898682420</v>
      </c>
      <c r="K19" s="91">
        <v>11.452279980117043352606496700</v>
      </c>
      <c r="L19" s="421">
        <v>3.7920871656673463309721247300</v>
      </c>
      <c r="M19" s="420">
        <v>92.88959563834620626987732849</v>
      </c>
      <c r="N19" s="91">
        <v>80.06890664064882005000304897</v>
      </c>
      <c r="O19" s="421">
        <v>73.579884870207450852612142930</v>
      </c>
      <c r="P19" s="5"/>
      <c r="Q19" s="420">
        <v>5.2192711550498942071852916800</v>
      </c>
      <c r="R19" s="91">
        <v>0.2798989563728264663248537100</v>
      </c>
      <c r="S19" s="421">
        <v>-5.4975075197413832038903023700</v>
      </c>
      <c r="T19" s="420">
        <v>90.26548672454569660898143055</v>
      </c>
      <c r="U19" s="91">
        <v>-62.051510959705881842494373160</v>
      </c>
      <c r="V19" s="421">
        <v>1.3724536916023971513446767300</v>
      </c>
      <c r="W19" s="420">
        <v>-33.852691218150361932123676780</v>
      </c>
      <c r="X19" s="91">
        <v>20.603087792056177747116819850</v>
      </c>
      <c r="Y19" s="421">
        <v>27.093396088823577908550866440</v>
      </c>
      <c r="Z19" s="420">
        <v>0.7887601676018964656285359800</v>
      </c>
      <c r="AA19" s="91">
        <v>-0.8831855066501237222261013600</v>
      </c>
      <c r="AB19" s="421">
        <v>-3.6176645291815877119037945900</v>
      </c>
    </row>
    <row r="20" ht="18" customHeight="1">
      <c r="A20" s="58"/>
      <c r="B20" s="286">
        <v>2023</v>
      </c>
      <c r="C20" s="287" t="s">
        <v>199</v>
      </c>
      <c r="D20" s="271">
        <v>60.517946388005452067242162650</v>
      </c>
      <c r="E20" s="92">
        <v>61.136838538446206195843053020</v>
      </c>
      <c r="F20" s="272">
        <v>64.373352390177021038365525810</v>
      </c>
      <c r="G20" s="271">
        <v>23.693775556565197637437528400</v>
      </c>
      <c r="H20" s="92">
        <v>11.696733609898075032840562470</v>
      </c>
      <c r="I20" s="272">
        <v>10.655192138357145008608728700</v>
      </c>
      <c r="J20" s="271">
        <v>10.199909132212630622444343480</v>
      </c>
      <c r="K20" s="92">
        <v>11.101423887999398263968375500</v>
      </c>
      <c r="L20" s="272">
        <v>3.7844407552237784787540098100</v>
      </c>
      <c r="M20" s="271">
        <v>94.41163107678328032712403453</v>
      </c>
      <c r="N20" s="92">
        <v>83.93499603634367949265199098</v>
      </c>
      <c r="O20" s="272">
        <v>78.812985283757944525728264320</v>
      </c>
      <c r="P20" s="5"/>
      <c r="Q20" s="271">
        <v>-16.905801622008901432085551720</v>
      </c>
      <c r="R20" s="92">
        <v>-2.9155089207662145316951342700</v>
      </c>
      <c r="S20" s="272">
        <v>3.6664453037531044710090060700</v>
      </c>
      <c r="T20" s="271">
        <v>690.15151514873764921947716475</v>
      </c>
      <c r="U20" s="92">
        <v>197.00928827147373064347147024</v>
      </c>
      <c r="V20" s="272">
        <v>90.42212335787095949766236895</v>
      </c>
      <c r="W20" s="271">
        <v>-32.481203007701960766577602500</v>
      </c>
      <c r="X20" s="92">
        <v>-8.182737914289379633569859030</v>
      </c>
      <c r="Y20" s="272">
        <v>15.629798753840032160689809710</v>
      </c>
      <c r="Z20" s="271">
        <v>3.822133399955276560316460400</v>
      </c>
      <c r="AA20" s="92">
        <v>6.2444521631903840165634052600</v>
      </c>
      <c r="AB20" s="272">
        <v>11.058839008348860918870006540</v>
      </c>
    </row>
    <row r="21" ht="18" customHeight="1">
      <c r="A21" s="58"/>
      <c r="B21" s="288"/>
      <c r="C21" s="289" t="s">
        <v>180</v>
      </c>
      <c r="D21" s="420">
        <v>62.625754527162977867203219320</v>
      </c>
      <c r="E21" s="91">
        <v>74.267593493360658237085459980</v>
      </c>
      <c r="F21" s="421">
        <v>72.689625028581816720063815800</v>
      </c>
      <c r="G21" s="420">
        <v>1.3078470824949698189134808900</v>
      </c>
      <c r="H21" s="91">
        <v>10.896847216791841137868687530</v>
      </c>
      <c r="I21" s="421">
        <v>10.159736429334210682844515230</v>
      </c>
      <c r="J21" s="420">
        <v>33.324949698189134808853118710</v>
      </c>
      <c r="K21" s="91">
        <v>4.8740416014867120752213858400</v>
      </c>
      <c r="L21" s="421">
        <v>3.509658391924556778928550600</v>
      </c>
      <c r="M21" s="420">
        <v>97.25855130784708249496981891</v>
      </c>
      <c r="N21" s="91">
        <v>90.03848231163921145017553335</v>
      </c>
      <c r="O21" s="421">
        <v>86.35901984984058418183688162</v>
      </c>
      <c r="P21" s="5"/>
      <c r="Q21" s="420">
        <v>-22.163175992523544351592358530</v>
      </c>
      <c r="R21" s="91">
        <v>-4.6044153065212196369701759800</v>
      </c>
      <c r="S21" s="421">
        <v>-3.0609649736412792423357693400</v>
      </c>
      <c r="T21" s="420">
        <v>159.99999997514400000237623453</v>
      </c>
      <c r="U21" s="91">
        <v>387.13446294449354077855523566</v>
      </c>
      <c r="V21" s="421">
        <v>50.366056234408980837136845120</v>
      </c>
      <c r="W21" s="420">
        <v>150.47258979287109465732588905</v>
      </c>
      <c r="X21" s="91">
        <v>-48.859783942295679328050862960</v>
      </c>
      <c r="Y21" s="421">
        <v>13.633262714936292269890840600</v>
      </c>
      <c r="Z21" s="420">
        <v>3.1750266808616827017810541100</v>
      </c>
      <c r="AA21" s="91">
        <v>0.4670609062807616857150555400</v>
      </c>
      <c r="AB21" s="421">
        <v>1.8022854439466456078830497700</v>
      </c>
    </row>
    <row r="22" ht="18" customHeight="1">
      <c r="A22" s="58"/>
      <c r="B22" s="286"/>
      <c r="C22" s="287" t="s">
        <v>184</v>
      </c>
      <c r="D22" s="271">
        <v>59.313948205361199454793275780</v>
      </c>
      <c r="E22" s="92">
        <v>70.184308364622990469002293690</v>
      </c>
      <c r="F22" s="272">
        <v>73.234176363233868196020483340</v>
      </c>
      <c r="G22" s="271">
        <v>8.405270331667423898228078150</v>
      </c>
      <c r="H22" s="92">
        <v>11.216110280351187992345720010</v>
      </c>
      <c r="I22" s="272">
        <v>7.2595358590657756129928695500</v>
      </c>
      <c r="J22" s="271">
        <v>30.031803725579282144479781920</v>
      </c>
      <c r="K22" s="92">
        <v>7.6446450784235896952469006200</v>
      </c>
      <c r="L22" s="272">
        <v>3.7110997798369594562738112300</v>
      </c>
      <c r="M22" s="271">
        <v>97.75102226260790549750113585</v>
      </c>
      <c r="N22" s="92">
        <v>89.04506372339776815659491432</v>
      </c>
      <c r="O22" s="272">
        <v>84.20481200213660326528716412</v>
      </c>
      <c r="P22" s="5"/>
      <c r="Q22" s="271">
        <v>-20.420603474516339947724830840</v>
      </c>
      <c r="R22" s="92">
        <v>-9.594085533466344435931132510</v>
      </c>
      <c r="S22" s="272">
        <v>-2.7311552148535488915256870400</v>
      </c>
      <c r="T22" s="271">
        <v>25.000000000630912162165346620</v>
      </c>
      <c r="U22" s="92">
        <v>678.25377361935540949165744984</v>
      </c>
      <c r="V22" s="272">
        <v>-8.091392127361045721601757050</v>
      </c>
      <c r="W22" s="271">
        <v>119.23714759589537222676138798</v>
      </c>
      <c r="X22" s="92">
        <v>-36.094490130379151225982729230</v>
      </c>
      <c r="Y22" s="272">
        <v>7.976764755893838646292841380</v>
      </c>
      <c r="Z22" s="271">
        <v>2.9425837320569237196950619300</v>
      </c>
      <c r="AA22" s="92">
        <v>-2.1870185545421732653769611400</v>
      </c>
      <c r="AB22" s="272">
        <v>-2.7950632965872150340767528900</v>
      </c>
    </row>
    <row r="23" ht="18" customHeight="1">
      <c r="A23" s="58"/>
      <c r="B23" s="288"/>
      <c r="C23" s="289" t="s">
        <v>187</v>
      </c>
      <c r="D23" s="420">
        <v>56.455399061032863849765258220</v>
      </c>
      <c r="E23" s="91">
        <v>64.710879572047964724099121920</v>
      </c>
      <c r="F23" s="421">
        <v>66.115689396715598725368961990</v>
      </c>
      <c r="G23" s="420">
        <v>2.3708920187793427230046948400</v>
      </c>
      <c r="H23" s="91">
        <v>7.8525301075957110805189291200</v>
      </c>
      <c r="I23" s="421">
        <v>8.052098044106832849494576540</v>
      </c>
      <c r="J23" s="420">
        <v>34.906103286384976525821596240</v>
      </c>
      <c r="K23" s="91">
        <v>8.618064800507552928841306250</v>
      </c>
      <c r="L23" s="421">
        <v>3.8283728663529943910591876600</v>
      </c>
      <c r="M23" s="420">
        <v>93.73239436619718309859154930</v>
      </c>
      <c r="N23" s="91">
        <v>81.18147448015122873345935728</v>
      </c>
      <c r="O23" s="421">
        <v>77.996160307175425965922726180</v>
      </c>
      <c r="P23" s="5"/>
      <c r="Q23" s="420">
        <v>-17.552279739511484989403400200</v>
      </c>
      <c r="R23" s="91">
        <v>-6.4876406646818206350237546600</v>
      </c>
      <c r="S23" s="421">
        <v>-4.3558575596381626017879589400</v>
      </c>
      <c r="T23" s="420">
        <v>-72.479564032766536242751647870</v>
      </c>
      <c r="U23" s="91">
        <v>52.320676048021707464522333470</v>
      </c>
      <c r="V23" s="421">
        <v>-11.647454459088488666235452060</v>
      </c>
      <c r="W23" s="420">
        <v>112.73247496456330625602536245</v>
      </c>
      <c r="X23" s="91">
        <v>-35.887606344769616165136733760</v>
      </c>
      <c r="Y23" s="421">
        <v>8.005672659418973074689225970</v>
      </c>
      <c r="Z23" s="420">
        <v>0.2510670348550259012553475700</v>
      </c>
      <c r="AA23" s="91">
        <v>-7.535795026377273424587654700</v>
      </c>
      <c r="AB23" s="421">
        <v>-4.6326319059910190027112020400</v>
      </c>
    </row>
    <row r="24" ht="18" customHeight="1">
      <c r="A24" s="59"/>
      <c r="B24" s="286"/>
      <c r="C24" s="287" t="s">
        <v>188</v>
      </c>
      <c r="D24" s="271">
        <v>46.069968196274420717855520220</v>
      </c>
      <c r="E24" s="92">
        <v>59.314921147336488504286879310</v>
      </c>
      <c r="F24" s="272">
        <v>59.759966466102857179480415690</v>
      </c>
      <c r="G24" s="271">
        <v>11.971830985915492957746478870</v>
      </c>
      <c r="H24" s="92">
        <v>10.475171906289407298836395750</v>
      </c>
      <c r="I24" s="272">
        <v>7.616437937143132811559255500</v>
      </c>
      <c r="J24" s="271">
        <v>30.917764652430713312130849610</v>
      </c>
      <c r="K24" s="92">
        <v>6.4249200569296258750278317100</v>
      </c>
      <c r="L24" s="272">
        <v>3.4274151621565197436654233700</v>
      </c>
      <c r="M24" s="271">
        <v>88.95956383462062698773284871</v>
      </c>
      <c r="N24" s="92">
        <v>76.215013110555521678151106770</v>
      </c>
      <c r="O24" s="272">
        <v>70.803819565402509734705094560</v>
      </c>
      <c r="P24" s="93"/>
      <c r="Q24" s="271">
        <v>-22.595419847273233844181535400</v>
      </c>
      <c r="R24" s="92">
        <v>-11.253965397938717009445092420</v>
      </c>
      <c r="S24" s="272">
        <v>0.4071793851805311252868911300</v>
      </c>
      <c r="T24" s="271">
        <v>-26.086956521777693761814724700</v>
      </c>
      <c r="U24" s="92">
        <v>211.70847163856220306415253754</v>
      </c>
      <c r="V24" s="272">
        <v>-35.377081796027808154792114850</v>
      </c>
      <c r="W24" s="271">
        <v>113.99371069228351479371959004</v>
      </c>
      <c r="X24" s="92">
        <v>-32.410267789940615261777208100</v>
      </c>
      <c r="Y24" s="272">
        <v>2.6217528886971574034046657400</v>
      </c>
      <c r="Z24" s="271">
        <v>-1.3353489544350051777567254900</v>
      </c>
      <c r="AA24" s="92">
        <v>-4.3762671665176409979033919800</v>
      </c>
      <c r="AB24" s="272">
        <v>-5.1439562305267658098563489500</v>
      </c>
    </row>
    <row r="25" ht="18" customHeight="1">
      <c r="A25" s="60"/>
      <c r="B25" s="288"/>
      <c r="C25" s="289" t="s">
        <v>189</v>
      </c>
      <c r="D25" s="420">
        <v>57.206572769953051643192488260</v>
      </c>
      <c r="E25" s="91">
        <v>64.947990115618086420845820790</v>
      </c>
      <c r="F25" s="421">
        <v>62.226212554945423084782808340</v>
      </c>
      <c r="G25" s="420">
        <v>5.962441314553990610328638500</v>
      </c>
      <c r="H25" s="91">
        <v>7.5845408524359575237017503200</v>
      </c>
      <c r="I25" s="421">
        <v>6.4700841145404638299415209800</v>
      </c>
      <c r="J25" s="420">
        <v>29.295774647887323943661971830</v>
      </c>
      <c r="K25" s="91">
        <v>5.2967065870814317958431031200</v>
      </c>
      <c r="L25" s="421">
        <v>3.2655770346427843013313906300</v>
      </c>
      <c r="M25" s="420">
        <v>92.46478873239436619718309859</v>
      </c>
      <c r="N25" s="91">
        <v>77.829237555135475740390674230</v>
      </c>
      <c r="O25" s="421">
        <v>71.961873704128671216055719950</v>
      </c>
      <c r="P25" s="93"/>
      <c r="Q25" s="420">
        <v>-23.557089084092100395302953850</v>
      </c>
      <c r="R25" s="91">
        <v>0.6017650202323308381614134800</v>
      </c>
      <c r="S25" s="421">
        <v>2.3181737057991712951325420700</v>
      </c>
      <c r="T25" s="420">
        <v>-24.629080119020894786427980660</v>
      </c>
      <c r="U25" s="91">
        <v>227.09915886887999872380695307</v>
      </c>
      <c r="V25" s="421">
        <v>23.783888829719576389221021550</v>
      </c>
      <c r="W25" s="420">
        <v>321.62162162233382030679448279</v>
      </c>
      <c r="X25" s="91">
        <v>-21.618162723639289633550976650</v>
      </c>
      <c r="Y25" s="421">
        <v>4.4175273241091969361282174800</v>
      </c>
      <c r="Z25" s="420">
        <v>3.0881968070624382493172756100</v>
      </c>
      <c r="AA25" s="91">
        <v>5.6948485366417646930203796200</v>
      </c>
      <c r="AB25" s="421">
        <v>4.0351591593241466739258712900</v>
      </c>
    </row>
    <row r="26" ht="18" customHeight="1">
      <c r="A26" s="60"/>
      <c r="B26" s="290"/>
      <c r="C26" s="291" t="s">
        <v>192</v>
      </c>
      <c r="D26" s="273">
        <v>46.751476601544752385279418450</v>
      </c>
      <c r="E26" s="274">
        <v>60.424623433691930899948810450</v>
      </c>
      <c r="F26" s="275">
        <v>63.644196712261760691766858440</v>
      </c>
      <c r="G26" s="273">
        <v>16.901408450704225352112676060</v>
      </c>
      <c r="H26" s="274">
        <v>10.637191414764960190203889730</v>
      </c>
      <c r="I26" s="275">
        <v>5.7315015536890231185634490200</v>
      </c>
      <c r="J26" s="273">
        <v>32.553384825079509313948205360</v>
      </c>
      <c r="K26" s="274">
        <v>5.5221231965458529796076510600</v>
      </c>
      <c r="L26" s="275">
        <v>3.1389033884488047327772051300</v>
      </c>
      <c r="M26" s="273">
        <v>96.20626987732848705134029986</v>
      </c>
      <c r="N26" s="274">
        <v>76.583938045002744069760351240</v>
      </c>
      <c r="O26" s="275">
        <v>72.514601654399588543107512600</v>
      </c>
      <c r="P26" s="184"/>
      <c r="Q26" s="273">
        <v>-16.375457131233188822427922760</v>
      </c>
      <c r="R26" s="274">
        <v>-4.4141587404270312576845098800</v>
      </c>
      <c r="S26" s="275">
        <v>0.6840068382884849745465624200</v>
      </c>
      <c r="T26" s="273">
        <v>-46.397694524539856655233376360</v>
      </c>
      <c r="U26" s="274">
        <v>83.16661259131142462000431635</v>
      </c>
      <c r="V26" s="275">
        <v>-14.951006825914938125594252170</v>
      </c>
      <c r="W26" s="273">
        <v>487.29508197060691010483014647</v>
      </c>
      <c r="X26" s="274">
        <v>-32.116638922369812480063101220</v>
      </c>
      <c r="Y26" s="275">
        <v>10.145151778164115883433117290</v>
      </c>
      <c r="Z26" s="273">
        <v>3.469337893982648415781889100</v>
      </c>
      <c r="AA26" s="274">
        <v>-0.7429068205476005717208500</v>
      </c>
      <c r="AB26" s="275">
        <v>-0.3929477595331784269742100800</v>
      </c>
    </row>
    <row r="27" ht="21"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 customHeight="1">
      <c r="A28" s="112"/>
      <c r="B28" s="973" t="s">
        <v>59</v>
      </c>
      <c r="C28" s="973"/>
      <c r="D28" s="973"/>
      <c r="E28" s="973"/>
      <c r="F28" s="973"/>
      <c r="G28" s="973"/>
      <c r="H28" s="973"/>
      <c r="I28" s="973"/>
      <c r="J28" s="973"/>
      <c r="K28" s="973"/>
      <c r="L28" s="973"/>
      <c r="M28" s="973"/>
      <c r="N28" s="973"/>
      <c r="O28" s="973"/>
      <c r="P28" s="411"/>
      <c r="Q28" s="971"/>
      <c r="R28" s="971"/>
      <c r="S28" s="971"/>
      <c r="T28" s="971"/>
      <c r="U28" s="971"/>
      <c r="V28" s="971"/>
      <c r="W28" s="971"/>
      <c r="X28" s="971"/>
      <c r="Y28" s="971"/>
      <c r="Z28" s="971"/>
      <c r="AA28" s="971"/>
      <c r="AB28" s="971"/>
      <c r="AC28" s="9"/>
    </row>
    <row r="29" ht="18" customHeight="1">
      <c r="A29" s="58"/>
      <c r="B29" s="284">
        <v>2021</v>
      </c>
      <c r="C29" s="285"/>
      <c r="D29" s="427"/>
      <c r="E29" s="428">
        <v>63.005654477196120220427642660</v>
      </c>
      <c r="F29" s="429">
        <v>69.980683494972866796198792630</v>
      </c>
      <c r="G29" s="427"/>
      <c r="H29" s="428">
        <v>4.6948028690494066173164781400</v>
      </c>
      <c r="I29" s="429">
        <v>4.5362887668119048707353782900</v>
      </c>
      <c r="J29" s="427"/>
      <c r="K29" s="428">
        <v>11.913089038888403325968116600</v>
      </c>
      <c r="L29" s="429">
        <v>3.3245042123372890745869539500</v>
      </c>
      <c r="M29" s="427">
        <v>86.23653686826843413421706711</v>
      </c>
      <c r="N29" s="428">
        <v>79.61354638513393016371223740</v>
      </c>
      <c r="O29" s="429">
        <v>77.841476474122060741521124870</v>
      </c>
      <c r="P29" s="5"/>
      <c r="Q29" s="427"/>
      <c r="R29" s="428">
        <v>44.374227380080049736831313480</v>
      </c>
      <c r="S29" s="429">
        <v>64.839153863904493293833514550</v>
      </c>
      <c r="T29" s="427"/>
      <c r="U29" s="428">
        <v>11.674717567883497908691445390</v>
      </c>
      <c r="V29" s="429">
        <v>-40.507990513371457724646570740</v>
      </c>
      <c r="W29" s="427"/>
      <c r="X29" s="428">
        <v>170.28562145172205356476732437</v>
      </c>
      <c r="Y29" s="429">
        <v>46.260959289867730007996657020</v>
      </c>
      <c r="Z29" s="427">
        <v>45.439405270307519450611609970</v>
      </c>
      <c r="AA29" s="428">
        <v>52.364287511139121322851298370</v>
      </c>
      <c r="AB29" s="429">
        <v>48.688769214049739670441520180</v>
      </c>
    </row>
    <row r="30" ht="18" customHeight="1">
      <c r="A30" s="58"/>
      <c r="B30" s="286">
        <v>2022</v>
      </c>
      <c r="C30" s="287"/>
      <c r="D30" s="271">
        <v>69.332979006112144565506245020</v>
      </c>
      <c r="E30" s="92">
        <v>68.787850453221636936870109090</v>
      </c>
      <c r="F30" s="272">
        <v>66.393367990277248909663833660</v>
      </c>
      <c r="G30" s="271">
        <v>10.805872973691203826733988840</v>
      </c>
      <c r="H30" s="92">
        <v>3.4802848821546332987433036200</v>
      </c>
      <c r="I30" s="272">
        <v>7.6067092317017335743414966800</v>
      </c>
      <c r="J30" s="271">
        <v>12.197714589423332447515280360</v>
      </c>
      <c r="K30" s="92">
        <v>10.213941919679548860580901950</v>
      </c>
      <c r="L30" s="272">
        <v>3.2400128549046812382697112900</v>
      </c>
      <c r="M30" s="271">
        <v>92.33656656922668083975551422</v>
      </c>
      <c r="N30" s="92">
        <v>82.48207725505581909619431466</v>
      </c>
      <c r="O30" s="272">
        <v>77.240090076883663722275041640</v>
      </c>
      <c r="P30" s="5"/>
      <c r="Q30" s="271"/>
      <c r="R30" s="92">
        <v>9.177265158183625237852224270</v>
      </c>
      <c r="S30" s="272">
        <v>-5.1261509970520059870360749500</v>
      </c>
      <c r="T30" s="271"/>
      <c r="U30" s="92">
        <v>-25.869413918630854897705320030</v>
      </c>
      <c r="V30" s="272">
        <v>67.685736573328358562323274540</v>
      </c>
      <c r="W30" s="271"/>
      <c r="X30" s="92">
        <v>-14.262859227125717772000140660</v>
      </c>
      <c r="Y30" s="272">
        <v>-2.5414724121184041530079883500</v>
      </c>
      <c r="Z30" s="271">
        <v>7.073602352843337318206770600</v>
      </c>
      <c r="AA30" s="92">
        <v>3.6030688245947505625235311600</v>
      </c>
      <c r="AB30" s="272">
        <v>-0.7725783534134711219911757200</v>
      </c>
    </row>
    <row r="31" ht="18" customHeight="1">
      <c r="A31" s="58"/>
      <c r="B31" s="425">
        <v>2023</v>
      </c>
      <c r="C31" s="426"/>
      <c r="D31" s="430">
        <v>55.451102843475950039861812380</v>
      </c>
      <c r="E31" s="431">
        <v>64.868585587033519165699307970</v>
      </c>
      <c r="F31" s="432">
        <v>65.934552342341397781122297680</v>
      </c>
      <c r="G31" s="430">
        <v>10.267738506510762689343608820</v>
      </c>
      <c r="H31" s="431">
        <v>10.061345634063840358150788870</v>
      </c>
      <c r="I31" s="432">
        <v>7.971857270530189632996358240</v>
      </c>
      <c r="J31" s="430">
        <v>28.650677650810523518469306400</v>
      </c>
      <c r="K31" s="431">
        <v>7.1009565343686318446986066500</v>
      </c>
      <c r="L31" s="432">
        <v>3.5242270644029647750903345500</v>
      </c>
      <c r="M31" s="430">
        <v>94.36951900079723624767472761</v>
      </c>
      <c r="N31" s="431">
        <v>82.03088775546599136854870350</v>
      </c>
      <c r="O31" s="432">
        <v>77.430636677274552189208990470</v>
      </c>
      <c r="P31" s="184"/>
      <c r="Q31" s="430">
        <v>-20.022039095424856294314530150</v>
      </c>
      <c r="R31" s="431">
        <v>-5.6976120642597536615484979300</v>
      </c>
      <c r="S31" s="432">
        <v>-0.6910564441099519065765238100</v>
      </c>
      <c r="T31" s="430">
        <v>-4.9800184445901054138206964300</v>
      </c>
      <c r="U31" s="431">
        <v>189.09546128027715392036215966</v>
      </c>
      <c r="V31" s="432">
        <v>4.8003417471050595593171138900</v>
      </c>
      <c r="W31" s="430">
        <v>134.88562091548198164523702214</v>
      </c>
      <c r="X31" s="431">
        <v>-30.477805824676175295653354140</v>
      </c>
      <c r="Y31" s="432">
        <v>8.772008699691927110888776920</v>
      </c>
      <c r="Z31" s="430">
        <v>2.2016764399331181014197770500</v>
      </c>
      <c r="AA31" s="431">
        <v>-0.5470151997246296997998318300</v>
      </c>
      <c r="AB31" s="432">
        <v>0.2466939126881449391783554500</v>
      </c>
    </row>
    <row r="32" ht="21"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 customHeight="1">
      <c r="A33" s="112"/>
      <c r="B33" s="972" t="s">
        <v>44</v>
      </c>
      <c r="C33" s="972"/>
      <c r="D33" s="972"/>
      <c r="E33" s="972"/>
      <c r="F33" s="972"/>
      <c r="G33" s="972"/>
      <c r="H33" s="972"/>
      <c r="I33" s="972"/>
      <c r="J33" s="972"/>
      <c r="K33" s="972"/>
      <c r="L33" s="972"/>
      <c r="M33" s="972"/>
      <c r="N33" s="972"/>
      <c r="O33" s="972"/>
      <c r="P33" s="411"/>
      <c r="Q33" s="971"/>
      <c r="R33" s="971"/>
      <c r="S33" s="971"/>
      <c r="T33" s="971"/>
      <c r="U33" s="971"/>
      <c r="V33" s="971"/>
      <c r="W33" s="971"/>
      <c r="X33" s="971"/>
      <c r="Y33" s="971"/>
      <c r="Z33" s="971"/>
      <c r="AA33" s="971"/>
      <c r="AB33" s="971"/>
      <c r="AC33" s="9"/>
    </row>
    <row r="34" ht="18" customHeight="1">
      <c r="A34" s="58"/>
      <c r="B34" s="284">
        <v>2021</v>
      </c>
      <c r="C34" s="285"/>
      <c r="D34" s="427"/>
      <c r="E34" s="428">
        <v>68.345757029115575277124846200</v>
      </c>
      <c r="F34" s="429">
        <v>73.358289380743961511797931660</v>
      </c>
      <c r="G34" s="427"/>
      <c r="H34" s="428">
        <v>3.992569572000035241374788200</v>
      </c>
      <c r="I34" s="429">
        <v>4.3904699631218217352442207200</v>
      </c>
      <c r="J34" s="427"/>
      <c r="K34" s="428">
        <v>11.25150655414040986450357100</v>
      </c>
      <c r="L34" s="429">
        <v>3.3879381298357139201095806300</v>
      </c>
      <c r="M34" s="427">
        <v>85.89252908756889161053276179</v>
      </c>
      <c r="N34" s="428">
        <v>83.58983315525602038300320539</v>
      </c>
      <c r="O34" s="429">
        <v>81.13669747370149716715173301</v>
      </c>
      <c r="P34" s="5"/>
      <c r="Q34" s="427"/>
      <c r="R34" s="428">
        <v>109.36006423380572827960550579</v>
      </c>
      <c r="S34" s="429">
        <v>115.01588490189793940212336042</v>
      </c>
      <c r="T34" s="427"/>
      <c r="U34" s="428">
        <v>12.160324765248859699896059310</v>
      </c>
      <c r="V34" s="429">
        <v>-7.982879086481777042712488770</v>
      </c>
      <c r="W34" s="427"/>
      <c r="X34" s="428">
        <v>1565.0266651871642116703558922</v>
      </c>
      <c r="Y34" s="429">
        <v>381.77835034482168465845014141</v>
      </c>
      <c r="Z34" s="427">
        <v>113.32699619773452931226416577</v>
      </c>
      <c r="AA34" s="428">
        <v>126.65028896967672726773445269</v>
      </c>
      <c r="AB34" s="429">
        <v>104.93106195086328213818459375</v>
      </c>
    </row>
    <row r="35" ht="18" customHeight="1">
      <c r="A35" s="58"/>
      <c r="B35" s="286">
        <v>2022</v>
      </c>
      <c r="C35" s="287"/>
      <c r="D35" s="271">
        <v>63.296080832823025107164727500</v>
      </c>
      <c r="E35" s="92">
        <v>64.873789316542822050013701100</v>
      </c>
      <c r="F35" s="272">
        <v>61.182476526736309685289041160</v>
      </c>
      <c r="G35" s="271">
        <v>18.661971830985915492957746480</v>
      </c>
      <c r="H35" s="92">
        <v>3.845308456088425889238789300</v>
      </c>
      <c r="I35" s="272">
        <v>7.954476765967067843531209200</v>
      </c>
      <c r="J35" s="271">
        <v>9.001837109614206981016533990</v>
      </c>
      <c r="K35" s="92">
        <v>8.147631906007693459613294100</v>
      </c>
      <c r="L35" s="272">
        <v>3.1059347246280654494541441600</v>
      </c>
      <c r="M35" s="271">
        <v>90.95988977342314758113900796</v>
      </c>
      <c r="N35" s="92">
        <v>76.866729678638941398865784500</v>
      </c>
      <c r="O35" s="272">
        <v>72.242888017331442978274394510</v>
      </c>
      <c r="P35" s="5"/>
      <c r="Q35" s="271"/>
      <c r="R35" s="92">
        <v>-5.0800047632494531648551467900</v>
      </c>
      <c r="S35" s="272">
        <v>-16.597732794416894819296889900</v>
      </c>
      <c r="T35" s="271"/>
      <c r="U35" s="92">
        <v>-3.6883794572878669116203618700</v>
      </c>
      <c r="V35" s="272">
        <v>81.17597507376209484974096622</v>
      </c>
      <c r="W35" s="271"/>
      <c r="X35" s="92">
        <v>-27.586302626835942540391910950</v>
      </c>
      <c r="Y35" s="272">
        <v>-8.323747198671011295687323030</v>
      </c>
      <c r="Z35" s="271">
        <v>5.89965243735581711188794100</v>
      </c>
      <c r="AA35" s="92">
        <v>-8.042967933875797311169532160</v>
      </c>
      <c r="AB35" s="272">
        <v>-10.961512772012238827892673720</v>
      </c>
    </row>
    <row r="36" ht="18" customHeight="1">
      <c r="A36" s="58"/>
      <c r="B36" s="425">
        <v>2023</v>
      </c>
      <c r="C36" s="426"/>
      <c r="D36" s="430">
        <v>49.931108389467238211879975510</v>
      </c>
      <c r="E36" s="431">
        <v>61.525712885656778197355228330</v>
      </c>
      <c r="F36" s="432">
        <v>61.868281429428973335240446040</v>
      </c>
      <c r="G36" s="430">
        <v>11.673300673606858542559706060</v>
      </c>
      <c r="H36" s="431">
        <v>9.587168353540914324688058250</v>
      </c>
      <c r="I36" s="432">
        <v>6.60973606063436173630420600</v>
      </c>
      <c r="J36" s="430">
        <v>30.939987752602571953459889770</v>
      </c>
      <c r="K36" s="431">
        <v>5.7528210703280738953151419500</v>
      </c>
      <c r="L36" s="432">
        <v>3.2777606987475972459662336500</v>
      </c>
      <c r="M36" s="430">
        <v>92.54439681567666870789957134</v>
      </c>
      <c r="N36" s="431">
        <v>76.865702309525766417358428540</v>
      </c>
      <c r="O36" s="432">
        <v>71.755778188810932317510885680</v>
      </c>
      <c r="P36" s="184"/>
      <c r="Q36" s="430">
        <v>-21.115007860655788359371732080</v>
      </c>
      <c r="R36" s="431">
        <v>-5.1609077658604906269561638100</v>
      </c>
      <c r="S36" s="432">
        <v>1.1209171999268261768710579300</v>
      </c>
      <c r="T36" s="430">
        <v>-37.448728466002909901403837030</v>
      </c>
      <c r="U36" s="431">
        <v>149.32117833960296334543143050</v>
      </c>
      <c r="V36" s="432">
        <v>-16.905457705445741994587831070</v>
      </c>
      <c r="W36" s="430">
        <v>243.70748299373972881669760280</v>
      </c>
      <c r="X36" s="431">
        <v>-29.392722490425257862463602190</v>
      </c>
      <c r="Y36" s="432">
        <v>5.5321823986409107667514581500</v>
      </c>
      <c r="Z36" s="430">
        <v>1.7419843474129149003338026300</v>
      </c>
      <c r="AA36" s="431">
        <v>-0.0013365588448074775247791800</v>
      </c>
      <c r="AB36" s="432">
        <v>-0.6742668266147105324537543400</v>
      </c>
    </row>
    <row r="37" ht="21"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7.25" customHeight="1">
      <c r="A38" s="112"/>
      <c r="B38" s="972" t="s">
        <v>45</v>
      </c>
      <c r="C38" s="972"/>
      <c r="D38" s="972"/>
      <c r="E38" s="972"/>
      <c r="F38" s="972"/>
      <c r="G38" s="972"/>
      <c r="H38" s="972"/>
      <c r="I38" s="972"/>
      <c r="J38" s="972"/>
      <c r="K38" s="972"/>
      <c r="L38" s="972"/>
      <c r="M38" s="972"/>
      <c r="N38" s="972"/>
      <c r="O38" s="972"/>
      <c r="P38" s="411"/>
      <c r="Q38" s="971"/>
      <c r="R38" s="971"/>
      <c r="S38" s="971"/>
      <c r="T38" s="971"/>
      <c r="U38" s="971"/>
      <c r="V38" s="971"/>
      <c r="W38" s="971"/>
      <c r="X38" s="971"/>
      <c r="Y38" s="971"/>
      <c r="Z38" s="971"/>
      <c r="AA38" s="971"/>
      <c r="AB38" s="971"/>
      <c r="AC38" s="9"/>
    </row>
    <row r="39" ht="18" customHeight="1">
      <c r="A39" s="58"/>
      <c r="B39" s="284">
        <v>2021</v>
      </c>
      <c r="C39" s="285"/>
      <c r="D39" s="427"/>
      <c r="E39" s="428">
        <v>55.581338489377712987186032530</v>
      </c>
      <c r="F39" s="429">
        <v>59.760846159165153175935721650</v>
      </c>
      <c r="G39" s="427"/>
      <c r="H39" s="428">
        <v>5.3483080234267774631415392100</v>
      </c>
      <c r="I39" s="429">
        <v>4.9108792337320388882050879400</v>
      </c>
      <c r="J39" s="427"/>
      <c r="K39" s="428">
        <v>7.8478349072954655276096061900</v>
      </c>
      <c r="L39" s="429">
        <v>2.6950098167507029148583065600</v>
      </c>
      <c r="M39" s="427">
        <v>78.182822424744545705606186140</v>
      </c>
      <c r="N39" s="428">
        <v>68.777481420099955977937177930</v>
      </c>
      <c r="O39" s="429">
        <v>67.366735209647894978999116150</v>
      </c>
      <c r="P39" s="5"/>
      <c r="Q39" s="427"/>
      <c r="R39" s="428">
        <v>12.209389478679494176071762360</v>
      </c>
      <c r="S39" s="429">
        <v>16.674652802987899940878620940</v>
      </c>
      <c r="T39" s="427"/>
      <c r="U39" s="428">
        <v>-19.074812650159707533358483620</v>
      </c>
      <c r="V39" s="429">
        <v>-38.146064712061119128453221740</v>
      </c>
      <c r="W39" s="427"/>
      <c r="X39" s="428">
        <v>28.380253353924746564181090750</v>
      </c>
      <c r="Y39" s="429">
        <v>-5.3706059326172402510142565500</v>
      </c>
      <c r="Z39" s="427">
        <v>9.683033176549405898141940280</v>
      </c>
      <c r="AA39" s="428">
        <v>10.476145518117067413900545710</v>
      </c>
      <c r="AB39" s="429">
        <v>8.642853553884698087182808220</v>
      </c>
    </row>
    <row r="40" ht="18" customHeight="1">
      <c r="A40" s="58"/>
      <c r="B40" s="286">
        <v>2022</v>
      </c>
      <c r="C40" s="287"/>
      <c r="D40" s="271">
        <v>69.871906335130122297571436850</v>
      </c>
      <c r="E40" s="92">
        <v>66.281685191921933996383182390</v>
      </c>
      <c r="F40" s="272">
        <v>63.525314568786833913537426480</v>
      </c>
      <c r="G40" s="271">
        <v>9.754825247782994261867501300</v>
      </c>
      <c r="H40" s="92">
        <v>3.3096398478367043880837619200</v>
      </c>
      <c r="I40" s="272">
        <v>6.455480388541949451797267500</v>
      </c>
      <c r="J40" s="271">
        <v>12.687648524894221294847272940</v>
      </c>
      <c r="K40" s="92">
        <v>9.600481677490241642464200010</v>
      </c>
      <c r="L40" s="272">
        <v>3.1211432637914490984195820100</v>
      </c>
      <c r="M40" s="271">
        <v>88.98707312367354813814393209</v>
      </c>
      <c r="N40" s="92">
        <v>79.191806717248880026931144310</v>
      </c>
      <c r="O40" s="272">
        <v>73.101938221120232463754275990</v>
      </c>
      <c r="P40" s="5"/>
      <c r="Q40" s="271"/>
      <c r="R40" s="92">
        <v>19.251689493880420103115197420</v>
      </c>
      <c r="S40" s="272">
        <v>6.2992220685069826161334967600</v>
      </c>
      <c r="T40" s="271"/>
      <c r="U40" s="92">
        <v>-38.118002303601121567298959470</v>
      </c>
      <c r="V40" s="272">
        <v>31.452639768504382062814551510</v>
      </c>
      <c r="W40" s="271"/>
      <c r="X40" s="92">
        <v>22.332870032216683484414053050</v>
      </c>
      <c r="Y40" s="272">
        <v>15.811944147106347505887200450</v>
      </c>
      <c r="Z40" s="271">
        <v>13.819212921584425361590142630</v>
      </c>
      <c r="AA40" s="92">
        <v>15.142056792596256093232423650</v>
      </c>
      <c r="AB40" s="272">
        <v>8.513405011651723301318171280</v>
      </c>
    </row>
    <row r="41" ht="18" customHeight="1">
      <c r="A41" s="58"/>
      <c r="B41" s="425">
        <v>2023</v>
      </c>
      <c r="C41" s="426"/>
      <c r="D41" s="430">
        <v>63.177696314875554698051321630</v>
      </c>
      <c r="E41" s="431">
        <v>64.244171769142049742312566360</v>
      </c>
      <c r="F41" s="432">
        <v>63.891752449991641675586059220</v>
      </c>
      <c r="G41" s="430">
        <v>9.301562801466332240015435080</v>
      </c>
      <c r="H41" s="431">
        <v>6.8672715503062106263882983700</v>
      </c>
      <c r="I41" s="432">
        <v>7.6453578080493474195266096500</v>
      </c>
      <c r="J41" s="430">
        <v>20.571097819795485240208373530</v>
      </c>
      <c r="K41" s="431">
        <v>8.199999827352371477377287370</v>
      </c>
      <c r="L41" s="432">
        <v>3.4099253088231750498504692100</v>
      </c>
      <c r="M41" s="430">
        <v>93.05035693613737217827513023</v>
      </c>
      <c r="N41" s="431">
        <v>79.31144314680063184607815211</v>
      </c>
      <c r="O41" s="432">
        <v>74.947035566864164144963138070</v>
      </c>
      <c r="P41" s="184"/>
      <c r="Q41" s="430">
        <v>-9.580688965490016228542032310</v>
      </c>
      <c r="R41" s="431">
        <v>-3.0740217555707923067240719700</v>
      </c>
      <c r="S41" s="432">
        <v>0.5768375704692928786730929400</v>
      </c>
      <c r="T41" s="430">
        <v>-4.6465460407493386196851693400</v>
      </c>
      <c r="U41" s="431">
        <v>107.49301634348695027783797310</v>
      </c>
      <c r="V41" s="432">
        <v>18.432050721880175680540054820</v>
      </c>
      <c r="W41" s="430">
        <v>62.134833570018208506279470240</v>
      </c>
      <c r="X41" s="431">
        <v>-14.587620675635923295815410720</v>
      </c>
      <c r="Y41" s="432">
        <v>9.252444396659388290219413220</v>
      </c>
      <c r="Z41" s="430">
        <v>4.5661506439132387596954154100</v>
      </c>
      <c r="AA41" s="431">
        <v>0.1510717264323349616568231400</v>
      </c>
      <c r="AB41" s="432">
        <v>2.5240060532780769248078074100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row>
    <row r="43" ht="39.95" customHeight="1">
      <c r="B43" s="1036" t="s">
        <v>126</v>
      </c>
      <c r="C43" s="1036"/>
      <c r="D43" s="1036"/>
      <c r="E43" s="1036"/>
      <c r="F43" s="1036"/>
      <c r="G43" s="1036"/>
      <c r="H43" s="1036"/>
      <c r="I43" s="1036"/>
      <c r="J43" s="1036"/>
      <c r="K43" s="1036"/>
      <c r="L43" s="1036"/>
      <c r="M43" s="1036"/>
      <c r="N43" s="1036"/>
      <c r="O43" s="1036"/>
      <c r="P43" s="1036"/>
      <c r="Q43" s="1036"/>
      <c r="R43" s="1036"/>
      <c r="S43" s="1036"/>
      <c r="T43" s="1036"/>
      <c r="U43" s="1036"/>
      <c r="V43" s="1036"/>
      <c r="W43" s="1036"/>
      <c r="X43" s="1036"/>
      <c r="Y43" s="1036"/>
      <c r="Z43" s="1036"/>
      <c r="AA43" s="1036"/>
      <c r="AB43" s="1036"/>
    </row>
    <row r="44" ht="12" customHeight="1">
      <c r="Z44" s="55"/>
      <c r="AA44" s="233"/>
      <c r="AB44" s="233"/>
    </row>
    <row r="45" ht="12" customHeight="1"/>
    <row r="46">
      <c r="A46" s="236"/>
      <c r="B46" s="236"/>
      <c r="C46" s="236"/>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row>
    <row r="47">
      <c r="A47" s="236"/>
      <c r="B47" s="236"/>
      <c r="C47" s="236"/>
      <c r="D47" s="236"/>
      <c r="E47" s="236"/>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row>
    <row r="48">
      <c r="A48" s="236"/>
      <c r="B48" s="236"/>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row>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sheetData>
  <mergeCells count="22">
    <mergeCell ref="B43:AB43"/>
    <mergeCell ref="Q38:AB38"/>
    <mergeCell ref="Q7:S7"/>
    <mergeCell ref="T7:V7"/>
    <mergeCell ref="Q33:AB33"/>
    <mergeCell ref="B33:O33"/>
    <mergeCell ref="B38:O38"/>
    <mergeCell ref="J7:L7"/>
    <mergeCell ref="G7:I7"/>
    <mergeCell ref="D7:F7"/>
    <mergeCell ref="B8:C8"/>
    <mergeCell ref="M7:O7"/>
    <mergeCell ref="Q28:AB28"/>
    <mergeCell ref="W7:Y7"/>
    <mergeCell ref="Z7:AB7"/>
    <mergeCell ref="B28:O28"/>
    <mergeCell ref="B2:AB2"/>
    <mergeCell ref="Q6:AB6"/>
    <mergeCell ref="D6:O6"/>
    <mergeCell ref="B3:Q3"/>
    <mergeCell ref="R3:AB3"/>
    <mergeCell ref="B4:AB4"/>
  </mergeCells>
  <phoneticPr fontId="0" type="noConversion"/>
  <printOptions horizontalCentered="1" verticalCentered="1"/>
  <pageMargins left="0.25" right="0.25" top="0.25" bottom="0.25" header="0" footer="0"/>
  <pageSetup scale="70" fitToWidth="1" fitToHeight="1" orientation="landscape" r:id="rId1"/>
  <headerFooter alignWithMargins="0">
    <oddHeader/>
    <oddFooter/>
  </headerFooter>
  <rowBreaks count="1" manualBreakCount="1">
    <brk id="46" max="16383" man="1"/>
  </rowBreaks>
  <colBreaks count="1" manualBreakCount="1">
    <brk id="30" max="1048575" man="1"/>
  </colBreaks>
  <drawing r:id="rId39"/>
</worksheet>
</file>

<file path=xl/worksheets/sheet40.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7">
    <pageSetUpPr fitToPage="1"/>
  </sheetPr>
  <dimension ref="A1:AD82"/>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89"/>
      <c r="B1" s="656" t="s">
        <v>143</v>
      </c>
      <c r="Z1" s="5"/>
      <c r="AB1" s="685"/>
      <c r="AD1" s="236"/>
    </row>
    <row r="2" ht="15" customHeight="1">
      <c r="A2" s="11"/>
      <c r="B2" s="999" t="s">
        <v>170</v>
      </c>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999"/>
    </row>
    <row r="3" ht="17.1" customHeight="1">
      <c r="A3" s="11"/>
      <c r="B3" s="999" t="s">
        <v>171</v>
      </c>
      <c r="C3" s="999"/>
      <c r="D3" s="999"/>
      <c r="E3" s="999"/>
      <c r="F3" s="999"/>
      <c r="G3" s="999"/>
      <c r="H3" s="999"/>
      <c r="I3" s="999"/>
      <c r="J3" s="999"/>
      <c r="K3" s="999"/>
      <c r="L3" s="999"/>
      <c r="M3" s="999"/>
      <c r="N3" s="999"/>
      <c r="O3" s="999"/>
      <c r="P3" s="999"/>
      <c r="Q3" s="999"/>
      <c r="R3" s="1035" t="s">
        <v>266</v>
      </c>
      <c r="S3" s="1035"/>
      <c r="T3" s="1035"/>
      <c r="U3" s="1035"/>
      <c r="V3" s="1035"/>
      <c r="W3" s="1035"/>
      <c r="X3" s="1035"/>
      <c r="Y3" s="1035"/>
      <c r="Z3" s="1035"/>
      <c r="AA3" s="1035"/>
      <c r="AB3" s="1035"/>
    </row>
    <row r="4" ht="19.5" customHeight="1">
      <c r="A4" s="4"/>
      <c r="B4" s="999" t="s">
        <v>172</v>
      </c>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row>
    <row r="5" ht="12.75" customHeight="1"/>
    <row r="6" ht="15.75" customHeight="1">
      <c r="D6" s="960" t="s">
        <v>90</v>
      </c>
      <c r="E6" s="960"/>
      <c r="F6" s="960"/>
      <c r="G6" s="960"/>
      <c r="H6" s="960"/>
      <c r="I6" s="960"/>
      <c r="J6" s="960"/>
      <c r="K6" s="960"/>
      <c r="L6" s="960"/>
      <c r="M6" s="960"/>
      <c r="N6" s="960"/>
      <c r="O6" s="960"/>
      <c r="Q6" s="960" t="s">
        <v>70</v>
      </c>
      <c r="R6" s="960"/>
      <c r="S6" s="960"/>
      <c r="T6" s="960"/>
      <c r="U6" s="960"/>
      <c r="V6" s="960"/>
      <c r="W6" s="960"/>
      <c r="X6" s="960"/>
      <c r="Y6" s="960"/>
      <c r="Z6" s="960"/>
      <c r="AA6" s="960"/>
      <c r="AB6" s="960"/>
    </row>
    <row r="7" ht="15.75" customHeight="1">
      <c r="D7" s="283" t="s">
        <v>11</v>
      </c>
      <c r="E7" s="283"/>
      <c r="F7" s="283"/>
      <c r="G7" s="283" t="s">
        <v>13</v>
      </c>
      <c r="H7" s="283"/>
      <c r="I7" s="283"/>
      <c r="J7" s="283" t="s">
        <v>14</v>
      </c>
      <c r="K7" s="283"/>
      <c r="L7" s="283"/>
      <c r="M7" s="283" t="s">
        <v>12</v>
      </c>
      <c r="N7" s="283"/>
      <c r="O7" s="283"/>
      <c r="Q7" s="283" t="s">
        <v>11</v>
      </c>
      <c r="R7" s="283"/>
      <c r="S7" s="283"/>
      <c r="T7" s="283" t="s">
        <v>13</v>
      </c>
      <c r="U7" s="283"/>
      <c r="V7" s="283"/>
      <c r="W7" s="283" t="s">
        <v>14</v>
      </c>
      <c r="X7" s="283"/>
      <c r="Y7" s="283"/>
      <c r="Z7" s="283" t="s">
        <v>12</v>
      </c>
      <c r="AA7" s="283"/>
      <c r="AB7" s="283"/>
    </row>
    <row r="8" ht="27" customHeight="1">
      <c r="A8" s="57"/>
      <c r="B8" s="944" t="s">
        <v>42</v>
      </c>
      <c r="C8" s="944"/>
      <c r="D8" s="412" t="s">
        <v>25</v>
      </c>
      <c r="E8" s="413" t="s">
        <v>15</v>
      </c>
      <c r="F8" s="414" t="s">
        <v>267</v>
      </c>
      <c r="G8" s="412" t="s">
        <v>25</v>
      </c>
      <c r="H8" s="413" t="s">
        <v>15</v>
      </c>
      <c r="I8" s="414" t="s">
        <v>267</v>
      </c>
      <c r="J8" s="412" t="s">
        <v>25</v>
      </c>
      <c r="K8" s="413" t="s">
        <v>15</v>
      </c>
      <c r="L8" s="414" t="s">
        <v>267</v>
      </c>
      <c r="M8" s="412" t="s">
        <v>25</v>
      </c>
      <c r="N8" s="413" t="s">
        <v>15</v>
      </c>
      <c r="O8" s="414" t="s">
        <v>267</v>
      </c>
      <c r="P8" s="63"/>
      <c r="Q8" s="412" t="s">
        <v>25</v>
      </c>
      <c r="R8" s="413" t="s">
        <v>15</v>
      </c>
      <c r="S8" s="414" t="s">
        <v>267</v>
      </c>
      <c r="T8" s="412" t="s">
        <v>25</v>
      </c>
      <c r="U8" s="413" t="s">
        <v>15</v>
      </c>
      <c r="V8" s="414" t="s">
        <v>267</v>
      </c>
      <c r="W8" s="412" t="s">
        <v>25</v>
      </c>
      <c r="X8" s="413" t="s">
        <v>15</v>
      </c>
      <c r="Y8" s="414" t="s">
        <v>267</v>
      </c>
      <c r="Z8" s="412" t="s">
        <v>25</v>
      </c>
      <c r="AA8" s="413" t="s">
        <v>15</v>
      </c>
      <c r="AB8" s="414" t="s">
        <v>267</v>
      </c>
    </row>
    <row r="9" ht="18" customHeight="1">
      <c r="A9" s="57"/>
      <c r="B9" s="284">
        <v>2022</v>
      </c>
      <c r="C9" s="285" t="s">
        <v>180</v>
      </c>
      <c r="D9" s="434">
        <v>145.49077836824007502344482651</v>
      </c>
      <c r="E9" s="435">
        <v>167.79808404926786049377861425</v>
      </c>
      <c r="F9" s="436">
        <v>182.19274011298961214139941527</v>
      </c>
      <c r="G9" s="434">
        <v>120.65</v>
      </c>
      <c r="H9" s="435">
        <v>164.92329004173200432610735372</v>
      </c>
      <c r="I9" s="436">
        <v>176.58370918203531466283552655</v>
      </c>
      <c r="J9" s="434">
        <v>135.94706994328922495274102079</v>
      </c>
      <c r="K9" s="435">
        <v>126.3348836135944894857982733</v>
      </c>
      <c r="L9" s="436">
        <v>131.42398300293711082772383641</v>
      </c>
      <c r="M9" s="434">
        <v>144.01082977588046958377801494</v>
      </c>
      <c r="N9" s="435">
        <v>163.31687257523823872838901653</v>
      </c>
      <c r="O9" s="436">
        <v>179.89754265674416774466452543</v>
      </c>
      <c r="P9" s="5"/>
      <c r="Q9" s="415"/>
      <c r="R9" s="416">
        <v>79.98556909607188059542190434</v>
      </c>
      <c r="S9" s="417">
        <v>71.605621705665606661391644630</v>
      </c>
      <c r="T9" s="415"/>
      <c r="U9" s="416">
        <v>81.26305549667007194588610841</v>
      </c>
      <c r="V9" s="417">
        <v>81.21801373701936572314428008</v>
      </c>
      <c r="W9" s="415"/>
      <c r="X9" s="416">
        <v>34.628359332293523801658245990</v>
      </c>
      <c r="Y9" s="417">
        <v>26.470954651045106878098039300</v>
      </c>
      <c r="Z9" s="415">
        <v>80.09700914828084721957046076</v>
      </c>
      <c r="AA9" s="416">
        <v>75.364153179510424134321668080</v>
      </c>
      <c r="AB9" s="417">
        <v>70.471742324228133831206812070</v>
      </c>
    </row>
    <row r="10" ht="18" customHeight="1">
      <c r="A10" s="58"/>
      <c r="B10" s="286"/>
      <c r="C10" s="287" t="s">
        <v>184</v>
      </c>
      <c r="D10" s="276">
        <v>165.47820786345626333434928375</v>
      </c>
      <c r="E10" s="94">
        <v>185.47468490869612768543407842</v>
      </c>
      <c r="F10" s="277">
        <v>201.08663846119115890598238343</v>
      </c>
      <c r="G10" s="276">
        <v>179.16891891891891891891891892</v>
      </c>
      <c r="H10" s="94">
        <v>162.6987029701214724954959604</v>
      </c>
      <c r="I10" s="277">
        <v>170.96953618204305659360603677</v>
      </c>
      <c r="J10" s="276">
        <v>134.64013266998341625207296849</v>
      </c>
      <c r="K10" s="94">
        <v>121.25891558857804529999934223</v>
      </c>
      <c r="L10" s="277">
        <v>131.1565681658436235008158093</v>
      </c>
      <c r="M10" s="276">
        <v>161.99913157894736842105263158</v>
      </c>
      <c r="N10" s="94">
        <v>176.67596657512224529439346239</v>
      </c>
      <c r="O10" s="277">
        <v>195.56601372589539171008124599</v>
      </c>
      <c r="P10" s="5"/>
      <c r="Q10" s="271"/>
      <c r="R10" s="92">
        <v>65.692784244659327245602193510</v>
      </c>
      <c r="S10" s="272">
        <v>61.952269956151671909894290120</v>
      </c>
      <c r="T10" s="271"/>
      <c r="U10" s="92">
        <v>67.389669181249630145200836430</v>
      </c>
      <c r="V10" s="272">
        <v>72.875383817178219601397307620</v>
      </c>
      <c r="W10" s="271"/>
      <c r="X10" s="92">
        <v>27.189187425310130587148262680</v>
      </c>
      <c r="Y10" s="272">
        <v>21.588856969591422109509792460</v>
      </c>
      <c r="Z10" s="271">
        <v>76.847715118473515739166309910</v>
      </c>
      <c r="AA10" s="92">
        <v>62.586059207823938851919051760</v>
      </c>
      <c r="AB10" s="272">
        <v>60.227859884739497916932328370</v>
      </c>
    </row>
    <row r="11" ht="18" customHeight="1">
      <c r="A11" s="58"/>
      <c r="B11" s="288"/>
      <c r="C11" s="289" t="s">
        <v>187</v>
      </c>
      <c r="D11" s="439">
        <v>152.72814535481659238944120672</v>
      </c>
      <c r="E11" s="95">
        <v>174.58615845006636991156383982</v>
      </c>
      <c r="F11" s="440">
        <v>183.89373313935977979798713536</v>
      </c>
      <c r="G11" s="439">
        <v>238.92098092643051771117166213</v>
      </c>
      <c r="H11" s="95">
        <v>171.37261792506907705501084585</v>
      </c>
      <c r="I11" s="440">
        <v>174.7858440454024527453252557</v>
      </c>
      <c r="J11" s="439">
        <v>134.37625178826895565092989986</v>
      </c>
      <c r="K11" s="95">
        <v>118.60739126964315897678955159</v>
      </c>
      <c r="L11" s="440">
        <v>139.72325425691972638165098727</v>
      </c>
      <c r="M11" s="439">
        <v>157.4493949284458950539794125</v>
      </c>
      <c r="N11" s="95">
        <v>165.82693508450855851006566908</v>
      </c>
      <c r="O11" s="440">
        <v>180.96443528092509219733205086</v>
      </c>
      <c r="P11" s="5"/>
      <c r="Q11" s="420"/>
      <c r="R11" s="91">
        <v>38.163528686869786350519267820</v>
      </c>
      <c r="S11" s="421">
        <v>39.582896476955982788824791760</v>
      </c>
      <c r="T11" s="420"/>
      <c r="U11" s="91">
        <v>73.006819639135221684816235320</v>
      </c>
      <c r="V11" s="421">
        <v>67.906091669259396667674450770</v>
      </c>
      <c r="W11" s="420"/>
      <c r="X11" s="91">
        <v>38.716262513447367730093748040</v>
      </c>
      <c r="Y11" s="421">
        <v>33.555295776588996537198297780</v>
      </c>
      <c r="Z11" s="420">
        <v>67.148361646454777399859908530</v>
      </c>
      <c r="AA11" s="91">
        <v>40.077384760997190696030561430</v>
      </c>
      <c r="AB11" s="421">
        <v>40.483239212335172228820708020</v>
      </c>
    </row>
    <row r="12" ht="18" customHeight="1">
      <c r="A12" s="58"/>
      <c r="B12" s="286"/>
      <c r="C12" s="287" t="s">
        <v>188</v>
      </c>
      <c r="D12" s="276">
        <v>128.38015267175572519083969466</v>
      </c>
      <c r="E12" s="94">
        <v>148.19272178467135701335591567</v>
      </c>
      <c r="F12" s="277">
        <v>156.68609157390387654275326099</v>
      </c>
      <c r="G12" s="276">
        <v>206.35483870967741935483870968</v>
      </c>
      <c r="H12" s="94">
        <v>148.87122841935501629843543941</v>
      </c>
      <c r="I12" s="277">
        <v>159.70596508642120812342094174</v>
      </c>
      <c r="J12" s="276">
        <v>97.6273584905660377358490566</v>
      </c>
      <c r="K12" s="94">
        <v>104.37201535794980710950133889</v>
      </c>
      <c r="L12" s="277">
        <v>114.84805936276425105081362546</v>
      </c>
      <c r="M12" s="276">
        <v>137.45970521541950113378684807</v>
      </c>
      <c r="N12" s="94">
        <v>142.9950636930492330056233503</v>
      </c>
      <c r="O12" s="277">
        <v>155.29091594596618625706604965</v>
      </c>
      <c r="P12" s="5"/>
      <c r="Q12" s="271"/>
      <c r="R12" s="92">
        <v>12.044898409124386612717006340</v>
      </c>
      <c r="S12" s="272">
        <v>17.381971560023128250101817240</v>
      </c>
      <c r="T12" s="271"/>
      <c r="U12" s="92">
        <v>56.164700819403997861890198760</v>
      </c>
      <c r="V12" s="272">
        <v>50.443777229275164789897203850</v>
      </c>
      <c r="W12" s="271"/>
      <c r="X12" s="92">
        <v>28.937738585908174483865763910</v>
      </c>
      <c r="Y12" s="272">
        <v>33.570764310119422889906120410</v>
      </c>
      <c r="Z12" s="271">
        <v>26.932047417991217074695980970</v>
      </c>
      <c r="AA12" s="92">
        <v>14.987177378846317367492743850</v>
      </c>
      <c r="AB12" s="272">
        <v>19.303636914506634279390640290</v>
      </c>
    </row>
    <row r="13" ht="18" customHeight="1">
      <c r="A13" s="58"/>
      <c r="B13" s="288"/>
      <c r="C13" s="289" t="s">
        <v>189</v>
      </c>
      <c r="D13" s="439">
        <v>112.7801129234629861982434128</v>
      </c>
      <c r="E13" s="95">
        <v>120.55252230962804536493465877</v>
      </c>
      <c r="F13" s="440">
        <v>131.23877346046050351220294376</v>
      </c>
      <c r="G13" s="439">
        <v>143.68842729970326409495548961</v>
      </c>
      <c r="H13" s="95">
        <v>142.46977444523047047039217974</v>
      </c>
      <c r="I13" s="440">
        <v>131.44543957963488611026496604</v>
      </c>
      <c r="J13" s="439">
        <v>93.87837837837837837837837838</v>
      </c>
      <c r="K13" s="95">
        <v>104.03668229442424854892300811</v>
      </c>
      <c r="L13" s="440">
        <v>107.21413536758254674998176643</v>
      </c>
      <c r="M13" s="439">
        <v>114.04194975137398586757393353</v>
      </c>
      <c r="N13" s="95">
        <v>119.72701651548861886017456785</v>
      </c>
      <c r="O13" s="440">
        <v>130.16816213005751039388100998</v>
      </c>
      <c r="P13" s="5"/>
      <c r="Q13" s="420"/>
      <c r="R13" s="91">
        <v>-8.648110765093293424857981670</v>
      </c>
      <c r="S13" s="421">
        <v>-2.7781151616160374805640188700</v>
      </c>
      <c r="T13" s="420"/>
      <c r="U13" s="91">
        <v>38.410398962286962987667649480</v>
      </c>
      <c r="V13" s="421">
        <v>18.844366981205974447281367660</v>
      </c>
      <c r="W13" s="420"/>
      <c r="X13" s="91">
        <v>32.538972993013210654214847270</v>
      </c>
      <c r="Y13" s="421">
        <v>26.256314508958182788400665430</v>
      </c>
      <c r="Z13" s="420">
        <v>9.204020171999562301872472650</v>
      </c>
      <c r="AA13" s="91">
        <v>-3.2265842064893106013534214700</v>
      </c>
      <c r="AB13" s="421">
        <v>-1.0838020353586207241092447400</v>
      </c>
    </row>
    <row r="14" ht="18" customHeight="1">
      <c r="A14" s="58"/>
      <c r="B14" s="286"/>
      <c r="C14" s="287" t="s">
        <v>192</v>
      </c>
      <c r="D14" s="276">
        <v>109.53839902478667208451848842</v>
      </c>
      <c r="E14" s="94">
        <v>121.71026593468676703712780496</v>
      </c>
      <c r="F14" s="277">
        <v>133.06219930029865995602769083</v>
      </c>
      <c r="G14" s="276">
        <v>142.42363112391930835734870317</v>
      </c>
      <c r="H14" s="94">
        <v>155.01843165367078461689043344</v>
      </c>
      <c r="I14" s="277">
        <v>128.03328050172066143574820114</v>
      </c>
      <c r="J14" s="276">
        <v>92.19262295081967213114754098</v>
      </c>
      <c r="K14" s="94">
        <v>123.21784722267210804816759735</v>
      </c>
      <c r="L14" s="277">
        <v>110.33524054766758992308079966</v>
      </c>
      <c r="M14" s="276">
        <v>119.65626435377473735646225263</v>
      </c>
      <c r="N14" s="94">
        <v>124.3762163123369951790089307</v>
      </c>
      <c r="O14" s="277">
        <v>131.70703053197185762580019554</v>
      </c>
      <c r="P14" s="5"/>
      <c r="Q14" s="271"/>
      <c r="R14" s="92">
        <v>-11.042140423281663963744725940</v>
      </c>
      <c r="S14" s="272">
        <v>-7.1622514605677150104895952500</v>
      </c>
      <c r="T14" s="271"/>
      <c r="U14" s="92">
        <v>20.925082011301916148075085180</v>
      </c>
      <c r="V14" s="272">
        <v>3.8364128915618508810303557600</v>
      </c>
      <c r="W14" s="271"/>
      <c r="X14" s="92">
        <v>50.002815679189569323721766900</v>
      </c>
      <c r="Y14" s="272">
        <v>25.217647156747610846866610230</v>
      </c>
      <c r="Z14" s="271">
        <v>7.5107316924649385330477668600</v>
      </c>
      <c r="AA14" s="92">
        <v>-3.1292151866828325998779135700</v>
      </c>
      <c r="AB14" s="272">
        <v>-5.7869869127281699315324064400</v>
      </c>
    </row>
    <row r="15" ht="18" customHeight="1">
      <c r="A15" s="58"/>
      <c r="B15" s="288"/>
      <c r="C15" s="289" t="s">
        <v>193</v>
      </c>
      <c r="D15" s="439">
        <v>99.7272214386459802538787024</v>
      </c>
      <c r="E15" s="95">
        <v>109.15436764442788118264474647</v>
      </c>
      <c r="F15" s="440">
        <v>121.98557128156020236763442765</v>
      </c>
      <c r="G15" s="439">
        <v>133.49645390070921985815602837</v>
      </c>
      <c r="H15" s="95">
        <v>116.44702031598134873408076104</v>
      </c>
      <c r="I15" s="440">
        <v>115.46171265251539838915883965</v>
      </c>
      <c r="J15" s="439">
        <v>94.44720496894409937888198758</v>
      </c>
      <c r="K15" s="95">
        <v>107.44163782300906053592950335</v>
      </c>
      <c r="L15" s="440">
        <v>102.8272440601013985561046981</v>
      </c>
      <c r="M15" s="439">
        <v>100.49103542914171656686626747</v>
      </c>
      <c r="N15" s="95">
        <v>109.25571266349833873070614459</v>
      </c>
      <c r="O15" s="440">
        <v>120.54655221178866387600407286</v>
      </c>
      <c r="P15" s="5"/>
      <c r="Q15" s="420"/>
      <c r="R15" s="91">
        <v>-6.1616905778418922069635297900</v>
      </c>
      <c r="S15" s="421">
        <v>-0.1514148857690795333641428100</v>
      </c>
      <c r="T15" s="420"/>
      <c r="U15" s="91">
        <v>8.493430573616730342997676860</v>
      </c>
      <c r="V15" s="421">
        <v>4.7725587567270525493362246300</v>
      </c>
      <c r="W15" s="420"/>
      <c r="X15" s="91">
        <v>32.311952846337238060902228290</v>
      </c>
      <c r="Y15" s="421">
        <v>13.034104176639761840914214390</v>
      </c>
      <c r="Z15" s="420">
        <v>4.3752644796851346871880634200</v>
      </c>
      <c r="AA15" s="91">
        <v>-1.3766691619554810743208582500</v>
      </c>
      <c r="AB15" s="421">
        <v>0.4737254055531266790108107700</v>
      </c>
    </row>
    <row r="16" ht="18" customHeight="1">
      <c r="A16" s="58"/>
      <c r="B16" s="286"/>
      <c r="C16" s="287" t="s">
        <v>195</v>
      </c>
      <c r="D16" s="276">
        <v>106.25603136308805790108564536</v>
      </c>
      <c r="E16" s="94">
        <v>111.29350989385950534546301644</v>
      </c>
      <c r="F16" s="277">
        <v>125.24685156014851560996119844</v>
      </c>
      <c r="G16" s="276">
        <v>125.3625</v>
      </c>
      <c r="H16" s="94">
        <v>114.11758420846409413133626079</v>
      </c>
      <c r="I16" s="277">
        <v>123.14280074704825353736365151</v>
      </c>
      <c r="J16" s="276">
        <v>95.43072289156626506024096386</v>
      </c>
      <c r="K16" s="94">
        <v>102.74894343360738041696972279</v>
      </c>
      <c r="L16" s="277">
        <v>102.16611345606500479351916401</v>
      </c>
      <c r="M16" s="276">
        <v>105.70206813304721030042918455</v>
      </c>
      <c r="N16" s="94">
        <v>110.38294284700035498757543486</v>
      </c>
      <c r="O16" s="277">
        <v>124.04345763131448577886885202</v>
      </c>
      <c r="P16" s="5"/>
      <c r="Q16" s="271"/>
      <c r="R16" s="92">
        <v>5.4167347414057481697870312700</v>
      </c>
      <c r="S16" s="272">
        <v>10.355537164358758441920839560</v>
      </c>
      <c r="T16" s="271"/>
      <c r="U16" s="92">
        <v>13.787769402578306849664417710</v>
      </c>
      <c r="V16" s="272">
        <v>9.682663167578982742107401730</v>
      </c>
      <c r="W16" s="271"/>
      <c r="X16" s="92">
        <v>20.709466467364463296647383750</v>
      </c>
      <c r="Y16" s="272">
        <v>13.184434558172587662832866280</v>
      </c>
      <c r="Z16" s="271">
        <v>17.134445421690379193479331040</v>
      </c>
      <c r="AA16" s="92">
        <v>7.4889098042032030960734252600</v>
      </c>
      <c r="AB16" s="272">
        <v>10.551226880329481011147395930</v>
      </c>
    </row>
    <row r="17" ht="18" customHeight="1">
      <c r="A17" s="58"/>
      <c r="B17" s="288"/>
      <c r="C17" s="289" t="s">
        <v>196</v>
      </c>
      <c r="D17" s="439">
        <v>123.50499800079968012794882047</v>
      </c>
      <c r="E17" s="95">
        <v>133.88601827983630862228342726</v>
      </c>
      <c r="F17" s="440">
        <v>147.69758332859066266290822663</v>
      </c>
      <c r="G17" s="439">
        <v>137.42820069204152249134948097</v>
      </c>
      <c r="H17" s="95">
        <v>155.56497790089533689567553996</v>
      </c>
      <c r="I17" s="440">
        <v>157.32652794660570417117321405</v>
      </c>
      <c r="J17" s="439">
        <v>98.33609271523178807947019868</v>
      </c>
      <c r="K17" s="95">
        <v>100.44831162219656629984606379</v>
      </c>
      <c r="L17" s="440">
        <v>110.09983309603380895690671988</v>
      </c>
      <c r="M17" s="439">
        <v>123.71462098099037784557615583</v>
      </c>
      <c r="N17" s="95">
        <v>129.94811794728657442481757646</v>
      </c>
      <c r="O17" s="440">
        <v>147.147190396291718805806009</v>
      </c>
      <c r="P17" s="5"/>
      <c r="Q17" s="420"/>
      <c r="R17" s="91">
        <v>12.873112115428534359129220900</v>
      </c>
      <c r="S17" s="421">
        <v>15.699430396857639208039932170</v>
      </c>
      <c r="T17" s="420"/>
      <c r="U17" s="91">
        <v>29.601063212380888544202103400</v>
      </c>
      <c r="V17" s="421">
        <v>6.9923337450121170407947387800</v>
      </c>
      <c r="W17" s="420"/>
      <c r="X17" s="91">
        <v>16.739662025329647966643434960</v>
      </c>
      <c r="Y17" s="421">
        <v>12.184569105054757341121537090</v>
      </c>
      <c r="Z17" s="420">
        <v>23.948671196660167279761889850</v>
      </c>
      <c r="AA17" s="91">
        <v>12.726231543827128641348213270</v>
      </c>
      <c r="AB17" s="421">
        <v>14.930827528176737523506667960</v>
      </c>
    </row>
    <row r="18" ht="18" customHeight="1">
      <c r="A18" s="58"/>
      <c r="B18" s="286"/>
      <c r="C18" s="287" t="s">
        <v>197</v>
      </c>
      <c r="D18" s="276">
        <v>132.51325007614986293024672556</v>
      </c>
      <c r="E18" s="94">
        <v>144.89098064512392787064482212</v>
      </c>
      <c r="F18" s="277">
        <v>151.07573080465907691267786111</v>
      </c>
      <c r="G18" s="276">
        <v>171.39130434782608695652173913</v>
      </c>
      <c r="H18" s="94">
        <v>155.28068095544985976458812805</v>
      </c>
      <c r="I18" s="277">
        <v>153.2930815453363348767633212</v>
      </c>
      <c r="J18" s="276">
        <v>94.17628205128205128205128205</v>
      </c>
      <c r="K18" s="94">
        <v>111.32037972112144941144010398</v>
      </c>
      <c r="L18" s="277">
        <v>126.37157639633285282416627608</v>
      </c>
      <c r="M18" s="276">
        <v>130.74631663541387623894990624</v>
      </c>
      <c r="N18" s="94">
        <v>140.67747848327379019162065606</v>
      </c>
      <c r="O18" s="277">
        <v>150.17379918623595745225320516</v>
      </c>
      <c r="P18" s="5"/>
      <c r="Q18" s="271"/>
      <c r="R18" s="92">
        <v>14.558295527830409971579538240</v>
      </c>
      <c r="S18" s="272">
        <v>12.892240469563219791930327560</v>
      </c>
      <c r="T18" s="271"/>
      <c r="U18" s="92">
        <v>25.994006179507539394008037190</v>
      </c>
      <c r="V18" s="272">
        <v>17.281016526312715961939988370</v>
      </c>
      <c r="W18" s="271"/>
      <c r="X18" s="92">
        <v>24.579763638534185209906872660</v>
      </c>
      <c r="Y18" s="272">
        <v>24.466202840412031473497922340</v>
      </c>
      <c r="Z18" s="271">
        <v>19.011467037303347054217341370</v>
      </c>
      <c r="AA18" s="92">
        <v>14.292878035321089396752639050</v>
      </c>
      <c r="AB18" s="272">
        <v>13.458961522370033978918238720</v>
      </c>
    </row>
    <row r="19" ht="18" customHeight="1">
      <c r="A19" s="58"/>
      <c r="B19" s="288"/>
      <c r="C19" s="289" t="s">
        <v>198</v>
      </c>
      <c r="D19" s="439">
        <v>147.60228940416788963897857353</v>
      </c>
      <c r="E19" s="95">
        <v>160.72145904173069740407069582</v>
      </c>
      <c r="F19" s="440">
        <v>164.29691617025221338143399598</v>
      </c>
      <c r="G19" s="439">
        <v>213.93488372093023255813953488</v>
      </c>
      <c r="H19" s="95">
        <v>163.69059592740452420268394027</v>
      </c>
      <c r="I19" s="440">
        <v>166.62797680279845364051042459</v>
      </c>
      <c r="J19" s="439">
        <v>96.44325481798715203426124197</v>
      </c>
      <c r="K19" s="95">
        <v>114.5028956888214828260637295</v>
      </c>
      <c r="L19" s="440">
        <v>134.8403253008297684914700173</v>
      </c>
      <c r="M19" s="439">
        <v>145.24700415749572022499388604</v>
      </c>
      <c r="N19" s="95">
        <v>154.17558508815353566124671566</v>
      </c>
      <c r="O19" s="440">
        <v>162.99510770431133557563552397</v>
      </c>
      <c r="P19" s="5"/>
      <c r="Q19" s="420">
        <v>12.239815012207165323057705010</v>
      </c>
      <c r="R19" s="91">
        <v>7.7571935545320280182908590900</v>
      </c>
      <c r="S19" s="421">
        <v>5.8744576912550295347516902400</v>
      </c>
      <c r="T19" s="420">
        <v>81.81890689272527534110034656</v>
      </c>
      <c r="U19" s="91">
        <v>22.418986511093060561154019300</v>
      </c>
      <c r="V19" s="421">
        <v>18.055297152935017241763127420</v>
      </c>
      <c r="W19" s="420">
        <v>64.342974829335490805420392290</v>
      </c>
      <c r="X19" s="91">
        <v>18.212903961055839774526082510</v>
      </c>
      <c r="Y19" s="421">
        <v>32.626095606403353860202364530</v>
      </c>
      <c r="Z19" s="420">
        <v>22.624944610565371066811233830</v>
      </c>
      <c r="AA19" s="91">
        <v>8.478764207335397721541867240</v>
      </c>
      <c r="AB19" s="421">
        <v>7.3387589724673332645381379500</v>
      </c>
    </row>
    <row r="20" ht="18" customHeight="1">
      <c r="A20" s="58"/>
      <c r="B20" s="286">
        <v>2023</v>
      </c>
      <c r="C20" s="287" t="s">
        <v>199</v>
      </c>
      <c r="D20" s="276">
        <v>177.66253753753753753753753754</v>
      </c>
      <c r="E20" s="94">
        <v>182.30699679020150923247845388</v>
      </c>
      <c r="F20" s="277">
        <v>179.55983852362055707954086192</v>
      </c>
      <c r="G20" s="276">
        <v>164.72099712368168744007670182</v>
      </c>
      <c r="H20" s="94">
        <v>185.5432641306547073756367229</v>
      </c>
      <c r="I20" s="277">
        <v>197.74071892320132855079942031</v>
      </c>
      <c r="J20" s="276">
        <v>138.89532293986636971046770601</v>
      </c>
      <c r="K20" s="94">
        <v>163.05440866827915285404090613</v>
      </c>
      <c r="L20" s="277">
        <v>165.51553446994005082844202261</v>
      </c>
      <c r="M20" s="276">
        <v>170.22609961501443695861405197</v>
      </c>
      <c r="N20" s="94">
        <v>180.21159686149151803552617239</v>
      </c>
      <c r="O20" s="277">
        <v>181.34343975070782574103768604</v>
      </c>
      <c r="P20" s="5"/>
      <c r="Q20" s="271">
        <v>33.070914171248695117421506230</v>
      </c>
      <c r="R20" s="92">
        <v>22.018584731647798107078377950</v>
      </c>
      <c r="S20" s="272">
        <v>15.895378193666015052331779690</v>
      </c>
      <c r="T20" s="271">
        <v>5.8422412516394356531670077800</v>
      </c>
      <c r="U20" s="92">
        <v>-0.2983791381268010306530375100</v>
      </c>
      <c r="V20" s="272">
        <v>20.282306703885776851214741040</v>
      </c>
      <c r="W20" s="271">
        <v>5.2800995691365919757047437800</v>
      </c>
      <c r="X20" s="92">
        <v>30.431440463350379819643935750</v>
      </c>
      <c r="Y20" s="272">
        <v>21.612878730625485782130374680</v>
      </c>
      <c r="Z20" s="271">
        <v>27.056668324704798937316822520</v>
      </c>
      <c r="AA20" s="92">
        <v>22.173861088203500991554301430</v>
      </c>
      <c r="AB20" s="272">
        <v>17.139036054933351734195283700</v>
      </c>
    </row>
    <row r="21" ht="18" customHeight="1">
      <c r="A21" s="58"/>
      <c r="B21" s="288"/>
      <c r="C21" s="289" t="s">
        <v>180</v>
      </c>
      <c r="D21" s="441">
        <v>194.40843373493975903614457831</v>
      </c>
      <c r="E21" s="154">
        <v>205.04296043525990639405430182</v>
      </c>
      <c r="F21" s="442">
        <v>207.54974451210398099329896954</v>
      </c>
      <c r="G21" s="441">
        <v>179.42307692307692307692307692</v>
      </c>
      <c r="H21" s="154">
        <v>184.68047510611489879068360588</v>
      </c>
      <c r="I21" s="442">
        <v>216.76455439717050411180435396</v>
      </c>
      <c r="J21" s="441">
        <v>156.60150943396226415094339623</v>
      </c>
      <c r="K21" s="154">
        <v>140.60256450945575991152373209</v>
      </c>
      <c r="L21" s="442">
        <v>170.45398264897386317414661402</v>
      </c>
      <c r="M21" s="441">
        <v>181.25273079906904577191621412</v>
      </c>
      <c r="N21" s="154">
        <v>199.09026056311625988827653433</v>
      </c>
      <c r="O21" s="442">
        <v>207.12624025843524604196595384</v>
      </c>
      <c r="P21" s="5"/>
      <c r="Q21" s="420">
        <v>33.622512653648513341107263990</v>
      </c>
      <c r="R21" s="91">
        <v>22.196246516746375281197095680</v>
      </c>
      <c r="S21" s="421">
        <v>13.917681013731393165162615840</v>
      </c>
      <c r="T21" s="420">
        <v>48.713698237113073416430233670</v>
      </c>
      <c r="U21" s="91">
        <v>11.979620985865244890262496440</v>
      </c>
      <c r="V21" s="421">
        <v>22.754559523810435864425840490</v>
      </c>
      <c r="W21" s="420">
        <v>15.193000848989754345070171020</v>
      </c>
      <c r="X21" s="91">
        <v>11.293540222425026591209784020</v>
      </c>
      <c r="Y21" s="421">
        <v>29.697775667940780397575023570</v>
      </c>
      <c r="Z21" s="420">
        <v>25.860486382254998290440840660</v>
      </c>
      <c r="AA21" s="91">
        <v>21.904281795161268458845402180</v>
      </c>
      <c r="AB21" s="421">
        <v>15.135669559253513339469714230</v>
      </c>
    </row>
    <row r="22" ht="18" customHeight="1">
      <c r="A22" s="58"/>
      <c r="B22" s="286"/>
      <c r="C22" s="287" t="s">
        <v>184</v>
      </c>
      <c r="D22" s="276">
        <v>193.56606664113366526235158943</v>
      </c>
      <c r="E22" s="94">
        <v>199.69552600857465655137491595</v>
      </c>
      <c r="F22" s="277">
        <v>205.46428860998629849575914763</v>
      </c>
      <c r="G22" s="276">
        <v>154.07567567567567567567567568</v>
      </c>
      <c r="H22" s="94">
        <v>203.16038703867287080012620145</v>
      </c>
      <c r="I22" s="277">
        <v>210.85359994843216807649394116</v>
      </c>
      <c r="J22" s="276">
        <v>161.63464447806354009077155825</v>
      </c>
      <c r="K22" s="94">
        <v>135.27196606824540259258745245</v>
      </c>
      <c r="L22" s="277">
        <v>160.41399985367583860561154445</v>
      </c>
      <c r="M22" s="276">
        <v>180.36024169184290030211480363</v>
      </c>
      <c r="N22" s="94">
        <v>194.60110563259715802088683445</v>
      </c>
      <c r="O22" s="277">
        <v>203.94344657349118464328316015</v>
      </c>
      <c r="P22" s="5"/>
      <c r="Q22" s="271">
        <v>16.973750888577929986563828310</v>
      </c>
      <c r="R22" s="92">
        <v>7.6672679653694369146696282900</v>
      </c>
      <c r="S22" s="272">
        <v>2.1769970308748153566347353200</v>
      </c>
      <c r="T22" s="271">
        <v>-14.005355055238496624586290600</v>
      </c>
      <c r="U22" s="92">
        <v>24.869088277863363296268776690</v>
      </c>
      <c r="V22" s="272">
        <v>23.328169834873330285592212190</v>
      </c>
      <c r="W22" s="271">
        <v>20.049379982584014554782715700</v>
      </c>
      <c r="X22" s="92">
        <v>11.556305292377875590962756610</v>
      </c>
      <c r="Y22" s="272">
        <v>22.307256203052223675867271550</v>
      </c>
      <c r="Z22" s="271">
        <v>11.334079345974957710276713430</v>
      </c>
      <c r="AA22" s="92">
        <v>10.145771043441657904988536950</v>
      </c>
      <c r="AB22" s="272">
        <v>4.2836854359228114262980204100</v>
      </c>
    </row>
    <row r="23" ht="18" customHeight="1">
      <c r="A23" s="58"/>
      <c r="B23" s="288"/>
      <c r="C23" s="289" t="s">
        <v>187</v>
      </c>
      <c r="D23" s="439">
        <v>173.55509355509355509355509356</v>
      </c>
      <c r="E23" s="95">
        <v>168.55912952096891633783913673</v>
      </c>
      <c r="F23" s="440">
        <v>172.18451645997289942239925273</v>
      </c>
      <c r="G23" s="439">
        <v>191.10891089108910891089108911</v>
      </c>
      <c r="H23" s="95">
        <v>188.5838387690577181939414663</v>
      </c>
      <c r="I23" s="440">
        <v>195.82362371858256101687823896</v>
      </c>
      <c r="J23" s="439">
        <v>159.07195696032279757901815736</v>
      </c>
      <c r="K23" s="95">
        <v>157.84413071733926831600186732</v>
      </c>
      <c r="L23" s="440">
        <v>151.24456282584290390609140525</v>
      </c>
      <c r="M23" s="439">
        <v>168.60543451039318807913849236</v>
      </c>
      <c r="N23" s="95">
        <v>169.3585985951022625839251756</v>
      </c>
      <c r="O23" s="440">
        <v>173.59713034470734233818446612</v>
      </c>
      <c r="P23" s="5"/>
      <c r="Q23" s="420">
        <v>13.636614359397115277222890750</v>
      </c>
      <c r="R23" s="91">
        <v>-3.4521802774265874121955265900</v>
      </c>
      <c r="S23" s="421">
        <v>-6.367382117666277352460921900</v>
      </c>
      <c r="T23" s="420">
        <v>-20.011666555998059322518637470</v>
      </c>
      <c r="U23" s="91">
        <v>10.043156866215373267354053540</v>
      </c>
      <c r="V23" s="421">
        <v>12.036317808276322842209571840</v>
      </c>
      <c r="W23" s="420">
        <v>18.378027994804530523756049160</v>
      </c>
      <c r="X23" s="91">
        <v>33.081192519066854176564450740</v>
      </c>
      <c r="Y23" s="421">
        <v>8.245806061573278370620865380</v>
      </c>
      <c r="Z23" s="420">
        <v>7.0854763126059576913359102200</v>
      </c>
      <c r="AA23" s="91">
        <v>2.1297285080995086802883323900</v>
      </c>
      <c r="AB23" s="421">
        <v>-4.0711341566959506798430356900</v>
      </c>
    </row>
    <row r="24" ht="18" customHeight="1">
      <c r="A24" s="59"/>
      <c r="B24" s="286"/>
      <c r="C24" s="287" t="s">
        <v>188</v>
      </c>
      <c r="D24" s="276">
        <v>124.72682445759368836291913215</v>
      </c>
      <c r="E24" s="94">
        <v>132.49763166254778579881147856</v>
      </c>
      <c r="F24" s="277">
        <v>141.4214862556062402937610724</v>
      </c>
      <c r="G24" s="276">
        <v>243.17457305502846299810246679</v>
      </c>
      <c r="H24" s="94">
        <v>144.59460675667115883305007847</v>
      </c>
      <c r="I24" s="277">
        <v>175.29847702599800169737127494</v>
      </c>
      <c r="J24" s="276">
        <v>119.10947832476120499632623071</v>
      </c>
      <c r="K24" s="94">
        <v>124.95748264472913847925855923</v>
      </c>
      <c r="L24" s="277">
        <v>119.08830183308789244799058975</v>
      </c>
      <c r="M24" s="276">
        <v>138.71450459652706843718079673</v>
      </c>
      <c r="N24" s="94">
        <v>133.52463455614673760851302158</v>
      </c>
      <c r="O24" s="277">
        <v>143.98458107033229556456352211</v>
      </c>
      <c r="P24" s="93"/>
      <c r="Q24" s="271">
        <v>-2.8457110683969471227843514900</v>
      </c>
      <c r="R24" s="92">
        <v>-10.590999296817448084418401580</v>
      </c>
      <c r="S24" s="272">
        <v>-9.742157178701662585781201230</v>
      </c>
      <c r="T24" s="271">
        <v>17.842922693529114467442891460</v>
      </c>
      <c r="U24" s="92">
        <v>-2.8726985785868195621767829400</v>
      </c>
      <c r="V24" s="272">
        <v>9.763262086774619379055756490</v>
      </c>
      <c r="W24" s="271">
        <v>22.004200632171769612869713210</v>
      </c>
      <c r="X24" s="92">
        <v>19.723167379914934502838724200</v>
      </c>
      <c r="Y24" s="272">
        <v>3.6920453804910641176521835100</v>
      </c>
      <c r="Z24" s="271">
        <v>0.9128488811763359648756477800</v>
      </c>
      <c r="AA24" s="92">
        <v>-6.6229063383513607506239907200</v>
      </c>
      <c r="AB24" s="272">
        <v>-7.2807445347281656089849372300</v>
      </c>
    </row>
    <row r="25" ht="18" customHeight="1">
      <c r="A25" s="60"/>
      <c r="B25" s="288"/>
      <c r="C25" s="289" t="s">
        <v>189</v>
      </c>
      <c r="D25" s="439">
        <v>113.5395978662289700451374641</v>
      </c>
      <c r="E25" s="95">
        <v>114.20543194929114160063855491</v>
      </c>
      <c r="F25" s="440">
        <v>124.13997959100051481160876989</v>
      </c>
      <c r="G25" s="439">
        <v>135.41338582677165354330708661</v>
      </c>
      <c r="H25" s="95">
        <v>121.26676630153149210614275639</v>
      </c>
      <c r="I25" s="440">
        <v>142.0158925845875340423160614</v>
      </c>
      <c r="J25" s="439">
        <v>100.23878205128205128205128205</v>
      </c>
      <c r="K25" s="95">
        <v>122.70304359716482212778452747</v>
      </c>
      <c r="L25" s="440">
        <v>111.21106390299122782824923608</v>
      </c>
      <c r="M25" s="439">
        <v>110.73589997461284589997461285</v>
      </c>
      <c r="N25" s="95">
        <v>115.47187548071084483665951503</v>
      </c>
      <c r="O25" s="440">
        <v>125.16049624459767542694099053</v>
      </c>
      <c r="P25" s="93"/>
      <c r="Q25" s="420">
        <v>0.6734209809172093093568094100</v>
      </c>
      <c r="R25" s="91">
        <v>-5.2650000503584804666729324500</v>
      </c>
      <c r="S25" s="421">
        <v>-5.409067520458096066382529900</v>
      </c>
      <c r="T25" s="420">
        <v>-5.7590173602976191171477915200</v>
      </c>
      <c r="U25" s="91">
        <v>-14.882460666647644858299507590</v>
      </c>
      <c r="V25" s="421">
        <v>8.041703872568616395208935910</v>
      </c>
      <c r="W25" s="420">
        <v>6.7751528975552525179996255600</v>
      </c>
      <c r="X25" s="91">
        <v>17.942095894545437170173074570</v>
      </c>
      <c r="Y25" s="421">
        <v>3.7279865399157949719211685700</v>
      </c>
      <c r="Z25" s="420">
        <v>-2.8989768975311371537296530900</v>
      </c>
      <c r="AA25" s="91">
        <v>-3.5540358046408678475848852800</v>
      </c>
      <c r="AB25" s="421">
        <v>-3.8470742795748171778995944700</v>
      </c>
    </row>
    <row r="26" ht="18" customHeight="1">
      <c r="A26" s="60"/>
      <c r="B26" s="290"/>
      <c r="C26" s="291" t="s">
        <v>192</v>
      </c>
      <c r="D26" s="443">
        <v>113.84548104956268221574344023</v>
      </c>
      <c r="E26" s="444">
        <v>113.84290918564458289864357269</v>
      </c>
      <c r="F26" s="445">
        <v>122.39873650069509975533899398</v>
      </c>
      <c r="G26" s="443">
        <v>157.07930107526881720430107527</v>
      </c>
      <c r="H26" s="444">
        <v>125.91675510052066411792086382</v>
      </c>
      <c r="I26" s="445">
        <v>132.86487253720951564455667972</v>
      </c>
      <c r="J26" s="443">
        <v>111.00837404047452896022330775</v>
      </c>
      <c r="K26" s="444">
        <v>114.09091349004017204029477883</v>
      </c>
      <c r="L26" s="445">
        <v>116.51598266154852996251291587</v>
      </c>
      <c r="M26" s="443">
        <v>120.48085950413223140495867769</v>
      </c>
      <c r="N26" s="444">
        <v>115.53779878971255673222390317</v>
      </c>
      <c r="O26" s="445">
        <v>122.97132847593870225890343242</v>
      </c>
      <c r="P26" s="184"/>
      <c r="Q26" s="273">
        <v>3.9320293733593266514241523800</v>
      </c>
      <c r="R26" s="274">
        <v>-6.4640042387849286840626786100</v>
      </c>
      <c r="S26" s="275">
        <v>-8.013893393975232877786261210</v>
      </c>
      <c r="T26" s="273">
        <v>10.290195409088583826682750360</v>
      </c>
      <c r="U26" s="274">
        <v>-18.773042819959876234330758540</v>
      </c>
      <c r="V26" s="275">
        <v>3.7737001009244332709579868600</v>
      </c>
      <c r="W26" s="273">
        <v>20.409172108831138948902916140</v>
      </c>
      <c r="X26" s="274">
        <v>-7.4071524039566277733239496700</v>
      </c>
      <c r="Y26" s="275">
        <v>5.6017842378985695699238523800</v>
      </c>
      <c r="Z26" s="273">
        <v>0.6891366321566466427436359400</v>
      </c>
      <c r="AA26" s="274">
        <v>-7.1061958504950766685810512100</v>
      </c>
      <c r="AB26" s="275">
        <v>-6.6326771021831223113013457900</v>
      </c>
    </row>
    <row r="27" ht="21"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 customHeight="1">
      <c r="A28" s="112"/>
      <c r="B28" s="1037" t="s">
        <v>59</v>
      </c>
      <c r="C28" s="1037"/>
      <c r="D28" s="1037"/>
      <c r="E28" s="1037"/>
      <c r="F28" s="1037"/>
      <c r="G28" s="1037"/>
      <c r="H28" s="1037"/>
      <c r="I28" s="1037"/>
      <c r="J28" s="1037"/>
      <c r="K28" s="1037"/>
      <c r="L28" s="1037"/>
      <c r="M28" s="1037"/>
      <c r="N28" s="1037"/>
      <c r="O28" s="1037"/>
      <c r="P28" s="411"/>
      <c r="Q28" s="1038"/>
      <c r="R28" s="1038"/>
      <c r="S28" s="1038"/>
      <c r="T28" s="1038"/>
      <c r="U28" s="1038"/>
      <c r="V28" s="1038"/>
      <c r="W28" s="1038"/>
      <c r="X28" s="1038"/>
      <c r="Y28" s="1038"/>
      <c r="Z28" s="1038"/>
      <c r="AA28" s="1038"/>
      <c r="AB28" s="1038"/>
      <c r="AC28" s="9"/>
    </row>
    <row r="29" ht="18" customHeight="1">
      <c r="A29" s="58"/>
      <c r="B29" s="284">
        <v>2021</v>
      </c>
      <c r="C29" s="285"/>
      <c r="D29" s="454"/>
      <c r="E29" s="455">
        <v>119.19699111489133666899703671</v>
      </c>
      <c r="F29" s="456">
        <v>125.93061778906621169615476736</v>
      </c>
      <c r="G29" s="454"/>
      <c r="H29" s="455">
        <v>103.49434857363183080325372835</v>
      </c>
      <c r="I29" s="456">
        <v>107.31557940111426948157562655</v>
      </c>
      <c r="J29" s="454"/>
      <c r="K29" s="455">
        <v>86.38565428401379777013897781</v>
      </c>
      <c r="L29" s="456">
        <v>97.84319238289502730774198411</v>
      </c>
      <c r="M29" s="454">
        <v>96.27608542492294143549097314</v>
      </c>
      <c r="N29" s="455">
        <v>113.36123564988519908159265274</v>
      </c>
      <c r="O29" s="456">
        <v>123.64623211623433171181829282</v>
      </c>
      <c r="P29" s="5"/>
      <c r="Q29" s="427"/>
      <c r="R29" s="428">
        <v>-13.591600533015090858407476300</v>
      </c>
      <c r="S29" s="429">
        <v>-9.493064874020448008357498660</v>
      </c>
      <c r="T29" s="427"/>
      <c r="U29" s="428">
        <v>-30.338882207124063360253702940</v>
      </c>
      <c r="V29" s="429">
        <v>-27.714441515922184276318575820</v>
      </c>
      <c r="W29" s="427"/>
      <c r="X29" s="428">
        <v>-43.490324369461504963649068060</v>
      </c>
      <c r="Y29" s="429">
        <v>-29.223497811083162097504972050</v>
      </c>
      <c r="Z29" s="427">
        <v>-20.395661495494069657001193460</v>
      </c>
      <c r="AA29" s="428">
        <v>-19.062064992341596699455648420</v>
      </c>
      <c r="AB29" s="429">
        <v>-11.969198068145244890012583230</v>
      </c>
    </row>
    <row r="30" ht="18" customHeight="1">
      <c r="A30" s="58"/>
      <c r="B30" s="286">
        <v>2022</v>
      </c>
      <c r="C30" s="287"/>
      <c r="D30" s="276">
        <v>136.42065925642008432349559218</v>
      </c>
      <c r="E30" s="94">
        <v>153.96641398623076563223879762</v>
      </c>
      <c r="F30" s="277">
        <v>165.33871577288065390847679325</v>
      </c>
      <c r="G30" s="276">
        <v>171.19950814632646787580694743</v>
      </c>
      <c r="H30" s="94">
        <v>162.8440066086468526103775503</v>
      </c>
      <c r="I30" s="277">
        <v>159.79614156747297401169049216</v>
      </c>
      <c r="J30" s="276">
        <v>121.77015250544662309368191721</v>
      </c>
      <c r="K30" s="94">
        <v>118.35788680099680032041863985</v>
      </c>
      <c r="L30" s="277">
        <v>124.97406225420254985485910198</v>
      </c>
      <c r="M30" s="276">
        <v>138.55534230312623664424218441</v>
      </c>
      <c r="N30" s="94">
        <v>149.93151466995308209552225898</v>
      </c>
      <c r="O30" s="277">
        <v>163.09968748474929191527203648</v>
      </c>
      <c r="P30" s="5"/>
      <c r="Q30" s="271"/>
      <c r="R30" s="92">
        <v>29.169715230323861810065893690</v>
      </c>
      <c r="S30" s="272">
        <v>31.293500084132554313290474200</v>
      </c>
      <c r="T30" s="271"/>
      <c r="U30" s="92">
        <v>57.345796029471451508955159990</v>
      </c>
      <c r="V30" s="272">
        <v>48.903022710451899924118120410</v>
      </c>
      <c r="W30" s="271"/>
      <c r="X30" s="92">
        <v>37.011044000298284897595972060</v>
      </c>
      <c r="Y30" s="272">
        <v>27.728929535668131782521798130</v>
      </c>
      <c r="Z30" s="271">
        <v>43.914599032182400599795021020</v>
      </c>
      <c r="AA30" s="92">
        <v>32.259950952718238164753964750</v>
      </c>
      <c r="AB30" s="272">
        <v>31.908336140378143767577675490</v>
      </c>
    </row>
    <row r="31" ht="18" customHeight="1">
      <c r="A31" s="58"/>
      <c r="B31" s="425">
        <v>2023</v>
      </c>
      <c r="C31" s="426"/>
      <c r="D31" s="457">
        <v>158.39615407655903672197927275</v>
      </c>
      <c r="E31" s="458">
        <v>160.92114895493957667320584176</v>
      </c>
      <c r="F31" s="459">
        <v>166.34871110594505448681456695</v>
      </c>
      <c r="G31" s="457">
        <v>173.68456810093820769977353607</v>
      </c>
      <c r="H31" s="458">
        <v>166.31873758661701818562686058</v>
      </c>
      <c r="I31" s="459">
        <v>186.12395329423501471541689241</v>
      </c>
      <c r="J31" s="457">
        <v>135.23049275362318840579710145</v>
      </c>
      <c r="K31" s="458">
        <v>140.88310585045670773622277357</v>
      </c>
      <c r="L31" s="459">
        <v>143.12751095877509491754597835</v>
      </c>
      <c r="M31" s="457">
        <v>153.02639128445211024675278961</v>
      </c>
      <c r="N31" s="458">
        <v>159.84859847167268142093134484</v>
      </c>
      <c r="O31" s="459">
        <v>167.32776318974239169161849319</v>
      </c>
      <c r="P31" s="93"/>
      <c r="Q31" s="430">
        <v>16.108626757811306068350750300</v>
      </c>
      <c r="R31" s="431">
        <v>4.5170467952594707641574666600</v>
      </c>
      <c r="S31" s="432">
        <v>0.6108643872813960345081047700</v>
      </c>
      <c r="T31" s="430">
        <v>1.4515578821141112848528695900</v>
      </c>
      <c r="U31" s="431">
        <v>2.1337788539977578789092833600</v>
      </c>
      <c r="V31" s="432">
        <v>16.475874491383635463896941760</v>
      </c>
      <c r="W31" s="430">
        <v>11.053891262578716305391709820</v>
      </c>
      <c r="X31" s="431">
        <v>19.031447466892754004082004300</v>
      </c>
      <c r="Y31" s="432">
        <v>14.525773090139760138716390670</v>
      </c>
      <c r="Z31" s="430">
        <v>10.444237472775049313343411290</v>
      </c>
      <c r="AA31" s="431">
        <v>6.6144091343972823621787431600</v>
      </c>
      <c r="AB31" s="432">
        <v>2.5923260615928633088534895400</v>
      </c>
    </row>
    <row r="32" ht="21"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 customHeight="1">
      <c r="A33" s="112"/>
      <c r="B33" s="1039" t="s">
        <v>44</v>
      </c>
      <c r="C33" s="1039"/>
      <c r="D33" s="1039"/>
      <c r="E33" s="1039"/>
      <c r="F33" s="1039"/>
      <c r="G33" s="1039"/>
      <c r="H33" s="1039"/>
      <c r="I33" s="1039"/>
      <c r="J33" s="1039"/>
      <c r="K33" s="1039"/>
      <c r="L33" s="1039"/>
      <c r="M33" s="1039"/>
      <c r="N33" s="1039"/>
      <c r="O33" s="1039"/>
      <c r="P33" s="411"/>
      <c r="Q33" s="1038"/>
      <c r="R33" s="1038"/>
      <c r="S33" s="1038"/>
      <c r="T33" s="1038"/>
      <c r="U33" s="1038"/>
      <c r="V33" s="1038"/>
      <c r="W33" s="1038"/>
      <c r="X33" s="1038"/>
      <c r="Y33" s="1038"/>
      <c r="Z33" s="1038"/>
      <c r="AA33" s="1038"/>
      <c r="AB33" s="1038"/>
      <c r="AC33" s="9"/>
    </row>
    <row r="34" ht="18" customHeight="1">
      <c r="A34" s="58"/>
      <c r="B34" s="284">
        <v>2021</v>
      </c>
      <c r="C34" s="285"/>
      <c r="D34" s="454"/>
      <c r="E34" s="455">
        <v>133.63407471755103257472370997</v>
      </c>
      <c r="F34" s="456">
        <v>137.20497559840902289925902916</v>
      </c>
      <c r="G34" s="454"/>
      <c r="H34" s="455">
        <v>112.89822195419652117843646308</v>
      </c>
      <c r="I34" s="456">
        <v>113.78412233040856949634475396</v>
      </c>
      <c r="J34" s="454"/>
      <c r="K34" s="455">
        <v>80.57742229535304139409170124</v>
      </c>
      <c r="L34" s="456">
        <v>86.33227549273231687027515381</v>
      </c>
      <c r="M34" s="454">
        <v>107.95001247660636306924516532</v>
      </c>
      <c r="N34" s="455">
        <v>125.50202585942012954291262613</v>
      </c>
      <c r="O34" s="456">
        <v>133.81338927794345728373603761</v>
      </c>
      <c r="P34" s="5"/>
      <c r="Q34" s="427"/>
      <c r="R34" s="428">
        <v>63.143178440122830875095431450</v>
      </c>
      <c r="S34" s="429">
        <v>56.733789770588943976286319590</v>
      </c>
      <c r="T34" s="427"/>
      <c r="U34" s="428">
        <v>30.858754665681874758658158730</v>
      </c>
      <c r="V34" s="429">
        <v>26.694250968042924272478701840</v>
      </c>
      <c r="W34" s="427"/>
      <c r="X34" s="428">
        <v>-0.6137719604255954290705692300</v>
      </c>
      <c r="Y34" s="429">
        <v>2.5441376425038846866160050800</v>
      </c>
      <c r="Z34" s="427">
        <v>48.291561914456231168111280190</v>
      </c>
      <c r="AA34" s="428">
        <v>52.460198606645251044393975940</v>
      </c>
      <c r="AB34" s="429">
        <v>52.486610582656768273088087220</v>
      </c>
    </row>
    <row r="35" ht="18" customHeight="1">
      <c r="A35" s="58"/>
      <c r="B35" s="286">
        <v>2022</v>
      </c>
      <c r="C35" s="287"/>
      <c r="D35" s="276">
        <v>116.75813278510097956222034103</v>
      </c>
      <c r="E35" s="94">
        <v>130.52800586316772040600592923</v>
      </c>
      <c r="F35" s="277">
        <v>140.24741811661544830293247102</v>
      </c>
      <c r="G35" s="276">
        <v>161.29532403609515996718621821</v>
      </c>
      <c r="H35" s="94">
        <v>150.74074989173045641017924612</v>
      </c>
      <c r="I35" s="277">
        <v>144.64000440869504037649597147</v>
      </c>
      <c r="J35" s="276">
        <v>95.55612244897959183673469388</v>
      </c>
      <c r="K35" s="94">
        <v>110.6214879741042678709088449</v>
      </c>
      <c r="L35" s="277">
        <v>110.9543425989718712076790481</v>
      </c>
      <c r="M35" s="276">
        <v>123.79743751577884372633173441</v>
      </c>
      <c r="N35" s="94">
        <v>129.4291332415562891778826234</v>
      </c>
      <c r="O35" s="277">
        <v>139.47167871338029249727606157</v>
      </c>
      <c r="P35" s="5"/>
      <c r="Q35" s="271"/>
      <c r="R35" s="92">
        <v>-2.3243090214798345935743736500</v>
      </c>
      <c r="S35" s="272">
        <v>2.21744328508952950500280800</v>
      </c>
      <c r="T35" s="271"/>
      <c r="U35" s="92">
        <v>33.519153165124450374255003230</v>
      </c>
      <c r="V35" s="272">
        <v>27.117915440519414265041151120</v>
      </c>
      <c r="W35" s="271"/>
      <c r="X35" s="92">
        <v>37.285960288679304207759563550</v>
      </c>
      <c r="Y35" s="272">
        <v>28.520118305411560528106422980</v>
      </c>
      <c r="Z35" s="271">
        <v>14.680336459075484088300033950</v>
      </c>
      <c r="AA35" s="92">
        <v>3.1291187176180168556430755100</v>
      </c>
      <c r="AB35" s="272">
        <v>4.2284927285783870286378622500</v>
      </c>
    </row>
    <row r="36" ht="18" customHeight="1">
      <c r="A36" s="58"/>
      <c r="B36" s="425">
        <v>2023</v>
      </c>
      <c r="C36" s="426"/>
      <c r="D36" s="457">
        <v>117.11421125249118503755940518</v>
      </c>
      <c r="E36" s="458">
        <v>120.02766145870125841291264347</v>
      </c>
      <c r="F36" s="459">
        <v>129.18706305559439311119576707</v>
      </c>
      <c r="G36" s="457">
        <v>183.22295081967213114754098361</v>
      </c>
      <c r="H36" s="458">
        <v>131.59375439582983847901211646</v>
      </c>
      <c r="I36" s="459">
        <v>152.32752692844070965326050377</v>
      </c>
      <c r="J36" s="457">
        <v>110.41093518060366155368629391</v>
      </c>
      <c r="K36" s="458">
        <v>120.76589903626005446760401774</v>
      </c>
      <c r="L36" s="459">
        <v>115.70662637262951888099530532</v>
      </c>
      <c r="M36" s="457">
        <v>123.21184036393713813068651778</v>
      </c>
      <c r="N36" s="458">
        <v>121.52550803282632521585714668</v>
      </c>
      <c r="O36" s="459">
        <v>130.70285336132536169047510383</v>
      </c>
      <c r="P36" s="93"/>
      <c r="Q36" s="430">
        <v>0.3049710190608886813231716900</v>
      </c>
      <c r="R36" s="431">
        <v>-8.044514535450451508148813820</v>
      </c>
      <c r="S36" s="432">
        <v>-7.8863163468793144044498219100</v>
      </c>
      <c r="T36" s="430">
        <v>13.594707047220068142517596490</v>
      </c>
      <c r="U36" s="431">
        <v>-12.701937272851806553626932360</v>
      </c>
      <c r="V36" s="432">
        <v>5.3149352083940549784235356300</v>
      </c>
      <c r="W36" s="430">
        <v>15.545642027837555869728229510</v>
      </c>
      <c r="X36" s="431">
        <v>9.170380228961648885888322890</v>
      </c>
      <c r="Y36" s="432">
        <v>4.2830984910655942779710194600</v>
      </c>
      <c r="Z36" s="430">
        <v>-0.4730284920381517328025907200</v>
      </c>
      <c r="AA36" s="431">
        <v>-6.1065271865958532700109115500</v>
      </c>
      <c r="AB36" s="432">
        <v>-6.2871727313856136755018665600</v>
      </c>
    </row>
    <row r="37" ht="21"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39" t="s">
        <v>45</v>
      </c>
      <c r="C38" s="1039"/>
      <c r="D38" s="1039"/>
      <c r="E38" s="1039"/>
      <c r="F38" s="1039"/>
      <c r="G38" s="1039"/>
      <c r="H38" s="1039"/>
      <c r="I38" s="1039"/>
      <c r="J38" s="1039"/>
      <c r="K38" s="1039"/>
      <c r="L38" s="1039"/>
      <c r="M38" s="1039"/>
      <c r="N38" s="1039"/>
      <c r="O38" s="1039"/>
      <c r="P38" s="411"/>
      <c r="Q38" s="1038"/>
      <c r="R38" s="1038"/>
      <c r="S38" s="1038"/>
      <c r="T38" s="1038"/>
      <c r="U38" s="1038"/>
      <c r="V38" s="1038"/>
      <c r="W38" s="1038"/>
      <c r="X38" s="1038"/>
      <c r="Y38" s="1038"/>
      <c r="Z38" s="1038"/>
      <c r="AA38" s="1038"/>
      <c r="AB38" s="1038"/>
      <c r="AC38" s="9"/>
    </row>
    <row r="39" ht="18" customHeight="1">
      <c r="A39" s="58"/>
      <c r="B39" s="284">
        <v>2021</v>
      </c>
      <c r="C39" s="285"/>
      <c r="D39" s="454"/>
      <c r="E39" s="455">
        <v>103.53741150560181989931000273</v>
      </c>
      <c r="F39" s="456">
        <v>112.97537848922648241569904548</v>
      </c>
      <c r="G39" s="454"/>
      <c r="H39" s="455">
        <v>90.75780930456157464986090793</v>
      </c>
      <c r="I39" s="456">
        <v>96.29613591079336180869568759</v>
      </c>
      <c r="J39" s="454"/>
      <c r="K39" s="455">
        <v>86.48077657836304521417578763</v>
      </c>
      <c r="L39" s="456">
        <v>96.0085844618318152122337389</v>
      </c>
      <c r="M39" s="454">
        <v>85.73944189332391381137407277</v>
      </c>
      <c r="N39" s="455">
        <v>100.5973953870134564266297186</v>
      </c>
      <c r="O39" s="456">
        <v>111.0807427750536659153189896</v>
      </c>
      <c r="P39" s="5"/>
      <c r="Q39" s="427"/>
      <c r="R39" s="428">
        <v>-19.270296936937190213587453900</v>
      </c>
      <c r="S39" s="429">
        <v>-11.445472079821191515729139490</v>
      </c>
      <c r="T39" s="427"/>
      <c r="U39" s="428">
        <v>-25.577706370489878138325497650</v>
      </c>
      <c r="V39" s="429">
        <v>-30.405232969901785175787443850</v>
      </c>
      <c r="W39" s="427"/>
      <c r="X39" s="428">
        <v>-35.457558858375930424408904120</v>
      </c>
      <c r="Y39" s="429">
        <v>-22.011880840661316698461810060</v>
      </c>
      <c r="Z39" s="427">
        <v>-22.351820558682464728475588770</v>
      </c>
      <c r="AA39" s="428">
        <v>-21.498068035705137666348679960</v>
      </c>
      <c r="AB39" s="429">
        <v>-13.725963770890479260696029190</v>
      </c>
    </row>
    <row r="40" ht="18" customHeight="1">
      <c r="A40" s="58"/>
      <c r="B40" s="286">
        <v>2022</v>
      </c>
      <c r="C40" s="287"/>
      <c r="D40" s="276">
        <v>135.76063873911240149315636665</v>
      </c>
      <c r="E40" s="94">
        <v>142.09528002672103531110153267</v>
      </c>
      <c r="F40" s="277">
        <v>152.14026720578330736307097196</v>
      </c>
      <c r="G40" s="276">
        <v>169.40225787284610814022578728</v>
      </c>
      <c r="H40" s="94">
        <v>145.31778248650422860553178371</v>
      </c>
      <c r="I40" s="277">
        <v>150.94284900312575226540485764</v>
      </c>
      <c r="J40" s="276">
        <v>111.59684787574234810415714938</v>
      </c>
      <c r="K40" s="94">
        <v>106.57897881309248248071788776</v>
      </c>
      <c r="L40" s="277">
        <v>113.58376510112811563519601313</v>
      </c>
      <c r="M40" s="276">
        <v>124.66726898226442912276137201</v>
      </c>
      <c r="N40" s="94">
        <v>137.92428948874319441492405539</v>
      </c>
      <c r="O40" s="277">
        <v>150.38832629067302949919353764</v>
      </c>
      <c r="P40" s="5"/>
      <c r="Q40" s="271"/>
      <c r="R40" s="92">
        <v>37.240518147428831842918458600</v>
      </c>
      <c r="S40" s="272">
        <v>34.666747073856730692030829420</v>
      </c>
      <c r="T40" s="271"/>
      <c r="U40" s="92">
        <v>60.116009410045215990762905920</v>
      </c>
      <c r="V40" s="272">
        <v>56.748604266889283357610629770</v>
      </c>
      <c r="W40" s="271"/>
      <c r="X40" s="92">
        <v>23.240080662865300753898170620</v>
      </c>
      <c r="Y40" s="272">
        <v>18.305842897122337661271056570</v>
      </c>
      <c r="Z40" s="271">
        <v>45.402473155130713329445091480</v>
      </c>
      <c r="AA40" s="92">
        <v>37.105229174320028376784056460</v>
      </c>
      <c r="AB40" s="272">
        <v>35.386496825248333871134657890</v>
      </c>
    </row>
    <row r="41" ht="18" customHeight="1">
      <c r="A41" s="58"/>
      <c r="B41" s="425">
        <v>2023</v>
      </c>
      <c r="C41" s="426"/>
      <c r="D41" s="457">
        <v>140.38152389677813406626965949</v>
      </c>
      <c r="E41" s="458">
        <v>149.23044663546270504758898442</v>
      </c>
      <c r="F41" s="459">
        <v>156.83028357595791891149471925</v>
      </c>
      <c r="G41" s="457">
        <v>164.74299937772246421904169259</v>
      </c>
      <c r="H41" s="458">
        <v>162.47707725552553259831730485</v>
      </c>
      <c r="I41" s="459">
        <v>169.72887411032859395839131862</v>
      </c>
      <c r="J41" s="457">
        <v>127.7691802663665353592196586</v>
      </c>
      <c r="K41" s="458">
        <v>124.34637542988616998727165369</v>
      </c>
      <c r="L41" s="459">
        <v>132.4735532148011500625752322</v>
      </c>
      <c r="M41" s="457">
        <v>140.02843016504934892593514141</v>
      </c>
      <c r="N41" s="458">
        <v>147.80466032382451179814351061</v>
      </c>
      <c r="O41" s="459">
        <v>157.03789296888994912481387798</v>
      </c>
      <c r="P41" s="93"/>
      <c r="Q41" s="430">
        <v>3.4037002187050607038400599100</v>
      </c>
      <c r="R41" s="431">
        <v>5.0213959305488488668535941300</v>
      </c>
      <c r="S41" s="432">
        <v>3.0826923445676206591477560200</v>
      </c>
      <c r="T41" s="430">
        <v>-2.7504110946242869403313386800</v>
      </c>
      <c r="U41" s="431">
        <v>11.808117682101038450267395900</v>
      </c>
      <c r="V41" s="432">
        <v>12.445786753927491171853769900</v>
      </c>
      <c r="W41" s="430">
        <v>14.491746584706206365263536040</v>
      </c>
      <c r="X41" s="431">
        <v>16.670638820759949242215952190</v>
      </c>
      <c r="Y41" s="432">
        <v>16.630711349361857205887121780</v>
      </c>
      <c r="Z41" s="430">
        <v>12.321727513683078030575167430</v>
      </c>
      <c r="AA41" s="431">
        <v>7.163619165088394936990775100</v>
      </c>
      <c r="AB41" s="432">
        <v>4.4215976347368643498524036500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row>
    <row r="43" ht="39.95" customHeight="1">
      <c r="B43" s="1036" t="s">
        <v>126</v>
      </c>
      <c r="C43" s="1036"/>
      <c r="D43" s="1036"/>
      <c r="E43" s="1036"/>
      <c r="F43" s="1036"/>
      <c r="G43" s="1036"/>
      <c r="H43" s="1036"/>
      <c r="I43" s="1036"/>
      <c r="J43" s="1036"/>
      <c r="K43" s="1036"/>
      <c r="L43" s="1036"/>
      <c r="M43" s="1036"/>
      <c r="N43" s="1036"/>
      <c r="O43" s="1036"/>
      <c r="P43" s="1036"/>
      <c r="Q43" s="1036"/>
      <c r="R43" s="1036"/>
      <c r="S43" s="1036"/>
      <c r="T43" s="1036"/>
      <c r="U43" s="1036"/>
      <c r="V43" s="1036"/>
      <c r="W43" s="1036"/>
      <c r="X43" s="1036"/>
      <c r="Y43" s="1036"/>
      <c r="Z43" s="1036"/>
      <c r="AA43" s="1036"/>
      <c r="AB43" s="1036"/>
    </row>
    <row r="44" ht="12" customHeight="1">
      <c r="Z44" s="55"/>
      <c r="AA44" s="233"/>
      <c r="AB44" s="233"/>
    </row>
    <row r="45" ht="12" customHeight="1"/>
    <row r="46">
      <c r="A46" s="236"/>
      <c r="B46" s="236"/>
      <c r="C46" s="236"/>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row>
    <row r="47">
      <c r="A47" s="236"/>
      <c r="B47" s="236"/>
      <c r="C47" s="236"/>
      <c r="D47" s="236"/>
      <c r="E47" s="236"/>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row>
    <row r="48">
      <c r="A48" s="236"/>
      <c r="B48" s="236"/>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row>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sheetData>
  <mergeCells count="22">
    <mergeCell ref="B43:AB43"/>
    <mergeCell ref="Q38:AB38"/>
    <mergeCell ref="B28:O28"/>
    <mergeCell ref="B33:O33"/>
    <mergeCell ref="B38:O38"/>
    <mergeCell ref="Q33:AB33"/>
    <mergeCell ref="Q28:AB28"/>
    <mergeCell ref="D7:F7"/>
    <mergeCell ref="Z7:AB7"/>
    <mergeCell ref="T7:V7"/>
    <mergeCell ref="B8:C8"/>
    <mergeCell ref="Q7:S7"/>
    <mergeCell ref="J7:L7"/>
    <mergeCell ref="M7:O7"/>
    <mergeCell ref="W7:Y7"/>
    <mergeCell ref="G7:I7"/>
    <mergeCell ref="B2:AB2"/>
    <mergeCell ref="Q6:AB6"/>
    <mergeCell ref="D6:O6"/>
    <mergeCell ref="B3:Q3"/>
    <mergeCell ref="R3:AB3"/>
    <mergeCell ref="B4:AB4"/>
  </mergeCells>
  <phoneticPr fontId="0" type="noConversion"/>
  <printOptions horizontalCentered="1" verticalCentered="1"/>
  <pageMargins left="0.25" right="0.25" top="0.25" bottom="0.25" header="0" footer="0"/>
  <pageSetup scale="70" fitToWidth="1" fitToHeight="1" orientation="landscape" r:id="rId1"/>
  <headerFooter alignWithMargins="0">
    <oddHeader/>
    <oddFooter/>
  </headerFooter>
  <rowBreaks count="1" manualBreakCount="1">
    <brk id="46" max="16383" man="1"/>
  </rowBreaks>
  <colBreaks count="1" manualBreakCount="1">
    <brk id="30" max="1048575" man="1"/>
  </colBreaks>
  <drawing r:id="rId43"/>
</worksheet>
</file>

<file path=xl/worksheets/sheet44.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9">
    <pageSetUpPr fitToPage="1"/>
  </sheetPr>
  <dimension ref="A1:AD8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89"/>
      <c r="B1" s="656" t="s">
        <v>145</v>
      </c>
      <c r="Z1" s="5"/>
      <c r="AB1" s="685"/>
      <c r="AD1" s="236"/>
    </row>
    <row r="2" ht="15" customHeight="1">
      <c r="A2" s="11"/>
      <c r="B2" s="999" t="s">
        <v>170</v>
      </c>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999"/>
    </row>
    <row r="3" ht="17.1" customHeight="1">
      <c r="A3" s="11"/>
      <c r="B3" s="999" t="s">
        <v>171</v>
      </c>
      <c r="C3" s="999"/>
      <c r="D3" s="999"/>
      <c r="E3" s="999"/>
      <c r="F3" s="999"/>
      <c r="G3" s="999"/>
      <c r="H3" s="999"/>
      <c r="I3" s="999"/>
      <c r="J3" s="999"/>
      <c r="K3" s="999"/>
      <c r="L3" s="999"/>
      <c r="M3" s="999"/>
      <c r="N3" s="999"/>
      <c r="O3" s="999"/>
      <c r="P3" s="999"/>
      <c r="Q3" s="999"/>
      <c r="R3" s="1035" t="s">
        <v>266</v>
      </c>
      <c r="S3" s="1035"/>
      <c r="T3" s="1035"/>
      <c r="U3" s="1035"/>
      <c r="V3" s="1035"/>
      <c r="W3" s="1035"/>
      <c r="X3" s="1035"/>
      <c r="Y3" s="1035"/>
      <c r="Z3" s="1035"/>
      <c r="AA3" s="1035"/>
      <c r="AB3" s="1035"/>
    </row>
    <row r="4" ht="19.5" customHeight="1">
      <c r="A4" s="4"/>
      <c r="B4" s="999" t="s">
        <v>172</v>
      </c>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row>
    <row r="5" ht="12.75" customHeight="1"/>
    <row r="6" ht="15.75" customHeight="1">
      <c r="D6" s="960" t="s">
        <v>10</v>
      </c>
      <c r="E6" s="960"/>
      <c r="F6" s="960"/>
      <c r="G6" s="960"/>
      <c r="H6" s="960"/>
      <c r="I6" s="960"/>
      <c r="J6" s="960"/>
      <c r="K6" s="960"/>
      <c r="L6" s="960"/>
      <c r="M6" s="960"/>
      <c r="N6" s="960"/>
      <c r="O6" s="960"/>
      <c r="Q6" s="960" t="s">
        <v>70</v>
      </c>
      <c r="R6" s="960"/>
      <c r="S6" s="960"/>
      <c r="T6" s="960"/>
      <c r="U6" s="960"/>
      <c r="V6" s="960"/>
      <c r="W6" s="960"/>
      <c r="X6" s="960"/>
      <c r="Y6" s="960"/>
      <c r="Z6" s="960"/>
      <c r="AA6" s="960"/>
      <c r="AB6" s="960"/>
    </row>
    <row r="7" ht="15.75" customHeight="1">
      <c r="D7" s="283" t="s">
        <v>11</v>
      </c>
      <c r="E7" s="283"/>
      <c r="F7" s="283"/>
      <c r="G7" s="283" t="s">
        <v>13</v>
      </c>
      <c r="H7" s="283"/>
      <c r="I7" s="283"/>
      <c r="J7" s="283" t="s">
        <v>14</v>
      </c>
      <c r="K7" s="283"/>
      <c r="L7" s="283"/>
      <c r="M7" s="283" t="s">
        <v>12</v>
      </c>
      <c r="N7" s="283"/>
      <c r="O7" s="283"/>
      <c r="Q7" s="283" t="s">
        <v>11</v>
      </c>
      <c r="R7" s="283"/>
      <c r="S7" s="283"/>
      <c r="T7" s="283" t="s">
        <v>13</v>
      </c>
      <c r="U7" s="283"/>
      <c r="V7" s="283"/>
      <c r="W7" s="283" t="s">
        <v>14</v>
      </c>
      <c r="X7" s="283"/>
      <c r="Y7" s="283"/>
      <c r="Z7" s="283" t="s">
        <v>12</v>
      </c>
      <c r="AA7" s="283"/>
      <c r="AB7" s="283"/>
    </row>
    <row r="8" ht="27" customHeight="1">
      <c r="A8" s="57"/>
      <c r="B8" s="944" t="s">
        <v>42</v>
      </c>
      <c r="C8" s="944"/>
      <c r="D8" s="412" t="s">
        <v>25</v>
      </c>
      <c r="E8" s="413" t="s">
        <v>15</v>
      </c>
      <c r="F8" s="414" t="s">
        <v>267</v>
      </c>
      <c r="G8" s="412" t="s">
        <v>25</v>
      </c>
      <c r="H8" s="413" t="s">
        <v>15</v>
      </c>
      <c r="I8" s="414" t="s">
        <v>267</v>
      </c>
      <c r="J8" s="412" t="s">
        <v>25</v>
      </c>
      <c r="K8" s="413" t="s">
        <v>15</v>
      </c>
      <c r="L8" s="414" t="s">
        <v>267</v>
      </c>
      <c r="M8" s="412" t="s">
        <v>25</v>
      </c>
      <c r="N8" s="413" t="s">
        <v>15</v>
      </c>
      <c r="O8" s="414" t="s">
        <v>267</v>
      </c>
      <c r="P8" s="63"/>
      <c r="Q8" s="412" t="s">
        <v>25</v>
      </c>
      <c r="R8" s="413" t="s">
        <v>15</v>
      </c>
      <c r="S8" s="414" t="s">
        <v>267</v>
      </c>
      <c r="T8" s="412" t="s">
        <v>25</v>
      </c>
      <c r="U8" s="413" t="s">
        <v>15</v>
      </c>
      <c r="V8" s="414" t="s">
        <v>267</v>
      </c>
      <c r="W8" s="412" t="s">
        <v>25</v>
      </c>
      <c r="X8" s="413" t="s">
        <v>15</v>
      </c>
      <c r="Y8" s="414" t="s">
        <v>267</v>
      </c>
      <c r="Z8" s="412" t="s">
        <v>25</v>
      </c>
      <c r="AA8" s="413" t="s">
        <v>15</v>
      </c>
      <c r="AB8" s="414" t="s">
        <v>267</v>
      </c>
    </row>
    <row r="9" ht="18" customHeight="1">
      <c r="A9" s="57"/>
      <c r="B9" s="284">
        <v>2022</v>
      </c>
      <c r="C9" s="285" t="s">
        <v>180</v>
      </c>
      <c r="D9" s="434">
        <v>117.0586016096579476861167002</v>
      </c>
      <c r="E9" s="435">
        <v>130.63455646489512833297238613</v>
      </c>
      <c r="F9" s="436">
        <v>136.61701870813482879168838818</v>
      </c>
      <c r="G9" s="434">
        <v>0.6068913480885311871227364185</v>
      </c>
      <c r="H9" s="435">
        <v>3.6892152593608223993529979047</v>
      </c>
      <c r="I9" s="436">
        <v>11.931176409891623626569911334</v>
      </c>
      <c r="J9" s="434">
        <v>18.087525150905432595573440644</v>
      </c>
      <c r="K9" s="435">
        <v>12.040650703505323909856630545</v>
      </c>
      <c r="L9" s="436">
        <v>4.0591396728909075743981473711</v>
      </c>
      <c r="M9" s="434">
        <v>135.75266348088531187122736419</v>
      </c>
      <c r="N9" s="435">
        <v>146.36442242776127464218201458</v>
      </c>
      <c r="O9" s="436">
        <v>152.60733479091735999265644689</v>
      </c>
      <c r="P9" s="5"/>
      <c r="Q9" s="415"/>
      <c r="R9" s="416">
        <v>158.82019161807951337590336705</v>
      </c>
      <c r="S9" s="417">
        <v>93.58961638592655303123692635</v>
      </c>
      <c r="T9" s="415"/>
      <c r="U9" s="416">
        <v>-40.471779717472061071391370920</v>
      </c>
      <c r="V9" s="417">
        <v>167.78253075094799229911434668</v>
      </c>
      <c r="W9" s="415"/>
      <c r="X9" s="416">
        <v>-1.832394566006049439054427200</v>
      </c>
      <c r="Y9" s="417">
        <v>12.940630092800716871714696390</v>
      </c>
      <c r="Z9" s="415">
        <v>89.60775008069303386185851939</v>
      </c>
      <c r="AA9" s="416">
        <v>112.31954135174415441307357678</v>
      </c>
      <c r="AB9" s="417">
        <v>94.10747101889975553193027189</v>
      </c>
    </row>
    <row r="10" ht="18" customHeight="1">
      <c r="A10" s="58"/>
      <c r="B10" s="286"/>
      <c r="C10" s="287" t="s">
        <v>184</v>
      </c>
      <c r="D10" s="276">
        <v>123.33802816901408450704225352</v>
      </c>
      <c r="E10" s="94">
        <v>143.98850513563460642269711435</v>
      </c>
      <c r="F10" s="277">
        <v>151.39908752786359990939784409</v>
      </c>
      <c r="G10" s="276">
        <v>12.047705588368923216719672876</v>
      </c>
      <c r="H10" s="94">
        <v>2.3447963336017277691811018309</v>
      </c>
      <c r="I10" s="277">
        <v>13.504278951066941385928838747</v>
      </c>
      <c r="J10" s="276">
        <v>18.443434802362562471603816447</v>
      </c>
      <c r="K10" s="94">
        <v>14.505499982071672393889208659</v>
      </c>
      <c r="L10" s="277">
        <v>4.5077763938254419641718181643</v>
      </c>
      <c r="M10" s="276">
        <v>153.82925261244888686960472512</v>
      </c>
      <c r="N10" s="94">
        <v>160.83880145130800658576742484</v>
      </c>
      <c r="O10" s="277">
        <v>169.41114287275598325949850101</v>
      </c>
      <c r="P10" s="5"/>
      <c r="Q10" s="271"/>
      <c r="R10" s="92">
        <v>89.32343719073550773464494621</v>
      </c>
      <c r="S10" s="272">
        <v>61.812113378644839180618889110</v>
      </c>
      <c r="T10" s="271"/>
      <c r="U10" s="92">
        <v>-49.233826506868049618192124260</v>
      </c>
      <c r="V10" s="272">
        <v>186.10038615844184867397806867</v>
      </c>
      <c r="W10" s="271"/>
      <c r="X10" s="92">
        <v>20.809647449293278819344877240</v>
      </c>
      <c r="Y10" s="272">
        <v>22.443738734898506011057741780</v>
      </c>
      <c r="Z10" s="271">
        <v>86.71973962985418275727477990</v>
      </c>
      <c r="AA10" s="92">
        <v>73.542149781059112212021937190</v>
      </c>
      <c r="AB10" s="272">
        <v>66.144134331566245449535851370</v>
      </c>
    </row>
    <row r="11" ht="18" customHeight="1">
      <c r="A11" s="58"/>
      <c r="B11" s="288"/>
      <c r="C11" s="289" t="s">
        <v>187</v>
      </c>
      <c r="D11" s="439">
        <v>104.57934272300469483568075117</v>
      </c>
      <c r="E11" s="95">
        <v>120.81423198722074493166896303</v>
      </c>
      <c r="F11" s="440">
        <v>127.11976533036936067738836316</v>
      </c>
      <c r="G11" s="439">
        <v>20.583098591549295774647887324</v>
      </c>
      <c r="H11" s="95">
        <v>8.834707649663829531328967534</v>
      </c>
      <c r="I11" s="440">
        <v>15.929283580411410075712960159</v>
      </c>
      <c r="J11" s="439">
        <v>22.049061032863849765258215962</v>
      </c>
      <c r="K11" s="95">
        <v>15.943347697708998315830046756</v>
      </c>
      <c r="L11" s="440">
        <v>4.9526353776317143998476417717</v>
      </c>
      <c r="M11" s="439">
        <v>147.2114882629107981220657277</v>
      </c>
      <c r="N11" s="95">
        <v>145.59228733459357277882797732</v>
      </c>
      <c r="O11" s="440">
        <v>148.00168428841248515294896509</v>
      </c>
      <c r="P11" s="5"/>
      <c r="Q11" s="420"/>
      <c r="R11" s="91">
        <v>46.897669262873234592211565860</v>
      </c>
      <c r="S11" s="421">
        <v>30.808628242835935612998683510</v>
      </c>
      <c r="T11" s="420"/>
      <c r="U11" s="91">
        <v>90.33480911173505238768346761</v>
      </c>
      <c r="V11" s="421">
        <v>175.05382583844873030577270199</v>
      </c>
      <c r="W11" s="420"/>
      <c r="X11" s="91">
        <v>42.975578230715244482222135710</v>
      </c>
      <c r="Y11" s="421">
        <v>45.788600289006818219219176320</v>
      </c>
      <c r="Z11" s="420">
        <v>76.732658464990906694152972140</v>
      </c>
      <c r="AA11" s="91">
        <v>48.508140807861483339212539130</v>
      </c>
      <c r="AB11" s="421">
        <v>39.140621597158923483462984930</v>
      </c>
    </row>
    <row r="12" ht="18" customHeight="1">
      <c r="A12" s="58"/>
      <c r="B12" s="286"/>
      <c r="C12" s="287" t="s">
        <v>188</v>
      </c>
      <c r="D12" s="276">
        <v>76.409813721035892776010904134</v>
      </c>
      <c r="E12" s="94">
        <v>99.04712527920372255071505654</v>
      </c>
      <c r="F12" s="277">
        <v>93.25583723691350372968316418</v>
      </c>
      <c r="G12" s="276">
        <v>33.423671058609722853248523398</v>
      </c>
      <c r="H12" s="94">
        <v>5.0029173137859194361933169224</v>
      </c>
      <c r="I12" s="277">
        <v>18.822897589185771679128998022</v>
      </c>
      <c r="J12" s="276">
        <v>14.105179463880054520672421627</v>
      </c>
      <c r="K12" s="94">
        <v>9.921356882588137145965582268</v>
      </c>
      <c r="L12" s="277">
        <v>3.8357557624875187351973985958</v>
      </c>
      <c r="M12" s="276">
        <v>123.9385665606542480690595184</v>
      </c>
      <c r="N12" s="94">
        <v>113.97139947557777913287395573</v>
      </c>
      <c r="O12" s="277">
        <v>115.9144905885867941440095608</v>
      </c>
      <c r="P12" s="5"/>
      <c r="Q12" s="271"/>
      <c r="R12" s="92">
        <v>5.4717781316571229782811330100</v>
      </c>
      <c r="S12" s="272">
        <v>-7.9213508656135848290377323600</v>
      </c>
      <c r="T12" s="271"/>
      <c r="U12" s="92">
        <v>54.809101919804117289050205940</v>
      </c>
      <c r="V12" s="272">
        <v>301.11846898629780372840257357</v>
      </c>
      <c r="W12" s="271"/>
      <c r="X12" s="92">
        <v>14.95584829314671661647932900</v>
      </c>
      <c r="Y12" s="272">
        <v>35.242640351941626622470454200</v>
      </c>
      <c r="Z12" s="271">
        <v>33.667629663609714067994450260</v>
      </c>
      <c r="AA12" s="92">
        <v>7.7530758481442697833480071900</v>
      </c>
      <c r="AB12" s="272">
        <v>6.5319399262083626892547030700</v>
      </c>
    </row>
    <row r="13" ht="18" customHeight="1">
      <c r="A13" s="58"/>
      <c r="B13" s="288"/>
      <c r="C13" s="289" t="s">
        <v>189</v>
      </c>
      <c r="D13" s="439">
        <v>84.39976525821596244131455399</v>
      </c>
      <c r="E13" s="95">
        <v>77.828098004063760460227214269</v>
      </c>
      <c r="F13" s="440">
        <v>79.81467531153772377281291047</v>
      </c>
      <c r="G13" s="439">
        <v>11.366901408450704225352112676</v>
      </c>
      <c r="H13" s="95">
        <v>3.3034870168215150332460506144</v>
      </c>
      <c r="I13" s="440">
        <v>6.8705471979849895956422381635</v>
      </c>
      <c r="J13" s="439">
        <v>6.5230046948356807511737089202</v>
      </c>
      <c r="K13" s="95">
        <v>7.030350391843142906022639334</v>
      </c>
      <c r="L13" s="440">
        <v>3.3530387782786453762090730953</v>
      </c>
      <c r="M13" s="439">
        <v>102.28973943661971830985915493</v>
      </c>
      <c r="N13" s="95">
        <v>88.16193541272841839949590422</v>
      </c>
      <c r="O13" s="440">
        <v>90.03826128780135874466422173</v>
      </c>
      <c r="P13" s="5"/>
      <c r="Q13" s="420"/>
      <c r="R13" s="91">
        <v>-14.062918919967386031395735180</v>
      </c>
      <c r="S13" s="421">
        <v>-18.925278825490804597050507270</v>
      </c>
      <c r="T13" s="420"/>
      <c r="U13" s="91">
        <v>12.358817231198398237114221550</v>
      </c>
      <c r="V13" s="421">
        <v>57.547336644021587403834147590</v>
      </c>
      <c r="W13" s="420"/>
      <c r="X13" s="91">
        <v>-20.036589635755652760003569920</v>
      </c>
      <c r="Y13" s="421">
        <v>11.840578534195154111776492690</v>
      </c>
      <c r="Z13" s="420">
        <v>9.204020172037548431657132080</v>
      </c>
      <c r="AA13" s="91">
        <v>-13.816938198262524045572737240</v>
      </c>
      <c r="AB13" s="421">
        <v>-14.901546589066889633242317990</v>
      </c>
    </row>
    <row r="14" ht="18" customHeight="1">
      <c r="A14" s="58"/>
      <c r="B14" s="286"/>
      <c r="C14" s="287" t="s">
        <v>192</v>
      </c>
      <c r="D14" s="276">
        <v>61.238982280781462971376646979</v>
      </c>
      <c r="E14" s="94">
        <v>76.939187752139741065214165568</v>
      </c>
      <c r="F14" s="277">
        <v>84.11104258928301863166241579</v>
      </c>
      <c r="G14" s="276">
        <v>44.90776919582008178100863244</v>
      </c>
      <c r="H14" s="94">
        <v>9.002518018868068141041468579</v>
      </c>
      <c r="I14" s="277">
        <v>8.628237898305872941797049823</v>
      </c>
      <c r="J14" s="276">
        <v>5.1101771921853702862335302135</v>
      </c>
      <c r="K14" s="94">
        <v>10.023430212893648199683752402</v>
      </c>
      <c r="L14" s="277">
        <v>3.1443205154695445319896706749</v>
      </c>
      <c r="M14" s="276">
        <v>111.25694911403907314856883235</v>
      </c>
      <c r="N14" s="94">
        <v>95.96513598390145740593938655</v>
      </c>
      <c r="O14" s="277">
        <v>95.88360100305843610544913629</v>
      </c>
      <c r="P14" s="5"/>
      <c r="Q14" s="271"/>
      <c r="R14" s="92">
        <v>-14.036491546000943384821087120</v>
      </c>
      <c r="S14" s="272">
        <v>-17.659398507819880920425014640</v>
      </c>
      <c r="T14" s="271"/>
      <c r="U14" s="92">
        <v>23.317654756601285254298904610</v>
      </c>
      <c r="V14" s="272">
        <v>46.042755305289663533202238470</v>
      </c>
      <c r="W14" s="271"/>
      <c r="X14" s="92">
        <v>2.6240397204058096983208802900</v>
      </c>
      <c r="Y14" s="272">
        <v>6.852950983696756233473686500</v>
      </c>
      <c r="Z14" s="271">
        <v>21.190147292075038447529786720</v>
      </c>
      <c r="AA14" s="92">
        <v>-9.950700492718724257130071410</v>
      </c>
      <c r="AB14" s="272">
        <v>-13.619020845391039490380267630</v>
      </c>
    </row>
    <row r="15" ht="18" customHeight="1">
      <c r="A15" s="58"/>
      <c r="B15" s="288"/>
      <c r="C15" s="289" t="s">
        <v>193</v>
      </c>
      <c r="D15" s="439">
        <v>80.31190368014538845979100409</v>
      </c>
      <c r="E15" s="95">
        <v>67.917009568354995203081105375</v>
      </c>
      <c r="F15" s="440">
        <v>72.22999900651720367516809422</v>
      </c>
      <c r="G15" s="439">
        <v>4.2760109041344843253066787824</v>
      </c>
      <c r="H15" s="95">
        <v>3.2254622701275098502979108394</v>
      </c>
      <c r="I15" s="440">
        <v>7.3659511370246676828856424211</v>
      </c>
      <c r="J15" s="439">
        <v>6.9086778736937755565651976374</v>
      </c>
      <c r="K15" s="95">
        <v>8.062756529100884177671657603</v>
      </c>
      <c r="L15" s="440">
        <v>3.0621915607653453487262169273</v>
      </c>
      <c r="M15" s="439">
        <v>91.4966083598364379827351204</v>
      </c>
      <c r="N15" s="95">
        <v>79.205228367583389231050673822</v>
      </c>
      <c r="O15" s="440">
        <v>82.65814170430721670677995357</v>
      </c>
      <c r="P15" s="5"/>
      <c r="Q15" s="420"/>
      <c r="R15" s="91">
        <v>-1.9444109281645919941798116100</v>
      </c>
      <c r="S15" s="421">
        <v>0.1703016580777568686661029600</v>
      </c>
      <c r="T15" s="420"/>
      <c r="U15" s="91">
        <v>17.368158815650765208650926260</v>
      </c>
      <c r="V15" s="421">
        <v>105.83225060500469042823368387</v>
      </c>
      <c r="W15" s="420"/>
      <c r="X15" s="91">
        <v>-8.540797030167236785868483660</v>
      </c>
      <c r="Y15" s="421">
        <v>-0.0065187209047334308164183200</v>
      </c>
      <c r="Z15" s="420">
        <v>22.679196491122616371559398940</v>
      </c>
      <c r="AA15" s="91">
        <v>-2.0072320378371012916819461900</v>
      </c>
      <c r="AB15" s="421">
        <v>4.9651068213497135098561723400</v>
      </c>
    </row>
    <row r="16" ht="18" customHeight="1">
      <c r="A16" s="58"/>
      <c r="B16" s="286"/>
      <c r="C16" s="287" t="s">
        <v>195</v>
      </c>
      <c r="D16" s="276">
        <v>82.7100938967136150234741784</v>
      </c>
      <c r="E16" s="94">
        <v>67.421354456988492819981005195</v>
      </c>
      <c r="F16" s="277">
        <v>73.090346759348203446760002419</v>
      </c>
      <c r="G16" s="276">
        <v>2.354225352112676056338028169</v>
      </c>
      <c r="H16" s="94">
        <v>2.4493045381930810521794826275</v>
      </c>
      <c r="I16" s="277">
        <v>8.263343420522933650097272127</v>
      </c>
      <c r="J16" s="276">
        <v>7.437323943661971830985915493</v>
      </c>
      <c r="K16" s="94">
        <v>8.503317060268961729603847402</v>
      </c>
      <c r="L16" s="277">
        <v>2.9973028260007240626850008491</v>
      </c>
      <c r="M16" s="276">
        <v>92.50171596244131455399061033</v>
      </c>
      <c r="N16" s="94">
        <v>78.373976055450535601764335224</v>
      </c>
      <c r="O16" s="277">
        <v>84.3509930058718611595422754</v>
      </c>
      <c r="P16" s="5"/>
      <c r="Q16" s="271"/>
      <c r="R16" s="92">
        <v>11.873237581593264865767149370</v>
      </c>
      <c r="S16" s="272">
        <v>25.059875421361461442344433870</v>
      </c>
      <c r="T16" s="271"/>
      <c r="U16" s="92">
        <v>-32.785838994168651161382006420</v>
      </c>
      <c r="V16" s="272">
        <v>91.25126521816324648839747367</v>
      </c>
      <c r="W16" s="271"/>
      <c r="X16" s="92">
        <v>12.660631140238955435335243460</v>
      </c>
      <c r="Y16" s="272">
        <v>9.287707131301418785757953370</v>
      </c>
      <c r="Z16" s="271">
        <v>29.118040370252919327162356700</v>
      </c>
      <c r="AA16" s="92">
        <v>9.678985391110368405992978270</v>
      </c>
      <c r="AB16" s="272">
        <v>28.765326543620402790704376810</v>
      </c>
    </row>
    <row r="17" ht="18" customHeight="1">
      <c r="A17" s="58"/>
      <c r="B17" s="288"/>
      <c r="C17" s="289" t="s">
        <v>196</v>
      </c>
      <c r="D17" s="439">
        <v>70.169468423443889141299409359</v>
      </c>
      <c r="E17" s="95">
        <v>84.4471546128329247800162686</v>
      </c>
      <c r="F17" s="440">
        <v>95.28404290307943744723077581</v>
      </c>
      <c r="G17" s="439">
        <v>36.089731940027260336210813267</v>
      </c>
      <c r="H17" s="95">
        <v>4.1393294618126763758651593155</v>
      </c>
      <c r="I17" s="440">
        <v>13.157856088710316555138844716</v>
      </c>
      <c r="J17" s="439">
        <v>13.492730577010449795547478419</v>
      </c>
      <c r="K17" s="95">
        <v>10.778381161039501594286265226</v>
      </c>
      <c r="L17" s="440">
        <v>3.5853022445411601391433198728</v>
      </c>
      <c r="M17" s="439">
        <v>119.75193094048159927305770104</v>
      </c>
      <c r="N17" s="95">
        <v>99.36486523568510275016769315</v>
      </c>
      <c r="O17" s="440">
        <v>112.02720123633091414151294039</v>
      </c>
      <c r="P17" s="5"/>
      <c r="Q17" s="420"/>
      <c r="R17" s="91">
        <v>12.930221506491038153159152330</v>
      </c>
      <c r="S17" s="421">
        <v>28.767985215634928425527233610</v>
      </c>
      <c r="T17" s="420"/>
      <c r="U17" s="91">
        <v>22.107968740281020641005223350</v>
      </c>
      <c r="V17" s="421">
        <v>66.524580992795555956627442450</v>
      </c>
      <c r="W17" s="420"/>
      <c r="X17" s="91">
        <v>63.537828245624939202983452730</v>
      </c>
      <c r="Y17" s="421">
        <v>35.737500325330727361201294040</v>
      </c>
      <c r="Z17" s="420">
        <v>43.908797811648215938135022710</v>
      </c>
      <c r="AA17" s="91">
        <v>17.232476089048628482672408240</v>
      </c>
      <c r="AB17" s="421">
        <v>32.514645916676314218378039220</v>
      </c>
    </row>
    <row r="18" ht="18" customHeight="1">
      <c r="A18" s="58"/>
      <c r="B18" s="286"/>
      <c r="C18" s="287" t="s">
        <v>197</v>
      </c>
      <c r="D18" s="276">
        <v>102.12230046948356807511737089</v>
      </c>
      <c r="E18" s="94">
        <v>92.85025861600351696055485657</v>
      </c>
      <c r="F18" s="277">
        <v>90.82217632252954253642457006</v>
      </c>
      <c r="G18" s="276">
        <v>5.5521126760563380281690140845</v>
      </c>
      <c r="H18" s="94">
        <v>4.4850986486562525942500566827</v>
      </c>
      <c r="I18" s="277">
        <v>11.789093248201579354444153606</v>
      </c>
      <c r="J18" s="276">
        <v>6.8974178403755868544600938967</v>
      </c>
      <c r="K18" s="94">
        <v>11.838166679889694843430751524</v>
      </c>
      <c r="L18" s="277">
        <v>4.1523750623798544584338839741</v>
      </c>
      <c r="M18" s="276">
        <v>114.57183098591549295774647887</v>
      </c>
      <c r="N18" s="94">
        <v>109.17352394454946439823566478</v>
      </c>
      <c r="O18" s="277">
        <v>106.76364463311097634930260764</v>
      </c>
      <c r="P18" s="5"/>
      <c r="Q18" s="271"/>
      <c r="R18" s="92">
        <v>8.495598325219492335350222560</v>
      </c>
      <c r="S18" s="272">
        <v>8.713481892943376160590195930</v>
      </c>
      <c r="T18" s="271"/>
      <c r="U18" s="92">
        <v>111.73217048597251961986879009</v>
      </c>
      <c r="V18" s="272">
        <v>79.088870030166663179815975250</v>
      </c>
      <c r="W18" s="271"/>
      <c r="X18" s="92">
        <v>94.40672123194626890874043826</v>
      </c>
      <c r="Y18" s="272">
        <v>51.858090901506430349611055420</v>
      </c>
      <c r="Z18" s="271">
        <v>16.728798331623556286878736890</v>
      </c>
      <c r="AA18" s="92">
        <v>16.405299638859743841014452510</v>
      </c>
      <c r="AB18" s="272">
        <v>14.972825876620536510068817350</v>
      </c>
    </row>
    <row r="19" ht="18" customHeight="1">
      <c r="A19" s="58"/>
      <c r="B19" s="288"/>
      <c r="C19" s="289" t="s">
        <v>198</v>
      </c>
      <c r="D19" s="439">
        <v>114.23920945024988641526578828</v>
      </c>
      <c r="E19" s="95">
        <v>107.4739071869341294971792099</v>
      </c>
      <c r="F19" s="440">
        <v>103.44202019140669359614792662</v>
      </c>
      <c r="G19" s="439">
        <v>10.448886869604725124943207633</v>
      </c>
      <c r="H19" s="95">
        <v>2.8596059003484049759708294555</v>
      </c>
      <c r="I19" s="440">
        <v>11.376329731619356634382504524</v>
      </c>
      <c r="J19" s="439">
        <v>10.231485688323489323034984098</v>
      </c>
      <c r="K19" s="95">
        <v>13.113192199625203803574151153</v>
      </c>
      <c r="L19" s="440">
        <v>5.1132626698768652530302137128</v>
      </c>
      <c r="M19" s="439">
        <v>134.91935483870967741935483871</v>
      </c>
      <c r="N19" s="95">
        <v>123.4467052869077382767241905</v>
      </c>
      <c r="O19" s="440">
        <v>119.93161259290291548356064485</v>
      </c>
      <c r="P19" s="5"/>
      <c r="Q19" s="420">
        <v>18.097915301601673901284677470</v>
      </c>
      <c r="R19" s="91">
        <v>8.058804814820675622615342380</v>
      </c>
      <c r="S19" s="421">
        <v>0.0540014181856793522994336100</v>
      </c>
      <c r="T19" s="420">
        <v>245.93862815404700037367582229</v>
      </c>
      <c r="U19" s="91">
        <v>-53.543844321058463673944512260</v>
      </c>
      <c r="V19" s="421">
        <v>19.675551436146009872386764430</v>
      </c>
      <c r="W19" s="420">
        <v>8.708455021044352838756630800</v>
      </c>
      <c r="X19" s="91">
        <v>42.568412344376643397071756820</v>
      </c>
      <c r="Y19" s="421">
        <v>68.559009007229250112764451950</v>
      </c>
      <c r="Z19" s="420">
        <v>23.592161329196513911599603810</v>
      </c>
      <c r="AA19" s="91">
        <v>7.5206954840426275993852895600</v>
      </c>
      <c r="AB19" s="421">
        <v>3.4556027630245614014640613900</v>
      </c>
    </row>
    <row r="20" ht="18" customHeight="1">
      <c r="A20" s="58"/>
      <c r="B20" s="286">
        <v>2023</v>
      </c>
      <c r="C20" s="287" t="s">
        <v>199</v>
      </c>
      <c r="D20" s="276">
        <v>107.51771921853702862335302135</v>
      </c>
      <c r="E20" s="94">
        <v>111.45673427191580441943279032</v>
      </c>
      <c r="F20" s="277">
        <v>115.58868760404309328593590618</v>
      </c>
      <c r="G20" s="276">
        <v>39.028623353021353930031803726</v>
      </c>
      <c r="H20" s="94">
        <v>21.702501336472248559621531267</v>
      </c>
      <c r="I20" s="277">
        <v>21.069653537035847325277558577</v>
      </c>
      <c r="J20" s="276">
        <v>14.167196728759654702407996365</v>
      </c>
      <c r="K20" s="94">
        <v>18.101361074336503396334421625</v>
      </c>
      <c r="L20" s="277">
        <v>6.2638373427068726527576756154</v>
      </c>
      <c r="M20" s="276">
        <v>160.71323716492503407542026352</v>
      </c>
      <c r="N20" s="94">
        <v>151.26059668272455637538874322</v>
      </c>
      <c r="O20" s="277">
        <v>142.92217848378581326397114037</v>
      </c>
      <c r="P20" s="5"/>
      <c r="Q20" s="271">
        <v>10.574209404931069378210860070</v>
      </c>
      <c r="R20" s="92">
        <v>18.461122008815660010360129730</v>
      </c>
      <c r="S20" s="272">
        <v>20.144618844848072766620927910</v>
      </c>
      <c r="T20" s="271">
        <v>736.31407292430345776768729335</v>
      </c>
      <c r="U20" s="92">
        <v>196.12307452076009063199979267</v>
      </c>
      <c r="V20" s="272">
        <v>129.04412244922753472621902024</v>
      </c>
      <c r="W20" s="271">
        <v>-28.916143298438177354210174420</v>
      </c>
      <c r="X20" s="92">
        <v>19.758577533202405102779254530</v>
      </c>
      <c r="Y20" s="272">
        <v>40.620726936805198927654353290</v>
      </c>
      <c r="Z20" s="271">
        <v>31.912943681659471309019933930</v>
      </c>
      <c r="AA20" s="92">
        <v>29.802949399787265273181735130</v>
      </c>
      <c r="AB20" s="272">
        <v>30.093253468083498037405650030</v>
      </c>
    </row>
    <row r="21" ht="18" customHeight="1">
      <c r="A21" s="58"/>
      <c r="B21" s="288"/>
      <c r="C21" s="289" t="s">
        <v>180</v>
      </c>
      <c r="D21" s="439">
        <v>121.74974849094567404426559356</v>
      </c>
      <c r="E21" s="95">
        <v>152.28047234281115504512220917</v>
      </c>
      <c r="F21" s="440">
        <v>150.86713103362795097351056367</v>
      </c>
      <c r="G21" s="439">
        <v>2.3465794768611670020120724346</v>
      </c>
      <c r="H21" s="95">
        <v>20.124349211558630370135382607</v>
      </c>
      <c r="I21" s="440">
        <v>22.022707398973303348905584043</v>
      </c>
      <c r="J21" s="439">
        <v>52.187374245472837022132796781</v>
      </c>
      <c r="K21" s="95">
        <v>6.8530274869480649763168073623</v>
      </c>
      <c r="L21" s="440">
        <v>5.9823525064093391158230788547</v>
      </c>
      <c r="M21" s="439">
        <v>176.28378018108651911468812877</v>
      </c>
      <c r="N21" s="95">
        <v>179.25784904131785039157439914</v>
      </c>
      <c r="O21" s="440">
        <v>178.87219093901059343823922658</v>
      </c>
      <c r="P21" s="5"/>
      <c r="Q21" s="420">
        <v>4.0075200085569317132826326100</v>
      </c>
      <c r="R21" s="91">
        <v>16.569823838095368902097266780</v>
      </c>
      <c r="S21" s="421">
        <v>10.430700699138491899238279770</v>
      </c>
      <c r="T21" s="420">
        <v>286.65561540918711311120641013</v>
      </c>
      <c r="U21" s="91">
        <v>445.49132529695700981994541207</v>
      </c>
      <c r="V21" s="421">
        <v>84.58119000486628911482543683</v>
      </c>
      <c r="W21" s="420">
        <v>188.52689248576439430554664485</v>
      </c>
      <c r="X21" s="91">
        <v>-43.084243072045819883817316800</v>
      </c>
      <c r="Y21" s="421">
        <v>47.379814159864188787251496080</v>
      </c>
      <c r="Z21" s="420">
        <v>29.856590405601233659889085270</v>
      </c>
      <c r="AA21" s="91">
        <v>22.473649038408787488848626250</v>
      </c>
      <c r="AB21" s="421">
        <v>17.210742972543395108647605800</v>
      </c>
    </row>
    <row r="22" ht="18" customHeight="1">
      <c r="A22" s="58"/>
      <c r="B22" s="286"/>
      <c r="C22" s="287" t="s">
        <v>184</v>
      </c>
      <c r="D22" s="276">
        <v>114.81167651067696501590186279</v>
      </c>
      <c r="E22" s="94">
        <v>140.15492376421394212922831573</v>
      </c>
      <c r="F22" s="277">
        <v>150.47007948410120269575836463</v>
      </c>
      <c r="G22" s="276">
        <v>12.950477055883689232167196729</v>
      </c>
      <c r="H22" s="94">
        <v>22.786693056245850321866982761</v>
      </c>
      <c r="I22" s="277">
        <v>15.306992698387528997687842337</v>
      </c>
      <c r="J22" s="276">
        <v>48.541799182189913675601999091</v>
      </c>
      <c r="K22" s="94">
        <v>10.341061696522950399078492587</v>
      </c>
      <c r="L22" s="277">
        <v>5.9531235953974245108316443515</v>
      </c>
      <c r="M22" s="276">
        <v>176.30398000908677873693775557</v>
      </c>
      <c r="N22" s="94">
        <v>173.28267851698274285017379108</v>
      </c>
      <c r="O22" s="277">
        <v>171.73019577788615620427785132</v>
      </c>
      <c r="P22" s="5"/>
      <c r="Q22" s="271">
        <v>-6.9129949496517598928909930300</v>
      </c>
      <c r="R22" s="92">
        <v>-2.6624218146968147839598747300</v>
      </c>
      <c r="S22" s="272">
        <v>-0.6136153519601619930798791500</v>
      </c>
      <c r="T22" s="271">
        <v>7.4933061806632521724645560800</v>
      </c>
      <c r="U22" s="92">
        <v>871.7983916010781296398638637</v>
      </c>
      <c r="V22" s="272">
        <v>13.349204010190323812703445190</v>
      </c>
      <c r="W22" s="271">
        <v>163.19283637922631202350967512</v>
      </c>
      <c r="X22" s="92">
        <v>-28.709374311233860278048798060</v>
      </c>
      <c r="Y22" s="272">
        <v>32.063418309420947454619601220</v>
      </c>
      <c r="Z22" s="271">
        <v>14.61017785304842382310303900</v>
      </c>
      <c r="AA22" s="92">
        <v>7.736862593725926845655037700</v>
      </c>
      <c r="AB22" s="272">
        <v>1.3688904199338203027375069100</v>
      </c>
    </row>
    <row r="23" ht="18" customHeight="1">
      <c r="A23" s="58"/>
      <c r="B23" s="288"/>
      <c r="C23" s="289" t="s">
        <v>187</v>
      </c>
      <c r="D23" s="439">
        <v>97.98122065727699530516431925</v>
      </c>
      <c r="E23" s="95">
        <v>109.07609531200654486035113074</v>
      </c>
      <c r="F23" s="440">
        <v>113.84098009191232705295924461</v>
      </c>
      <c r="G23" s="439">
        <v>4.5309859154929577464788732394</v>
      </c>
      <c r="H23" s="95">
        <v>14.808602717400010345001699177</v>
      </c>
      <c r="I23" s="440">
        <v>15.767910175343110417367258377</v>
      </c>
      <c r="J23" s="439">
        <v>55.525821596244131455399061033</v>
      </c>
      <c r="K23" s="95">
        <v>13.603109469018145487778865096</v>
      </c>
      <c r="L23" s="440">
        <v>5.7902058050587773924844721406</v>
      </c>
      <c r="M23" s="439">
        <v>158.03791079812206572769953052</v>
      </c>
      <c r="N23" s="95">
        <v>137.48780749842470069313169502</v>
      </c>
      <c r="O23" s="440">
        <v>135.39909607231421486281097512</v>
      </c>
      <c r="P23" s="5"/>
      <c r="Q23" s="420">
        <v>-6.3092020794197324942348698400</v>
      </c>
      <c r="R23" s="91">
        <v>-9.715855890585046878950283990</v>
      </c>
      <c r="S23" s="421">
        <v>-10.445885581974185512534613680</v>
      </c>
      <c r="T23" s="420">
        <v>-77.986861913181164648074540910</v>
      </c>
      <c r="U23" s="91">
        <v>67.618480481387132107827705800</v>
      </c>
      <c r="V23" s="421">
        <v>-1.0130612857909667365566339900</v>
      </c>
      <c r="W23" s="420">
        <v>151.82850876684749555142613555</v>
      </c>
      <c r="X23" s="91">
        <v>-14.6784619708159481308301500</v>
      </c>
      <c r="Y23" s="421">
        <v>16.911610962659965805686089490</v>
      </c>
      <c r="Z23" s="420">
        <v>7.3543326427673397404040874500</v>
      </c>
      <c r="AA23" s="91">
        <v>-5.5665584932734758046456505900</v>
      </c>
      <c r="AB23" s="421">
        <v>-8.515165402799097958585678230</v>
      </c>
    </row>
    <row r="24" ht="18" customHeight="1">
      <c r="A24" s="59"/>
      <c r="B24" s="286"/>
      <c r="C24" s="287" t="s">
        <v>188</v>
      </c>
      <c r="D24" s="276">
        <v>57.4616083598364379827351204</v>
      </c>
      <c r="E24" s="94">
        <v>78.590865742728563576756338228</v>
      </c>
      <c r="F24" s="277">
        <v>84.51343276221455039649679708</v>
      </c>
      <c r="G24" s="276">
        <v>29.112448886869604725124943208</v>
      </c>
      <c r="H24" s="94">
        <v>15.146533624984462356561889839</v>
      </c>
      <c r="I24" s="277">
        <v>13.351499707442250792928356229</v>
      </c>
      <c r="J24" s="276">
        <v>36.825988187187641980917764652</v>
      </c>
      <c r="K24" s="94">
        <v>8.028418365075558736478710775</v>
      </c>
      <c r="L24" s="277">
        <v>4.0816505133819750633133372859</v>
      </c>
      <c r="M24" s="276">
        <v>123.39981826442526124488868696</v>
      </c>
      <c r="N24" s="94">
        <v>101.76581773278858466979693884</v>
      </c>
      <c r="O24" s="277">
        <v>101.9465829830387762527384906</v>
      </c>
      <c r="P24" s="93"/>
      <c r="Q24" s="271">
        <v>-24.798130552117750551877280630</v>
      </c>
      <c r="R24" s="92">
        <v>-20.653057298541578511961427010</v>
      </c>
      <c r="S24" s="272">
        <v>-9.374645849221120160766311350</v>
      </c>
      <c r="T24" s="271">
        <v>-12.898709313443611915630393230</v>
      </c>
      <c r="U24" s="92">
        <v>202.75402679961163176164204545</v>
      </c>
      <c r="V24" s="272">
        <v>-29.067776923448115208383433020</v>
      </c>
      <c r="W24" s="271">
        <v>161.08131613240368266646655645</v>
      </c>
      <c r="X24" s="92">
        <v>-19.079431774541468136193192290</v>
      </c>
      <c r="Y24" s="272">
        <v>6.4105945765876969939985141600</v>
      </c>
      <c r="Z24" s="271">
        <v>-0.4346897912611261740031578100</v>
      </c>
      <c r="AA24" s="92">
        <v>-10.709337429364894008314862620</v>
      </c>
      <c r="AB24" s="272">
        <v>-12.050182453146150949758968800</v>
      </c>
    </row>
    <row r="25" ht="18" customHeight="1">
      <c r="A25" s="60"/>
      <c r="B25" s="288"/>
      <c r="C25" s="289" t="s">
        <v>189</v>
      </c>
      <c r="D25" s="439">
        <v>64.952112676056338028169014085</v>
      </c>
      <c r="E25" s="95">
        <v>74.174132653924550726100264537</v>
      </c>
      <c r="F25" s="440">
        <v>77.247607565961848226403911589</v>
      </c>
      <c r="G25" s="439">
        <v>8.073943661971830985915492958</v>
      </c>
      <c r="H25" s="95">
        <v>9.197527430567697111876897879</v>
      </c>
      <c r="I25" s="440">
        <v>9.188547706238246584684531796</v>
      </c>
      <c r="J25" s="439">
        <v>29.365727699530516431924882629</v>
      </c>
      <c r="K25" s="95">
        <v>6.499220192760430170844513701</v>
      </c>
      <c r="L25" s="440">
        <v>3.631682962797992835105972543</v>
      </c>
      <c r="M25" s="439">
        <v>102.39171596244131455399061033</v>
      </c>
      <c r="N25" s="95">
        <v>89.87088027725267800882167612</v>
      </c>
      <c r="O25" s="440">
        <v>90.06783823499808764619441593</v>
      </c>
      <c r="P25" s="93"/>
      <c r="Q25" s="420">
        <v>-23.042306483493676352594481240</v>
      </c>
      <c r="R25" s="91">
        <v>-4.6949179587852161536692591400</v>
      </c>
      <c r="S25" s="421">
        <v>-3.216285395535874532473933200</v>
      </c>
      <c r="T25" s="420">
        <v>-28.969704479584419843035071590</v>
      </c>
      <c r="U25" s="91">
        <v>178.41875520603974640318610254</v>
      </c>
      <c r="V25" s="421">
        <v>33.738222610755239945075067600</v>
      </c>
      <c r="W25" s="420">
        <v>350.18713113820456470177800107</v>
      </c>
      <c r="X25" s="91">
        <v>-7.55481831544363608138030300</v>
      </c>
      <c r="Y25" s="421">
        <v>8.310198686078608752902908320</v>
      </c>
      <c r="Z25" s="420">
        <v>0.0996937976408869647135357800</v>
      </c>
      <c r="AA25" s="91">
        <v>1.9384157760975143080369487900</v>
      </c>
      <c r="AB25" s="421">
        <v>0.0328493095880065178070611200</v>
      </c>
    </row>
    <row r="26" ht="18" customHeight="1">
      <c r="A26" s="60"/>
      <c r="B26" s="290"/>
      <c r="C26" s="291" t="s">
        <v>192</v>
      </c>
      <c r="D26" s="443">
        <v>53.224443434802362562471603816</v>
      </c>
      <c r="E26" s="444">
        <v>68.789149181385620376325032417</v>
      </c>
      <c r="F26" s="445">
        <v>77.899692631825326315010693807</v>
      </c>
      <c r="G26" s="443">
        <v>26.548614266242616992276238074</v>
      </c>
      <c r="H26" s="444">
        <v>13.394006263303204202162765859</v>
      </c>
      <c r="I26" s="445">
        <v>7.6151522337771035802627765992</v>
      </c>
      <c r="J26" s="443">
        <v>36.136983189459336665152203544</v>
      </c>
      <c r="K26" s="444">
        <v>6.3002407989845701407023962403</v>
      </c>
      <c r="L26" s="445">
        <v>3.6573241278477686248844105915</v>
      </c>
      <c r="M26" s="443">
        <v>115.91014084507042253521126761</v>
      </c>
      <c r="N26" s="444">
        <v>88.48339624367339471919019452</v>
      </c>
      <c r="O26" s="445">
        <v>89.172168993450198520157881</v>
      </c>
      <c r="P26" s="184"/>
      <c r="Q26" s="273">
        <v>-13.087315542326381902749323630</v>
      </c>
      <c r="R26" s="274">
        <v>-10.592831571050644683577263320</v>
      </c>
      <c r="S26" s="275">
        <v>-7.3847021345385591658150864800</v>
      </c>
      <c r="T26" s="273">
        <v>-40.881912547271271124973082190</v>
      </c>
      <c r="U26" s="274">
        <v>48.780665977937043084308909090</v>
      </c>
      <c r="V26" s="275">
        <v>-11.741512884368917769078840570</v>
      </c>
      <c r="W26" s="273">
        <v>607.15714603042716513872596091</v>
      </c>
      <c r="X26" s="274">
        <v>-37.144862934484669138007081060</v>
      </c>
      <c r="Y26" s="275">
        <v>16.315245529802244006775478850</v>
      </c>
      <c r="Z26" s="273">
        <v>4.1823830045011443825229856100</v>
      </c>
      <c r="AA26" s="274">
        <v>-7.796310257385360483674871800</v>
      </c>
      <c r="AB26" s="275">
        <v>-6.9995619057244367165190859500</v>
      </c>
    </row>
    <row r="27" ht="21"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 customHeight="1">
      <c r="A28" s="112"/>
      <c r="B28" s="973" t="s">
        <v>59</v>
      </c>
      <c r="C28" s="973"/>
      <c r="D28" s="973"/>
      <c r="E28" s="973"/>
      <c r="F28" s="973"/>
      <c r="G28" s="973"/>
      <c r="H28" s="973"/>
      <c r="I28" s="973"/>
      <c r="J28" s="973"/>
      <c r="K28" s="973"/>
      <c r="L28" s="973"/>
      <c r="M28" s="973"/>
      <c r="N28" s="973"/>
      <c r="O28" s="973"/>
      <c r="P28" s="411"/>
      <c r="Q28" s="971"/>
      <c r="R28" s="971"/>
      <c r="S28" s="971"/>
      <c r="T28" s="971"/>
      <c r="U28" s="971"/>
      <c r="V28" s="971"/>
      <c r="W28" s="971"/>
      <c r="X28" s="971"/>
      <c r="Y28" s="971"/>
      <c r="Z28" s="971"/>
      <c r="AA28" s="971"/>
      <c r="AB28" s="971"/>
      <c r="AC28" s="9"/>
    </row>
    <row r="29" ht="18" customHeight="1">
      <c r="A29" s="58"/>
      <c r="B29" s="284">
        <v>2021</v>
      </c>
      <c r="C29" s="285"/>
      <c r="D29" s="454"/>
      <c r="E29" s="455">
        <v>75.100844369062595077392716665</v>
      </c>
      <c r="F29" s="456">
        <v>88.12710705823042331189991199</v>
      </c>
      <c r="G29" s="454"/>
      <c r="H29" s="455">
        <v>4.8588556461388608267923380118</v>
      </c>
      <c r="I29" s="456">
        <v>4.868144573411857101531220649</v>
      </c>
      <c r="J29" s="454"/>
      <c r="K29" s="455">
        <v>10.291199911680878154380412385</v>
      </c>
      <c r="L29" s="456">
        <v>3.2528010522546227485190321204</v>
      </c>
      <c r="M29" s="454">
        <v>83.02516190278928472797569732</v>
      </c>
      <c r="N29" s="455">
        <v>90.25089992688233405856546706</v>
      </c>
      <c r="O29" s="456">
        <v>96.24805268389690316195016476</v>
      </c>
      <c r="P29" s="5"/>
      <c r="Q29" s="427"/>
      <c r="R29" s="428">
        <v>24.751459121967462901446592960</v>
      </c>
      <c r="S29" s="429">
        <v>49.190866049777912653482839990</v>
      </c>
      <c r="T29" s="427"/>
      <c r="U29" s="428">
        <v>-22.206143450328133765518734030</v>
      </c>
      <c r="V29" s="429">
        <v>-56.995868689484311564855559510</v>
      </c>
      <c r="W29" s="427"/>
      <c r="X29" s="428">
        <v>52.737527959173434304346734280</v>
      </c>
      <c r="Y29" s="429">
        <v>3.5183910531895923964089133900</v>
      </c>
      <c r="Z29" s="427">
        <v>15.776076490353931140243274800</v>
      </c>
      <c r="AA29" s="428">
        <v>23.320508000630708329134038360</v>
      </c>
      <c r="AB29" s="429">
        <v>30.891915921871235342286081580</v>
      </c>
    </row>
    <row r="30" ht="18" customHeight="1">
      <c r="A30" s="58"/>
      <c r="B30" s="286">
        <v>2022</v>
      </c>
      <c r="C30" s="287"/>
      <c r="D30" s="276">
        <v>94.58450704225352112676056338</v>
      </c>
      <c r="E30" s="94">
        <v>105.91018660103654151834917715</v>
      </c>
      <c r="F30" s="277">
        <v>109.77394199348722495970581173</v>
      </c>
      <c r="G30" s="276">
        <v>18.499601381876162636194525644</v>
      </c>
      <c r="H30" s="94">
        <v>5.667435343495628375392506223</v>
      </c>
      <c r="I30" s="277">
        <v>12.155227852516137983458717933</v>
      </c>
      <c r="J30" s="276">
        <v>14.853175657719904331650279033</v>
      </c>
      <c r="K30" s="94">
        <v>12.089005815213879968939773264</v>
      </c>
      <c r="L30" s="277">
        <v>4.0491756823327416644104727406</v>
      </c>
      <c r="M30" s="276">
        <v>127.9372458809460536805740101</v>
      </c>
      <c r="N30" s="94">
        <v>123.66662775974604986268145665</v>
      </c>
      <c r="O30" s="277">
        <v>125.97834552833610460757500241</v>
      </c>
      <c r="P30" s="5"/>
      <c r="Q30" s="271"/>
      <c r="R30" s="92">
        <v>41.023962501030076209326177290</v>
      </c>
      <c r="S30" s="272">
        <v>24.563197020630036446900646040</v>
      </c>
      <c r="T30" s="271"/>
      <c r="U30" s="92">
        <v>16.641360770712368157104823250</v>
      </c>
      <c r="V30" s="272">
        <v>149.68913041189135328933774703</v>
      </c>
      <c r="W30" s="271"/>
      <c r="X30" s="92">
        <v>17.469351668797783470229089590</v>
      </c>
      <c r="Y30" s="272">
        <v>24.482734026098484621744929480</v>
      </c>
      <c r="Z30" s="271">
        <v>54.094545495407707728544151490</v>
      </c>
      <c r="AA30" s="92">
        <v>37.025368012852607431146628660</v>
      </c>
      <c r="AB30" s="272">
        <v>30.889240888932054612563671330</v>
      </c>
    </row>
    <row r="31" ht="18" customHeight="1">
      <c r="A31" s="58"/>
      <c r="B31" s="425">
        <v>2023</v>
      </c>
      <c r="C31" s="426"/>
      <c r="D31" s="457">
        <v>87.83241429710337496678182301</v>
      </c>
      <c r="E31" s="458">
        <v>104.38727323747267478495745515</v>
      </c>
      <c r="F31" s="459">
        <v>109.68127799495961983301040772</v>
      </c>
      <c r="G31" s="457">
        <v>17.833477278766941270263087962</v>
      </c>
      <c r="H31" s="458">
        <v>16.733903042801186805267721161</v>
      </c>
      <c r="I31" s="459">
        <v>14.837535902884688416365549191</v>
      </c>
      <c r="J31" s="457">
        <v>38.744452564443263353707148552</v>
      </c>
      <c r="K31" s="458">
        <v>10.004048110709481848801823718</v>
      </c>
      <c r="L31" s="459">
        <v>5.0441384778154712306032658472</v>
      </c>
      <c r="M31" s="457">
        <v>144.41026939941536008503853309</v>
      </c>
      <c r="N31" s="458">
        <v>131.12522439098334343902700004</v>
      </c>
      <c r="O31" s="459">
        <v>129.56295237565977947997922276</v>
      </c>
      <c r="P31" s="93"/>
      <c r="Q31" s="430">
        <v>-7.1386878848741687239712563300</v>
      </c>
      <c r="R31" s="431">
        <v>-1.437929072171935843157909700</v>
      </c>
      <c r="S31" s="432">
        <v>-0.0844134745073353044318742600</v>
      </c>
      <c r="T31" s="430">
        <v>-3.6007484127998249327343904300</v>
      </c>
      <c r="U31" s="431">
        <v>195.26411910447914588137058579</v>
      </c>
      <c r="V31" s="432">
        <v>22.067114520054106212120051170</v>
      </c>
      <c r="W31" s="430">
        <v>160.84962204266292680933927545</v>
      </c>
      <c r="X31" s="431">
        <v>-17.246725962105302364551519390</v>
      </c>
      <c r="Y31" s="432">
        <v>24.571983869821020005666496230</v>
      </c>
      <c r="Z31" s="430">
        <v>12.875862228463564081361136940</v>
      </c>
      <c r="AA31" s="431">
        <v>6.0312121114649832150977341300</v>
      </c>
      <c r="AB31" s="432">
        <v>2.8454150848921309344825057300</v>
      </c>
    </row>
    <row r="32" ht="21"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 customHeight="1">
      <c r="A33" s="112"/>
      <c r="B33" s="972" t="s">
        <v>44</v>
      </c>
      <c r="C33" s="972"/>
      <c r="D33" s="972"/>
      <c r="E33" s="972"/>
      <c r="F33" s="972"/>
      <c r="G33" s="972"/>
      <c r="H33" s="972"/>
      <c r="I33" s="972"/>
      <c r="J33" s="972"/>
      <c r="K33" s="972"/>
      <c r="L33" s="972"/>
      <c r="M33" s="972"/>
      <c r="N33" s="972"/>
      <c r="O33" s="972"/>
      <c r="P33" s="411"/>
      <c r="Q33" s="971"/>
      <c r="R33" s="971"/>
      <c r="S33" s="971"/>
      <c r="T33" s="971"/>
      <c r="U33" s="971"/>
      <c r="V33" s="971"/>
      <c r="W33" s="971"/>
      <c r="X33" s="971"/>
      <c r="Y33" s="971"/>
      <c r="Z33" s="971"/>
      <c r="AA33" s="971"/>
      <c r="AB33" s="971"/>
      <c r="AC33" s="9"/>
    </row>
    <row r="34" ht="18" customHeight="1">
      <c r="A34" s="58"/>
      <c r="B34" s="284">
        <v>2021</v>
      </c>
      <c r="C34" s="285"/>
      <c r="D34" s="454"/>
      <c r="E34" s="455">
        <v>91.33322001456419469478934332</v>
      </c>
      <c r="F34" s="456">
        <v>100.65122304426002990519281149</v>
      </c>
      <c r="G34" s="454"/>
      <c r="H34" s="455">
        <v>4.5075400570723138685383181397</v>
      </c>
      <c r="I34" s="456">
        <v>4.9956577137183776511703073558</v>
      </c>
      <c r="J34" s="454"/>
      <c r="K34" s="455">
        <v>9.066173950719043339359936148</v>
      </c>
      <c r="L34" s="456">
        <v>2.924884079773091630993267416</v>
      </c>
      <c r="M34" s="454">
        <v>92.7209958665033680342927128</v>
      </c>
      <c r="N34" s="455">
        <v>104.9069340223555519026875976</v>
      </c>
      <c r="O34" s="456">
        <v>108.57176483775149918735638626</v>
      </c>
      <c r="P34" s="5"/>
      <c r="Q34" s="427"/>
      <c r="R34" s="428">
        <v>241.55666317572498575092431984</v>
      </c>
      <c r="S34" s="429">
        <v>237.00254501570963393660594560</v>
      </c>
      <c r="T34" s="427"/>
      <c r="U34" s="428">
        <v>46.771604214001353318752424880</v>
      </c>
      <c r="V34" s="429">
        <v>16.580402104199236800361216950</v>
      </c>
      <c r="W34" s="427"/>
      <c r="X34" s="428">
        <v>1554.8071984737293352753967601</v>
      </c>
      <c r="Y34" s="429">
        <v>394.03545476707754466642747489</v>
      </c>
      <c r="Z34" s="427">
        <v>216.34593464645253604810149898</v>
      </c>
      <c r="AA34" s="428">
        <v>245.55148070579655012314135296</v>
      </c>
      <c r="AB34" s="429">
        <v>212.49243039975831708757615033</v>
      </c>
    </row>
    <row r="35" ht="18" customHeight="1">
      <c r="A35" s="58"/>
      <c r="B35" s="286">
        <v>2022</v>
      </c>
      <c r="C35" s="287"/>
      <c r="D35" s="276">
        <v>73.903322106552357624004898959</v>
      </c>
      <c r="E35" s="94">
        <v>84.67846352275608897718067732</v>
      </c>
      <c r="F35" s="277">
        <v>85.80684366855197328659178135</v>
      </c>
      <c r="G35" s="276">
        <v>30.100887936313533374157991427</v>
      </c>
      <c r="H35" s="94">
        <v>5.7964468023578159336049985758</v>
      </c>
      <c r="I35" s="277">
        <v>11.505355544983389597974353613</v>
      </c>
      <c r="J35" s="276">
        <v>8.60180649112063686466625842</v>
      </c>
      <c r="K35" s="94">
        <v>9.013031649078582966258788638</v>
      </c>
      <c r="L35" s="277">
        <v>3.4461694552642573053649853311</v>
      </c>
      <c r="M35" s="276">
        <v>112.60601270667483159828536436</v>
      </c>
      <c r="N35" s="94">
        <v>99.48794197419248787704446454</v>
      </c>
      <c r="O35" s="277">
        <v>100.7583686687996201899311203</v>
      </c>
      <c r="P35" s="5"/>
      <c r="Q35" s="271"/>
      <c r="R35" s="92">
        <v>-7.2862387757489773836507373600</v>
      </c>
      <c r="S35" s="272">
        <v>-14.748334820744815378764215750</v>
      </c>
      <c r="T35" s="271"/>
      <c r="U35" s="92">
        <v>28.594460147450254227603158530</v>
      </c>
      <c r="V35" s="272">
        <v>130.30712279248663845410553539</v>
      </c>
      <c r="W35" s="271"/>
      <c r="X35" s="92">
        <v>-0.5861601808038760658853697500</v>
      </c>
      <c r="Y35" s="272">
        <v>17.822428555866123845725796380</v>
      </c>
      <c r="Z35" s="271">
        <v>21.446077724192420625078537650</v>
      </c>
      <c r="AA35" s="92">
        <v>-5.1655232313341984802803168400</v>
      </c>
      <c r="AB35" s="272">
        <v>-7.196526814013888696015402500</v>
      </c>
    </row>
    <row r="36" ht="18" customHeight="1">
      <c r="A36" s="58"/>
      <c r="B36" s="425">
        <v>2023</v>
      </c>
      <c r="C36" s="426"/>
      <c r="D36" s="457">
        <v>58.47642375995101041028781384</v>
      </c>
      <c r="E36" s="458">
        <v>73.847874372448654612266635066</v>
      </c>
      <c r="F36" s="459">
        <v>79.92581574164900391186794743</v>
      </c>
      <c r="G36" s="457">
        <v>21.38816595223515003061849357</v>
      </c>
      <c r="H36" s="458">
        <v>12.61611477667335409431273112</v>
      </c>
      <c r="I36" s="459">
        <v>10.068447477661663526363973925</v>
      </c>
      <c r="J36" s="457">
        <v>34.161129822412737293325168402</v>
      </c>
      <c r="K36" s="458">
        <v>6.9474460855290967425864100926</v>
      </c>
      <c r="L36" s="459">
        <v>3.7925863250887729511899715808</v>
      </c>
      <c r="M36" s="457">
        <v>114.02565447030006123698714023</v>
      </c>
      <c r="N36" s="458">
        <v>93.41143523465110544916577628</v>
      </c>
      <c r="O36" s="459">
        <v>93.78684954439944038942189293</v>
      </c>
      <c r="P36" s="93"/>
      <c r="Q36" s="430">
        <v>-20.874431496322784535493678950</v>
      </c>
      <c r="R36" s="431">
        <v>-12.790252326006326103689780080</v>
      </c>
      <c r="S36" s="432">
        <v>-6.8537982234429731509785694900</v>
      </c>
      <c r="T36" s="430">
        <v>-28.945066346557142208357461140</v>
      </c>
      <c r="U36" s="431">
        <v>117.65255865799877066965853329</v>
      </c>
      <c r="V36" s="432">
        <v>-12.489036620539626041048400080</v>
      </c>
      <c r="W36" s="430">
        <v>297.13901792324798155473781886</v>
      </c>
      <c r="X36" s="431">
        <v>-22.917766673738055246674213160</v>
      </c>
      <c r="Y36" s="432">
        <v>10.052229708437719934020436060</v>
      </c>
      <c r="Z36" s="430">
        <v>1.2607157730535585158789232300</v>
      </c>
      <c r="AA36" s="431">
        <v>-6.107782128134384707538623100</v>
      </c>
      <c r="AB36" s="432">
        <v>-6.9190472379683359728949520900</v>
      </c>
    </row>
    <row r="37" ht="21"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972" t="s">
        <v>45</v>
      </c>
      <c r="C38" s="972"/>
      <c r="D38" s="972"/>
      <c r="E38" s="972"/>
      <c r="F38" s="972"/>
      <c r="G38" s="972"/>
      <c r="H38" s="972"/>
      <c r="I38" s="972"/>
      <c r="J38" s="972"/>
      <c r="K38" s="972"/>
      <c r="L38" s="972"/>
      <c r="M38" s="972"/>
      <c r="N38" s="972"/>
      <c r="O38" s="972"/>
      <c r="P38" s="467"/>
      <c r="Q38" s="971"/>
      <c r="R38" s="971"/>
      <c r="S38" s="971"/>
      <c r="T38" s="971"/>
      <c r="U38" s="971"/>
      <c r="V38" s="971"/>
      <c r="W38" s="971"/>
      <c r="X38" s="971"/>
      <c r="Y38" s="971"/>
      <c r="Z38" s="971"/>
      <c r="AA38" s="971"/>
      <c r="AB38" s="971"/>
      <c r="AC38" s="9"/>
    </row>
    <row r="39" ht="18" customHeight="1">
      <c r="A39" s="58"/>
      <c r="B39" s="284">
        <v>2021</v>
      </c>
      <c r="C39" s="285"/>
      <c r="D39" s="454"/>
      <c r="E39" s="455">
        <v>57.547479152068452964632555165</v>
      </c>
      <c r="F39" s="456">
        <v>67.515042136681198971133453076</v>
      </c>
      <c r="G39" s="454"/>
      <c r="H39" s="455">
        <v>4.8540071969222410781264888135</v>
      </c>
      <c r="I39" s="456">
        <v>4.728986941329531773311621872</v>
      </c>
      <c r="J39" s="454"/>
      <c r="K39" s="455">
        <v>6.7868685724169761543044254776</v>
      </c>
      <c r="L39" s="456">
        <v>2.5874407761697574354498511258</v>
      </c>
      <c r="M39" s="454">
        <v>67.033515603424468378900856117</v>
      </c>
      <c r="N39" s="455">
        <v>69.188354921407670197063469456</v>
      </c>
      <c r="O39" s="456">
        <v>74.831469854180488179894926072</v>
      </c>
      <c r="P39" s="5"/>
      <c r="Q39" s="427"/>
      <c r="R39" s="428">
        <v>-9.413693065085261034544387380</v>
      </c>
      <c r="S39" s="429">
        <v>3.3206879922775742291436008200</v>
      </c>
      <c r="T39" s="427"/>
      <c r="U39" s="428">
        <v>-39.773619450555996059083613870</v>
      </c>
      <c r="V39" s="429">
        <v>-56.952897837389128524435160160</v>
      </c>
      <c r="W39" s="427"/>
      <c r="X39" s="428">
        <v>-17.140250541280790146385503100</v>
      </c>
      <c r="Y39" s="429">
        <v>-26.200315394568871276522950260</v>
      </c>
      <c r="Z39" s="427">
        <v>-14.833121582385728322925378420</v>
      </c>
      <c r="AA39" s="428">
        <v>-13.274091408697235561494862230</v>
      </c>
      <c r="AB39" s="429">
        <v>-6.2694251646499873392187445100</v>
      </c>
    </row>
    <row r="40" ht="18" customHeight="1">
      <c r="A40" s="58"/>
      <c r="B40" s="286">
        <v>2022</v>
      </c>
      <c r="C40" s="287"/>
      <c r="D40" s="276">
        <v>94.85854633976699704399234916</v>
      </c>
      <c r="E40" s="94">
        <v>94.18314617989116199850248855</v>
      </c>
      <c r="F40" s="277">
        <v>96.64758332826668110934670345</v>
      </c>
      <c r="G40" s="276">
        <v>16.524894221294847272938039761</v>
      </c>
      <c r="H40" s="94">
        <v>4.8094952351660116099992497107</v>
      </c>
      <c r="I40" s="277">
        <v>9.744086015303270387170293558</v>
      </c>
      <c r="J40" s="276">
        <v>14.159015823335072161363241175</v>
      </c>
      <c r="K40" s="94">
        <v>10.232095333007150393880632197</v>
      </c>
      <c r="L40" s="277">
        <v>3.5451120332145630029906643267</v>
      </c>
      <c r="M40" s="276">
        <v>110.93775381053443951379509936</v>
      </c>
      <c r="N40" s="94">
        <v>109.22473674806432400238237046</v>
      </c>
      <c r="O40" s="277">
        <v>109.93678137678451449950766134</v>
      </c>
      <c r="P40" s="5"/>
      <c r="Q40" s="271"/>
      <c r="R40" s="92">
        <v>63.661636560937470065919997260</v>
      </c>
      <c r="S40" s="272">
        <v>43.149704524483647694950048390</v>
      </c>
      <c r="T40" s="271"/>
      <c r="U40" s="92">
        <v>-0.9170147453101397769942455500</v>
      </c>
      <c r="V40" s="272">
        <v>106.05017810906912912202702931</v>
      </c>
      <c r="W40" s="271"/>
      <c r="X40" s="92">
        <v>50.763127705430655318411396160</v>
      </c>
      <c r="Y40" s="272">
        <v>37.012296699638098676674334410</v>
      </c>
      <c r="Z40" s="271">
        <v>65.495950513607818588485956610</v>
      </c>
      <c r="AA40" s="92">
        <v>57.865780841511303085338934110</v>
      </c>
      <c r="AB40" s="272">
        <v>46.912497630987251814627020540</v>
      </c>
    </row>
    <row r="41" ht="18" customHeight="1">
      <c r="A41" s="58"/>
      <c r="B41" s="425">
        <v>2023</v>
      </c>
      <c r="C41" s="426"/>
      <c r="D41" s="457">
        <v>88.68981284970094539841790469</v>
      </c>
      <c r="E41" s="458">
        <v>95.87186446834452296360446697</v>
      </c>
      <c r="F41" s="459">
        <v>100.20161654897093288322335876</v>
      </c>
      <c r="G41" s="457">
        <v>15.323673548138143932085664673</v>
      </c>
      <c r="H41" s="458">
        <v>11.157742102137747779111764256</v>
      </c>
      <c r="I41" s="459">
        <v>12.976379729308254512219501948</v>
      </c>
      <c r="J41" s="457">
        <v>26.283523056145089716380474629</v>
      </c>
      <c r="K41" s="458">
        <v>10.196402570569597605420599697</v>
      </c>
      <c r="L41" s="459">
        <v>4.5172492185688412555734379052</v>
      </c>
      <c r="M41" s="457">
        <v>130.29695408064827320084892919</v>
      </c>
      <c r="N41" s="458">
        <v>117.22600914105186834813683093</v>
      </c>
      <c r="O41" s="459">
        <v>117.69524549684802865101629861</v>
      </c>
      <c r="P41" s="93"/>
      <c r="Q41" s="430">
        <v>-6.5030866781381680352433404600</v>
      </c>
      <c r="R41" s="431">
        <v>1.7930153715813318766498317300</v>
      </c>
      <c r="S41" s="432">
        <v>3.6773120426594811451956146300</v>
      </c>
      <c r="T41" s="430">
        <v>-7.2691580174445256672121468700</v>
      </c>
      <c r="U41" s="431">
        <v>131.99403589124794521871001221</v>
      </c>
      <c r="V41" s="432">
        <v>33.171851202185215506976888090</v>
      </c>
      <c r="W41" s="430">
        <v>85.63100277699433084424410023</v>
      </c>
      <c r="X41" s="431">
        <v>-0.3488314100757840796732176300</v>
      </c>
      <c r="Y41" s="432">
        <v>27.421903067230864278837762100</v>
      </c>
      <c r="Z41" s="430">
        <v>17.450506797908477201445319950</v>
      </c>
      <c r="AA41" s="431">
        <v>7.325513094533554091567053800</v>
      </c>
      <c r="AB41" s="432">
        <v>7.0572050799417893723808742900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row>
    <row r="43" ht="39.95" customHeight="1">
      <c r="B43" s="1036" t="s">
        <v>126</v>
      </c>
      <c r="C43" s="1036"/>
      <c r="D43" s="1036"/>
      <c r="E43" s="1036"/>
      <c r="F43" s="1036"/>
      <c r="G43" s="1036"/>
      <c r="H43" s="1036"/>
      <c r="I43" s="1036"/>
      <c r="J43" s="1036"/>
      <c r="K43" s="1036"/>
      <c r="L43" s="1036"/>
      <c r="M43" s="1036"/>
      <c r="N43" s="1036"/>
      <c r="O43" s="1036"/>
      <c r="P43" s="1036"/>
      <c r="Q43" s="1036"/>
      <c r="R43" s="1036"/>
      <c r="S43" s="1036"/>
      <c r="T43" s="1036"/>
      <c r="U43" s="1036"/>
      <c r="V43" s="1036"/>
      <c r="W43" s="1036"/>
      <c r="X43" s="1036"/>
      <c r="Y43" s="1036"/>
      <c r="Z43" s="1036"/>
      <c r="AA43" s="1036"/>
      <c r="AB43" s="1036"/>
    </row>
    <row r="44" ht="12" customHeight="1">
      <c r="Z44" s="55"/>
      <c r="AA44" s="233"/>
      <c r="AB44" s="233"/>
    </row>
    <row r="45" ht="12" customHeight="1"/>
    <row r="46">
      <c r="A46" s="236"/>
      <c r="B46" s="236"/>
      <c r="C46" s="236"/>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row>
    <row r="47">
      <c r="A47" s="236"/>
      <c r="B47" s="236"/>
      <c r="C47" s="236"/>
      <c r="D47" s="236"/>
      <c r="E47" s="236"/>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row>
    <row r="48">
      <c r="A48" s="236"/>
      <c r="B48" s="236"/>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row>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sheetData>
  <mergeCells count="22">
    <mergeCell ref="B43:AB43"/>
    <mergeCell ref="B33:O33"/>
    <mergeCell ref="B38:O38"/>
    <mergeCell ref="B8:C8"/>
    <mergeCell ref="Q28:AB28"/>
    <mergeCell ref="Q33:AB33"/>
    <mergeCell ref="Q38:AB38"/>
    <mergeCell ref="B28:O28"/>
    <mergeCell ref="Q7:S7"/>
    <mergeCell ref="T7:V7"/>
    <mergeCell ref="W7:Y7"/>
    <mergeCell ref="Z7:AB7"/>
    <mergeCell ref="D7:F7"/>
    <mergeCell ref="M7:O7"/>
    <mergeCell ref="J7:L7"/>
    <mergeCell ref="G7:I7"/>
    <mergeCell ref="B4:AB4"/>
    <mergeCell ref="B2:AB2"/>
    <mergeCell ref="Q6:AB6"/>
    <mergeCell ref="D6:O6"/>
    <mergeCell ref="B3:Q3"/>
    <mergeCell ref="R3:AB3"/>
  </mergeCells>
  <phoneticPr fontId="0" type="noConversion"/>
  <printOptions horizontalCentered="1" verticalCentered="1"/>
  <pageMargins left="0.25" right="0.25" top="0.25" bottom="0.25" header="0" footer="0"/>
  <pageSetup scale="70" fitToWidth="1" fitToHeight="1" orientation="landscape" r:id="rId1"/>
  <headerFooter alignWithMargins="0">
    <oddHeader/>
    <oddFooter/>
  </headerFooter>
  <rowBreaks count="1" manualBreakCount="1">
    <brk id="46" max="16383" man="1"/>
  </rowBreaks>
  <colBreaks count="1" manualBreakCount="1">
    <brk id="30" max="1048575" man="1"/>
  </colBreaks>
  <drawing r:id="rId47"/>
</worksheet>
</file>

<file path=xl/worksheets/sheet48.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2">
    <pageSetUpPr fitToPage="1"/>
  </sheetPr>
  <dimension ref="A1:AP81"/>
  <sheetViews>
    <sheetView showGridLines="0" zoomScale="85" workbookViewId="0"/>
  </sheetViews>
  <sheetFormatPr defaultRowHeight="12.75"/>
  <cols>
    <col min="1" max="1" width="2.7109375" customWidth="1"/>
    <col min="2" max="2" width="6.7109375" customWidth="1"/>
    <col min="3" max="3" width="6.140625" style="26" customWidth="1"/>
    <col min="4" max="5" width="7.42578125" customWidth="1"/>
    <col min="6" max="6" width="8.7109375" customWidth="1"/>
    <col min="7" max="8" width="7.42578125" customWidth="1"/>
    <col min="9" max="9" width="8.7109375" customWidth="1"/>
    <col min="10" max="11" width="7.42578125" customWidth="1"/>
    <col min="12" max="12" width="8.7109375" customWidth="1"/>
    <col min="13" max="14" width="7.42578125" customWidth="1"/>
    <col min="15" max="15" width="8.7109375" bestFit="1" customWidth="1"/>
    <col min="16" max="16" width="1.42578125" customWidth="1"/>
    <col min="17" max="18" width="7.42578125" customWidth="1"/>
    <col min="19" max="19" width="8.7109375" bestFit="1" customWidth="1"/>
    <col min="20" max="21" width="7.42578125" customWidth="1"/>
    <col min="22" max="22" width="8.7109375" bestFit="1" customWidth="1"/>
    <col min="23" max="24" width="7.42578125" customWidth="1"/>
    <col min="25" max="25" width="8.7109375" bestFit="1" customWidth="1"/>
    <col min="26" max="27" width="7.42578125" customWidth="1"/>
    <col min="28" max="28" width="8.7109375" bestFit="1" customWidth="1"/>
    <col min="29" max="29" width="2.7109375" customWidth="1"/>
    <col min="30" max="41" width="9.140625" style="236" customWidth="1"/>
  </cols>
  <sheetData>
    <row r="1" ht="30">
      <c r="A1" s="89"/>
      <c r="B1" s="656" t="s">
        <v>147</v>
      </c>
      <c r="Y1" s="21"/>
      <c r="Z1" s="5"/>
      <c r="AB1" s="685"/>
      <c r="AD1" s="236"/>
    </row>
    <row r="2" ht="15" customHeight="1">
      <c r="A2" s="11"/>
      <c r="B2" s="999" t="s">
        <v>170</v>
      </c>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999"/>
    </row>
    <row r="3" ht="17.1" customHeight="1">
      <c r="A3" s="11"/>
      <c r="B3" s="999" t="s">
        <v>171</v>
      </c>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999"/>
    </row>
    <row r="4" ht="19.5" customHeight="1">
      <c r="A4" s="4"/>
      <c r="B4" s="999" t="s">
        <v>172</v>
      </c>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row>
    <row r="5" ht="15" customHeight="1"/>
    <row r="6" ht="15.75" customHeight="1">
      <c r="D6" s="960" t="s">
        <v>54</v>
      </c>
      <c r="E6" s="960"/>
      <c r="F6" s="960"/>
      <c r="G6" s="960"/>
      <c r="H6" s="960"/>
      <c r="I6" s="960"/>
      <c r="J6" s="960"/>
      <c r="K6" s="960"/>
      <c r="L6" s="960"/>
      <c r="M6" s="960"/>
      <c r="N6" s="960"/>
      <c r="O6" s="960"/>
      <c r="Q6" s="960" t="s">
        <v>70</v>
      </c>
      <c r="R6" s="960"/>
      <c r="S6" s="960"/>
      <c r="T6" s="960"/>
      <c r="U6" s="960"/>
      <c r="V6" s="960"/>
      <c r="W6" s="960"/>
      <c r="X6" s="960"/>
      <c r="Y6" s="960"/>
      <c r="Z6" s="960"/>
      <c r="AA6" s="960"/>
      <c r="AB6" s="960"/>
    </row>
    <row r="7" ht="15.75" customHeight="1">
      <c r="D7" s="283" t="s">
        <v>11</v>
      </c>
      <c r="E7" s="283"/>
      <c r="F7" s="283"/>
      <c r="G7" s="283" t="s">
        <v>13</v>
      </c>
      <c r="H7" s="283"/>
      <c r="I7" s="283"/>
      <c r="J7" s="283" t="s">
        <v>14</v>
      </c>
      <c r="K7" s="283"/>
      <c r="L7" s="283"/>
      <c r="M7" s="283" t="s">
        <v>12</v>
      </c>
      <c r="N7" s="283"/>
      <c r="O7" s="283"/>
      <c r="Q7" s="283" t="s">
        <v>11</v>
      </c>
      <c r="R7" s="283"/>
      <c r="S7" s="283"/>
      <c r="T7" s="283" t="s">
        <v>13</v>
      </c>
      <c r="U7" s="283"/>
      <c r="V7" s="283"/>
      <c r="W7" s="283" t="s">
        <v>14</v>
      </c>
      <c r="X7" s="283"/>
      <c r="Y7" s="283"/>
      <c r="Z7" s="283" t="s">
        <v>12</v>
      </c>
      <c r="AA7" s="283"/>
      <c r="AB7" s="283"/>
    </row>
    <row r="8" ht="27" customHeight="1">
      <c r="A8" s="57"/>
      <c r="B8" s="944" t="s">
        <v>42</v>
      </c>
      <c r="C8" s="944"/>
      <c r="D8" s="412" t="s">
        <v>53</v>
      </c>
      <c r="E8" s="413" t="s">
        <v>9</v>
      </c>
      <c r="F8" s="414" t="s">
        <v>10</v>
      </c>
      <c r="G8" s="412" t="s">
        <v>53</v>
      </c>
      <c r="H8" s="413" t="s">
        <v>9</v>
      </c>
      <c r="I8" s="414" t="s">
        <v>10</v>
      </c>
      <c r="J8" s="412" t="s">
        <v>53</v>
      </c>
      <c r="K8" s="413" t="s">
        <v>9</v>
      </c>
      <c r="L8" s="414" t="s">
        <v>10</v>
      </c>
      <c r="M8" s="412" t="s">
        <v>53</v>
      </c>
      <c r="N8" s="413" t="s">
        <v>9</v>
      </c>
      <c r="O8" s="414" t="s">
        <v>10</v>
      </c>
      <c r="P8" s="63"/>
      <c r="Q8" s="412" t="s">
        <v>53</v>
      </c>
      <c r="R8" s="413" t="s">
        <v>9</v>
      </c>
      <c r="S8" s="414" t="s">
        <v>10</v>
      </c>
      <c r="T8" s="412" t="s">
        <v>53</v>
      </c>
      <c r="U8" s="413" t="s">
        <v>9</v>
      </c>
      <c r="V8" s="414" t="s">
        <v>10</v>
      </c>
      <c r="W8" s="412" t="s">
        <v>53</v>
      </c>
      <c r="X8" s="413" t="s">
        <v>9</v>
      </c>
      <c r="Y8" s="414" t="s">
        <v>10</v>
      </c>
      <c r="Z8" s="412" t="s">
        <v>53</v>
      </c>
      <c r="AA8" s="413" t="s">
        <v>9</v>
      </c>
      <c r="AB8" s="414" t="s">
        <v>10</v>
      </c>
    </row>
    <row r="9" ht="18.95" customHeight="1">
      <c r="A9" s="57"/>
      <c r="B9" s="284">
        <v>2022</v>
      </c>
      <c r="C9" s="285" t="s">
        <v>180</v>
      </c>
      <c r="D9" s="415">
        <v>103.34674125610318277295209987</v>
      </c>
      <c r="E9" s="416">
        <v>86.70586389144591431983334848</v>
      </c>
      <c r="F9" s="417">
        <v>89.60768480973121767694932819</v>
      </c>
      <c r="G9" s="415">
        <v>22.487004849614260907224723700</v>
      </c>
      <c r="H9" s="416">
        <v>73.155222630772325826733107330</v>
      </c>
      <c r="I9" s="417">
        <v>16.450418460733399923297964950</v>
      </c>
      <c r="J9" s="415">
        <v>139.59910151886984341673825808</v>
      </c>
      <c r="K9" s="416">
        <v>107.60849739576953178663977846</v>
      </c>
      <c r="L9" s="417">
        <v>150.22049552228697450955367833</v>
      </c>
      <c r="M9" s="415">
        <v>105.18377127812194741856577808</v>
      </c>
      <c r="N9" s="416">
        <v>88.17878245223562261131153288</v>
      </c>
      <c r="O9" s="417">
        <v>92.74976885031650706042028915</v>
      </c>
      <c r="P9" s="5"/>
      <c r="Q9" s="415"/>
      <c r="R9" s="416"/>
      <c r="S9" s="417"/>
      <c r="T9" s="415"/>
      <c r="U9" s="416"/>
      <c r="V9" s="417"/>
      <c r="W9" s="415"/>
      <c r="X9" s="416"/>
      <c r="Y9" s="417"/>
      <c r="Z9" s="415">
        <v>-13.043822721607937126383958420</v>
      </c>
      <c r="AA9" s="416">
        <v>2.698873106631290388382982400</v>
      </c>
      <c r="AB9" s="417">
        <v>-10.696985838609030363925768260</v>
      </c>
    </row>
    <row r="10" ht="18.95" customHeight="1">
      <c r="A10" s="58"/>
      <c r="B10" s="286"/>
      <c r="C10" s="287" t="s">
        <v>184</v>
      </c>
      <c r="D10" s="271">
        <v>96.00923542258006124161166681</v>
      </c>
      <c r="E10" s="92">
        <v>89.21875669712715144863374375</v>
      </c>
      <c r="F10" s="272">
        <v>85.65824615851209977914545763</v>
      </c>
      <c r="G10" s="271">
        <v>466.57411101747224592969552294</v>
      </c>
      <c r="H10" s="92">
        <v>110.12313905897930698166274362</v>
      </c>
      <c r="I10" s="272">
        <v>513.80605708607131612241586439</v>
      </c>
      <c r="J10" s="271">
        <v>114.51127522810973216711588236</v>
      </c>
      <c r="K10" s="92">
        <v>111.03524389644255902966974926</v>
      </c>
      <c r="L10" s="272">
        <v>127.14787373838910668901772806</v>
      </c>
      <c r="M10" s="271">
        <v>104.30686469942936436802166135</v>
      </c>
      <c r="N10" s="92">
        <v>91.69279484886026050948960052</v>
      </c>
      <c r="O10" s="272">
        <v>95.64187946216851296773732235</v>
      </c>
      <c r="P10" s="5"/>
      <c r="Q10" s="271"/>
      <c r="R10" s="92"/>
      <c r="S10" s="272"/>
      <c r="T10" s="271"/>
      <c r="U10" s="92"/>
      <c r="V10" s="272"/>
      <c r="W10" s="271"/>
      <c r="X10" s="92"/>
      <c r="Y10" s="272"/>
      <c r="Z10" s="271">
        <v>-1.0834156136457813100909212100</v>
      </c>
      <c r="AA10" s="92">
        <v>8.771758156915623488060708830</v>
      </c>
      <c r="AB10" s="272">
        <v>7.5933079459395211963311339800</v>
      </c>
    </row>
    <row r="11" ht="18.95" customHeight="1">
      <c r="A11" s="58"/>
      <c r="B11" s="288"/>
      <c r="C11" s="289" t="s">
        <v>187</v>
      </c>
      <c r="D11" s="420">
        <v>98.95062497108405745304849066</v>
      </c>
      <c r="E11" s="91">
        <v>87.48009963142018621454453942</v>
      </c>
      <c r="F11" s="421">
        <v>86.56210531064307416649643120</v>
      </c>
      <c r="G11" s="420">
        <v>167.11125990935103746993437041</v>
      </c>
      <c r="H11" s="91">
        <v>139.41607697844305521902309416</v>
      </c>
      <c r="I11" s="421">
        <v>232.97996275234116731530907903</v>
      </c>
      <c r="J11" s="420">
        <v>122.06743337086329461722716079</v>
      </c>
      <c r="K11" s="91">
        <v>113.29500661794813259903991512</v>
      </c>
      <c r="L11" s="421">
        <v>138.29630671634078970587873540</v>
      </c>
      <c r="M11" s="420">
        <v>106.49210510487969941544394836</v>
      </c>
      <c r="N11" s="91">
        <v>94.94802207386563371117180210</v>
      </c>
      <c r="O11" s="421">
        <v>101.11214746189786325326112726</v>
      </c>
      <c r="P11" s="5"/>
      <c r="Q11" s="420"/>
      <c r="R11" s="91"/>
      <c r="S11" s="421"/>
      <c r="T11" s="420"/>
      <c r="U11" s="91"/>
      <c r="V11" s="421"/>
      <c r="W11" s="420"/>
      <c r="X11" s="91"/>
      <c r="Y11" s="421"/>
      <c r="Z11" s="420">
        <v>-0.2684772846024391802156003700</v>
      </c>
      <c r="AA11" s="91">
        <v>19.325729796841993329040211300</v>
      </c>
      <c r="AB11" s="421">
        <v>19.005367317603547531396746920</v>
      </c>
    </row>
    <row r="12" ht="18.95" customHeight="1">
      <c r="A12" s="58"/>
      <c r="B12" s="286"/>
      <c r="C12" s="287" t="s">
        <v>188</v>
      </c>
      <c r="D12" s="271">
        <v>89.05047748866066987596518873</v>
      </c>
      <c r="E12" s="92">
        <v>86.63053834605404862587925293</v>
      </c>
      <c r="F12" s="272">
        <v>77.144908048211706806637566440</v>
      </c>
      <c r="G12" s="271">
        <v>481.97769293700745737096464412</v>
      </c>
      <c r="H12" s="92">
        <v>138.61297505273121142231997238</v>
      </c>
      <c r="I12" s="272">
        <v>668.08361925979035062997053761</v>
      </c>
      <c r="J12" s="271">
        <v>151.99177083964372858666573065</v>
      </c>
      <c r="K12" s="92">
        <v>93.53786851369498454670507885</v>
      </c>
      <c r="L12" s="272">
        <v>142.16986275957485856434059959</v>
      </c>
      <c r="M12" s="271">
        <v>113.12438342229934884758624010</v>
      </c>
      <c r="N12" s="92">
        <v>96.12898631979037341844421599</v>
      </c>
      <c r="O12" s="272">
        <v>108.74532306430799500426479292</v>
      </c>
      <c r="P12" s="5"/>
      <c r="Q12" s="271"/>
      <c r="R12" s="92"/>
      <c r="S12" s="272"/>
      <c r="T12" s="271"/>
      <c r="U12" s="92"/>
      <c r="V12" s="272"/>
      <c r="W12" s="271"/>
      <c r="X12" s="92"/>
      <c r="Y12" s="272"/>
      <c r="Z12" s="271">
        <v>12.376292215921824864438355950</v>
      </c>
      <c r="AA12" s="92">
        <v>10.388001785481313531702532500</v>
      </c>
      <c r="AB12" s="272">
        <v>24.049943457697198279966568930</v>
      </c>
    </row>
    <row r="13" ht="18.95" customHeight="1">
      <c r="A13" s="58"/>
      <c r="B13" s="288"/>
      <c r="C13" s="289" t="s">
        <v>189</v>
      </c>
      <c r="D13" s="420">
        <v>115.91739107948612806827279628</v>
      </c>
      <c r="E13" s="91">
        <v>93.55267792226187964024562956</v>
      </c>
      <c r="F13" s="421">
        <v>108.44382353243396193041330851</v>
      </c>
      <c r="G13" s="420">
        <v>341.16968476452205447840404558</v>
      </c>
      <c r="H13" s="91">
        <v>100.85537641878699707807199766</v>
      </c>
      <c r="I13" s="421">
        <v>344.08796979203869427334244203</v>
      </c>
      <c r="J13" s="420">
        <v>102.82332307264447825148344347</v>
      </c>
      <c r="K13" s="91">
        <v>90.23584403885934532973328170</v>
      </c>
      <c r="L13" s="421">
        <v>92.78349344356900352429613194</v>
      </c>
      <c r="M13" s="420">
        <v>121.80874912310407001366905342</v>
      </c>
      <c r="N13" s="91">
        <v>95.25164250343612402597648819</v>
      </c>
      <c r="O13" s="421">
        <v>116.02483425277045853028914642</v>
      </c>
      <c r="P13" s="5"/>
      <c r="Q13" s="420"/>
      <c r="R13" s="91"/>
      <c r="S13" s="421"/>
      <c r="T13" s="420"/>
      <c r="U13" s="91"/>
      <c r="V13" s="421"/>
      <c r="W13" s="420"/>
      <c r="X13" s="91"/>
      <c r="Y13" s="421"/>
      <c r="Z13" s="420">
        <v>12.288208112211722416680875920</v>
      </c>
      <c r="AA13" s="91">
        <v>12.845061091053158461799819900</v>
      </c>
      <c r="AB13" s="421">
        <v>26.711697042329170566982951710</v>
      </c>
    </row>
    <row r="14" ht="18.95" customHeight="1">
      <c r="A14" s="58"/>
      <c r="B14" s="286"/>
      <c r="C14" s="287" t="s">
        <v>192</v>
      </c>
      <c r="D14" s="271">
        <v>88.43846370485368635850868357</v>
      </c>
      <c r="E14" s="92">
        <v>89.99930957636410164273591087</v>
      </c>
      <c r="F14" s="272">
        <v>79.59400673437703250247105617</v>
      </c>
      <c r="G14" s="271">
        <v>542.94866215397697688108916562</v>
      </c>
      <c r="H14" s="92">
        <v>91.87528837995434763340310978</v>
      </c>
      <c r="I14" s="272">
        <v>498.83564910995061714098173200</v>
      </c>
      <c r="J14" s="271">
        <v>68.139200565994329259445173180</v>
      </c>
      <c r="K14" s="92">
        <v>74.820835640955219059086682580</v>
      </c>
      <c r="L14" s="272">
        <v>50.982319262408303111472349180</v>
      </c>
      <c r="M14" s="271">
        <v>120.50791272566488814200451656</v>
      </c>
      <c r="N14" s="92">
        <v>96.20510086375855602404263703</v>
      </c>
      <c r="O14" s="272">
        <v>115.93475898653920455591460245</v>
      </c>
      <c r="P14" s="5"/>
      <c r="Q14" s="271"/>
      <c r="R14" s="92"/>
      <c r="S14" s="272"/>
      <c r="T14" s="271"/>
      <c r="U14" s="92"/>
      <c r="V14" s="272"/>
      <c r="W14" s="271"/>
      <c r="X14" s="92"/>
      <c r="Y14" s="272"/>
      <c r="Z14" s="271">
        <v>21.262906986794552084588100030</v>
      </c>
      <c r="AA14" s="92">
        <v>10.983648888311785411956789300</v>
      </c>
      <c r="AB14" s="272">
        <v>34.581998921897852416592054680</v>
      </c>
    </row>
    <row r="15" ht="18.95" customHeight="1">
      <c r="A15" s="58"/>
      <c r="B15" s="288"/>
      <c r="C15" s="289" t="s">
        <v>193</v>
      </c>
      <c r="D15" s="420">
        <v>129.42815607257339700594469705</v>
      </c>
      <c r="E15" s="91">
        <v>91.36347320845143914271210841</v>
      </c>
      <c r="F15" s="421">
        <v>118.25005869739059743314498476</v>
      </c>
      <c r="G15" s="420">
        <v>115.63930916006271993464641640</v>
      </c>
      <c r="H15" s="91">
        <v>114.64136526502997296166214800</v>
      </c>
      <c r="I15" s="421">
        <v>132.57048280406373634321306279</v>
      </c>
      <c r="J15" s="420">
        <v>97.47537348317615626211384178</v>
      </c>
      <c r="K15" s="91">
        <v>87.90558938103400153235952182</v>
      </c>
      <c r="L15" s="421">
        <v>85.68630156149527524699614258</v>
      </c>
      <c r="M15" s="420">
        <v>125.59373569080531598172947888</v>
      </c>
      <c r="N15" s="91">
        <v>91.97783162025323103151447091</v>
      </c>
      <c r="O15" s="421">
        <v>115.51839473928516299596140450</v>
      </c>
      <c r="P15" s="5"/>
      <c r="Q15" s="420"/>
      <c r="R15" s="91"/>
      <c r="S15" s="421"/>
      <c r="T15" s="420"/>
      <c r="U15" s="91"/>
      <c r="V15" s="421"/>
      <c r="W15" s="420"/>
      <c r="X15" s="91"/>
      <c r="Y15" s="421"/>
      <c r="Z15" s="420">
        <v>18.292980586762920578489588980</v>
      </c>
      <c r="AA15" s="91">
        <v>5.8322240719775524410932491900</v>
      </c>
      <c r="AB15" s="421">
        <v>25.192092276159046154134692420</v>
      </c>
    </row>
    <row r="16" ht="18.95" customHeight="1">
      <c r="A16" s="58"/>
      <c r="B16" s="286"/>
      <c r="C16" s="287" t="s">
        <v>195</v>
      </c>
      <c r="D16" s="271">
        <v>128.49235498583496008001316387</v>
      </c>
      <c r="E16" s="92">
        <v>95.47369964734300609884311747</v>
      </c>
      <c r="F16" s="272">
        <v>122.67640506905637620076057678</v>
      </c>
      <c r="G16" s="271">
        <v>87.49639708456312494887382799</v>
      </c>
      <c r="H16" s="92">
        <v>109.85379761540941137684038008</v>
      </c>
      <c r="I16" s="272">
        <v>96.11811497490639224007412444</v>
      </c>
      <c r="J16" s="271">
        <v>94.17106382609814067443534359</v>
      </c>
      <c r="K16" s="92">
        <v>92.87757100221373293800425552</v>
      </c>
      <c r="L16" s="272">
        <v>87.46379666806850127004096433</v>
      </c>
      <c r="M16" s="271">
        <v>123.25268615592941154407841003</v>
      </c>
      <c r="N16" s="92">
        <v>95.75942206900492412673461557</v>
      </c>
      <c r="O16" s="272">
        <v>118.02605994742036729535363433</v>
      </c>
      <c r="P16" s="5"/>
      <c r="Q16" s="271"/>
      <c r="R16" s="92"/>
      <c r="S16" s="272"/>
      <c r="T16" s="271"/>
      <c r="U16" s="92"/>
      <c r="V16" s="272"/>
      <c r="W16" s="271"/>
      <c r="X16" s="92"/>
      <c r="Y16" s="272"/>
      <c r="Z16" s="271">
        <v>8.029541851907469345879820010</v>
      </c>
      <c r="AA16" s="92">
        <v>8.973517021504657092180841170</v>
      </c>
      <c r="AB16" s="272">
        <v>17.723591178071730292385088470</v>
      </c>
    </row>
    <row r="17" ht="18.95" customHeight="1">
      <c r="A17" s="58"/>
      <c r="B17" s="288"/>
      <c r="C17" s="289" t="s">
        <v>196</v>
      </c>
      <c r="D17" s="420">
        <v>90.07698858451514214419154788</v>
      </c>
      <c r="E17" s="91">
        <v>92.24637463091502498091218201</v>
      </c>
      <c r="F17" s="421">
        <v>83.09275634588168389160450626</v>
      </c>
      <c r="G17" s="420">
        <v>986.9374591276482991350225060</v>
      </c>
      <c r="H17" s="91">
        <v>88.34134941322577100859823349</v>
      </c>
      <c r="I17" s="421">
        <v>871.8738692603011766433636835</v>
      </c>
      <c r="J17" s="420">
        <v>127.87216081321986612763492628</v>
      </c>
      <c r="K17" s="91">
        <v>97.89720815327134664296732662</v>
      </c>
      <c r="L17" s="421">
        <v>125.18327544243774953977505212</v>
      </c>
      <c r="M17" s="420">
        <v>126.58977911487767478334333723</v>
      </c>
      <c r="N17" s="91">
        <v>95.20308792095196421383943473</v>
      </c>
      <c r="O17" s="421">
        <v>120.51737870968992677071371620</v>
      </c>
      <c r="P17" s="5"/>
      <c r="Q17" s="420"/>
      <c r="R17" s="91"/>
      <c r="S17" s="421"/>
      <c r="T17" s="420"/>
      <c r="U17" s="91"/>
      <c r="V17" s="421"/>
      <c r="W17" s="420"/>
      <c r="X17" s="91"/>
      <c r="Y17" s="421"/>
      <c r="Z17" s="420">
        <v>11.640692251713602110828120370</v>
      </c>
      <c r="AA17" s="91">
        <v>9.955481966451366153461031220</v>
      </c>
      <c r="AB17" s="421">
        <v>22.755061236051031016737673970</v>
      </c>
    </row>
    <row r="18" ht="18.95" customHeight="1">
      <c r="A18" s="58"/>
      <c r="B18" s="286"/>
      <c r="C18" s="287" t="s">
        <v>197</v>
      </c>
      <c r="D18" s="271">
        <v>120.25953429690833113397608930</v>
      </c>
      <c r="E18" s="92">
        <v>91.45721112947085728458060344</v>
      </c>
      <c r="F18" s="272">
        <v>109.98601618529666161368117615</v>
      </c>
      <c r="G18" s="271">
        <v>112.15403798968391666977432954</v>
      </c>
      <c r="H18" s="92">
        <v>110.37516276545271562140666442</v>
      </c>
      <c r="I18" s="272">
        <v>123.79020197617304702671955044</v>
      </c>
      <c r="J18" s="271">
        <v>68.870815181945277899596162430</v>
      </c>
      <c r="K18" s="92">
        <v>84.59931801097835743524224489</v>
      </c>
      <c r="L18" s="272">
        <v>58.264239952683713137351919850</v>
      </c>
      <c r="M18" s="271">
        <v>112.91603959575009756541655994</v>
      </c>
      <c r="N18" s="92">
        <v>92.94047493958667702013217510</v>
      </c>
      <c r="O18" s="272">
        <v>104.94470348338284233732709440</v>
      </c>
      <c r="P18" s="5"/>
      <c r="Q18" s="271"/>
      <c r="R18" s="92"/>
      <c r="S18" s="272"/>
      <c r="T18" s="271"/>
      <c r="U18" s="92"/>
      <c r="V18" s="272"/>
      <c r="W18" s="271"/>
      <c r="X18" s="92"/>
      <c r="Y18" s="272"/>
      <c r="Z18" s="271">
        <v>-3.6979301157223990821423681800</v>
      </c>
      <c r="AA18" s="92">
        <v>4.1285065902955310782245177700</v>
      </c>
      <c r="AB18" s="272">
        <v>0.2779071862091176881589513900</v>
      </c>
    </row>
    <row r="19" ht="18.95" customHeight="1">
      <c r="A19" s="58"/>
      <c r="B19" s="288"/>
      <c r="C19" s="289" t="s">
        <v>198</v>
      </c>
      <c r="D19" s="420">
        <v>115.74251734667394271703271851</v>
      </c>
      <c r="E19" s="91">
        <v>91.83732544754445324401425234</v>
      </c>
      <c r="F19" s="421">
        <v>106.29483233691768996317089853</v>
      </c>
      <c r="G19" s="420">
        <v>279.57991401447727351659577549</v>
      </c>
      <c r="H19" s="91">
        <v>130.69466972666808713904405733</v>
      </c>
      <c r="I19" s="421">
        <v>365.39604525604514206573263144</v>
      </c>
      <c r="J19" s="420">
        <v>92.63495298586120202339675263</v>
      </c>
      <c r="K19" s="91">
        <v>84.22778676279421303027727169</v>
      </c>
      <c r="L19" s="421">
        <v>78.024370668765053300370632190</v>
      </c>
      <c r="M19" s="420">
        <v>116.01206952318405462460080891</v>
      </c>
      <c r="N19" s="91">
        <v>94.20882306002181751802961733</v>
      </c>
      <c r="O19" s="421">
        <v>109.29360530533911277610603228</v>
      </c>
      <c r="P19" s="5"/>
      <c r="Q19" s="420">
        <v>4.9255855361063239351579596800</v>
      </c>
      <c r="R19" s="91">
        <v>4.1599278060731685854819096300</v>
      </c>
      <c r="S19" s="421">
        <v>9.290414144513328570516107800</v>
      </c>
      <c r="T19" s="420">
        <v>401.37829340264915250259497153</v>
      </c>
      <c r="U19" s="91">
        <v>48.521820082525461947544372410</v>
      </c>
      <c r="V19" s="421">
        <v>644.65616689379265413258056008</v>
      </c>
      <c r="W19" s="420">
        <v>-45.152889537936552533219250340</v>
      </c>
      <c r="X19" s="91">
        <v>39.022872565108913556182588380</v>
      </c>
      <c r="Y19" s="421">
        <v>-23.749971515942956521448086160</v>
      </c>
      <c r="Z19" s="420">
        <v>1.6868436327863488249533450100</v>
      </c>
      <c r="AA19" s="91">
        <v>13.040506597428426621409828600</v>
      </c>
      <c r="AB19" s="421">
        <v>14.947323185440440494802119750</v>
      </c>
    </row>
    <row r="20" ht="18.95" customHeight="1">
      <c r="A20" s="58"/>
      <c r="B20" s="286">
        <v>2023</v>
      </c>
      <c r="C20" s="287" t="s">
        <v>199</v>
      </c>
      <c r="D20" s="271">
        <v>98.98769356546655211506072012</v>
      </c>
      <c r="E20" s="92">
        <v>97.45239659780730500417231020</v>
      </c>
      <c r="F20" s="272">
        <v>96.46587971638061965328547714</v>
      </c>
      <c r="G20" s="271">
        <v>202.56745469958399003101783379</v>
      </c>
      <c r="H20" s="92">
        <v>88.77767559788603558986633614</v>
      </c>
      <c r="I20" s="272">
        <v>179.83467779993496202696019461</v>
      </c>
      <c r="J20" s="271">
        <v>91.87928715376903210494130697</v>
      </c>
      <c r="K20" s="92">
        <v>85.18342072088328273394775534</v>
      </c>
      <c r="L20" s="272">
        <v>78.265919731715622608395516600</v>
      </c>
      <c r="M20" s="271">
        <v>112.48184373053686814131634842</v>
      </c>
      <c r="N20" s="92">
        <v>94.45901516861879480883302021</v>
      </c>
      <c r="O20" s="272">
        <v>106.24924183133686719896533473</v>
      </c>
      <c r="P20" s="5"/>
      <c r="Q20" s="271">
        <v>-14.410430075497219546863572640</v>
      </c>
      <c r="R20" s="92">
        <v>9.057906599978429655877970040</v>
      </c>
      <c r="S20" s="272">
        <v>-6.6578067724817171793886264300</v>
      </c>
      <c r="T20" s="271">
        <v>166.03596128248044231494902281</v>
      </c>
      <c r="U20" s="92">
        <v>6.1589975536290361168354024600</v>
      </c>
      <c r="V20" s="272">
        <v>182.42110962564605633604850951</v>
      </c>
      <c r="W20" s="271">
        <v>-26.463939940332276754571863950</v>
      </c>
      <c r="X20" s="92">
        <v>-19.283188780932894401049588900</v>
      </c>
      <c r="Y20" s="272">
        <v>-40.644037223978805817252665860</v>
      </c>
      <c r="Z20" s="271">
        <v>-2.2799484715437210895459734400</v>
      </c>
      <c r="AA20" s="92">
        <v>3.9966054875151834504188256300</v>
      </c>
      <c r="AB20" s="272">
        <v>1.6255364701252100054244209300</v>
      </c>
    </row>
    <row r="21" ht="18.95" customHeight="1">
      <c r="A21" s="58"/>
      <c r="B21" s="288"/>
      <c r="C21" s="289" t="s">
        <v>180</v>
      </c>
      <c r="D21" s="420">
        <v>84.32446990857242854000513643</v>
      </c>
      <c r="E21" s="91">
        <v>94.81351289613480872460569040</v>
      </c>
      <c r="F21" s="421">
        <v>79.95099215142547821179530771</v>
      </c>
      <c r="G21" s="420">
        <v>12.002068639437490575145281230</v>
      </c>
      <c r="H21" s="91">
        <v>97.15324634073923012673578718</v>
      </c>
      <c r="I21" s="421">
        <v>11.660399311241134107870185820</v>
      </c>
      <c r="J21" s="420">
        <v>683.72312800804342516757483835</v>
      </c>
      <c r="K21" s="91">
        <v>111.37884289683868040382984735</v>
      </c>
      <c r="L21" s="421">
        <v>761.52290860108671749639348117</v>
      </c>
      <c r="M21" s="420">
        <v>108.01887016626988786513842861</v>
      </c>
      <c r="N21" s="91">
        <v>91.04048097903940523205169518</v>
      </c>
      <c r="O21" s="421">
        <v>98.34089894745514203363511023</v>
      </c>
      <c r="P21" s="5"/>
      <c r="Q21" s="420">
        <v>-18.40626140343325969592237600</v>
      </c>
      <c r="R21" s="91">
        <v>9.350750503898702597369517500</v>
      </c>
      <c r="S21" s="421">
        <v>-10.776634480382410509067854490</v>
      </c>
      <c r="T21" s="420">
        <v>-46.626646279880248302495651230</v>
      </c>
      <c r="U21" s="91">
        <v>32.804252173563231639019456470</v>
      </c>
      <c r="V21" s="421">
        <v>-29.117916732040629652198706270</v>
      </c>
      <c r="W21" s="420">
        <v>389.77616658619807068226968709</v>
      </c>
      <c r="X21" s="91">
        <v>3.5037618703760827742825101700</v>
      </c>
      <c r="Y21" s="421">
        <v>406.93675716709363446889416011</v>
      </c>
      <c r="Z21" s="420">
        <v>2.695376723728649352616436200</v>
      </c>
      <c r="AA21" s="91">
        <v>3.2453368568461196996274476800</v>
      </c>
      <c r="AB21" s="421">
        <v>6.0281876348170084638767907900</v>
      </c>
    </row>
    <row r="22" ht="18.95" customHeight="1">
      <c r="A22" s="58"/>
      <c r="B22" s="286"/>
      <c r="C22" s="287" t="s">
        <v>184</v>
      </c>
      <c r="D22" s="271">
        <v>84.51169440501082044454128470</v>
      </c>
      <c r="E22" s="92">
        <v>96.93059755019130166843854954</v>
      </c>
      <c r="F22" s="272">
        <v>81.91769038656028877544896227</v>
      </c>
      <c r="G22" s="271">
        <v>74.939262556605914969673911680</v>
      </c>
      <c r="H22" s="92">
        <v>75.839428109735692222917434580</v>
      </c>
      <c r="I22" s="272">
        <v>56.833508152952504561359075520</v>
      </c>
      <c r="J22" s="271">
        <v>392.84758700484815099561629794</v>
      </c>
      <c r="K22" s="92">
        <v>119.48864881328943027272048874</v>
      </c>
      <c r="L22" s="272">
        <v>469.40827360714038919090786116</v>
      </c>
      <c r="M22" s="271">
        <v>109.77702544663358081576494839</v>
      </c>
      <c r="N22" s="92">
        <v>92.68202310852059247947925866</v>
      </c>
      <c r="O22" s="272">
        <v>101.74356809228936991601763744</v>
      </c>
      <c r="P22" s="5"/>
      <c r="Q22" s="271">
        <v>-11.975453160293293140039349850</v>
      </c>
      <c r="R22" s="92">
        <v>8.643743915052752850091083340</v>
      </c>
      <c r="S22" s="272">
        <v>-4.3668367491651358085528595500</v>
      </c>
      <c r="T22" s="271">
        <v>-83.93840104133100193553027270</v>
      </c>
      <c r="U22" s="92">
        <v>-31.132159183090788811476759690</v>
      </c>
      <c r="V22" s="272">
        <v>-88.93872359635714734717061162</v>
      </c>
      <c r="W22" s="271">
        <v>243.06454645825742532718381729</v>
      </c>
      <c r="X22" s="92">
        <v>7.6132627985910226234661025100</v>
      </c>
      <c r="Y22" s="272">
        <v>269.18295194847142429460449108</v>
      </c>
      <c r="Z22" s="271">
        <v>5.2442960134962685651943730600</v>
      </c>
      <c r="AA22" s="92">
        <v>1.0788505915331032534080542300</v>
      </c>
      <c r="AB22" s="272">
        <v>6.3797247235202083847675496700</v>
      </c>
    </row>
    <row r="23" ht="18.95" customHeight="1">
      <c r="A23" s="58"/>
      <c r="B23" s="288"/>
      <c r="C23" s="289" t="s">
        <v>187</v>
      </c>
      <c r="D23" s="420">
        <v>87.24251537675091060770484905</v>
      </c>
      <c r="E23" s="91">
        <v>102.96392372711626462858582690</v>
      </c>
      <c r="F23" s="421">
        <v>89.82831699009085931805758006</v>
      </c>
      <c r="G23" s="420">
        <v>30.192714784814341550359735420</v>
      </c>
      <c r="H23" s="91">
        <v>101.33896527850447446822732284</v>
      </c>
      <c r="I23" s="421">
        <v>30.596984752444485525656872120</v>
      </c>
      <c r="J23" s="420">
        <v>405.03412418481473827972983620</v>
      </c>
      <c r="K23" s="91">
        <v>100.77787259966089167943754471</v>
      </c>
      <c r="L23" s="421">
        <v>408.18477365621008409014267731</v>
      </c>
      <c r="M23" s="420">
        <v>115.46032511279199230475219291</v>
      </c>
      <c r="N23" s="91">
        <v>99.55528441369105484285068597</v>
      </c>
      <c r="O23" s="421">
        <v>114.94685505110059698094839433</v>
      </c>
      <c r="P23" s="5"/>
      <c r="Q23" s="420">
        <v>-11.832274528603145994339560910</v>
      </c>
      <c r="R23" s="91">
        <v>17.699824486892239134695342540</v>
      </c>
      <c r="S23" s="421">
        <v>3.7732581338810089637066545700</v>
      </c>
      <c r="T23" s="420">
        <v>-81.93256708064828439729771067</v>
      </c>
      <c r="U23" s="91">
        <v>-27.311851348245070346509328590</v>
      </c>
      <c r="V23" s="421">
        <v>-86.86711750187090746789987501</v>
      </c>
      <c r="W23" s="420">
        <v>231.81178058698493650030529168</v>
      </c>
      <c r="X23" s="91">
        <v>-11.048266284545561477224716260</v>
      </c>
      <c r="Y23" s="421">
        <v>195.15233150336924655927452191</v>
      </c>
      <c r="Z23" s="420">
        <v>8.421488146053504379073046600</v>
      </c>
      <c r="AA23" s="91">
        <v>4.8524047569997063524165916500</v>
      </c>
      <c r="AB23" s="421">
        <v>13.682537594618533647995218030</v>
      </c>
    </row>
    <row r="24" ht="18.95" customHeight="1">
      <c r="A24" s="59"/>
      <c r="B24" s="286"/>
      <c r="C24" s="287" t="s">
        <v>188</v>
      </c>
      <c r="D24" s="271">
        <v>77.670116229045200131804846250</v>
      </c>
      <c r="E24" s="92">
        <v>94.13513501531843907943869068</v>
      </c>
      <c r="F24" s="272">
        <v>73.114868778721684209951336930</v>
      </c>
      <c r="G24" s="271">
        <v>114.28768036460928240018757190</v>
      </c>
      <c r="H24" s="92">
        <v>168.17679338773859063116403629</v>
      </c>
      <c r="I24" s="272">
        <v>192.20535607446357037433997845</v>
      </c>
      <c r="J24" s="271">
        <v>481.21633232193739721192591653</v>
      </c>
      <c r="K24" s="92">
        <v>95.32000469586377766646454679</v>
      </c>
      <c r="L24" s="272">
        <v>458.69543056291569516824561941</v>
      </c>
      <c r="M24" s="271">
        <v>116.72183760636014664866425532</v>
      </c>
      <c r="N24" s="92">
        <v>103.88682587125640783791544618</v>
      </c>
      <c r="O24" s="272">
        <v>121.25861218786476320650548325</v>
      </c>
      <c r="P24" s="93"/>
      <c r="Q24" s="271">
        <v>-12.779674607695285068925903250</v>
      </c>
      <c r="R24" s="92">
        <v>8.662761206950628128596600340</v>
      </c>
      <c r="S24" s="272">
        <v>-5.2239860950516066364792199500</v>
      </c>
      <c r="T24" s="271">
        <v>-76.287765587618597510489379540</v>
      </c>
      <c r="U24" s="92">
        <v>21.328319606298448033919446700</v>
      </c>
      <c r="V24" s="272">
        <v>-71.230344445891883895335099840</v>
      </c>
      <c r="W24" s="271">
        <v>216.60683316189187479340607440</v>
      </c>
      <c r="X24" s="92">
        <v>1.905256352835063315694587500</v>
      </c>
      <c r="Y24" s="272">
        <v>222.63900496164919501684424091</v>
      </c>
      <c r="Z24" s="271">
        <v>3.1800873297409611994685320600</v>
      </c>
      <c r="AA24" s="92">
        <v>8.070239631621394088137190880</v>
      </c>
      <c r="AB24" s="272">
        <v>11.506967629463736128458877190</v>
      </c>
    </row>
    <row r="25" ht="18.95" customHeight="1">
      <c r="A25" s="60"/>
      <c r="B25" s="288"/>
      <c r="C25" s="289" t="s">
        <v>189</v>
      </c>
      <c r="D25" s="420">
        <v>88.08058981984183007273255523</v>
      </c>
      <c r="E25" s="91">
        <v>99.41698562694757089837888144</v>
      </c>
      <c r="F25" s="421">
        <v>87.56706732133418806163415347</v>
      </c>
      <c r="G25" s="420">
        <v>78.613081933196742475609669640</v>
      </c>
      <c r="H25" s="91">
        <v>111.66570195341035329809559811</v>
      </c>
      <c r="I25" s="421">
        <v>87.78384976716647734218819388</v>
      </c>
      <c r="J25" s="420">
        <v>553.09415702271426927049560506</v>
      </c>
      <c r="K25" s="91">
        <v>81.69217251068206763890767901</v>
      </c>
      <c r="L25" s="421">
        <v>451.83463290046104301494628119</v>
      </c>
      <c r="M25" s="420">
        <v>118.80469555792960061411868342</v>
      </c>
      <c r="N25" s="91">
        <v>95.89858960342362646862471092</v>
      </c>
      <c r="O25" s="421">
        <v>113.93202742257314328200111539</v>
      </c>
      <c r="P25" s="93"/>
      <c r="Q25" s="420">
        <v>-24.014344181164986971835209890</v>
      </c>
      <c r="R25" s="91">
        <v>6.2684552007353125576482367500</v>
      </c>
      <c r="S25" s="421">
        <v>-19.25121738706346655598811800</v>
      </c>
      <c r="T25" s="420">
        <v>-76.957776307862411846294699440</v>
      </c>
      <c r="U25" s="91">
        <v>10.718640808716716886951061280</v>
      </c>
      <c r="V25" s="421">
        <v>-74.487963115876584101105046200</v>
      </c>
      <c r="W25" s="420">
        <v>437.90729621935440874172516707</v>
      </c>
      <c r="X25" s="91">
        <v>-9.468157159958319031036640920</v>
      </c>
      <c r="Y25" s="421">
        <v>386.97738803628502074823366388</v>
      </c>
      <c r="Z25" s="420">
        <v>-2.4662050852640321639961124500</v>
      </c>
      <c r="AA25" s="91">
        <v>0.679197841654576971739311800</v>
      </c>
      <c r="AB25" s="421">
        <v>-1.8037576555954886043219759500</v>
      </c>
    </row>
    <row r="26" ht="18.95" customHeight="1">
      <c r="A26" s="60"/>
      <c r="B26" s="290"/>
      <c r="C26" s="291" t="s">
        <v>192</v>
      </c>
      <c r="D26" s="273">
        <v>77.371564678168163955386351980</v>
      </c>
      <c r="E26" s="274">
        <v>100.00225913408316829191801474</v>
      </c>
      <c r="F26" s="275">
        <v>77.373312605520346669876225620</v>
      </c>
      <c r="G26" s="273">
        <v>158.88976508581522862709814757</v>
      </c>
      <c r="H26" s="274">
        <v>124.74853005058504287492407756</v>
      </c>
      <c r="I26" s="275">
        <v>198.21264634605001045338161376</v>
      </c>
      <c r="J26" s="273">
        <v>589.50848553527937058128263655</v>
      </c>
      <c r="K26" s="274">
        <v>97.29817269821785258126195388</v>
      </c>
      <c r="L26" s="275">
        <v>573.58098432039528565886174383</v>
      </c>
      <c r="M26" s="273">
        <v>125.62199376688959224875584662</v>
      </c>
      <c r="N26" s="274">
        <v>104.27830611818172957535295872</v>
      </c>
      <c r="O26" s="275">
        <v>130.99648721194198197332825872</v>
      </c>
      <c r="P26" s="184"/>
      <c r="Q26" s="273">
        <v>-12.513671725076185521848809470</v>
      </c>
      <c r="R26" s="274">
        <v>11.114473660702597296195067370</v>
      </c>
      <c r="S26" s="275">
        <v>-2.790026812307570523007695400</v>
      </c>
      <c r="T26" s="273">
        <v>-70.735766351193566656595565900</v>
      </c>
      <c r="U26" s="274">
        <v>35.780286789000272931632105930</v>
      </c>
      <c r="V26" s="275">
        <v>-60.264939624966249346617068250</v>
      </c>
      <c r="W26" s="273">
        <v>765.15321670714091744379893485</v>
      </c>
      <c r="X26" s="274">
        <v>30.041547738208924799279165910</v>
      </c>
      <c r="Y26" s="275">
        <v>1025.0586333043058160386217083</v>
      </c>
      <c r="Z26" s="273">
        <v>4.2437719860190913823279092700</v>
      </c>
      <c r="AA26" s="274">
        <v>8.391660298564803650066560700</v>
      </c>
      <c r="AB26" s="275">
        <v>12.991555213562691692108681660</v>
      </c>
    </row>
    <row r="27" ht="21.95"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95" customHeight="1">
      <c r="A28" s="112"/>
      <c r="B28" s="973" t="s">
        <v>59</v>
      </c>
      <c r="C28" s="973"/>
      <c r="D28" s="973"/>
      <c r="E28" s="973"/>
      <c r="F28" s="973"/>
      <c r="G28" s="973"/>
      <c r="H28" s="973"/>
      <c r="I28" s="973"/>
      <c r="J28" s="973"/>
      <c r="K28" s="973"/>
      <c r="L28" s="973"/>
      <c r="M28" s="973"/>
      <c r="N28" s="973"/>
      <c r="O28" s="973"/>
      <c r="P28" s="411"/>
      <c r="Q28" s="971"/>
      <c r="R28" s="971"/>
      <c r="S28" s="971"/>
      <c r="T28" s="971"/>
      <c r="U28" s="971"/>
      <c r="V28" s="971"/>
      <c r="W28" s="971"/>
      <c r="X28" s="971"/>
      <c r="Y28" s="971"/>
      <c r="Z28" s="971"/>
      <c r="AA28" s="971"/>
      <c r="AB28" s="971"/>
      <c r="AC28" s="9"/>
    </row>
    <row r="29" ht="18.95" customHeight="1">
      <c r="A29" s="58"/>
      <c r="B29" s="284">
        <v>2021</v>
      </c>
      <c r="C29" s="285"/>
      <c r="D29" s="427"/>
      <c r="E29" s="428"/>
      <c r="F29" s="429"/>
      <c r="G29" s="427"/>
      <c r="H29" s="428"/>
      <c r="I29" s="429"/>
      <c r="J29" s="427"/>
      <c r="K29" s="428"/>
      <c r="L29" s="429"/>
      <c r="M29" s="427">
        <v>108.31892408250758921412738109</v>
      </c>
      <c r="N29" s="428">
        <v>84.92857798609208262760945410</v>
      </c>
      <c r="O29" s="429">
        <v>91.99372191306313338307412760</v>
      </c>
      <c r="P29" s="5"/>
      <c r="Q29" s="427"/>
      <c r="R29" s="428"/>
      <c r="S29" s="429"/>
      <c r="T29" s="427"/>
      <c r="U29" s="428"/>
      <c r="V29" s="429"/>
      <c r="W29" s="427"/>
      <c r="X29" s="428"/>
      <c r="Y29" s="429"/>
      <c r="Z29" s="427">
        <v>-4.5449510209713609771474197100</v>
      </c>
      <c r="AA29" s="428">
        <v>-1.6476779436629245673386762600</v>
      </c>
      <c r="AB29" s="429">
        <v>-6.117742809140861609627266900</v>
      </c>
    </row>
    <row r="30" ht="18.95" customHeight="1">
      <c r="A30" s="58"/>
      <c r="B30" s="286">
        <v>2022</v>
      </c>
      <c r="C30" s="287"/>
      <c r="D30" s="271">
        <v>100.79247795841945119370541776</v>
      </c>
      <c r="E30" s="92">
        <v>88.60416744436709387205592197</v>
      </c>
      <c r="F30" s="272">
        <v>89.30633594158964286759614391</v>
      </c>
      <c r="G30" s="271">
        <v>310.48817379744108773044708081</v>
      </c>
      <c r="H30" s="92">
        <v>105.13098499093622962147532403</v>
      </c>
      <c r="I30" s="272">
        <v>326.41927539752906995284763488</v>
      </c>
      <c r="J30" s="271">
        <v>119.42220432933105087113392860</v>
      </c>
      <c r="K30" s="92">
        <v>102.88300661381679300778437798</v>
      </c>
      <c r="L30" s="272">
        <v>122.86515437890186855611563204</v>
      </c>
      <c r="M30" s="271">
        <v>111.94743105662674354611692360</v>
      </c>
      <c r="N30" s="92">
        <v>92.41242083633132460786216668</v>
      </c>
      <c r="O30" s="272">
        <v>103.45333110363808765176029117</v>
      </c>
      <c r="P30" s="5"/>
      <c r="Q30" s="271"/>
      <c r="R30" s="92"/>
      <c r="S30" s="272"/>
      <c r="T30" s="271"/>
      <c r="U30" s="92"/>
      <c r="V30" s="272"/>
      <c r="W30" s="271"/>
      <c r="X30" s="92"/>
      <c r="Y30" s="272"/>
      <c r="Z30" s="271">
        <v>3.3498366096796976520290886900</v>
      </c>
      <c r="AA30" s="92">
        <v>8.811925299698509286850722350</v>
      </c>
      <c r="AB30" s="272">
        <v>12.456947009235233033386461610</v>
      </c>
    </row>
    <row r="31" ht="18.95" customHeight="1">
      <c r="A31" s="58"/>
      <c r="B31" s="425">
        <v>2023</v>
      </c>
      <c r="C31" s="426"/>
      <c r="D31" s="430">
        <v>85.48221352707995193035657329</v>
      </c>
      <c r="E31" s="431">
        <v>98.43091172618421827853612653</v>
      </c>
      <c r="F31" s="432">
        <v>84.14092213834217595493576608</v>
      </c>
      <c r="G31" s="430">
        <v>102.05134462045766695229656349</v>
      </c>
      <c r="H31" s="431">
        <v>104.42874364080770857633167186</v>
      </c>
      <c r="I31" s="432">
        <v>106.57093705607460620671194584</v>
      </c>
      <c r="J31" s="430">
        <v>403.47631353627742490733286751</v>
      </c>
      <c r="K31" s="431">
        <v>95.98772822138435966677702233</v>
      </c>
      <c r="L31" s="432">
        <v>387.28774727705951748734375019</v>
      </c>
      <c r="M31" s="430">
        <v>115.04144546390083014450880663</v>
      </c>
      <c r="N31" s="431">
        <v>95.73208194974839860014886925</v>
      </c>
      <c r="O31" s="432">
        <v>110.13157084772714521381896385</v>
      </c>
      <c r="P31" s="184"/>
      <c r="Q31" s="430">
        <v>-15.189887917666873358736994270</v>
      </c>
      <c r="R31" s="431">
        <v>11.090611836007147699182547650</v>
      </c>
      <c r="S31" s="432">
        <v>-5.7839275890073888565359450100</v>
      </c>
      <c r="T31" s="430">
        <v>-67.1319704798005302578059900</v>
      </c>
      <c r="U31" s="431">
        <v>-0.6679680116695154266178082900</v>
      </c>
      <c r="V31" s="432">
        <v>-67.351518403348916248887603860</v>
      </c>
      <c r="W31" s="430">
        <v>237.85703069398570372393892944</v>
      </c>
      <c r="X31" s="431">
        <v>-6.702057627747006744837772600</v>
      </c>
      <c r="Y31" s="432">
        <v>215.21365779813776010910284387</v>
      </c>
      <c r="Z31" s="430">
        <v>2.7638101009540036942597106500</v>
      </c>
      <c r="AA31" s="431">
        <v>3.5922239493421227490857794900</v>
      </c>
      <c r="AB31" s="432">
        <v>6.4553162985534390656958169600</v>
      </c>
    </row>
    <row r="32" ht="21.95"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95" customHeight="1">
      <c r="A33" s="112"/>
      <c r="B33" s="972" t="s">
        <v>44</v>
      </c>
      <c r="C33" s="972"/>
      <c r="D33" s="972"/>
      <c r="E33" s="972"/>
      <c r="F33" s="972"/>
      <c r="G33" s="972"/>
      <c r="H33" s="972"/>
      <c r="I33" s="972"/>
      <c r="J33" s="972"/>
      <c r="K33" s="972"/>
      <c r="L33" s="972"/>
      <c r="M33" s="972"/>
      <c r="N33" s="972"/>
      <c r="O33" s="972"/>
      <c r="P33" s="411"/>
      <c r="Q33" s="971"/>
      <c r="R33" s="971"/>
      <c r="S33" s="971"/>
      <c r="T33" s="971"/>
      <c r="U33" s="971"/>
      <c r="V33" s="971"/>
      <c r="W33" s="971"/>
      <c r="X33" s="971"/>
      <c r="Y33" s="971"/>
      <c r="Z33" s="971"/>
      <c r="AA33" s="971"/>
      <c r="AB33" s="971"/>
      <c r="AC33" s="9"/>
    </row>
    <row r="34" ht="18.95" customHeight="1">
      <c r="A34" s="58"/>
      <c r="B34" s="284">
        <v>2021</v>
      </c>
      <c r="C34" s="285"/>
      <c r="D34" s="427"/>
      <c r="E34" s="428"/>
      <c r="F34" s="429"/>
      <c r="G34" s="427"/>
      <c r="H34" s="428"/>
      <c r="I34" s="429"/>
      <c r="J34" s="427"/>
      <c r="K34" s="428"/>
      <c r="L34" s="429"/>
      <c r="M34" s="427">
        <v>102.75475598568399528297360890</v>
      </c>
      <c r="N34" s="428">
        <v>86.01455772318992780885481787</v>
      </c>
      <c r="O34" s="429">
        <v>88.38404890062399600826475178</v>
      </c>
      <c r="P34" s="5"/>
      <c r="Q34" s="427"/>
      <c r="R34" s="428"/>
      <c r="S34" s="429"/>
      <c r="T34" s="427"/>
      <c r="U34" s="428"/>
      <c r="V34" s="429"/>
      <c r="W34" s="427"/>
      <c r="X34" s="428"/>
      <c r="Y34" s="429"/>
      <c r="Z34" s="427">
        <v>-5.8783480191994396544338361700</v>
      </c>
      <c r="AA34" s="428">
        <v>-2.7342458754694432050222422300</v>
      </c>
      <c r="AB34" s="429">
        <v>-8.451865406443038767004133180</v>
      </c>
    </row>
    <row r="35" ht="18.95" customHeight="1">
      <c r="A35" s="58"/>
      <c r="B35" s="286">
        <v>2022</v>
      </c>
      <c r="C35" s="287"/>
      <c r="D35" s="271">
        <v>97.56803402375680172153109486</v>
      </c>
      <c r="E35" s="92">
        <v>89.45063705904574307141022100</v>
      </c>
      <c r="F35" s="272">
        <v>87.27522800015567788375069465</v>
      </c>
      <c r="G35" s="271">
        <v>485.31794117534371218677607089</v>
      </c>
      <c r="H35" s="92">
        <v>107.00180551840037637043322779</v>
      </c>
      <c r="I35" s="272">
        <v>519.29895956002491638010709309</v>
      </c>
      <c r="J35" s="271">
        <v>110.48409173940665479318149734</v>
      </c>
      <c r="K35" s="92">
        <v>86.38115812666731782846884974</v>
      </c>
      <c r="L35" s="272">
        <v>95.43743798990846555582032834</v>
      </c>
      <c r="M35" s="271">
        <v>118.33453843262274081854203626</v>
      </c>
      <c r="N35" s="92">
        <v>95.64881909909053998138810821</v>
      </c>
      <c r="O35" s="272">
        <v>113.18558859713543321294786270</v>
      </c>
      <c r="P35" s="5"/>
      <c r="Q35" s="271"/>
      <c r="R35" s="92"/>
      <c r="S35" s="272"/>
      <c r="T35" s="271"/>
      <c r="U35" s="92"/>
      <c r="V35" s="272"/>
      <c r="W35" s="271"/>
      <c r="X35" s="92"/>
      <c r="Y35" s="272"/>
      <c r="Z35" s="271">
        <v>15.162103493380804308557251870</v>
      </c>
      <c r="AA35" s="92">
        <v>11.200733493153763913357232760</v>
      </c>
      <c r="AB35" s="272">
        <v>28.061103790830142191192241080</v>
      </c>
    </row>
    <row r="36" ht="18.95" customHeight="1">
      <c r="A36" s="58"/>
      <c r="B36" s="425">
        <v>2023</v>
      </c>
      <c r="C36" s="426"/>
      <c r="D36" s="430">
        <v>81.15486362949950265573989699</v>
      </c>
      <c r="E36" s="431">
        <v>97.57268435392178633400193583</v>
      </c>
      <c r="F36" s="432">
        <v>79.184978927174191751940108330</v>
      </c>
      <c r="G36" s="430">
        <v>121.75962957138717093208397741</v>
      </c>
      <c r="H36" s="431">
        <v>139.23377417182342330279891109</v>
      </c>
      <c r="I36" s="432">
        <v>169.53052766875395725979099058</v>
      </c>
      <c r="J36" s="430">
        <v>537.82287636818684027583234479</v>
      </c>
      <c r="K36" s="431">
        <v>91.42558955936408219313395090</v>
      </c>
      <c r="L36" s="432">
        <v>491.70773550456705150238432033</v>
      </c>
      <c r="M36" s="430">
        <v>120.39751675337116462712565459</v>
      </c>
      <c r="N36" s="431">
        <v>101.38763652045955105324536889</v>
      </c>
      <c r="O36" s="432">
        <v>122.06819666543609319695027648</v>
      </c>
      <c r="P36" s="184"/>
      <c r="Q36" s="430">
        <v>-16.822282583142747438645867480</v>
      </c>
      <c r="R36" s="431">
        <v>9.079921129644535530263087860</v>
      </c>
      <c r="S36" s="432">
        <v>-9.269811444098740853672354990</v>
      </c>
      <c r="T36" s="430">
        <v>-74.911368560469764290336121280</v>
      </c>
      <c r="U36" s="431">
        <v>30.122826897421673089126821550</v>
      </c>
      <c r="V36" s="432">
        <v>-67.353963541079204610954258350</v>
      </c>
      <c r="W36" s="430">
        <v>386.78761611830540081746449011</v>
      </c>
      <c r="X36" s="431">
        <v>5.8397358197781244255547804200</v>
      </c>
      <c r="Y36" s="432">
        <v>415.21472690476429063379248894</v>
      </c>
      <c r="Z36" s="430">
        <v>1.7433442071066839228139293900</v>
      </c>
      <c r="AA36" s="431">
        <v>5.9998831929264770211697335900</v>
      </c>
      <c r="AB36" s="432">
        <v>7.847826016044307739205909300</v>
      </c>
    </row>
    <row r="37" ht="21.9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95" customHeight="1">
      <c r="A38" s="112"/>
      <c r="B38" s="972" t="s">
        <v>45</v>
      </c>
      <c r="C38" s="972"/>
      <c r="D38" s="972"/>
      <c r="E38" s="972"/>
      <c r="F38" s="972"/>
      <c r="G38" s="972"/>
      <c r="H38" s="972"/>
      <c r="I38" s="972"/>
      <c r="J38" s="972"/>
      <c r="K38" s="972"/>
      <c r="L38" s="972"/>
      <c r="M38" s="972"/>
      <c r="N38" s="972"/>
      <c r="O38" s="972"/>
      <c r="P38" s="411"/>
      <c r="Q38" s="971"/>
      <c r="R38" s="971"/>
      <c r="S38" s="971"/>
      <c r="T38" s="971"/>
      <c r="U38" s="971"/>
      <c r="V38" s="971"/>
      <c r="W38" s="971"/>
      <c r="X38" s="971"/>
      <c r="Y38" s="971"/>
      <c r="Z38" s="971"/>
      <c r="AA38" s="971"/>
      <c r="AB38" s="971"/>
      <c r="AC38" s="9"/>
    </row>
    <row r="39" ht="18.95" customHeight="1">
      <c r="A39" s="58"/>
      <c r="B39" s="284">
        <v>2021</v>
      </c>
      <c r="C39" s="285"/>
      <c r="D39" s="427"/>
      <c r="E39" s="428"/>
      <c r="F39" s="429"/>
      <c r="G39" s="427"/>
      <c r="H39" s="428"/>
      <c r="I39" s="429"/>
      <c r="J39" s="427"/>
      <c r="K39" s="428"/>
      <c r="L39" s="429"/>
      <c r="M39" s="427">
        <v>113.67502969059850560011330469</v>
      </c>
      <c r="N39" s="428">
        <v>85.23028013149120780165639337</v>
      </c>
      <c r="O39" s="429">
        <v>96.88554624485075230846801811</v>
      </c>
      <c r="P39" s="5"/>
      <c r="Q39" s="427"/>
      <c r="R39" s="428"/>
      <c r="S39" s="429"/>
      <c r="T39" s="427"/>
      <c r="U39" s="428"/>
      <c r="V39" s="429"/>
      <c r="W39" s="427"/>
      <c r="X39" s="428"/>
      <c r="Y39" s="429"/>
      <c r="Z39" s="427">
        <v>-0.7179037047347985369501748200</v>
      </c>
      <c r="AA39" s="428">
        <v>-1.0875560660010119940054892500</v>
      </c>
      <c r="AB39" s="429">
        <v>-1.7976521653005567384228543700</v>
      </c>
    </row>
    <row r="40" ht="18.95" customHeight="1">
      <c r="A40" s="58"/>
      <c r="B40" s="286">
        <v>2022</v>
      </c>
      <c r="C40" s="287"/>
      <c r="D40" s="271">
        <v>105.41661113901320632057723626</v>
      </c>
      <c r="E40" s="92">
        <v>95.54197628070594169363534117</v>
      </c>
      <c r="F40" s="272">
        <v>100.71711361030232485444738356</v>
      </c>
      <c r="G40" s="271">
        <v>294.73978125647929485469682711</v>
      </c>
      <c r="H40" s="92">
        <v>116.57366013590494491517096667</v>
      </c>
      <c r="I40" s="272">
        <v>343.58895088098926812173172316</v>
      </c>
      <c r="J40" s="271">
        <v>132.15637455597051520800918627</v>
      </c>
      <c r="K40" s="92">
        <v>104.70812266970753151410891803</v>
      </c>
      <c r="L40" s="272">
        <v>138.37845878615087529465692455</v>
      </c>
      <c r="M40" s="271">
        <v>112.36904019812705349487383130</v>
      </c>
      <c r="N40" s="92">
        <v>90.38819010372954982993246533</v>
      </c>
      <c r="O40" s="272">
        <v>101.56834167189168163004159524</v>
      </c>
      <c r="P40" s="5"/>
      <c r="Q40" s="271"/>
      <c r="R40" s="92"/>
      <c r="S40" s="272"/>
      <c r="T40" s="271"/>
      <c r="U40" s="92"/>
      <c r="V40" s="272"/>
      <c r="W40" s="271"/>
      <c r="X40" s="92"/>
      <c r="Y40" s="272"/>
      <c r="Z40" s="271">
        <v>-1.1488798340564156540769936300</v>
      </c>
      <c r="AA40" s="92">
        <v>6.0517341539550490946193955600</v>
      </c>
      <c r="AB40" s="272">
        <v>4.8333271664225986809969064600</v>
      </c>
    </row>
    <row r="41" ht="18.95" customHeight="1">
      <c r="A41" s="58"/>
      <c r="B41" s="425">
        <v>2023</v>
      </c>
      <c r="C41" s="426"/>
      <c r="D41" s="430">
        <v>98.33996543988851611124181868</v>
      </c>
      <c r="E41" s="431">
        <v>94.07029668661675019239720829</v>
      </c>
      <c r="F41" s="432">
        <v>92.50869725082503472844156556</v>
      </c>
      <c r="G41" s="430">
        <v>135.44772087918948068069139683</v>
      </c>
      <c r="H41" s="431">
        <v>101.39461034165406286581310296</v>
      </c>
      <c r="I41" s="432">
        <v>137.33668880242422404829339054</v>
      </c>
      <c r="J41" s="430">
        <v>250.86705186331727751578042100</v>
      </c>
      <c r="K41" s="431">
        <v>102.75263740067448461904904684</v>
      </c>
      <c r="L41" s="432">
        <v>257.77251215963371524102811427</v>
      </c>
      <c r="M41" s="430">
        <v>117.32273836438405522310234245</v>
      </c>
      <c r="N41" s="431">
        <v>94.73884643304545619585604016</v>
      </c>
      <c r="O41" s="432">
        <v>111.15020893001256095019084518</v>
      </c>
      <c r="P41" s="184"/>
      <c r="Q41" s="430">
        <v>-6.7130271241411623318093252700</v>
      </c>
      <c r="R41" s="431">
        <v>-1.5403487046986457486641192100</v>
      </c>
      <c r="S41" s="432">
        <v>-8.149971802444026926429610930</v>
      </c>
      <c r="T41" s="430">
        <v>-54.044981542103114225973491910</v>
      </c>
      <c r="U41" s="431">
        <v>-13.020994430946412510794224390</v>
      </c>
      <c r="V41" s="432">
        <v>-60.028781935426679787169395450</v>
      </c>
      <c r="W41" s="430">
        <v>89.82591850460816262268139773</v>
      </c>
      <c r="X41" s="431">
        <v>-1.8675583318345421500874825900</v>
      </c>
      <c r="Y41" s="432">
        <v>86.28080874777055028757152931</v>
      </c>
      <c r="Z41" s="430">
        <v>4.4084190427816924478057387600</v>
      </c>
      <c r="AA41" s="431">
        <v>4.8133017425772794972478166900</v>
      </c>
      <c r="AB41" s="432">
        <v>9.433911295967816342085460640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c r="AP42" s="236"/>
    </row>
    <row r="43" ht="39.95" customHeight="1">
      <c r="B43" s="1036" t="s">
        <v>126</v>
      </c>
      <c r="C43" s="1036"/>
      <c r="D43" s="1036"/>
      <c r="E43" s="1036"/>
      <c r="F43" s="1036"/>
      <c r="G43" s="1036"/>
      <c r="H43" s="1036"/>
      <c r="I43" s="1036"/>
      <c r="J43" s="1036"/>
      <c r="K43" s="1036"/>
      <c r="L43" s="1036"/>
      <c r="M43" s="1036"/>
      <c r="N43" s="1036"/>
      <c r="O43" s="1036"/>
      <c r="P43" s="1036"/>
      <c r="Q43" s="1036"/>
      <c r="R43" s="1036"/>
      <c r="S43" s="1036"/>
      <c r="T43" s="1036"/>
      <c r="U43" s="1036"/>
      <c r="V43" s="1036"/>
      <c r="W43" s="1036"/>
      <c r="X43" s="1036"/>
      <c r="Y43" s="1036"/>
      <c r="Z43" s="1036"/>
      <c r="AA43" s="1036"/>
      <c r="AB43" s="1036"/>
      <c r="AP43" s="236"/>
    </row>
    <row r="44" ht="12" customHeight="1">
      <c r="Z44" s="55"/>
      <c r="AA44" s="233"/>
      <c r="AB44" s="233"/>
      <c r="AP44" s="236"/>
    </row>
    <row r="45" ht="12" customHeight="1">
      <c r="AP45" s="236"/>
    </row>
    <row r="46" s="466" customFormat="1">
      <c r="A46"/>
    </row>
    <row r="47" s="466" customFormat="1"/>
    <row r="48" s="466" customFormat="1"/>
    <row r="49" s="466" customFormat="1"/>
    <row r="50" s="466" customFormat="1"/>
    <row r="51" s="466" customFormat="1"/>
    <row r="52" s="466" customFormat="1"/>
    <row r="53" s="466" customFormat="1"/>
    <row r="54" s="466" customFormat="1"/>
    <row r="55" s="466" customFormat="1"/>
    <row r="56" s="466" customFormat="1"/>
    <row r="57" s="466" customFormat="1"/>
    <row r="58" s="466" customFormat="1"/>
    <row r="59" s="466" customFormat="1"/>
    <row r="60" s="466" customFormat="1"/>
    <row r="61" s="466" customFormat="1"/>
    <row r="62" s="466" customFormat="1"/>
    <row r="63" s="466" customFormat="1"/>
    <row r="64" s="466" customFormat="1"/>
    <row r="65" s="466" customFormat="1"/>
    <row r="66" s="466" customFormat="1"/>
    <row r="67" s="466" customFormat="1"/>
    <row r="68" s="466" customFormat="1"/>
    <row r="69" s="466" customFormat="1"/>
    <row r="70" s="466" customFormat="1"/>
    <row r="71" s="466" customFormat="1"/>
    <row r="72" s="466" customFormat="1"/>
    <row r="73" s="466" customFormat="1"/>
    <row r="74" s="466" customFormat="1"/>
    <row r="75" s="466" customFormat="1"/>
    <row r="76" s="466" customFormat="1"/>
    <row r="77" s="466" customFormat="1"/>
    <row r="78" s="466" customFormat="1"/>
    <row r="79" s="466" customFormat="1"/>
    <row r="80" s="466" customFormat="1"/>
    <row r="81" s="466" customFormat="1"/>
  </sheetData>
  <mergeCells count="21">
    <mergeCell ref="B3:AB3"/>
    <mergeCell ref="Q33:AB33"/>
    <mergeCell ref="B8:C8"/>
    <mergeCell ref="B2:AB2"/>
    <mergeCell ref="Q6:AB6"/>
    <mergeCell ref="D6:O6"/>
    <mergeCell ref="B4:AB4"/>
    <mergeCell ref="T7:V7"/>
    <mergeCell ref="M7:O7"/>
    <mergeCell ref="G7:I7"/>
    <mergeCell ref="D7:F7"/>
    <mergeCell ref="Q7:S7"/>
    <mergeCell ref="J7:L7"/>
    <mergeCell ref="B43:AB43"/>
    <mergeCell ref="B33:O33"/>
    <mergeCell ref="W7:Y7"/>
    <mergeCell ref="Q38:AB38"/>
    <mergeCell ref="B28:O28"/>
    <mergeCell ref="Z7:AB7"/>
    <mergeCell ref="B38:O38"/>
    <mergeCell ref="Q28:AB28"/>
  </mergeCells>
  <phoneticPr fontId="0" type="noConversion"/>
  <printOptions horizontalCentered="1" verticalCentered="1"/>
  <pageMargins left="0.25" right="0.25" top="0.25" bottom="0.25" header="0" footer="0"/>
  <pageSetup scale="66" fitToWidth="1" fitToHeight="1" orientation="landscape" r:id="rId1"/>
  <headerFooter alignWithMargins="0">
    <oddHeader/>
    <oddFooter/>
  </headerFooter>
  <rowBreaks count="1" manualBreakCount="1">
    <brk id="46" max="16383" man="1"/>
  </rowBreaks>
  <colBreaks count="1" manualBreakCount="1">
    <brk id="30" max="1048575" man="1"/>
  </colBreaks>
  <drawing r:id="rId51"/>
</worksheet>
</file>

<file path=xl/worksheets/sheet5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4">
    <pageSetUpPr fitToPage="1"/>
  </sheetPr>
  <dimension ref="A1:AP78"/>
  <sheetViews>
    <sheetView showGridLines="0" zoomScale="85" workbookViewId="0"/>
  </sheetViews>
  <sheetFormatPr defaultRowHeight="12.75"/>
  <cols>
    <col min="1" max="1" width="2.7109375" customWidth="1"/>
    <col min="2" max="2" width="6.7109375" customWidth="1"/>
    <col min="3" max="3" width="6.140625" style="26" customWidth="1"/>
    <col min="4" max="5" width="7.42578125" customWidth="1"/>
    <col min="6" max="6" width="8.7109375" customWidth="1"/>
    <col min="7" max="8" width="7.42578125" customWidth="1"/>
    <col min="9" max="9" width="8.7109375" customWidth="1"/>
    <col min="10" max="11" width="7.42578125" customWidth="1"/>
    <col min="12" max="12" width="8.7109375" customWidth="1"/>
    <col min="13" max="14" width="7.42578125" customWidth="1"/>
    <col min="15" max="15" width="8.7109375" bestFit="1" customWidth="1"/>
    <col min="16" max="16" width="1.42578125" customWidth="1"/>
    <col min="17" max="18" width="7.42578125" customWidth="1"/>
    <col min="19" max="19" width="8.7109375" bestFit="1" customWidth="1"/>
    <col min="20" max="21" width="7.42578125" customWidth="1"/>
    <col min="22" max="22" width="8.7109375" bestFit="1" customWidth="1"/>
    <col min="23" max="24" width="7.42578125" customWidth="1"/>
    <col min="25" max="25" width="8.7109375" bestFit="1" customWidth="1"/>
    <col min="26" max="27" width="7.42578125" customWidth="1"/>
    <col min="28" max="28" width="8.7109375" bestFit="1" customWidth="1"/>
    <col min="29" max="29" width="2.7109375" customWidth="1"/>
    <col min="30" max="41" width="9.140625" style="236" customWidth="1"/>
  </cols>
  <sheetData>
    <row r="1" ht="30">
      <c r="A1" s="89"/>
      <c r="B1" s="656" t="s">
        <v>149</v>
      </c>
      <c r="Z1" s="5"/>
      <c r="AB1" s="685"/>
      <c r="AD1" s="236"/>
    </row>
    <row r="2" ht="15" customHeight="1">
      <c r="A2" s="11"/>
      <c r="B2" s="999" t="s">
        <v>170</v>
      </c>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999"/>
    </row>
    <row r="3" ht="17.1" customHeight="1">
      <c r="A3" s="11"/>
      <c r="B3" s="999" t="s">
        <v>171</v>
      </c>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999"/>
    </row>
    <row r="4" ht="19.5" customHeight="1">
      <c r="A4" s="4"/>
      <c r="B4" s="999" t="s">
        <v>172</v>
      </c>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row>
    <row r="5" ht="15" customHeight="1"/>
    <row r="6" ht="15.75" customHeight="1">
      <c r="D6" s="960" t="s">
        <v>77</v>
      </c>
      <c r="E6" s="960"/>
      <c r="F6" s="960"/>
      <c r="G6" s="960"/>
      <c r="H6" s="960"/>
      <c r="I6" s="960"/>
      <c r="J6" s="960"/>
      <c r="K6" s="960"/>
      <c r="L6" s="960"/>
      <c r="M6" s="960"/>
      <c r="N6" s="960"/>
      <c r="O6" s="960"/>
      <c r="Q6" s="960" t="s">
        <v>70</v>
      </c>
      <c r="R6" s="960"/>
      <c r="S6" s="960"/>
      <c r="T6" s="960"/>
      <c r="U6" s="960"/>
      <c r="V6" s="960"/>
      <c r="W6" s="960"/>
      <c r="X6" s="960"/>
      <c r="Y6" s="960"/>
      <c r="Z6" s="960"/>
      <c r="AA6" s="960"/>
      <c r="AB6" s="960"/>
    </row>
    <row r="7" ht="15.75" customHeight="1">
      <c r="D7" s="283" t="s">
        <v>11</v>
      </c>
      <c r="E7" s="283"/>
      <c r="F7" s="283"/>
      <c r="G7" s="283" t="s">
        <v>13</v>
      </c>
      <c r="H7" s="283"/>
      <c r="I7" s="283"/>
      <c r="J7" s="283" t="s">
        <v>14</v>
      </c>
      <c r="K7" s="283"/>
      <c r="L7" s="283"/>
      <c r="M7" s="283" t="s">
        <v>12</v>
      </c>
      <c r="N7" s="283"/>
      <c r="O7" s="283"/>
      <c r="Q7" s="283" t="s">
        <v>11</v>
      </c>
      <c r="R7" s="283"/>
      <c r="S7" s="283"/>
      <c r="T7" s="283" t="s">
        <v>13</v>
      </c>
      <c r="U7" s="283"/>
      <c r="V7" s="283"/>
      <c r="W7" s="283" t="s">
        <v>14</v>
      </c>
      <c r="X7" s="283"/>
      <c r="Y7" s="283"/>
      <c r="Z7" s="283" t="s">
        <v>12</v>
      </c>
      <c r="AA7" s="283"/>
      <c r="AB7" s="283"/>
    </row>
    <row r="8" ht="27" customHeight="1">
      <c r="A8" s="57"/>
      <c r="B8" s="944" t="s">
        <v>42</v>
      </c>
      <c r="C8" s="944"/>
      <c r="D8" s="412" t="s">
        <v>53</v>
      </c>
      <c r="E8" s="413" t="s">
        <v>9</v>
      </c>
      <c r="F8" s="414" t="s">
        <v>10</v>
      </c>
      <c r="G8" s="412" t="s">
        <v>53</v>
      </c>
      <c r="H8" s="413" t="s">
        <v>9</v>
      </c>
      <c r="I8" s="414" t="s">
        <v>10</v>
      </c>
      <c r="J8" s="412" t="s">
        <v>53</v>
      </c>
      <c r="K8" s="413" t="s">
        <v>9</v>
      </c>
      <c r="L8" s="414" t="s">
        <v>10</v>
      </c>
      <c r="M8" s="412" t="s">
        <v>53</v>
      </c>
      <c r="N8" s="413" t="s">
        <v>9</v>
      </c>
      <c r="O8" s="414" t="s">
        <v>10</v>
      </c>
      <c r="P8" s="63"/>
      <c r="Q8" s="412" t="s">
        <v>53</v>
      </c>
      <c r="R8" s="413" t="s">
        <v>9</v>
      </c>
      <c r="S8" s="414" t="s">
        <v>10</v>
      </c>
      <c r="T8" s="412" t="s">
        <v>53</v>
      </c>
      <c r="U8" s="413" t="s">
        <v>9</v>
      </c>
      <c r="V8" s="414" t="s">
        <v>10</v>
      </c>
      <c r="W8" s="412" t="s">
        <v>53</v>
      </c>
      <c r="X8" s="413" t="s">
        <v>9</v>
      </c>
      <c r="Y8" s="414" t="s">
        <v>10</v>
      </c>
      <c r="Z8" s="412" t="s">
        <v>53</v>
      </c>
      <c r="AA8" s="413" t="s">
        <v>9</v>
      </c>
      <c r="AB8" s="414" t="s">
        <v>10</v>
      </c>
    </row>
    <row r="9" ht="18.95" customHeight="1">
      <c r="A9" s="57"/>
      <c r="B9" s="284">
        <v>2022</v>
      </c>
      <c r="C9" s="285" t="s">
        <v>180</v>
      </c>
      <c r="D9" s="415" t="s">
        <v>268</v>
      </c>
      <c r="E9" s="416" t="s">
        <v>269</v>
      </c>
      <c r="F9" s="417" t="s">
        <v>269</v>
      </c>
      <c r="G9" s="415" t="s">
        <v>270</v>
      </c>
      <c r="H9" s="416" t="s">
        <v>270</v>
      </c>
      <c r="I9" s="417" t="s">
        <v>270</v>
      </c>
      <c r="J9" s="415" t="s">
        <v>268</v>
      </c>
      <c r="K9" s="416" t="s">
        <v>271</v>
      </c>
      <c r="L9" s="417" t="s">
        <v>271</v>
      </c>
      <c r="M9" s="415" t="s">
        <v>181</v>
      </c>
      <c r="N9" s="416" t="s">
        <v>182</v>
      </c>
      <c r="O9" s="417" t="s">
        <v>183</v>
      </c>
      <c r="P9" s="5"/>
      <c r="Q9" s="415"/>
      <c r="R9" s="416"/>
      <c r="S9" s="417"/>
      <c r="T9" s="415"/>
      <c r="U9" s="416"/>
      <c r="V9" s="417"/>
      <c r="W9" s="415"/>
      <c r="X9" s="416"/>
      <c r="Y9" s="417"/>
      <c r="Z9" s="415" t="s">
        <v>191</v>
      </c>
      <c r="AA9" s="416" t="s">
        <v>200</v>
      </c>
      <c r="AB9" s="417" t="s">
        <v>191</v>
      </c>
    </row>
    <row r="10" ht="18.95" customHeight="1">
      <c r="A10" s="58"/>
      <c r="B10" s="286"/>
      <c r="C10" s="287" t="s">
        <v>184</v>
      </c>
      <c r="D10" s="271" t="s">
        <v>270</v>
      </c>
      <c r="E10" s="92" t="s">
        <v>269</v>
      </c>
      <c r="F10" s="272" t="s">
        <v>269</v>
      </c>
      <c r="G10" s="271" t="s">
        <v>272</v>
      </c>
      <c r="H10" s="92" t="s">
        <v>271</v>
      </c>
      <c r="I10" s="272" t="s">
        <v>272</v>
      </c>
      <c r="J10" s="271" t="s">
        <v>268</v>
      </c>
      <c r="K10" s="92" t="s">
        <v>271</v>
      </c>
      <c r="L10" s="272" t="s">
        <v>268</v>
      </c>
      <c r="M10" s="271" t="s">
        <v>185</v>
      </c>
      <c r="N10" s="92" t="s">
        <v>186</v>
      </c>
      <c r="O10" s="272" t="s">
        <v>183</v>
      </c>
      <c r="P10" s="5"/>
      <c r="Q10" s="271"/>
      <c r="R10" s="92"/>
      <c r="S10" s="272"/>
      <c r="T10" s="271"/>
      <c r="U10" s="92"/>
      <c r="V10" s="272"/>
      <c r="W10" s="271"/>
      <c r="X10" s="92"/>
      <c r="Y10" s="272"/>
      <c r="Z10" s="271" t="s">
        <v>200</v>
      </c>
      <c r="AA10" s="92" t="s">
        <v>181</v>
      </c>
      <c r="AB10" s="272" t="s">
        <v>185</v>
      </c>
    </row>
    <row r="11" ht="18.95" customHeight="1">
      <c r="A11" s="58"/>
      <c r="B11" s="288"/>
      <c r="C11" s="289" t="s">
        <v>187</v>
      </c>
      <c r="D11" s="420" t="s">
        <v>270</v>
      </c>
      <c r="E11" s="91" t="s">
        <v>269</v>
      </c>
      <c r="F11" s="421" t="s">
        <v>269</v>
      </c>
      <c r="G11" s="420" t="s">
        <v>271</v>
      </c>
      <c r="H11" s="91" t="s">
        <v>272</v>
      </c>
      <c r="I11" s="421" t="s">
        <v>271</v>
      </c>
      <c r="J11" s="420" t="s">
        <v>271</v>
      </c>
      <c r="K11" s="91" t="s">
        <v>271</v>
      </c>
      <c r="L11" s="421" t="s">
        <v>271</v>
      </c>
      <c r="M11" s="420" t="s">
        <v>185</v>
      </c>
      <c r="N11" s="91" t="s">
        <v>186</v>
      </c>
      <c r="O11" s="421" t="s">
        <v>183</v>
      </c>
      <c r="P11" s="5"/>
      <c r="Q11" s="420"/>
      <c r="R11" s="91"/>
      <c r="S11" s="421"/>
      <c r="T11" s="420"/>
      <c r="U11" s="91"/>
      <c r="V11" s="421"/>
      <c r="W11" s="420"/>
      <c r="X11" s="91"/>
      <c r="Y11" s="421"/>
      <c r="Z11" s="420" t="s">
        <v>185</v>
      </c>
      <c r="AA11" s="91" t="s">
        <v>194</v>
      </c>
      <c r="AB11" s="421" t="s">
        <v>194</v>
      </c>
    </row>
    <row r="12" ht="18.95" customHeight="1">
      <c r="A12" s="58"/>
      <c r="B12" s="286"/>
      <c r="C12" s="287" t="s">
        <v>188</v>
      </c>
      <c r="D12" s="271" t="s">
        <v>270</v>
      </c>
      <c r="E12" s="92" t="s">
        <v>269</v>
      </c>
      <c r="F12" s="272" t="s">
        <v>269</v>
      </c>
      <c r="G12" s="271" t="s">
        <v>272</v>
      </c>
      <c r="H12" s="92" t="s">
        <v>272</v>
      </c>
      <c r="I12" s="272" t="s">
        <v>272</v>
      </c>
      <c r="J12" s="271" t="s">
        <v>268</v>
      </c>
      <c r="K12" s="92" t="s">
        <v>268</v>
      </c>
      <c r="L12" s="272" t="s">
        <v>268</v>
      </c>
      <c r="M12" s="271" t="s">
        <v>181</v>
      </c>
      <c r="N12" s="92" t="s">
        <v>186</v>
      </c>
      <c r="O12" s="272" t="s">
        <v>181</v>
      </c>
      <c r="P12" s="5"/>
      <c r="Q12" s="271"/>
      <c r="R12" s="92"/>
      <c r="S12" s="272"/>
      <c r="T12" s="271"/>
      <c r="U12" s="92"/>
      <c r="V12" s="272"/>
      <c r="W12" s="271"/>
      <c r="X12" s="92"/>
      <c r="Y12" s="272"/>
      <c r="Z12" s="271" t="s">
        <v>194</v>
      </c>
      <c r="AA12" s="92" t="s">
        <v>181</v>
      </c>
      <c r="AB12" s="272" t="s">
        <v>190</v>
      </c>
    </row>
    <row r="13" ht="18.95" customHeight="1">
      <c r="A13" s="58"/>
      <c r="B13" s="288"/>
      <c r="C13" s="289" t="s">
        <v>189</v>
      </c>
      <c r="D13" s="420" t="s">
        <v>273</v>
      </c>
      <c r="E13" s="91" t="s">
        <v>274</v>
      </c>
      <c r="F13" s="421" t="s">
        <v>273</v>
      </c>
      <c r="G13" s="420" t="s">
        <v>275</v>
      </c>
      <c r="H13" s="91" t="s">
        <v>276</v>
      </c>
      <c r="I13" s="421" t="s">
        <v>275</v>
      </c>
      <c r="J13" s="420" t="s">
        <v>273</v>
      </c>
      <c r="K13" s="91" t="s">
        <v>274</v>
      </c>
      <c r="L13" s="421" t="s">
        <v>273</v>
      </c>
      <c r="M13" s="420" t="s">
        <v>190</v>
      </c>
      <c r="N13" s="91" t="s">
        <v>191</v>
      </c>
      <c r="O13" s="421" t="s">
        <v>181</v>
      </c>
      <c r="P13" s="5"/>
      <c r="Q13" s="420"/>
      <c r="R13" s="91"/>
      <c r="S13" s="421"/>
      <c r="T13" s="420"/>
      <c r="U13" s="91"/>
      <c r="V13" s="421"/>
      <c r="W13" s="420"/>
      <c r="X13" s="91"/>
      <c r="Y13" s="421"/>
      <c r="Z13" s="420" t="s">
        <v>190</v>
      </c>
      <c r="AA13" s="91" t="s">
        <v>181</v>
      </c>
      <c r="AB13" s="421" t="s">
        <v>190</v>
      </c>
    </row>
    <row r="14" ht="18.95" customHeight="1">
      <c r="A14" s="58"/>
      <c r="B14" s="286"/>
      <c r="C14" s="287" t="s">
        <v>192</v>
      </c>
      <c r="D14" s="271" t="s">
        <v>277</v>
      </c>
      <c r="E14" s="92" t="s">
        <v>278</v>
      </c>
      <c r="F14" s="272" t="s">
        <v>277</v>
      </c>
      <c r="G14" s="271" t="s">
        <v>275</v>
      </c>
      <c r="H14" s="92" t="s">
        <v>277</v>
      </c>
      <c r="I14" s="272" t="s">
        <v>275</v>
      </c>
      <c r="J14" s="271" t="s">
        <v>273</v>
      </c>
      <c r="K14" s="92" t="s">
        <v>277</v>
      </c>
      <c r="L14" s="272" t="s">
        <v>273</v>
      </c>
      <c r="M14" s="271" t="s">
        <v>190</v>
      </c>
      <c r="N14" s="92" t="s">
        <v>183</v>
      </c>
      <c r="O14" s="272" t="s">
        <v>181</v>
      </c>
      <c r="P14" s="5"/>
      <c r="Q14" s="271"/>
      <c r="R14" s="92"/>
      <c r="S14" s="272"/>
      <c r="T14" s="271"/>
      <c r="U14" s="92"/>
      <c r="V14" s="272"/>
      <c r="W14" s="271"/>
      <c r="X14" s="92"/>
      <c r="Y14" s="272"/>
      <c r="Z14" s="271" t="s">
        <v>194</v>
      </c>
      <c r="AA14" s="92" t="s">
        <v>190</v>
      </c>
      <c r="AB14" s="272" t="s">
        <v>194</v>
      </c>
    </row>
    <row r="15" ht="18.95" customHeight="1">
      <c r="A15" s="58"/>
      <c r="B15" s="288"/>
      <c r="C15" s="289" t="s">
        <v>193</v>
      </c>
      <c r="D15" s="420" t="s">
        <v>279</v>
      </c>
      <c r="E15" s="91" t="s">
        <v>280</v>
      </c>
      <c r="F15" s="421" t="s">
        <v>281</v>
      </c>
      <c r="G15" s="420" t="s">
        <v>281</v>
      </c>
      <c r="H15" s="91" t="s">
        <v>279</v>
      </c>
      <c r="I15" s="421" t="s">
        <v>281</v>
      </c>
      <c r="J15" s="420" t="s">
        <v>281</v>
      </c>
      <c r="K15" s="91" t="s">
        <v>282</v>
      </c>
      <c r="L15" s="421" t="s">
        <v>281</v>
      </c>
      <c r="M15" s="420" t="s">
        <v>194</v>
      </c>
      <c r="N15" s="91" t="s">
        <v>186</v>
      </c>
      <c r="O15" s="421" t="s">
        <v>185</v>
      </c>
      <c r="P15" s="5"/>
      <c r="Q15" s="420"/>
      <c r="R15" s="91"/>
      <c r="S15" s="421"/>
      <c r="T15" s="420"/>
      <c r="U15" s="91"/>
      <c r="V15" s="421"/>
      <c r="W15" s="420"/>
      <c r="X15" s="91"/>
      <c r="Y15" s="421"/>
      <c r="Z15" s="420" t="s">
        <v>190</v>
      </c>
      <c r="AA15" s="91" t="s">
        <v>181</v>
      </c>
      <c r="AB15" s="421" t="s">
        <v>190</v>
      </c>
    </row>
    <row r="16" ht="18.95" customHeight="1">
      <c r="A16" s="58"/>
      <c r="B16" s="286"/>
      <c r="C16" s="287" t="s">
        <v>195</v>
      </c>
      <c r="D16" s="271" t="s">
        <v>279</v>
      </c>
      <c r="E16" s="92" t="s">
        <v>280</v>
      </c>
      <c r="F16" s="272" t="s">
        <v>283</v>
      </c>
      <c r="G16" s="271" t="s">
        <v>282</v>
      </c>
      <c r="H16" s="92" t="s">
        <v>283</v>
      </c>
      <c r="I16" s="272" t="s">
        <v>281</v>
      </c>
      <c r="J16" s="271" t="s">
        <v>281</v>
      </c>
      <c r="K16" s="92" t="s">
        <v>282</v>
      </c>
      <c r="L16" s="272" t="s">
        <v>281</v>
      </c>
      <c r="M16" s="271" t="s">
        <v>190</v>
      </c>
      <c r="N16" s="92" t="s">
        <v>191</v>
      </c>
      <c r="O16" s="272" t="s">
        <v>190</v>
      </c>
      <c r="P16" s="5"/>
      <c r="Q16" s="271"/>
      <c r="R16" s="92"/>
      <c r="S16" s="272"/>
      <c r="T16" s="271"/>
      <c r="U16" s="92"/>
      <c r="V16" s="272"/>
      <c r="W16" s="271"/>
      <c r="X16" s="92"/>
      <c r="Y16" s="272"/>
      <c r="Z16" s="271" t="s">
        <v>181</v>
      </c>
      <c r="AA16" s="92" t="s">
        <v>194</v>
      </c>
      <c r="AB16" s="272" t="s">
        <v>194</v>
      </c>
    </row>
    <row r="17" ht="18.95" customHeight="1">
      <c r="A17" s="58"/>
      <c r="B17" s="288"/>
      <c r="C17" s="289" t="s">
        <v>196</v>
      </c>
      <c r="D17" s="420" t="s">
        <v>284</v>
      </c>
      <c r="E17" s="91" t="s">
        <v>280</v>
      </c>
      <c r="F17" s="421" t="s">
        <v>280</v>
      </c>
      <c r="G17" s="420" t="s">
        <v>279</v>
      </c>
      <c r="H17" s="91" t="s">
        <v>282</v>
      </c>
      <c r="I17" s="421" t="s">
        <v>279</v>
      </c>
      <c r="J17" s="420" t="s">
        <v>281</v>
      </c>
      <c r="K17" s="91" t="s">
        <v>282</v>
      </c>
      <c r="L17" s="421" t="s">
        <v>281</v>
      </c>
      <c r="M17" s="420" t="s">
        <v>194</v>
      </c>
      <c r="N17" s="91" t="s">
        <v>183</v>
      </c>
      <c r="O17" s="421" t="s">
        <v>181</v>
      </c>
      <c r="P17" s="5"/>
      <c r="Q17" s="420"/>
      <c r="R17" s="91"/>
      <c r="S17" s="421"/>
      <c r="T17" s="420"/>
      <c r="U17" s="91"/>
      <c r="V17" s="421"/>
      <c r="W17" s="420"/>
      <c r="X17" s="91"/>
      <c r="Y17" s="421"/>
      <c r="Z17" s="420" t="s">
        <v>185</v>
      </c>
      <c r="AA17" s="91" t="s">
        <v>190</v>
      </c>
      <c r="AB17" s="421" t="s">
        <v>194</v>
      </c>
    </row>
    <row r="18" ht="18.95" customHeight="1">
      <c r="A18" s="58"/>
      <c r="B18" s="286"/>
      <c r="C18" s="287" t="s">
        <v>197</v>
      </c>
      <c r="D18" s="271" t="s">
        <v>279</v>
      </c>
      <c r="E18" s="92" t="s">
        <v>284</v>
      </c>
      <c r="F18" s="272" t="s">
        <v>281</v>
      </c>
      <c r="G18" s="271" t="s">
        <v>281</v>
      </c>
      <c r="H18" s="92" t="s">
        <v>283</v>
      </c>
      <c r="I18" s="272" t="s">
        <v>281</v>
      </c>
      <c r="J18" s="271" t="s">
        <v>282</v>
      </c>
      <c r="K18" s="92" t="s">
        <v>280</v>
      </c>
      <c r="L18" s="272" t="s">
        <v>282</v>
      </c>
      <c r="M18" s="271" t="s">
        <v>181</v>
      </c>
      <c r="N18" s="92" t="s">
        <v>186</v>
      </c>
      <c r="O18" s="272" t="s">
        <v>185</v>
      </c>
      <c r="P18" s="5"/>
      <c r="Q18" s="271"/>
      <c r="R18" s="92"/>
      <c r="S18" s="272"/>
      <c r="T18" s="271"/>
      <c r="U18" s="92"/>
      <c r="V18" s="272"/>
      <c r="W18" s="271"/>
      <c r="X18" s="92"/>
      <c r="Y18" s="272"/>
      <c r="Z18" s="271" t="s">
        <v>191</v>
      </c>
      <c r="AA18" s="92" t="s">
        <v>191</v>
      </c>
      <c r="AB18" s="272" t="s">
        <v>191</v>
      </c>
    </row>
    <row r="19" ht="18.95" customHeight="1">
      <c r="A19" s="58"/>
      <c r="B19" s="288"/>
      <c r="C19" s="289" t="s">
        <v>198</v>
      </c>
      <c r="D19" s="420" t="s">
        <v>279</v>
      </c>
      <c r="E19" s="91" t="s">
        <v>284</v>
      </c>
      <c r="F19" s="421" t="s">
        <v>282</v>
      </c>
      <c r="G19" s="420" t="s">
        <v>279</v>
      </c>
      <c r="H19" s="91" t="s">
        <v>279</v>
      </c>
      <c r="I19" s="421" t="s">
        <v>279</v>
      </c>
      <c r="J19" s="420" t="s">
        <v>282</v>
      </c>
      <c r="K19" s="91" t="s">
        <v>280</v>
      </c>
      <c r="L19" s="421" t="s">
        <v>282</v>
      </c>
      <c r="M19" s="420" t="s">
        <v>190</v>
      </c>
      <c r="N19" s="91" t="s">
        <v>186</v>
      </c>
      <c r="O19" s="421" t="s">
        <v>185</v>
      </c>
      <c r="P19" s="5"/>
      <c r="Q19" s="420" t="s">
        <v>274</v>
      </c>
      <c r="R19" s="91" t="s">
        <v>276</v>
      </c>
      <c r="S19" s="421" t="s">
        <v>273</v>
      </c>
      <c r="T19" s="420" t="s">
        <v>276</v>
      </c>
      <c r="U19" s="91" t="s">
        <v>275</v>
      </c>
      <c r="V19" s="421" t="s">
        <v>276</v>
      </c>
      <c r="W19" s="420" t="s">
        <v>274</v>
      </c>
      <c r="X19" s="91" t="s">
        <v>275</v>
      </c>
      <c r="Y19" s="421" t="s">
        <v>276</v>
      </c>
      <c r="Z19" s="420" t="s">
        <v>200</v>
      </c>
      <c r="AA19" s="91" t="s">
        <v>190</v>
      </c>
      <c r="AB19" s="421" t="s">
        <v>194</v>
      </c>
    </row>
    <row r="20" ht="18.95" customHeight="1">
      <c r="A20" s="58"/>
      <c r="B20" s="286">
        <v>2023</v>
      </c>
      <c r="C20" s="287" t="s">
        <v>199</v>
      </c>
      <c r="D20" s="271" t="s">
        <v>282</v>
      </c>
      <c r="E20" s="92" t="s">
        <v>282</v>
      </c>
      <c r="F20" s="272" t="s">
        <v>282</v>
      </c>
      <c r="G20" s="271" t="s">
        <v>279</v>
      </c>
      <c r="H20" s="92" t="s">
        <v>285</v>
      </c>
      <c r="I20" s="272" t="s">
        <v>283</v>
      </c>
      <c r="J20" s="271" t="s">
        <v>281</v>
      </c>
      <c r="K20" s="92" t="s">
        <v>281</v>
      </c>
      <c r="L20" s="272" t="s">
        <v>281</v>
      </c>
      <c r="M20" s="271" t="s">
        <v>190</v>
      </c>
      <c r="N20" s="92" t="s">
        <v>191</v>
      </c>
      <c r="O20" s="272" t="s">
        <v>181</v>
      </c>
      <c r="P20" s="5"/>
      <c r="Q20" s="271" t="s">
        <v>270</v>
      </c>
      <c r="R20" s="92" t="s">
        <v>271</v>
      </c>
      <c r="S20" s="272" t="s">
        <v>268</v>
      </c>
      <c r="T20" s="271" t="s">
        <v>271</v>
      </c>
      <c r="U20" s="92" t="s">
        <v>268</v>
      </c>
      <c r="V20" s="272" t="s">
        <v>271</v>
      </c>
      <c r="W20" s="271" t="s">
        <v>271</v>
      </c>
      <c r="X20" s="92" t="s">
        <v>270</v>
      </c>
      <c r="Y20" s="272" t="s">
        <v>271</v>
      </c>
      <c r="Z20" s="271" t="s">
        <v>185</v>
      </c>
      <c r="AA20" s="92" t="s">
        <v>200</v>
      </c>
      <c r="AB20" s="272" t="s">
        <v>200</v>
      </c>
    </row>
    <row r="21" ht="18.95" customHeight="1">
      <c r="A21" s="58"/>
      <c r="B21" s="288"/>
      <c r="C21" s="289" t="s">
        <v>180</v>
      </c>
      <c r="D21" s="420" t="s">
        <v>280</v>
      </c>
      <c r="E21" s="91" t="s">
        <v>280</v>
      </c>
      <c r="F21" s="421" t="s">
        <v>284</v>
      </c>
      <c r="G21" s="420" t="s">
        <v>284</v>
      </c>
      <c r="H21" s="91" t="s">
        <v>282</v>
      </c>
      <c r="I21" s="421" t="s">
        <v>284</v>
      </c>
      <c r="J21" s="420" t="s">
        <v>279</v>
      </c>
      <c r="K21" s="91" t="s">
        <v>283</v>
      </c>
      <c r="L21" s="421" t="s">
        <v>279</v>
      </c>
      <c r="M21" s="420" t="s">
        <v>194</v>
      </c>
      <c r="N21" s="91" t="s">
        <v>186</v>
      </c>
      <c r="O21" s="421" t="s">
        <v>191</v>
      </c>
      <c r="P21" s="5"/>
      <c r="Q21" s="420" t="s">
        <v>270</v>
      </c>
      <c r="R21" s="91" t="s">
        <v>272</v>
      </c>
      <c r="S21" s="421" t="s">
        <v>268</v>
      </c>
      <c r="T21" s="420" t="s">
        <v>271</v>
      </c>
      <c r="U21" s="91" t="s">
        <v>272</v>
      </c>
      <c r="V21" s="421" t="s">
        <v>271</v>
      </c>
      <c r="W21" s="420" t="s">
        <v>272</v>
      </c>
      <c r="X21" s="91" t="s">
        <v>271</v>
      </c>
      <c r="Y21" s="421" t="s">
        <v>272</v>
      </c>
      <c r="Z21" s="420" t="s">
        <v>181</v>
      </c>
      <c r="AA21" s="91" t="s">
        <v>200</v>
      </c>
      <c r="AB21" s="421" t="s">
        <v>194</v>
      </c>
    </row>
    <row r="22" ht="18.95" customHeight="1">
      <c r="A22" s="58"/>
      <c r="B22" s="286"/>
      <c r="C22" s="287" t="s">
        <v>184</v>
      </c>
      <c r="D22" s="271" t="s">
        <v>284</v>
      </c>
      <c r="E22" s="92" t="s">
        <v>280</v>
      </c>
      <c r="F22" s="272" t="s">
        <v>280</v>
      </c>
      <c r="G22" s="271" t="s">
        <v>281</v>
      </c>
      <c r="H22" s="92" t="s">
        <v>285</v>
      </c>
      <c r="I22" s="272" t="s">
        <v>282</v>
      </c>
      <c r="J22" s="271" t="s">
        <v>279</v>
      </c>
      <c r="K22" s="92" t="s">
        <v>283</v>
      </c>
      <c r="L22" s="272" t="s">
        <v>279</v>
      </c>
      <c r="M22" s="271" t="s">
        <v>194</v>
      </c>
      <c r="N22" s="92" t="s">
        <v>186</v>
      </c>
      <c r="O22" s="272" t="s">
        <v>183</v>
      </c>
      <c r="P22" s="5"/>
      <c r="Q22" s="271" t="s">
        <v>268</v>
      </c>
      <c r="R22" s="92" t="s">
        <v>272</v>
      </c>
      <c r="S22" s="272" t="s">
        <v>268</v>
      </c>
      <c r="T22" s="271" t="s">
        <v>270</v>
      </c>
      <c r="U22" s="92" t="s">
        <v>269</v>
      </c>
      <c r="V22" s="272" t="s">
        <v>270</v>
      </c>
      <c r="W22" s="271" t="s">
        <v>272</v>
      </c>
      <c r="X22" s="92" t="s">
        <v>271</v>
      </c>
      <c r="Y22" s="272" t="s">
        <v>272</v>
      </c>
      <c r="Z22" s="271" t="s">
        <v>190</v>
      </c>
      <c r="AA22" s="92" t="s">
        <v>185</v>
      </c>
      <c r="AB22" s="272" t="s">
        <v>194</v>
      </c>
    </row>
    <row r="23" ht="18.95" customHeight="1">
      <c r="A23" s="58"/>
      <c r="B23" s="288"/>
      <c r="C23" s="289" t="s">
        <v>187</v>
      </c>
      <c r="D23" s="420" t="s">
        <v>280</v>
      </c>
      <c r="E23" s="91" t="s">
        <v>282</v>
      </c>
      <c r="F23" s="421" t="s">
        <v>280</v>
      </c>
      <c r="G23" s="420" t="s">
        <v>280</v>
      </c>
      <c r="H23" s="91" t="s">
        <v>281</v>
      </c>
      <c r="I23" s="421" t="s">
        <v>282</v>
      </c>
      <c r="J23" s="420" t="s">
        <v>279</v>
      </c>
      <c r="K23" s="91" t="s">
        <v>281</v>
      </c>
      <c r="L23" s="421" t="s">
        <v>279</v>
      </c>
      <c r="M23" s="420" t="s">
        <v>190</v>
      </c>
      <c r="N23" s="91" t="s">
        <v>191</v>
      </c>
      <c r="O23" s="421" t="s">
        <v>181</v>
      </c>
      <c r="P23" s="5"/>
      <c r="Q23" s="420" t="s">
        <v>270</v>
      </c>
      <c r="R23" s="91" t="s">
        <v>272</v>
      </c>
      <c r="S23" s="421" t="s">
        <v>268</v>
      </c>
      <c r="T23" s="420" t="s">
        <v>269</v>
      </c>
      <c r="U23" s="91" t="s">
        <v>269</v>
      </c>
      <c r="V23" s="421" t="s">
        <v>269</v>
      </c>
      <c r="W23" s="420" t="s">
        <v>272</v>
      </c>
      <c r="X23" s="91" t="s">
        <v>268</v>
      </c>
      <c r="Y23" s="421" t="s">
        <v>272</v>
      </c>
      <c r="Z23" s="420" t="s">
        <v>194</v>
      </c>
      <c r="AA23" s="91" t="s">
        <v>190</v>
      </c>
      <c r="AB23" s="421" t="s">
        <v>190</v>
      </c>
    </row>
    <row r="24" ht="18.95" customHeight="1">
      <c r="A24" s="59"/>
      <c r="B24" s="286"/>
      <c r="C24" s="287" t="s">
        <v>188</v>
      </c>
      <c r="D24" s="271" t="s">
        <v>280</v>
      </c>
      <c r="E24" s="92" t="s">
        <v>284</v>
      </c>
      <c r="F24" s="272" t="s">
        <v>284</v>
      </c>
      <c r="G24" s="271" t="s">
        <v>281</v>
      </c>
      <c r="H24" s="92" t="s">
        <v>279</v>
      </c>
      <c r="I24" s="272" t="s">
        <v>281</v>
      </c>
      <c r="J24" s="271" t="s">
        <v>279</v>
      </c>
      <c r="K24" s="92" t="s">
        <v>281</v>
      </c>
      <c r="L24" s="272" t="s">
        <v>279</v>
      </c>
      <c r="M24" s="271" t="s">
        <v>190</v>
      </c>
      <c r="N24" s="92" t="s">
        <v>181</v>
      </c>
      <c r="O24" s="272" t="s">
        <v>190</v>
      </c>
      <c r="P24" s="93"/>
      <c r="Q24" s="271" t="s">
        <v>270</v>
      </c>
      <c r="R24" s="92" t="s">
        <v>272</v>
      </c>
      <c r="S24" s="272" t="s">
        <v>270</v>
      </c>
      <c r="T24" s="271" t="s">
        <v>268</v>
      </c>
      <c r="U24" s="92" t="s">
        <v>268</v>
      </c>
      <c r="V24" s="272" t="s">
        <v>268</v>
      </c>
      <c r="W24" s="271" t="s">
        <v>272</v>
      </c>
      <c r="X24" s="92" t="s">
        <v>271</v>
      </c>
      <c r="Y24" s="272" t="s">
        <v>272</v>
      </c>
      <c r="Z24" s="271" t="s">
        <v>185</v>
      </c>
      <c r="AA24" s="92" t="s">
        <v>190</v>
      </c>
      <c r="AB24" s="272" t="s">
        <v>190</v>
      </c>
    </row>
    <row r="25" ht="18.95" customHeight="1">
      <c r="A25" s="60"/>
      <c r="B25" s="288"/>
      <c r="C25" s="289" t="s">
        <v>189</v>
      </c>
      <c r="D25" s="420" t="s">
        <v>280</v>
      </c>
      <c r="E25" s="91" t="s">
        <v>282</v>
      </c>
      <c r="F25" s="421" t="s">
        <v>280</v>
      </c>
      <c r="G25" s="420" t="s">
        <v>281</v>
      </c>
      <c r="H25" s="91" t="s">
        <v>282</v>
      </c>
      <c r="I25" s="421" t="s">
        <v>281</v>
      </c>
      <c r="J25" s="420" t="s">
        <v>279</v>
      </c>
      <c r="K25" s="91" t="s">
        <v>281</v>
      </c>
      <c r="L25" s="421" t="s">
        <v>279</v>
      </c>
      <c r="M25" s="420" t="s">
        <v>194</v>
      </c>
      <c r="N25" s="91" t="s">
        <v>183</v>
      </c>
      <c r="O25" s="421" t="s">
        <v>194</v>
      </c>
      <c r="P25" s="93"/>
      <c r="Q25" s="420" t="s">
        <v>277</v>
      </c>
      <c r="R25" s="91" t="s">
        <v>276</v>
      </c>
      <c r="S25" s="421" t="s">
        <v>277</v>
      </c>
      <c r="T25" s="420" t="s">
        <v>274</v>
      </c>
      <c r="U25" s="91" t="s">
        <v>273</v>
      </c>
      <c r="V25" s="421" t="s">
        <v>274</v>
      </c>
      <c r="W25" s="420" t="s">
        <v>275</v>
      </c>
      <c r="X25" s="91" t="s">
        <v>275</v>
      </c>
      <c r="Y25" s="421" t="s">
        <v>275</v>
      </c>
      <c r="Z25" s="420" t="s">
        <v>191</v>
      </c>
      <c r="AA25" s="91" t="s">
        <v>185</v>
      </c>
      <c r="AB25" s="421" t="s">
        <v>191</v>
      </c>
    </row>
    <row r="26" ht="18.95" customHeight="1">
      <c r="A26" s="60"/>
      <c r="B26" s="290"/>
      <c r="C26" s="291" t="s">
        <v>192</v>
      </c>
      <c r="D26" s="273" t="s">
        <v>280</v>
      </c>
      <c r="E26" s="274" t="s">
        <v>280</v>
      </c>
      <c r="F26" s="275" t="s">
        <v>284</v>
      </c>
      <c r="G26" s="273" t="s">
        <v>283</v>
      </c>
      <c r="H26" s="274" t="s">
        <v>283</v>
      </c>
      <c r="I26" s="275" t="s">
        <v>283</v>
      </c>
      <c r="J26" s="273" t="s">
        <v>279</v>
      </c>
      <c r="K26" s="274" t="s">
        <v>281</v>
      </c>
      <c r="L26" s="275" t="s">
        <v>279</v>
      </c>
      <c r="M26" s="273" t="s">
        <v>194</v>
      </c>
      <c r="N26" s="274" t="s">
        <v>185</v>
      </c>
      <c r="O26" s="275" t="s">
        <v>194</v>
      </c>
      <c r="P26" s="184"/>
      <c r="Q26" s="273" t="s">
        <v>277</v>
      </c>
      <c r="R26" s="274" t="s">
        <v>275</v>
      </c>
      <c r="S26" s="275" t="s">
        <v>277</v>
      </c>
      <c r="T26" s="273" t="s">
        <v>277</v>
      </c>
      <c r="U26" s="274" t="s">
        <v>275</v>
      </c>
      <c r="V26" s="275" t="s">
        <v>277</v>
      </c>
      <c r="W26" s="273" t="s">
        <v>276</v>
      </c>
      <c r="X26" s="274" t="s">
        <v>273</v>
      </c>
      <c r="Y26" s="275" t="s">
        <v>276</v>
      </c>
      <c r="Z26" s="273" t="s">
        <v>191</v>
      </c>
      <c r="AA26" s="274" t="s">
        <v>181</v>
      </c>
      <c r="AB26" s="275" t="s">
        <v>190</v>
      </c>
    </row>
    <row r="27" ht="21.95"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95" customHeight="1">
      <c r="A28" s="112"/>
      <c r="B28" s="973" t="s">
        <v>59</v>
      </c>
      <c r="C28" s="973"/>
      <c r="D28" s="973"/>
      <c r="E28" s="973"/>
      <c r="F28" s="973"/>
      <c r="G28" s="973"/>
      <c r="H28" s="973"/>
      <c r="I28" s="973"/>
      <c r="J28" s="973"/>
      <c r="K28" s="973"/>
      <c r="L28" s="973"/>
      <c r="M28" s="973"/>
      <c r="N28" s="973"/>
      <c r="O28" s="973"/>
      <c r="P28" s="411"/>
      <c r="Q28" s="971"/>
      <c r="R28" s="971"/>
      <c r="S28" s="971"/>
      <c r="T28" s="971"/>
      <c r="U28" s="971"/>
      <c r="V28" s="971"/>
      <c r="W28" s="971"/>
      <c r="X28" s="971"/>
      <c r="Y28" s="971"/>
      <c r="Z28" s="971"/>
      <c r="AA28" s="971"/>
      <c r="AB28" s="971"/>
      <c r="AC28" s="9"/>
    </row>
    <row r="29" ht="18.95" customHeight="1">
      <c r="A29" s="58"/>
      <c r="B29" s="284">
        <v>2021</v>
      </c>
      <c r="C29" s="285"/>
      <c r="D29" s="427"/>
      <c r="E29" s="428"/>
      <c r="F29" s="429"/>
      <c r="G29" s="427"/>
      <c r="H29" s="428"/>
      <c r="I29" s="429"/>
      <c r="J29" s="427"/>
      <c r="K29" s="428"/>
      <c r="L29" s="429"/>
      <c r="M29" s="427" t="s">
        <v>200</v>
      </c>
      <c r="N29" s="428" t="s">
        <v>182</v>
      </c>
      <c r="O29" s="429" t="s">
        <v>183</v>
      </c>
      <c r="P29" s="5"/>
      <c r="Q29" s="427"/>
      <c r="R29" s="428"/>
      <c r="S29" s="429"/>
      <c r="T29" s="427"/>
      <c r="U29" s="428"/>
      <c r="V29" s="429"/>
      <c r="W29" s="427"/>
      <c r="X29" s="428"/>
      <c r="Y29" s="429"/>
      <c r="Z29" s="427" t="s">
        <v>191</v>
      </c>
      <c r="AA29" s="428" t="s">
        <v>191</v>
      </c>
      <c r="AB29" s="429" t="s">
        <v>183</v>
      </c>
    </row>
    <row r="30" ht="18.95" customHeight="1">
      <c r="A30" s="58"/>
      <c r="B30" s="286">
        <v>2022</v>
      </c>
      <c r="C30" s="287"/>
      <c r="D30" s="271" t="s">
        <v>268</v>
      </c>
      <c r="E30" s="92" t="s">
        <v>269</v>
      </c>
      <c r="F30" s="272" t="s">
        <v>269</v>
      </c>
      <c r="G30" s="271" t="s">
        <v>272</v>
      </c>
      <c r="H30" s="92" t="s">
        <v>272</v>
      </c>
      <c r="I30" s="272" t="s">
        <v>272</v>
      </c>
      <c r="J30" s="271" t="s">
        <v>268</v>
      </c>
      <c r="K30" s="92" t="s">
        <v>271</v>
      </c>
      <c r="L30" s="272" t="s">
        <v>268</v>
      </c>
      <c r="M30" s="271" t="s">
        <v>181</v>
      </c>
      <c r="N30" s="92" t="s">
        <v>186</v>
      </c>
      <c r="O30" s="272" t="s">
        <v>191</v>
      </c>
      <c r="P30" s="5"/>
      <c r="Q30" s="271"/>
      <c r="R30" s="92"/>
      <c r="S30" s="272"/>
      <c r="T30" s="271"/>
      <c r="U30" s="92"/>
      <c r="V30" s="272"/>
      <c r="W30" s="271"/>
      <c r="X30" s="92"/>
      <c r="Y30" s="272"/>
      <c r="Z30" s="271" t="s">
        <v>190</v>
      </c>
      <c r="AA30" s="92" t="s">
        <v>190</v>
      </c>
      <c r="AB30" s="272" t="s">
        <v>190</v>
      </c>
    </row>
    <row r="31" ht="18.95" customHeight="1">
      <c r="A31" s="58"/>
      <c r="B31" s="425">
        <v>2023</v>
      </c>
      <c r="C31" s="426"/>
      <c r="D31" s="430" t="s">
        <v>280</v>
      </c>
      <c r="E31" s="431" t="s">
        <v>280</v>
      </c>
      <c r="F31" s="432" t="s">
        <v>280</v>
      </c>
      <c r="G31" s="430" t="s">
        <v>281</v>
      </c>
      <c r="H31" s="431" t="s">
        <v>282</v>
      </c>
      <c r="I31" s="432" t="s">
        <v>282</v>
      </c>
      <c r="J31" s="430" t="s">
        <v>279</v>
      </c>
      <c r="K31" s="431" t="s">
        <v>281</v>
      </c>
      <c r="L31" s="432" t="s">
        <v>279</v>
      </c>
      <c r="M31" s="430" t="s">
        <v>194</v>
      </c>
      <c r="N31" s="431" t="s">
        <v>183</v>
      </c>
      <c r="O31" s="432" t="s">
        <v>181</v>
      </c>
      <c r="P31" s="184"/>
      <c r="Q31" s="430" t="s">
        <v>270</v>
      </c>
      <c r="R31" s="431" t="s">
        <v>272</v>
      </c>
      <c r="S31" s="432" t="s">
        <v>270</v>
      </c>
      <c r="T31" s="430" t="s">
        <v>270</v>
      </c>
      <c r="U31" s="431" t="s">
        <v>270</v>
      </c>
      <c r="V31" s="432" t="s">
        <v>269</v>
      </c>
      <c r="W31" s="430" t="s">
        <v>272</v>
      </c>
      <c r="X31" s="431" t="s">
        <v>270</v>
      </c>
      <c r="Y31" s="432" t="s">
        <v>271</v>
      </c>
      <c r="Z31" s="430" t="s">
        <v>185</v>
      </c>
      <c r="AA31" s="431" t="s">
        <v>181</v>
      </c>
      <c r="AB31" s="432" t="s">
        <v>181</v>
      </c>
    </row>
    <row r="32" ht="21.95"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95" customHeight="1">
      <c r="A33" s="112"/>
      <c r="B33" s="972" t="s">
        <v>44</v>
      </c>
      <c r="C33" s="972"/>
      <c r="D33" s="972"/>
      <c r="E33" s="972"/>
      <c r="F33" s="972"/>
      <c r="G33" s="972"/>
      <c r="H33" s="972"/>
      <c r="I33" s="972"/>
      <c r="J33" s="972"/>
      <c r="K33" s="972"/>
      <c r="L33" s="972"/>
      <c r="M33" s="972"/>
      <c r="N33" s="972"/>
      <c r="O33" s="972"/>
      <c r="P33" s="411"/>
      <c r="Q33" s="971"/>
      <c r="R33" s="971"/>
      <c r="S33" s="971"/>
      <c r="T33" s="971"/>
      <c r="U33" s="971"/>
      <c r="V33" s="971"/>
      <c r="W33" s="971"/>
      <c r="X33" s="971"/>
      <c r="Y33" s="971"/>
      <c r="Z33" s="971"/>
      <c r="AA33" s="971"/>
      <c r="AB33" s="971"/>
      <c r="AC33" s="9"/>
    </row>
    <row r="34" ht="18.95" customHeight="1">
      <c r="A34" s="58"/>
      <c r="B34" s="284">
        <v>2021</v>
      </c>
      <c r="C34" s="285"/>
      <c r="D34" s="427"/>
      <c r="E34" s="428"/>
      <c r="F34" s="429"/>
      <c r="G34" s="427"/>
      <c r="H34" s="428"/>
      <c r="I34" s="429"/>
      <c r="J34" s="427"/>
      <c r="K34" s="428"/>
      <c r="L34" s="429"/>
      <c r="M34" s="427" t="s">
        <v>200</v>
      </c>
      <c r="N34" s="428" t="s">
        <v>182</v>
      </c>
      <c r="O34" s="429" t="s">
        <v>186</v>
      </c>
      <c r="P34" s="5"/>
      <c r="Q34" s="427"/>
      <c r="R34" s="428"/>
      <c r="S34" s="429"/>
      <c r="T34" s="427"/>
      <c r="U34" s="428"/>
      <c r="V34" s="429"/>
      <c r="W34" s="427"/>
      <c r="X34" s="428"/>
      <c r="Y34" s="429"/>
      <c r="Z34" s="427" t="s">
        <v>200</v>
      </c>
      <c r="AA34" s="428" t="s">
        <v>186</v>
      </c>
      <c r="AB34" s="429" t="s">
        <v>191</v>
      </c>
    </row>
    <row r="35" ht="18.95" customHeight="1">
      <c r="A35" s="58"/>
      <c r="B35" s="286">
        <v>2022</v>
      </c>
      <c r="C35" s="287"/>
      <c r="D35" s="271" t="s">
        <v>273</v>
      </c>
      <c r="E35" s="92" t="s">
        <v>277</v>
      </c>
      <c r="F35" s="272" t="s">
        <v>277</v>
      </c>
      <c r="G35" s="271" t="s">
        <v>275</v>
      </c>
      <c r="H35" s="92" t="s">
        <v>275</v>
      </c>
      <c r="I35" s="272" t="s">
        <v>275</v>
      </c>
      <c r="J35" s="271" t="s">
        <v>274</v>
      </c>
      <c r="K35" s="92" t="s">
        <v>277</v>
      </c>
      <c r="L35" s="272" t="s">
        <v>274</v>
      </c>
      <c r="M35" s="271" t="s">
        <v>190</v>
      </c>
      <c r="N35" s="92" t="s">
        <v>186</v>
      </c>
      <c r="O35" s="272" t="s">
        <v>181</v>
      </c>
      <c r="P35" s="5"/>
      <c r="Q35" s="271"/>
      <c r="R35" s="92"/>
      <c r="S35" s="272"/>
      <c r="T35" s="271"/>
      <c r="U35" s="92"/>
      <c r="V35" s="272"/>
      <c r="W35" s="271"/>
      <c r="X35" s="92"/>
      <c r="Y35" s="272"/>
      <c r="Z35" s="271" t="s">
        <v>194</v>
      </c>
      <c r="AA35" s="92" t="s">
        <v>190</v>
      </c>
      <c r="AB35" s="272" t="s">
        <v>194</v>
      </c>
    </row>
    <row r="36" ht="18.95" customHeight="1">
      <c r="A36" s="58"/>
      <c r="B36" s="425">
        <v>2023</v>
      </c>
      <c r="C36" s="426"/>
      <c r="D36" s="430" t="s">
        <v>280</v>
      </c>
      <c r="E36" s="431" t="s">
        <v>280</v>
      </c>
      <c r="F36" s="432" t="s">
        <v>280</v>
      </c>
      <c r="G36" s="430" t="s">
        <v>283</v>
      </c>
      <c r="H36" s="431" t="s">
        <v>279</v>
      </c>
      <c r="I36" s="432" t="s">
        <v>283</v>
      </c>
      <c r="J36" s="430" t="s">
        <v>279</v>
      </c>
      <c r="K36" s="431" t="s">
        <v>281</v>
      </c>
      <c r="L36" s="432" t="s">
        <v>279</v>
      </c>
      <c r="M36" s="430" t="s">
        <v>194</v>
      </c>
      <c r="N36" s="431" t="s">
        <v>185</v>
      </c>
      <c r="O36" s="432" t="s">
        <v>194</v>
      </c>
      <c r="P36" s="184"/>
      <c r="Q36" s="430" t="s">
        <v>277</v>
      </c>
      <c r="R36" s="431" t="s">
        <v>275</v>
      </c>
      <c r="S36" s="432" t="s">
        <v>277</v>
      </c>
      <c r="T36" s="430" t="s">
        <v>277</v>
      </c>
      <c r="U36" s="431" t="s">
        <v>275</v>
      </c>
      <c r="V36" s="432" t="s">
        <v>277</v>
      </c>
      <c r="W36" s="430" t="s">
        <v>276</v>
      </c>
      <c r="X36" s="431" t="s">
        <v>273</v>
      </c>
      <c r="Y36" s="432" t="s">
        <v>276</v>
      </c>
      <c r="Z36" s="430" t="s">
        <v>200</v>
      </c>
      <c r="AA36" s="431" t="s">
        <v>190</v>
      </c>
      <c r="AB36" s="432" t="s">
        <v>190</v>
      </c>
    </row>
    <row r="37" ht="21.9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95" customHeight="1">
      <c r="A38" s="112"/>
      <c r="B38" s="972" t="s">
        <v>45</v>
      </c>
      <c r="C38" s="972"/>
      <c r="D38" s="972"/>
      <c r="E38" s="972"/>
      <c r="F38" s="972"/>
      <c r="G38" s="972"/>
      <c r="H38" s="972"/>
      <c r="I38" s="972"/>
      <c r="J38" s="972"/>
      <c r="K38" s="972"/>
      <c r="L38" s="972"/>
      <c r="M38" s="972"/>
      <c r="N38" s="972"/>
      <c r="O38" s="972"/>
      <c r="P38" s="411"/>
      <c r="Q38" s="971"/>
      <c r="R38" s="971"/>
      <c r="S38" s="971"/>
      <c r="T38" s="971"/>
      <c r="U38" s="971"/>
      <c r="V38" s="971"/>
      <c r="W38" s="971"/>
      <c r="X38" s="971"/>
      <c r="Y38" s="971"/>
      <c r="Z38" s="971"/>
      <c r="AA38" s="971"/>
      <c r="AB38" s="971"/>
      <c r="AC38" s="9"/>
    </row>
    <row r="39" ht="18.95" customHeight="1">
      <c r="A39" s="58"/>
      <c r="B39" s="284">
        <v>2021</v>
      </c>
      <c r="C39" s="285"/>
      <c r="D39" s="427"/>
      <c r="E39" s="428"/>
      <c r="F39" s="429"/>
      <c r="G39" s="427"/>
      <c r="H39" s="428"/>
      <c r="I39" s="429"/>
      <c r="J39" s="427"/>
      <c r="K39" s="428"/>
      <c r="L39" s="429"/>
      <c r="M39" s="427" t="s">
        <v>200</v>
      </c>
      <c r="N39" s="428" t="s">
        <v>182</v>
      </c>
      <c r="O39" s="429" t="s">
        <v>183</v>
      </c>
      <c r="P39" s="5"/>
      <c r="Q39" s="427"/>
      <c r="R39" s="428"/>
      <c r="S39" s="429"/>
      <c r="T39" s="427"/>
      <c r="U39" s="428"/>
      <c r="V39" s="429"/>
      <c r="W39" s="427"/>
      <c r="X39" s="428"/>
      <c r="Y39" s="429"/>
      <c r="Z39" s="427" t="s">
        <v>191</v>
      </c>
      <c r="AA39" s="428" t="s">
        <v>200</v>
      </c>
      <c r="AB39" s="429" t="s">
        <v>191</v>
      </c>
    </row>
    <row r="40" ht="18.95" customHeight="1">
      <c r="A40" s="58"/>
      <c r="B40" s="286">
        <v>2022</v>
      </c>
      <c r="C40" s="287"/>
      <c r="D40" s="271" t="s">
        <v>268</v>
      </c>
      <c r="E40" s="92" t="s">
        <v>270</v>
      </c>
      <c r="F40" s="272" t="s">
        <v>268</v>
      </c>
      <c r="G40" s="271" t="s">
        <v>272</v>
      </c>
      <c r="H40" s="92" t="s">
        <v>272</v>
      </c>
      <c r="I40" s="272" t="s">
        <v>272</v>
      </c>
      <c r="J40" s="271" t="s">
        <v>271</v>
      </c>
      <c r="K40" s="92" t="s">
        <v>271</v>
      </c>
      <c r="L40" s="272" t="s">
        <v>271</v>
      </c>
      <c r="M40" s="271" t="s">
        <v>181</v>
      </c>
      <c r="N40" s="92" t="s">
        <v>182</v>
      </c>
      <c r="O40" s="272" t="s">
        <v>191</v>
      </c>
      <c r="P40" s="5"/>
      <c r="Q40" s="271"/>
      <c r="R40" s="92"/>
      <c r="S40" s="272"/>
      <c r="T40" s="271"/>
      <c r="U40" s="92"/>
      <c r="V40" s="272"/>
      <c r="W40" s="271"/>
      <c r="X40" s="92"/>
      <c r="Y40" s="272"/>
      <c r="Z40" s="271" t="s">
        <v>185</v>
      </c>
      <c r="AA40" s="92" t="s">
        <v>181</v>
      </c>
      <c r="AB40" s="272" t="s">
        <v>200</v>
      </c>
    </row>
    <row r="41" ht="18.95" customHeight="1">
      <c r="A41" s="58"/>
      <c r="B41" s="425">
        <v>2023</v>
      </c>
      <c r="C41" s="426"/>
      <c r="D41" s="430" t="s">
        <v>281</v>
      </c>
      <c r="E41" s="431" t="s">
        <v>280</v>
      </c>
      <c r="F41" s="432" t="s">
        <v>280</v>
      </c>
      <c r="G41" s="430" t="s">
        <v>283</v>
      </c>
      <c r="H41" s="431" t="s">
        <v>282</v>
      </c>
      <c r="I41" s="432" t="s">
        <v>283</v>
      </c>
      <c r="J41" s="430" t="s">
        <v>279</v>
      </c>
      <c r="K41" s="431" t="s">
        <v>281</v>
      </c>
      <c r="L41" s="432" t="s">
        <v>279</v>
      </c>
      <c r="M41" s="430" t="s">
        <v>194</v>
      </c>
      <c r="N41" s="431" t="s">
        <v>183</v>
      </c>
      <c r="O41" s="432" t="s">
        <v>190</v>
      </c>
      <c r="P41" s="184"/>
      <c r="Q41" s="430" t="s">
        <v>270</v>
      </c>
      <c r="R41" s="431" t="s">
        <v>270</v>
      </c>
      <c r="S41" s="432" t="s">
        <v>270</v>
      </c>
      <c r="T41" s="430" t="s">
        <v>270</v>
      </c>
      <c r="U41" s="431" t="s">
        <v>269</v>
      </c>
      <c r="V41" s="432" t="s">
        <v>269</v>
      </c>
      <c r="W41" s="430" t="s">
        <v>272</v>
      </c>
      <c r="X41" s="431" t="s">
        <v>268</v>
      </c>
      <c r="Y41" s="432" t="s">
        <v>271</v>
      </c>
      <c r="Z41" s="430" t="s">
        <v>181</v>
      </c>
      <c r="AA41" s="431" t="s">
        <v>185</v>
      </c>
      <c r="AB41" s="432" t="s">
        <v>194</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c r="AP42" s="236"/>
    </row>
    <row r="43" ht="39.95" customHeight="1">
      <c r="B43" s="1036" t="s">
        <v>126</v>
      </c>
      <c r="C43" s="1036"/>
      <c r="D43" s="1036"/>
      <c r="E43" s="1036"/>
      <c r="F43" s="1036"/>
      <c r="G43" s="1036"/>
      <c r="H43" s="1036"/>
      <c r="I43" s="1036"/>
      <c r="J43" s="1036"/>
      <c r="K43" s="1036"/>
      <c r="L43" s="1036"/>
      <c r="M43" s="1036"/>
      <c r="N43" s="1036"/>
      <c r="O43" s="1036"/>
      <c r="P43" s="1036"/>
      <c r="Q43" s="1036"/>
      <c r="R43" s="1036"/>
      <c r="S43" s="1036"/>
      <c r="T43" s="1036"/>
      <c r="U43" s="1036"/>
      <c r="V43" s="1036"/>
      <c r="W43" s="1036"/>
      <c r="X43" s="1036"/>
      <c r="Y43" s="1036"/>
      <c r="Z43" s="1036"/>
      <c r="AA43" s="1036"/>
      <c r="AB43" s="1036"/>
      <c r="AP43" s="236"/>
    </row>
    <row r="44" ht="12" customHeight="1">
      <c r="Z44" s="55"/>
      <c r="AA44" s="233"/>
      <c r="AB44" s="233"/>
      <c r="AP44" s="236"/>
    </row>
    <row r="45" ht="12" customHeight="1">
      <c r="AP45" s="236"/>
    </row>
    <row r="46" s="236" customFormat="1">
      <c r="A46"/>
    </row>
    <row r="47" s="236" customFormat="1"/>
    <row r="48" s="236" customFormat="1"/>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sheetData>
  <mergeCells count="21">
    <mergeCell ref="B43:AB43"/>
    <mergeCell ref="T7:V7"/>
    <mergeCell ref="W7:Y7"/>
    <mergeCell ref="Z7:AB7"/>
    <mergeCell ref="B38:O38"/>
    <mergeCell ref="Q28:AB28"/>
    <mergeCell ref="Q7:S7"/>
    <mergeCell ref="Q33:AB33"/>
    <mergeCell ref="G7:I7"/>
    <mergeCell ref="B33:O33"/>
    <mergeCell ref="B8:C8"/>
    <mergeCell ref="Q38:AB38"/>
    <mergeCell ref="M7:O7"/>
    <mergeCell ref="B28:O28"/>
    <mergeCell ref="J7:L7"/>
    <mergeCell ref="D7:F7"/>
    <mergeCell ref="B2:AB2"/>
    <mergeCell ref="Q6:AB6"/>
    <mergeCell ref="D6:O6"/>
    <mergeCell ref="B4:AB4"/>
    <mergeCell ref="B3:AB3"/>
  </mergeCells>
  <phoneticPr fontId="0" type="noConversion"/>
  <printOptions horizontalCentered="1" verticalCentered="1"/>
  <pageMargins left="0.25" right="0.25" top="0.25" bottom="0.25" header="0" footer="0"/>
  <pageSetup scale="66" fitToWidth="1" fitToHeight="1" orientation="landscape" r:id="rId1"/>
  <headerFooter alignWithMargins="0">
    <oddHeader/>
    <oddFooter/>
  </headerFooter>
  <rowBreaks count="1" manualBreakCount="1">
    <brk id="46" max="16383" man="1"/>
  </rowBreaks>
  <colBreaks count="1" manualBreakCount="1">
    <brk id="30" max="1048575" man="1"/>
  </colBreaks>
  <drawing r:id="rId55"/>
</worksheet>
</file>

<file path=xl/worksheets/sheet56.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628"/>
      <c r="B1" s="656" t="s">
        <v>151</v>
      </c>
      <c r="Y1" s="5"/>
      <c r="AB1" s="685"/>
      <c r="AD1" s="236"/>
    </row>
    <row r="2" ht="15" customHeight="1">
      <c r="A2" s="11"/>
      <c r="B2" s="11" t="s">
        <v>170</v>
      </c>
    </row>
    <row r="3" ht="17.1" customHeight="1">
      <c r="A3" s="11"/>
      <c r="B3" s="11" t="s">
        <v>171</v>
      </c>
      <c r="R3" s="1040" t="s">
        <v>266</v>
      </c>
      <c r="S3" s="1040"/>
      <c r="T3" s="1040"/>
      <c r="U3" s="1040"/>
      <c r="V3" s="1040"/>
      <c r="W3" s="1040"/>
      <c r="X3" s="1040"/>
      <c r="Y3" s="1040"/>
      <c r="Z3" s="1040"/>
      <c r="AA3" s="1040"/>
      <c r="AB3" s="1040"/>
    </row>
    <row r="4" ht="19.5" customHeight="1">
      <c r="A4" s="4"/>
      <c r="B4" s="211" t="s">
        <v>172</v>
      </c>
      <c r="C4" s="5"/>
      <c r="D4" s="5"/>
      <c r="E4" s="5"/>
      <c r="F4" s="5"/>
      <c r="G4" s="5"/>
      <c r="H4" s="212"/>
      <c r="I4" s="212"/>
      <c r="J4" s="212"/>
      <c r="K4" s="212"/>
      <c r="L4" s="212"/>
      <c r="M4" s="212"/>
      <c r="N4" s="212"/>
      <c r="O4" s="212"/>
      <c r="P4" s="212"/>
      <c r="Q4" s="212"/>
      <c r="R4" s="212"/>
      <c r="S4" s="212"/>
      <c r="T4" s="212"/>
      <c r="U4" s="4"/>
      <c r="V4" s="4"/>
    </row>
    <row r="5" ht="12.75" customHeight="1"/>
    <row r="6" ht="15.75">
      <c r="D6" s="978" t="s">
        <v>42</v>
      </c>
      <c r="E6" s="978"/>
      <c r="F6" s="978"/>
      <c r="G6" s="978"/>
      <c r="H6" s="978"/>
      <c r="I6" s="978"/>
      <c r="J6" s="978"/>
      <c r="K6" s="978"/>
      <c r="L6" s="978"/>
      <c r="M6" s="978"/>
      <c r="N6" s="978"/>
      <c r="O6" s="978"/>
      <c r="Q6" s="960" t="s">
        <v>70</v>
      </c>
      <c r="R6" s="960"/>
      <c r="S6" s="960"/>
      <c r="T6" s="960"/>
      <c r="U6" s="960"/>
      <c r="V6" s="960"/>
      <c r="W6" s="960"/>
      <c r="X6" s="960"/>
      <c r="Y6" s="960"/>
      <c r="Z6" s="960"/>
      <c r="AA6" s="960"/>
      <c r="AB6" s="960"/>
    </row>
    <row r="7" ht="15.75">
      <c r="D7" s="283" t="s">
        <v>11</v>
      </c>
      <c r="E7" s="283"/>
      <c r="F7" s="283"/>
      <c r="G7" s="283" t="s">
        <v>13</v>
      </c>
      <c r="H7" s="283"/>
      <c r="I7" s="283"/>
      <c r="J7" s="283" t="s">
        <v>14</v>
      </c>
      <c r="K7" s="283"/>
      <c r="L7" s="283"/>
      <c r="M7" s="283" t="s">
        <v>12</v>
      </c>
      <c r="N7" s="283"/>
      <c r="O7" s="283"/>
      <c r="Q7" s="283" t="s">
        <v>11</v>
      </c>
      <c r="R7" s="283"/>
      <c r="S7" s="283"/>
      <c r="T7" s="283" t="s">
        <v>13</v>
      </c>
      <c r="U7" s="283"/>
      <c r="V7" s="283"/>
      <c r="W7" s="283" t="s">
        <v>14</v>
      </c>
      <c r="X7" s="283"/>
      <c r="Y7" s="283"/>
      <c r="Z7" s="283" t="s">
        <v>12</v>
      </c>
      <c r="AA7" s="283"/>
      <c r="AB7" s="283"/>
    </row>
    <row r="8" ht="27" customHeight="1">
      <c r="A8" s="57"/>
      <c r="B8" s="1041"/>
      <c r="C8" s="1041"/>
      <c r="D8" s="412" t="s">
        <v>25</v>
      </c>
      <c r="E8" s="413" t="s">
        <v>15</v>
      </c>
      <c r="F8" s="414" t="s">
        <v>267</v>
      </c>
      <c r="G8" s="412" t="s">
        <v>25</v>
      </c>
      <c r="H8" s="413" t="s">
        <v>15</v>
      </c>
      <c r="I8" s="414" t="s">
        <v>267</v>
      </c>
      <c r="J8" s="412" t="s">
        <v>25</v>
      </c>
      <c r="K8" s="413" t="s">
        <v>15</v>
      </c>
      <c r="L8" s="414" t="s">
        <v>267</v>
      </c>
      <c r="M8" s="412" t="s">
        <v>25</v>
      </c>
      <c r="N8" s="413" t="s">
        <v>15</v>
      </c>
      <c r="O8" s="414" t="s">
        <v>267</v>
      </c>
      <c r="P8" s="63"/>
      <c r="Q8" s="412" t="s">
        <v>25</v>
      </c>
      <c r="R8" s="413" t="s">
        <v>15</v>
      </c>
      <c r="S8" s="414" t="s">
        <v>267</v>
      </c>
      <c r="T8" s="412" t="s">
        <v>25</v>
      </c>
      <c r="U8" s="413" t="s">
        <v>15</v>
      </c>
      <c r="V8" s="414" t="s">
        <v>267</v>
      </c>
      <c r="W8" s="412" t="s">
        <v>25</v>
      </c>
      <c r="X8" s="413" t="s">
        <v>15</v>
      </c>
      <c r="Y8" s="414" t="s">
        <v>267</v>
      </c>
      <c r="Z8" s="412" t="s">
        <v>25</v>
      </c>
      <c r="AA8" s="413" t="s">
        <v>15</v>
      </c>
      <c r="AB8" s="414" t="s">
        <v>267</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73" t="s">
        <v>22</v>
      </c>
      <c r="C10" s="973"/>
      <c r="D10" s="973"/>
      <c r="E10" s="973"/>
      <c r="F10" s="973"/>
      <c r="G10" s="973"/>
      <c r="H10" s="973"/>
      <c r="I10" s="973"/>
      <c r="J10" s="973"/>
      <c r="K10" s="973"/>
      <c r="L10" s="973"/>
      <c r="M10" s="973"/>
      <c r="N10" s="973"/>
      <c r="O10" s="973"/>
      <c r="P10" s="411"/>
      <c r="Q10" s="971"/>
      <c r="R10" s="971"/>
      <c r="S10" s="971"/>
      <c r="T10" s="971"/>
      <c r="U10" s="971"/>
      <c r="V10" s="971"/>
      <c r="W10" s="971"/>
      <c r="X10" s="971"/>
      <c r="Y10" s="971"/>
      <c r="Z10" s="971"/>
      <c r="AA10" s="971"/>
      <c r="AB10" s="971"/>
      <c r="AC10" s="9"/>
    </row>
    <row r="11" ht="18" customHeight="1">
      <c r="A11" s="58"/>
      <c r="B11" s="1042" t="s">
        <v>43</v>
      </c>
      <c r="C11" s="1042"/>
      <c r="D11" s="427">
        <v>48.450704225352112676056338070</v>
      </c>
      <c r="E11" s="428">
        <v>57.032136105860113421550094570</v>
      </c>
      <c r="F11" s="429">
        <v>58.183219456956301104684541590</v>
      </c>
      <c r="G11" s="427">
        <v>15.915492957746478873239436630</v>
      </c>
      <c r="H11" s="428">
        <v>8.676748582230623818525519860</v>
      </c>
      <c r="I11" s="429">
        <v>4.7264051844523563675032304600</v>
      </c>
      <c r="J11" s="427">
        <v>34.225352112676056338028169050</v>
      </c>
      <c r="K11" s="428">
        <v>5.9357277882797731568998109700</v>
      </c>
      <c r="L11" s="429">
        <v>3.6876348142430472757442787100</v>
      </c>
      <c r="M11" s="427">
        <v>98.59154929577464788732394366</v>
      </c>
      <c r="N11" s="428">
        <v>71.625708884688090737240075610</v>
      </c>
      <c r="O11" s="429">
        <v>66.592987160440144460146634300</v>
      </c>
      <c r="P11" s="5"/>
      <c r="Q11" s="427">
        <v>-12.911392405061086364364685020</v>
      </c>
      <c r="R11" s="428">
        <v>-4.5253164556224815734657337300</v>
      </c>
      <c r="S11" s="429">
        <v>0.4256158010199350937749011400</v>
      </c>
      <c r="T11" s="427">
        <v>-46.948356807511737089201877900</v>
      </c>
      <c r="U11" s="428">
        <v>96.15384615323422090729973965</v>
      </c>
      <c r="V11" s="429">
        <v>-17.404604503894690608384699090</v>
      </c>
      <c r="W11" s="427">
        <v>428.26086956820321361060288828</v>
      </c>
      <c r="X11" s="428">
        <v>-33.755274261847949936796974800</v>
      </c>
      <c r="Y11" s="429">
        <v>14.178015384695804405078143940</v>
      </c>
      <c r="Z11" s="427">
        <v>7.0336391437750750497994178400</v>
      </c>
      <c r="AA11" s="428">
        <v>-2.0423991727000822916321334100</v>
      </c>
      <c r="AB11" s="429">
        <v>-0.4403297463714562555467873700</v>
      </c>
    </row>
    <row r="12" ht="18" customHeight="1">
      <c r="A12" s="58"/>
      <c r="B12" s="1043" t="s">
        <v>46</v>
      </c>
      <c r="C12" s="1043"/>
      <c r="D12" s="420">
        <v>43.802816901408450704225352150</v>
      </c>
      <c r="E12" s="91">
        <v>57.051039697542533081285444290</v>
      </c>
      <c r="F12" s="421">
        <v>59.252186640253090111901602400</v>
      </c>
      <c r="G12" s="420">
        <v>19.154929577464788732394366210</v>
      </c>
      <c r="H12" s="91">
        <v>8.657844990548204158790170140</v>
      </c>
      <c r="I12" s="421">
        <v>4.1683680785957275298373749800</v>
      </c>
      <c r="J12" s="420">
        <v>30.563380281690140845070422560</v>
      </c>
      <c r="K12" s="91">
        <v>5.0850661625708884688090737300</v>
      </c>
      <c r="L12" s="421">
        <v>3.2576321958773332796208056600</v>
      </c>
      <c r="M12" s="420">
        <v>93.52112676056338028169014085</v>
      </c>
      <c r="N12" s="91">
        <v>70.775047258979206049149338370</v>
      </c>
      <c r="O12" s="421">
        <v>66.675121691971349542824703170</v>
      </c>
      <c r="P12" s="5"/>
      <c r="Q12" s="420">
        <v>-8.864468864487558936789702110</v>
      </c>
      <c r="R12" s="91">
        <v>-4.7949526814351646448864815400</v>
      </c>
      <c r="S12" s="421">
        <v>3.1764677960470912706657171800</v>
      </c>
      <c r="T12" s="420">
        <v>-51.644444444398023111111066510</v>
      </c>
      <c r="U12" s="91">
        <v>521.01694914294292444714637433</v>
      </c>
      <c r="V12" s="421">
        <v>-33.012109902433406305192073910</v>
      </c>
      <c r="W12" s="420">
        <v>519.99999999858285714286038254</v>
      </c>
      <c r="X12" s="91">
        <v>-38.689458689742359883441191970</v>
      </c>
      <c r="Y12" s="421">
        <v>5.4680220221531666322999314700</v>
      </c>
      <c r="Z12" s="420">
        <v>0.9885931559119674998915732900</v>
      </c>
      <c r="AA12" s="91">
        <v>1.7045840407578036774943009900</v>
      </c>
      <c r="AB12" s="421">
        <v>-0.0961827712121031711820267500</v>
      </c>
    </row>
    <row r="13" ht="18" customHeight="1">
      <c r="A13" s="58"/>
      <c r="B13" s="1043" t="s">
        <v>47</v>
      </c>
      <c r="C13" s="1043"/>
      <c r="D13" s="420">
        <v>42.077464788732394366197183140</v>
      </c>
      <c r="E13" s="91">
        <v>56.568998109640831758034026520</v>
      </c>
      <c r="F13" s="421">
        <v>61.400504483277598094432723690</v>
      </c>
      <c r="G13" s="420">
        <v>17.077464788732394366197183110</v>
      </c>
      <c r="H13" s="91">
        <v>9.239130434782608695652173920</v>
      </c>
      <c r="I13" s="421">
        <v>5.562236174696797683131043700</v>
      </c>
      <c r="J13" s="420">
        <v>29.401408450704225352112676080</v>
      </c>
      <c r="K13" s="91">
        <v>5.3875236294896030245746691900</v>
      </c>
      <c r="L13" s="421">
        <v>3.4273279360916750110498016300</v>
      </c>
      <c r="M13" s="420">
        <v>88.55633802816901408450704225</v>
      </c>
      <c r="N13" s="91">
        <v>71.219281663516068052930056710</v>
      </c>
      <c r="O13" s="421">
        <v>70.389382935998671357178445790</v>
      </c>
      <c r="P13" s="184"/>
      <c r="Q13" s="420">
        <v>-13.090909090825658181818101640</v>
      </c>
      <c r="R13" s="91">
        <v>-10.135135135195854638422164880</v>
      </c>
      <c r="S13" s="421">
        <v>2.3962492613153713835769899900</v>
      </c>
      <c r="T13" s="420">
        <v>-53.588516746427471898537115860</v>
      </c>
      <c r="U13" s="91">
        <v>231.35593219826785406500304630</v>
      </c>
      <c r="V13" s="421">
        <v>-21.144961181387248284919008480</v>
      </c>
      <c r="W13" s="420">
        <v>438.70967741671342351718256687</v>
      </c>
      <c r="X13" s="91">
        <v>-32.142857142718197278911280080</v>
      </c>
      <c r="Y13" s="421">
        <v>11.887626224900518118400569520</v>
      </c>
      <c r="Z13" s="420">
        <v>-2.3300970873710547648223200900</v>
      </c>
      <c r="AA13" s="91">
        <v>-3.3044594160689957037529575200</v>
      </c>
      <c r="AB13" s="421">
        <v>0.4342024383898056553958519900</v>
      </c>
    </row>
    <row r="14" ht="18" customHeight="1">
      <c r="A14" s="58"/>
      <c r="B14" s="1043" t="s">
        <v>48</v>
      </c>
      <c r="C14" s="1043"/>
      <c r="D14" s="420">
        <v>48.415492957746478873239436660</v>
      </c>
      <c r="E14" s="91">
        <v>57.206994328922495274102079450</v>
      </c>
      <c r="F14" s="421">
        <v>61.531860223559525727014808600</v>
      </c>
      <c r="G14" s="420">
        <v>15.845070422535211267605633820</v>
      </c>
      <c r="H14" s="91">
        <v>9.239130434782608695652173920</v>
      </c>
      <c r="I14" s="421">
        <v>5.8415558523077932236791552800</v>
      </c>
      <c r="J14" s="420">
        <v>33.098591549295774647887323970</v>
      </c>
      <c r="K14" s="91">
        <v>6.0727788279773156899810964100</v>
      </c>
      <c r="L14" s="421">
        <v>3.5586836763736026436318865400</v>
      </c>
      <c r="M14" s="420">
        <v>97.35915492957746478873239437</v>
      </c>
      <c r="N14" s="91">
        <v>72.495274102079395085066162570</v>
      </c>
      <c r="O14" s="421">
        <v>70.931408814337263901680431200</v>
      </c>
      <c r="P14" s="5"/>
      <c r="Q14" s="420">
        <v>-14.062499999978515624999994560</v>
      </c>
      <c r="R14" s="91">
        <v>-9.291869614127096826994234670</v>
      </c>
      <c r="S14" s="421">
        <v>-0.1308127343900527327735934700</v>
      </c>
      <c r="T14" s="420">
        <v>-51.086956521764650283553861870</v>
      </c>
      <c r="U14" s="91">
        <v>130.00000000081176470588521817</v>
      </c>
      <c r="V14" s="421">
        <v>-16.347310812783963342979792880</v>
      </c>
      <c r="W14" s="420">
        <v>944.4444444467654320987705907</v>
      </c>
      <c r="X14" s="91">
        <v>-26.149425287782448143741761030</v>
      </c>
      <c r="Y14" s="421">
        <v>27.705686274632796595720830440</v>
      </c>
      <c r="Z14" s="420">
        <v>5.9386973180125335799533185900</v>
      </c>
      <c r="AA14" s="91">
        <v>-3.7339190460746197807633097500</v>
      </c>
      <c r="AB14" s="421">
        <v>-0.6335988200908244571276972200</v>
      </c>
    </row>
    <row r="15" ht="18" customHeight="1">
      <c r="A15" s="58"/>
      <c r="B15" s="1043" t="s">
        <v>49</v>
      </c>
      <c r="C15" s="1043"/>
      <c r="D15" s="420">
        <v>44.718309859154929577464788770</v>
      </c>
      <c r="E15" s="91">
        <v>61.838374291115311909262759980</v>
      </c>
      <c r="F15" s="421">
        <v>62.982253794484828711437921550</v>
      </c>
      <c r="G15" s="420">
        <v>16.725352112676056338028169030</v>
      </c>
      <c r="H15" s="91">
        <v>9.853497164461247637051039710</v>
      </c>
      <c r="I15" s="421">
        <v>6.6630072876027604426229934300</v>
      </c>
      <c r="J15" s="420">
        <v>34.154929577464788732394366230</v>
      </c>
      <c r="K15" s="91">
        <v>6.1436672967863894139886578500</v>
      </c>
      <c r="L15" s="421">
        <v>3.6191317626068018991541616200</v>
      </c>
      <c r="M15" s="420">
        <v>95.59859154929577464788732394</v>
      </c>
      <c r="N15" s="91">
        <v>77.835538752362948960302457470</v>
      </c>
      <c r="O15" s="421">
        <v>73.265189032491846841405966900</v>
      </c>
      <c r="P15" s="184"/>
      <c r="Q15" s="420">
        <v>-20.872274143243019768829838950</v>
      </c>
      <c r="R15" s="91">
        <v>-3.6805299962928110999474464300</v>
      </c>
      <c r="S15" s="421">
        <v>1.2109393134236278307574528400</v>
      </c>
      <c r="T15" s="420">
        <v>-44.444444444413255360623764110</v>
      </c>
      <c r="U15" s="91">
        <v>48.398576513570881827746127240</v>
      </c>
      <c r="V15" s="421">
        <v>-16.656664625506178747286847090</v>
      </c>
      <c r="W15" s="420">
        <v>646.15384615912662721897228146</v>
      </c>
      <c r="X15" s="91">
        <v>-18.495297806022818171989460890</v>
      </c>
      <c r="Y15" s="421">
        <v>20.273763453155215670156181510</v>
      </c>
      <c r="Z15" s="420">
        <v>4.8262548262451126250354058500</v>
      </c>
      <c r="AA15" s="91">
        <v>-0.6334841628623558076206352400</v>
      </c>
      <c r="AB15" s="421">
        <v>0.0447336311414427203172567900</v>
      </c>
    </row>
    <row r="16" ht="18" customHeight="1">
      <c r="A16" s="58"/>
      <c r="B16" s="1044" t="s">
        <v>75</v>
      </c>
      <c r="C16" s="1044"/>
      <c r="D16" s="430">
        <v>45.550576184379001280409731150</v>
      </c>
      <c r="E16" s="431">
        <v>57.857879360714899467262416280</v>
      </c>
      <c r="F16" s="432">
        <v>60.492518532827289737274278780</v>
      </c>
      <c r="G16" s="430">
        <v>16.997439180537772087067861730</v>
      </c>
      <c r="H16" s="431">
        <v>9.090909090909090909090909100</v>
      </c>
      <c r="I16" s="432">
        <v>5.3064094356487180550985288100</v>
      </c>
      <c r="J16" s="430">
        <v>32.298335467349551856594110140</v>
      </c>
      <c r="K16" s="431">
        <v>5.7054476714212063928510053300</v>
      </c>
      <c r="L16" s="432">
        <v>3.5066773994297322522415213200</v>
      </c>
      <c r="M16" s="430">
        <v>94.84635083226632522407170294</v>
      </c>
      <c r="N16" s="431">
        <v>72.645643581371369651142808040</v>
      </c>
      <c r="O16" s="432">
        <v>69.303832216975952563961787640</v>
      </c>
      <c r="P16" s="5"/>
      <c r="Q16" s="430">
        <v>-14.247589531612878266132345060</v>
      </c>
      <c r="R16" s="431">
        <v>-6.4828776636421295633390900600</v>
      </c>
      <c r="S16" s="432">
        <v>1.2536576379856439800184210800</v>
      </c>
      <c r="T16" s="430">
        <v>-49.414806750064302885790646470</v>
      </c>
      <c r="U16" s="431">
        <v>134.31765450076362143734777183</v>
      </c>
      <c r="V16" s="432">
        <v>-21.318857622040829427458484120</v>
      </c>
      <c r="W16" s="430">
        <v>546.40024405672564257961895435</v>
      </c>
      <c r="X16" s="431">
        <v>-30.654465884098480459348606400</v>
      </c>
      <c r="Y16" s="432">
        <v>15.172343102495183355583020560</v>
      </c>
      <c r="Z16" s="629">
        <v>3.4119993352528055640037690400</v>
      </c>
      <c r="AA16" s="214">
        <v>-1.7745308489169585281005256300</v>
      </c>
      <c r="AB16" s="630">
        <v>-0.3300320470537432890697784900</v>
      </c>
    </row>
    <row r="17" ht="6" customHeight="1">
      <c r="A17" s="58"/>
      <c r="B17" s="631"/>
      <c r="C17" s="631"/>
      <c r="D17" s="91"/>
      <c r="E17" s="91"/>
      <c r="F17" s="91"/>
      <c r="G17" s="91"/>
      <c r="H17" s="91"/>
      <c r="I17" s="91"/>
      <c r="J17" s="91"/>
      <c r="K17" s="91"/>
      <c r="L17" s="91"/>
      <c r="M17" s="91"/>
      <c r="N17" s="91"/>
      <c r="O17" s="91"/>
      <c r="P17" s="5"/>
      <c r="Q17" s="91"/>
      <c r="R17" s="91"/>
      <c r="S17" s="91"/>
      <c r="T17" s="91"/>
      <c r="U17" s="91"/>
      <c r="V17" s="91"/>
      <c r="W17" s="91"/>
      <c r="X17" s="91"/>
      <c r="Y17" s="91"/>
      <c r="Z17" s="632"/>
      <c r="AA17" s="632"/>
      <c r="AB17" s="632"/>
      <c r="AC17" s="4"/>
    </row>
    <row r="18" ht="18" customHeight="1">
      <c r="A18" s="58"/>
      <c r="B18" s="1045" t="s">
        <v>50</v>
      </c>
      <c r="C18" s="1045"/>
      <c r="D18" s="479">
        <v>44.542253521126760563380281730</v>
      </c>
      <c r="E18" s="480">
        <v>71.053875236294896030245746760</v>
      </c>
      <c r="F18" s="481">
        <v>69.571277996410604050573825320</v>
      </c>
      <c r="G18" s="479">
        <v>17.781690140845070422535211280</v>
      </c>
      <c r="H18" s="480">
        <v>10.302457466918714555765595470</v>
      </c>
      <c r="I18" s="481">
        <v>7.3847198376762069623541946200</v>
      </c>
      <c r="J18" s="479">
        <v>36.619718309859154929577464820</v>
      </c>
      <c r="K18" s="480">
        <v>7.1361058601134215500945179700</v>
      </c>
      <c r="L18" s="481">
        <v>3.6176219037154348562258536700</v>
      </c>
      <c r="M18" s="479">
        <v>98.94366197183098591549295775</v>
      </c>
      <c r="N18" s="480">
        <v>88.46880907372400756143667297</v>
      </c>
      <c r="O18" s="481">
        <v>80.57283488344002898900833434</v>
      </c>
      <c r="P18" s="184"/>
      <c r="Q18" s="479">
        <v>-29.722222222176932098765402850</v>
      </c>
      <c r="R18" s="480">
        <v>2.613977613982376297077362100</v>
      </c>
      <c r="S18" s="481">
        <v>2.2495906156036875040630105200</v>
      </c>
      <c r="T18" s="479">
        <v>-34.244791666601596408420074450</v>
      </c>
      <c r="U18" s="480">
        <v>76.948051947603832855457367030</v>
      </c>
      <c r="V18" s="481">
        <v>2.8555058276554260883289906800</v>
      </c>
      <c r="W18" s="479">
        <v>390.56603773547881808472794093</v>
      </c>
      <c r="X18" s="480">
        <v>-19.680851063493130375734215760</v>
      </c>
      <c r="Y18" s="481">
        <v>17.157136146280883637237324760</v>
      </c>
      <c r="Z18" s="479">
        <v>1.0791366906082138605662385400</v>
      </c>
      <c r="AA18" s="480">
        <v>5.3579468707891274014305356500</v>
      </c>
      <c r="AB18" s="481">
        <v>2.888814363982179666482655700</v>
      </c>
    </row>
    <row r="19" ht="18" customHeight="1">
      <c r="A19" s="58"/>
      <c r="B19" s="1046" t="s">
        <v>51</v>
      </c>
      <c r="C19" s="1046"/>
      <c r="D19" s="271">
        <v>53.802816901408450704225352160</v>
      </c>
      <c r="E19" s="92">
        <v>68.336483931947069943289225020</v>
      </c>
      <c r="F19" s="272">
        <v>70.499895579077609021738065990</v>
      </c>
      <c r="G19" s="271">
        <v>15.77464788732394366197183100</v>
      </c>
      <c r="H19" s="92">
        <v>10.510396975425330812854442350</v>
      </c>
      <c r="I19" s="272">
        <v>6.416218844827732436539013600</v>
      </c>
      <c r="J19" s="271">
        <v>30.422535211267605633802816930</v>
      </c>
      <c r="K19" s="92">
        <v>5.5576559546313799621928166400</v>
      </c>
      <c r="L19" s="272">
        <v>3.2745424112063220322773467400</v>
      </c>
      <c r="M19" s="271">
        <v>100</v>
      </c>
      <c r="N19" s="92">
        <v>84.38563327032136105860113422</v>
      </c>
      <c r="O19" s="272">
        <v>80.19229143264364484062277301</v>
      </c>
      <c r="P19" s="5"/>
      <c r="Q19" s="271">
        <v>-10.328638497652582159624413070</v>
      </c>
      <c r="R19" s="92">
        <v>0.1940133037255247946175482300</v>
      </c>
      <c r="S19" s="272">
        <v>-0.1647627054200146111083379100</v>
      </c>
      <c r="T19" s="271">
        <v>-42.268041237172919545116316530</v>
      </c>
      <c r="U19" s="92">
        <v>76.507936506815822625353550430</v>
      </c>
      <c r="V19" s="272">
        <v>-6.9888721932431861726950643700</v>
      </c>
      <c r="W19" s="271">
        <v>414.28571428975510204084807629</v>
      </c>
      <c r="X19" s="92">
        <v>-41.666666666424768518517515360</v>
      </c>
      <c r="Y19" s="272">
        <v>-6.5131068900536536000551508500</v>
      </c>
      <c r="Z19" s="271">
        <v>7.2507552870301247706757007800</v>
      </c>
      <c r="AA19" s="92">
        <v>0.8130081300262042728828673500</v>
      </c>
      <c r="AB19" s="272">
        <v>-1.0182564487464596559795643700</v>
      </c>
    </row>
    <row r="20" ht="18" customHeight="1">
      <c r="A20" s="58"/>
      <c r="B20" s="1047" t="s">
        <v>76</v>
      </c>
      <c r="C20" s="1047"/>
      <c r="D20" s="273">
        <v>49.687010954616588419405320860</v>
      </c>
      <c r="E20" s="274">
        <v>69.544213400546103759714345790</v>
      </c>
      <c r="F20" s="275">
        <v>70.087179422945997973442500960</v>
      </c>
      <c r="G20" s="273">
        <v>16.666666666666666666666666680</v>
      </c>
      <c r="H20" s="274">
        <v>10.417979416089056920814954850</v>
      </c>
      <c r="I20" s="275">
        <v>6.8466608420921826542489715900</v>
      </c>
      <c r="J20" s="273">
        <v>33.176838810641627543035993770</v>
      </c>
      <c r="K20" s="274">
        <v>6.2591892459567317790380172300</v>
      </c>
      <c r="L20" s="275">
        <v>3.4270211624585687361804859200</v>
      </c>
      <c r="M20" s="273">
        <v>99.53051643192488262910798122</v>
      </c>
      <c r="N20" s="274">
        <v>86.20037807183364839319470699</v>
      </c>
      <c r="O20" s="275">
        <v>80.36142072029149862772860565</v>
      </c>
      <c r="P20" s="184"/>
      <c r="Q20" s="273">
        <v>-19.457128361276566724352406640</v>
      </c>
      <c r="R20" s="274">
        <v>1.1934778954986120852719451300</v>
      </c>
      <c r="S20" s="275">
        <v>1.094407907239005399626693400</v>
      </c>
      <c r="T20" s="273">
        <v>-38.687392055156514268839230240</v>
      </c>
      <c r="U20" s="274">
        <v>76.921705010803177981207366740</v>
      </c>
      <c r="V20" s="275">
        <v>-2.7327384807655922046013261600</v>
      </c>
      <c r="W20" s="273">
        <v>395.90643274634558325639627377</v>
      </c>
      <c r="X20" s="274">
        <v>-32.010038785936076524895973490</v>
      </c>
      <c r="Y20" s="275">
        <v>3.9986188552374055699505785800</v>
      </c>
      <c r="Z20" s="273">
        <v>4.1513141734110185330501516500</v>
      </c>
      <c r="AA20" s="274">
        <v>2.8184892897789516363761297100</v>
      </c>
      <c r="AB20" s="275">
        <v>0.8755526840496672741988901700</v>
      </c>
    </row>
    <row r="21" ht="6" customHeight="1">
      <c r="A21" s="58"/>
      <c r="B21" s="631"/>
      <c r="C21" s="631"/>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82" t="s">
        <v>12</v>
      </c>
      <c r="C22" s="982"/>
      <c r="D22" s="468">
        <v>46.751476601544752385279418450</v>
      </c>
      <c r="E22" s="469">
        <v>60.424623433691930899948810450</v>
      </c>
      <c r="F22" s="470">
        <v>63.644196712261760691766858440</v>
      </c>
      <c r="G22" s="468">
        <v>16.901408450704225352112676060</v>
      </c>
      <c r="H22" s="469">
        <v>10.637191414764960190203889730</v>
      </c>
      <c r="I22" s="470">
        <v>5.7315015536890231185634490200</v>
      </c>
      <c r="J22" s="468">
        <v>32.553384825079509313948205360</v>
      </c>
      <c r="K22" s="469">
        <v>5.5221231965458529796076510600</v>
      </c>
      <c r="L22" s="470">
        <v>3.1389033884488047327772051300</v>
      </c>
      <c r="M22" s="468">
        <v>96.20626987732848705134029986</v>
      </c>
      <c r="N22" s="469">
        <v>76.583938045002744069760351240</v>
      </c>
      <c r="O22" s="470">
        <v>72.514601654399588543107512600</v>
      </c>
      <c r="P22" s="184"/>
      <c r="Q22" s="468">
        <v>-16.375457131233188822427922760</v>
      </c>
      <c r="R22" s="469">
        <v>-4.4141587404270312576845098800</v>
      </c>
      <c r="S22" s="470">
        <v>0.6840068382884849745465624200</v>
      </c>
      <c r="T22" s="468">
        <v>-46.397694524539856655233376360</v>
      </c>
      <c r="U22" s="469">
        <v>83.16661259131142462000431635</v>
      </c>
      <c r="V22" s="470">
        <v>-14.951006825914938125594252170</v>
      </c>
      <c r="W22" s="468">
        <v>487.29508197060691010483014647</v>
      </c>
      <c r="X22" s="469">
        <v>-32.116638922369812480063101220</v>
      </c>
      <c r="Y22" s="470">
        <v>10.145151778164115883433117290</v>
      </c>
      <c r="Z22" s="468">
        <v>3.469337893982648415781889100</v>
      </c>
      <c r="AA22" s="469">
        <v>-0.7429068205476005717208500</v>
      </c>
      <c r="AB22" s="470">
        <v>-0.3929477595331784269742100800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37" t="s">
        <v>9</v>
      </c>
      <c r="C24" s="1037"/>
      <c r="D24" s="1037"/>
      <c r="E24" s="1037"/>
      <c r="F24" s="1037"/>
      <c r="G24" s="1037"/>
      <c r="H24" s="1037"/>
      <c r="I24" s="1037"/>
      <c r="J24" s="1037"/>
      <c r="K24" s="1037"/>
      <c r="L24" s="1037"/>
      <c r="M24" s="1037"/>
      <c r="N24" s="1037"/>
      <c r="O24" s="1037"/>
      <c r="P24" s="411"/>
      <c r="Q24" s="1038"/>
      <c r="R24" s="1038"/>
      <c r="S24" s="1038"/>
      <c r="T24" s="1038"/>
      <c r="U24" s="1038"/>
      <c r="V24" s="1038"/>
      <c r="W24" s="1038"/>
      <c r="X24" s="1038"/>
      <c r="Y24" s="1038"/>
      <c r="Z24" s="1038"/>
      <c r="AA24" s="1038"/>
      <c r="AB24" s="1038"/>
      <c r="AC24" s="9"/>
    </row>
    <row r="25" ht="18" customHeight="1">
      <c r="A25" s="58"/>
      <c r="B25" s="1042" t="s">
        <v>43</v>
      </c>
      <c r="C25" s="1042"/>
      <c r="D25" s="454">
        <v>109.95046072137658236430120412</v>
      </c>
      <c r="E25" s="455">
        <v>101.65357359224326880836171501</v>
      </c>
      <c r="F25" s="456">
        <v>114.09151712985138389690297599</v>
      </c>
      <c r="G25" s="454">
        <v>171.83166981659971617215328076</v>
      </c>
      <c r="H25" s="455">
        <v>125.40722476999371620376964987</v>
      </c>
      <c r="I25" s="456">
        <v>128.45382263935687310006570333</v>
      </c>
      <c r="J25" s="454">
        <v>109.02045647842290927323525466</v>
      </c>
      <c r="K25" s="455">
        <v>120.82430389808248637425616251</v>
      </c>
      <c r="L25" s="456">
        <v>113.86112260778636115004306053</v>
      </c>
      <c r="M25" s="454">
        <v>119.61701157383725602024157403</v>
      </c>
      <c r="N25" s="455">
        <v>106.14662948567510120186698298</v>
      </c>
      <c r="O25" s="456">
        <v>115.10431493759302717692588676</v>
      </c>
      <c r="P25" s="5"/>
      <c r="Q25" s="427">
        <v>9.750165080592859533426316470</v>
      </c>
      <c r="R25" s="428">
        <v>-10.473465955086568602554785900</v>
      </c>
      <c r="S25" s="429">
        <v>-11.312603577900344857819335550</v>
      </c>
      <c r="T25" s="427">
        <v>8.634543982754756050838802850</v>
      </c>
      <c r="U25" s="428">
        <v>-23.410504380581434835107886510</v>
      </c>
      <c r="V25" s="429">
        <v>6.7934621417960032166673073800</v>
      </c>
      <c r="W25" s="427">
        <v>19.802432792569173321066227030</v>
      </c>
      <c r="X25" s="428">
        <v>-8.275967361227919850305203150</v>
      </c>
      <c r="Y25" s="429">
        <v>1.3454142162730609350142213600</v>
      </c>
      <c r="Z25" s="427">
        <v>1.0075681555120947704644349400</v>
      </c>
      <c r="AA25" s="428">
        <v>-10.658621188518629541001164900</v>
      </c>
      <c r="AB25" s="429">
        <v>-9.469805038452697626620618420</v>
      </c>
    </row>
    <row r="26" ht="18" customHeight="1">
      <c r="A26" s="58"/>
      <c r="B26" s="1043" t="s">
        <v>46</v>
      </c>
      <c r="C26" s="1043"/>
      <c r="D26" s="439">
        <v>99.76116724083025842394974369</v>
      </c>
      <c r="E26" s="95">
        <v>101.43960166091132802854112066</v>
      </c>
      <c r="F26" s="440">
        <v>113.97126767208762309107899372</v>
      </c>
      <c r="G26" s="439">
        <v>112.98247304822193459719695519</v>
      </c>
      <c r="H26" s="95">
        <v>116.58897587304330213038751988</v>
      </c>
      <c r="I26" s="440">
        <v>120.21315216642286525658637432</v>
      </c>
      <c r="J26" s="439">
        <v>110.21467045373962038064157788</v>
      </c>
      <c r="K26" s="95">
        <v>114.5969685098251440830610856</v>
      </c>
      <c r="L26" s="440">
        <v>113.29565474372652369163905902</v>
      </c>
      <c r="M26" s="439">
        <v>105.8854259562016432193770762</v>
      </c>
      <c r="N26" s="95">
        <v>104.26523859284914105881357326</v>
      </c>
      <c r="O26" s="440">
        <v>114.33261181182250490262332488</v>
      </c>
      <c r="P26" s="5"/>
      <c r="Q26" s="420">
        <v>2.213315979259314880782438700</v>
      </c>
      <c r="R26" s="91">
        <v>-4.4566586251392878039958255900</v>
      </c>
      <c r="S26" s="421">
        <v>-8.391107725957969738767933070</v>
      </c>
      <c r="T26" s="420">
        <v>-1.9062324581820263403626835500</v>
      </c>
      <c r="U26" s="91">
        <v>-24.546568407494049393605896660</v>
      </c>
      <c r="V26" s="421">
        <v>3.0806585743502963820946330500</v>
      </c>
      <c r="W26" s="420">
        <v>23.737125278504999307180126580</v>
      </c>
      <c r="X26" s="91">
        <v>4.9047845680727953752250749700</v>
      </c>
      <c r="Y26" s="421">
        <v>8.639674500614931183911621240</v>
      </c>
      <c r="Z26" s="420">
        <v>1.1654195805651645744171137200</v>
      </c>
      <c r="AA26" s="91">
        <v>-3.0465495130173698760483057300</v>
      </c>
      <c r="AB26" s="421">
        <v>-6.8595952465421047695389493500</v>
      </c>
    </row>
    <row r="27" ht="18" customHeight="1">
      <c r="A27" s="58"/>
      <c r="B27" s="1043" t="s">
        <v>47</v>
      </c>
      <c r="C27" s="1043"/>
      <c r="D27" s="439">
        <v>97.52290551794853426182465725</v>
      </c>
      <c r="E27" s="95">
        <v>101.43571242578013708943499168</v>
      </c>
      <c r="F27" s="440">
        <v>117.06280992514201135432505444</v>
      </c>
      <c r="G27" s="439">
        <v>120.52564091532237020479809774</v>
      </c>
      <c r="H27" s="95">
        <v>121.01506294760341581225961057</v>
      </c>
      <c r="I27" s="440">
        <v>130.97201355467310978027947548</v>
      </c>
      <c r="J27" s="439">
        <v>116.90406331100403629502734662</v>
      </c>
      <c r="K27" s="95">
        <v>111.35758675610710246936426744</v>
      </c>
      <c r="L27" s="440">
        <v>107.41520107377421182622535151</v>
      </c>
      <c r="M27" s="439">
        <v>108.39351920579253212666217783</v>
      </c>
      <c r="N27" s="95">
        <v>104.69260615136795060972658619</v>
      </c>
      <c r="O27" s="440">
        <v>117.69217081569750483735694482</v>
      </c>
      <c r="P27" s="93"/>
      <c r="Q27" s="420">
        <v>1.6140236625602346295872095800</v>
      </c>
      <c r="R27" s="91">
        <v>-3.9892868129572894989355464900</v>
      </c>
      <c r="S27" s="421">
        <v>-3.2431751460962598126612281600</v>
      </c>
      <c r="T27" s="420">
        <v>7.7394030750361889920991952600</v>
      </c>
      <c r="U27" s="91">
        <v>-7.5836491899155675851467638700</v>
      </c>
      <c r="V27" s="421">
        <v>9.587579913093327132000346390</v>
      </c>
      <c r="W27" s="420">
        <v>30.551051916472066704875444770</v>
      </c>
      <c r="X27" s="91">
        <v>-4.0383461456204683535741983500</v>
      </c>
      <c r="Y27" s="421">
        <v>3.0072956675226515730949386700</v>
      </c>
      <c r="Z27" s="420">
        <v>6.2294965678948958788647003600</v>
      </c>
      <c r="AA27" s="91">
        <v>-2.8485508836703221369499685600</v>
      </c>
      <c r="AB27" s="421">
        <v>-2.005140242162629399311896600</v>
      </c>
    </row>
    <row r="28" ht="18" customHeight="1">
      <c r="A28" s="58"/>
      <c r="B28" s="1043" t="s">
        <v>48</v>
      </c>
      <c r="C28" s="1043"/>
      <c r="D28" s="439">
        <v>97.29807503058739013795193579</v>
      </c>
      <c r="E28" s="95">
        <v>102.84731325573500968739642811</v>
      </c>
      <c r="F28" s="440">
        <v>115.98276423301520322935084074</v>
      </c>
      <c r="G28" s="439">
        <v>116.5554276324313777497298098</v>
      </c>
      <c r="H28" s="95">
        <v>120.53771757494880203069144234</v>
      </c>
      <c r="I28" s="440">
        <v>130.11071616948921513283854646</v>
      </c>
      <c r="J28" s="439">
        <v>108.95200808143433053784476218</v>
      </c>
      <c r="K28" s="95">
        <v>118.43546947511791710110595136</v>
      </c>
      <c r="L28" s="440">
        <v>111.93682438599563285137320064</v>
      </c>
      <c r="M28" s="439">
        <v>104.3940988058589700298865832</v>
      </c>
      <c r="N28" s="95">
        <v>106.44116969330011236707018772</v>
      </c>
      <c r="O28" s="440">
        <v>116.94327436121428421431679722</v>
      </c>
      <c r="P28" s="5"/>
      <c r="Q28" s="420">
        <v>-2.5071558287633601872536411700</v>
      </c>
      <c r="R28" s="91">
        <v>-5.0369346966164230908585165200</v>
      </c>
      <c r="S28" s="421">
        <v>-5.0923598693440698088495812800</v>
      </c>
      <c r="T28" s="420">
        <v>-0.2921988308688286606687715500</v>
      </c>
      <c r="U28" s="91">
        <v>-13.387646078259982573259053620</v>
      </c>
      <c r="V28" s="421">
        <v>8.406492356783475311202214430</v>
      </c>
      <c r="W28" s="420">
        <v>19.000714850655130121719636180</v>
      </c>
      <c r="X28" s="91">
        <v>2.4946306911360323877056266300</v>
      </c>
      <c r="Y28" s="421">
        <v>7.5698667673250911726156108800</v>
      </c>
      <c r="Z28" s="420">
        <v>-1.0879816041743081276459355600</v>
      </c>
      <c r="AA28" s="91">
        <v>-3.8824517055817356667718207900</v>
      </c>
      <c r="AB28" s="421">
        <v>-3.5767885655430248886336760200</v>
      </c>
    </row>
    <row r="29" ht="18" customHeight="1">
      <c r="A29" s="58"/>
      <c r="B29" s="1043" t="s">
        <v>49</v>
      </c>
      <c r="C29" s="1043"/>
      <c r="D29" s="439">
        <v>100.52744872318790747526481405</v>
      </c>
      <c r="E29" s="95">
        <v>106.55470987898495570635354019</v>
      </c>
      <c r="F29" s="440">
        <v>116.95601309079584910082099597</v>
      </c>
      <c r="G29" s="439">
        <v>176.83138486954926931272289047</v>
      </c>
      <c r="H29" s="95">
        <v>124.5565391235276007619568969</v>
      </c>
      <c r="I29" s="440">
        <v>135.53861681135245941966163569</v>
      </c>
      <c r="J29" s="439">
        <v>112.68544333461048392126812145</v>
      </c>
      <c r="K29" s="95">
        <v>113.77079250731630622697929043</v>
      </c>
      <c r="L29" s="440">
        <v>111.86909520061530367422518621</v>
      </c>
      <c r="M29" s="439">
        <v>118.22086472414611963932219692</v>
      </c>
      <c r="N29" s="95">
        <v>109.40320540975011482097081245</v>
      </c>
      <c r="O29" s="440">
        <v>118.39227753227885287414181547</v>
      </c>
      <c r="P29" s="93"/>
      <c r="Q29" s="420">
        <v>2.1469381190861125104937645900</v>
      </c>
      <c r="R29" s="91">
        <v>-5.7435810577828681876925892400</v>
      </c>
      <c r="S29" s="421">
        <v>-7.1134456043063067158904732900</v>
      </c>
      <c r="T29" s="420">
        <v>62.912017209673327527629987860</v>
      </c>
      <c r="U29" s="91">
        <v>-17.877165399136338707581815670</v>
      </c>
      <c r="V29" s="421">
        <v>9.006016755624446111401135700</v>
      </c>
      <c r="W29" s="420">
        <v>19.877864404944465414314746740</v>
      </c>
      <c r="X29" s="91">
        <v>-24.118286624169468467799445960</v>
      </c>
      <c r="Y29" s="421">
        <v>-3.0647359339206802515630568200</v>
      </c>
      <c r="Z29" s="420">
        <v>16.431423747420328532463357840</v>
      </c>
      <c r="AA29" s="91">
        <v>-8.784430454408252885651993640</v>
      </c>
      <c r="AB29" s="421">
        <v>-5.5200277643594910445823531600</v>
      </c>
    </row>
    <row r="30" ht="18" customHeight="1">
      <c r="A30" s="58"/>
      <c r="B30" s="1044" t="s">
        <v>75</v>
      </c>
      <c r="C30" s="1044"/>
      <c r="D30" s="457">
        <v>101.5092048685472348407576407</v>
      </c>
      <c r="E30" s="458">
        <v>102.73391743025054323262684589</v>
      </c>
      <c r="F30" s="459">
        <v>115.50511395283494885911074863</v>
      </c>
      <c r="G30" s="457">
        <v>138.91252776298724204279073369</v>
      </c>
      <c r="H30" s="458">
        <v>121.61950903502357032494217443</v>
      </c>
      <c r="I30" s="459">
        <v>129.41161773915140536158848407</v>
      </c>
      <c r="J30" s="457">
        <v>111.27402032891974891883626067</v>
      </c>
      <c r="K30" s="458">
        <v>116.09432789197351517836879899</v>
      </c>
      <c r="L30" s="459">
        <v>111.86740338786098679902676994</v>
      </c>
      <c r="M30" s="457">
        <v>111.5375083638099788600154537</v>
      </c>
      <c r="N30" s="458">
        <v>106.15872107113577199587421726</v>
      </c>
      <c r="O30" s="459">
        <v>116.38765623235776852413815228</v>
      </c>
      <c r="P30" s="5"/>
      <c r="Q30" s="430">
        <v>2.9803800196817290937359654700</v>
      </c>
      <c r="R30" s="431">
        <v>-6.2121232497384497610741023400</v>
      </c>
      <c r="S30" s="432">
        <v>-7.2982095219473019331827716200</v>
      </c>
      <c r="T30" s="430">
        <v>13.110856935474630393729085860</v>
      </c>
      <c r="U30" s="431">
        <v>-18.833368294278076602100388410</v>
      </c>
      <c r="V30" s="432">
        <v>7.5289866493608075097627493600</v>
      </c>
      <c r="W30" s="430">
        <v>22.378701421867005741616099520</v>
      </c>
      <c r="X30" s="431">
        <v>-6.8441854525785847849549698300</v>
      </c>
      <c r="Y30" s="432">
        <v>3.2224885550915641191545766600</v>
      </c>
      <c r="Z30" s="430">
        <v>4.2062459447057019938585057700</v>
      </c>
      <c r="AA30" s="431">
        <v>-6.350550598608727294649378900</v>
      </c>
      <c r="AB30" s="432">
        <v>-5.7396028234375581982454243100</v>
      </c>
    </row>
    <row r="31" ht="6" customHeight="1">
      <c r="A31" s="58"/>
      <c r="B31" s="631"/>
      <c r="C31" s="631"/>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45" t="s">
        <v>50</v>
      </c>
      <c r="C32" s="1045"/>
      <c r="D32" s="493">
        <v>147.55715030450741247028496661</v>
      </c>
      <c r="E32" s="494">
        <v>144.27123488984900069890695502</v>
      </c>
      <c r="F32" s="495">
        <v>140.97893751293783656067934282</v>
      </c>
      <c r="G32" s="493">
        <v>202.55423313611766164886645467</v>
      </c>
      <c r="H32" s="494">
        <v>135.69732466399324758875329712</v>
      </c>
      <c r="I32" s="495">
        <v>140.74555389252740563295144103</v>
      </c>
      <c r="J32" s="493">
        <v>110.94699361691799029741985661</v>
      </c>
      <c r="K32" s="494">
        <v>123.38271158784332932784941739</v>
      </c>
      <c r="L32" s="495">
        <v>113.65397309032194002871418987</v>
      </c>
      <c r="M32" s="493">
        <v>143.891301149656941571852204</v>
      </c>
      <c r="N32" s="494">
        <v>141.626393100108356438920987</v>
      </c>
      <c r="O32" s="495">
        <v>139.73070188951396125367839324</v>
      </c>
      <c r="P32" s="93"/>
      <c r="Q32" s="479">
        <v>13.026094258244808122531092540</v>
      </c>
      <c r="R32" s="480">
        <v>-1.9815137098707244917066841100</v>
      </c>
      <c r="S32" s="481">
        <v>-5.4006367364628562957006784800</v>
      </c>
      <c r="T32" s="479">
        <v>5.1516187837868867397610148400</v>
      </c>
      <c r="U32" s="480">
        <v>-22.072164272192997226190968120</v>
      </c>
      <c r="V32" s="481">
        <v>3.478345722464775304984118800</v>
      </c>
      <c r="W32" s="479">
        <v>15.456068617234782119085561640</v>
      </c>
      <c r="X32" s="480">
        <v>-6.011226762261137311094995400</v>
      </c>
      <c r="Y32" s="481">
        <v>-1.9757606439548328321947562700</v>
      </c>
      <c r="Z32" s="479">
        <v>-0.8150360740333107951571303100</v>
      </c>
      <c r="AA32" s="480">
        <v>-3.8772438159174923867065266600</v>
      </c>
      <c r="AB32" s="481">
        <v>-4.6371295341649634784184986400</v>
      </c>
    </row>
    <row r="33" ht="18" customHeight="1">
      <c r="A33" s="58"/>
      <c r="B33" s="1046" t="s">
        <v>51</v>
      </c>
      <c r="C33" s="1046"/>
      <c r="D33" s="276">
        <v>137.47105330982264919555348411</v>
      </c>
      <c r="E33" s="94">
        <v>129.28971836902278841835362046</v>
      </c>
      <c r="F33" s="277">
        <v>134.98965674433615098121818801</v>
      </c>
      <c r="G33" s="276">
        <v>202.20513521657582652767243468</v>
      </c>
      <c r="H33" s="94">
        <v>129.38770293112994564729286634</v>
      </c>
      <c r="I33" s="277">
        <v>137.78426865192549954963188147</v>
      </c>
      <c r="J33" s="276">
        <v>109.82858316349577273422466936</v>
      </c>
      <c r="K33" s="94">
        <v>127.44729560419682304097313786</v>
      </c>
      <c r="L33" s="277">
        <v>118.43897859437434089455111462</v>
      </c>
      <c r="M33" s="276">
        <v>139.27308658017441052731446787</v>
      </c>
      <c r="N33" s="94">
        <v>129.20954293041207345122967612</v>
      </c>
      <c r="O33" s="277">
        <v>134.53336849688283552376091406</v>
      </c>
      <c r="P33" s="5"/>
      <c r="Q33" s="271">
        <v>7.0828473225972664517341599100</v>
      </c>
      <c r="R33" s="92">
        <v>-8.476233528634462393160567860</v>
      </c>
      <c r="S33" s="272">
        <v>-10.085036467888233017324609320</v>
      </c>
      <c r="T33" s="271">
        <v>4.2126054040615886923317876800</v>
      </c>
      <c r="U33" s="92">
        <v>-27.244671548572233455778036410</v>
      </c>
      <c r="V33" s="272">
        <v>2.7295076231704293524626658500</v>
      </c>
      <c r="W33" s="271">
        <v>19.688381592254554496071394800</v>
      </c>
      <c r="X33" s="92">
        <v>-0.5593199092610145385663772700</v>
      </c>
      <c r="Y33" s="272">
        <v>7.2060944402701306222118699300</v>
      </c>
      <c r="Z33" s="271">
        <v>-4.1445359282585363761572709400</v>
      </c>
      <c r="AA33" s="92">
        <v>-9.226372847930429825241252620</v>
      </c>
      <c r="AB33" s="272">
        <v>-8.513744842182884610490170180</v>
      </c>
    </row>
    <row r="34" ht="18" customHeight="1">
      <c r="A34" s="58"/>
      <c r="B34" s="1047" t="s">
        <v>76</v>
      </c>
      <c r="C34" s="1047"/>
      <c r="D34" s="443">
        <v>141.4896084903820903113126417</v>
      </c>
      <c r="E34" s="444">
        <v>136.09271144937984373813976921</v>
      </c>
      <c r="F34" s="445">
        <v>137.63194770374663945008133217</v>
      </c>
      <c r="G34" s="443">
        <v>202.37066991081866853349682915</v>
      </c>
      <c r="H34" s="444">
        <v>132.16088345081583238769281374</v>
      </c>
      <c r="I34" s="445">
        <v>139.2038164429461721609732483</v>
      </c>
      <c r="J34" s="443">
        <v>110.37723734819346436899966688</v>
      </c>
      <c r="K34" s="444">
        <v>125.38772450866199904539702447</v>
      </c>
      <c r="L34" s="445">
        <v>116.19404552452716006930238313</v>
      </c>
      <c r="M34" s="633">
        <v>141.3135241493954659101998513</v>
      </c>
      <c r="N34" s="634">
        <v>134.87336932360686920000115127</v>
      </c>
      <c r="O34" s="635">
        <v>136.84935584207150945995709696</v>
      </c>
      <c r="P34" s="93"/>
      <c r="Q34" s="273">
        <v>9.262957575089102439205416100</v>
      </c>
      <c r="R34" s="274">
        <v>-5.6537037790993403170296630300</v>
      </c>
      <c r="S34" s="275">
        <v>-7.993334557832374342006452560</v>
      </c>
      <c r="T34" s="273">
        <v>4.6737839277788914071251149600</v>
      </c>
      <c r="U34" s="274">
        <v>-24.911399843600550746152924090</v>
      </c>
      <c r="V34" s="275">
        <v>3.0468974848095413269055674800</v>
      </c>
      <c r="W34" s="273">
        <v>17.199219969618188705259579690</v>
      </c>
      <c r="X34" s="274">
        <v>-3.2985155532845797188059820700</v>
      </c>
      <c r="Y34" s="275">
        <v>2.7908890425061664062379964100</v>
      </c>
      <c r="Z34" s="273">
        <v>-2.6643053017382310963400240300</v>
      </c>
      <c r="AA34" s="274">
        <v>-6.8842098864707203391628961900</v>
      </c>
      <c r="AB34" s="275">
        <v>-6.774344510912138675286909600</v>
      </c>
    </row>
    <row r="35" ht="6" customHeight="1">
      <c r="A35" s="58"/>
      <c r="B35" s="631"/>
      <c r="C35" s="631"/>
      <c r="D35" s="95"/>
      <c r="E35" s="95"/>
      <c r="F35" s="95"/>
      <c r="G35" s="95"/>
      <c r="H35" s="95"/>
      <c r="I35" s="95"/>
      <c r="J35" s="95"/>
      <c r="K35" s="95"/>
      <c r="L35" s="95"/>
      <c r="M35" s="636"/>
      <c r="N35" s="636"/>
      <c r="O35" s="636"/>
      <c r="P35" s="93"/>
      <c r="Q35" s="91"/>
      <c r="R35" s="91"/>
      <c r="S35" s="91"/>
      <c r="T35" s="91"/>
      <c r="U35" s="91"/>
      <c r="V35" s="91"/>
      <c r="W35" s="91"/>
      <c r="X35" s="91"/>
      <c r="Y35" s="91"/>
      <c r="Z35" s="91"/>
      <c r="AA35" s="91"/>
      <c r="AB35" s="91"/>
    </row>
    <row r="36" ht="18" customHeight="1">
      <c r="A36" s="58"/>
      <c r="B36" s="982" t="s">
        <v>12</v>
      </c>
      <c r="C36" s="982"/>
      <c r="D36" s="482">
        <v>113.84548104956268221574344023</v>
      </c>
      <c r="E36" s="483">
        <v>113.84290918564458289864357269</v>
      </c>
      <c r="F36" s="484">
        <v>122.39873650069509975533899398</v>
      </c>
      <c r="G36" s="482">
        <v>157.07930107526881720430107527</v>
      </c>
      <c r="H36" s="483">
        <v>125.91675510052066411792086382</v>
      </c>
      <c r="I36" s="484">
        <v>132.86487253720951564455667972</v>
      </c>
      <c r="J36" s="482">
        <v>111.00837404047452896022330775</v>
      </c>
      <c r="K36" s="483">
        <v>114.09091349004017204029477883</v>
      </c>
      <c r="L36" s="484">
        <v>116.51598266154852996251291587</v>
      </c>
      <c r="M36" s="482">
        <v>120.48085950413223140495867769</v>
      </c>
      <c r="N36" s="483">
        <v>115.53779878971255673222390317</v>
      </c>
      <c r="O36" s="484">
        <v>122.97132847593870225890343242</v>
      </c>
      <c r="P36" s="93"/>
      <c r="Q36" s="468">
        <v>3.9320293733593266514241523800</v>
      </c>
      <c r="R36" s="469">
        <v>-6.4640042387849286840626786100</v>
      </c>
      <c r="S36" s="470">
        <v>-8.013893393975232877786261210</v>
      </c>
      <c r="T36" s="468">
        <v>10.290195409088583826682750360</v>
      </c>
      <c r="U36" s="469">
        <v>-18.773042819959876234330758540</v>
      </c>
      <c r="V36" s="470">
        <v>3.7737001009244332709579868600</v>
      </c>
      <c r="W36" s="468">
        <v>20.409172108831138948902916140</v>
      </c>
      <c r="X36" s="469">
        <v>-7.4071524039566277733239496700</v>
      </c>
      <c r="Y36" s="470">
        <v>5.6017842378985695699238523800</v>
      </c>
      <c r="Z36" s="468">
        <v>0.6891366321566466427436359400</v>
      </c>
      <c r="AA36" s="469">
        <v>-7.1061958504950766685810512100</v>
      </c>
      <c r="AB36" s="470">
        <v>-6.6326771021831223113013457900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37" t="s">
        <v>10</v>
      </c>
      <c r="C38" s="1037"/>
      <c r="D38" s="1037"/>
      <c r="E38" s="1037"/>
      <c r="F38" s="1037"/>
      <c r="G38" s="1037"/>
      <c r="H38" s="1037"/>
      <c r="I38" s="1037"/>
      <c r="J38" s="1037"/>
      <c r="K38" s="1037"/>
      <c r="L38" s="1037"/>
      <c r="M38" s="1037"/>
      <c r="N38" s="1037"/>
      <c r="O38" s="1037"/>
      <c r="P38" s="411"/>
      <c r="Q38" s="1038"/>
      <c r="R38" s="1038"/>
      <c r="S38" s="1038"/>
      <c r="T38" s="1038"/>
      <c r="U38" s="1038"/>
      <c r="V38" s="1038"/>
      <c r="W38" s="1038"/>
      <c r="X38" s="1038"/>
      <c r="Y38" s="1038"/>
      <c r="Z38" s="1038"/>
      <c r="AA38" s="1038"/>
      <c r="AB38" s="1038"/>
      <c r="AC38" s="9"/>
    </row>
    <row r="39" ht="18" customHeight="1">
      <c r="A39" s="58"/>
      <c r="B39" s="1042" t="s">
        <v>43</v>
      </c>
      <c r="C39" s="1042"/>
      <c r="D39" s="454">
        <v>53.271772518526118779323400357</v>
      </c>
      <c r="E39" s="455">
        <v>57.975204447598854819438051885</v>
      </c>
      <c r="F39" s="456">
        <v>66.382117793432321618052225089</v>
      </c>
      <c r="G39" s="454">
        <v>27.34785730883910975697650809</v>
      </c>
      <c r="H39" s="455">
        <v>10.88126959724520146267112842</v>
      </c>
      <c r="I39" s="456">
        <v>6.071248132853797920472243935</v>
      </c>
      <c r="J39" s="454">
        <v>37.312635104586995709008685783</v>
      </c>
      <c r="K39" s="455">
        <v>7.1718017814740833121959234525</v>
      </c>
      <c r="L39" s="456">
        <v>4.1987823971726908851428364595</v>
      </c>
      <c r="M39" s="454">
        <v>117.93226493195222424530859411</v>
      </c>
      <c r="N39" s="455">
        <v>76.028275826318139594305103686</v>
      </c>
      <c r="O39" s="456">
        <v>76.651401667503911866573116818</v>
      </c>
      <c r="P39" s="5"/>
      <c r="Q39" s="427">
        <v>-4.4201093981901768835474414100</v>
      </c>
      <c r="R39" s="428">
        <v>-14.524824932366653015555142590</v>
      </c>
      <c r="S39" s="429">
        <v>-10.935136005255448354545422960</v>
      </c>
      <c r="T39" s="427">
        <v>-42.36758934240934648207159100</v>
      </c>
      <c r="U39" s="428">
        <v>50.233241407976622854892965920</v>
      </c>
      <c r="V39" s="429">
        <v>-11.793517579959409927111560460</v>
      </c>
      <c r="W39" s="427">
        <v>532.86937323251839511073105271</v>
      </c>
      <c r="X39" s="428">
        <v>-39.237666142204239023294838190</v>
      </c>
      <c r="Y39" s="429">
        <v>15.714182636392419475466291300</v>
      </c>
      <c r="Z39" s="427">
        <v>8.112076007410700783344489170</v>
      </c>
      <c r="AA39" s="428">
        <v>-12.483328770264661993676191800</v>
      </c>
      <c r="AB39" s="429">
        <v>-9.868436416294836111110625510</v>
      </c>
    </row>
    <row r="40" ht="18" customHeight="1">
      <c r="A40" s="58"/>
      <c r="B40" s="1043" t="s">
        <v>46</v>
      </c>
      <c r="C40" s="1043"/>
      <c r="D40" s="439">
        <v>43.698201425208746999786437067</v>
      </c>
      <c r="E40" s="95">
        <v>57.872347412595536482067505189</v>
      </c>
      <c r="F40" s="440">
        <v>67.530468237327791627152823917</v>
      </c>
      <c r="G40" s="439">
        <v>21.641713147265046627068712563</v>
      </c>
      <c r="H40" s="95">
        <v>10.094092807155733908453210616</v>
      </c>
      <c r="I40" s="440">
        <v>5.0109266611788789917891749872</v>
      </c>
      <c r="J40" s="439">
        <v>33.685328856988024820562285103</v>
      </c>
      <c r="K40" s="95">
        <v>5.8273316690251349259628415983</v>
      </c>
      <c r="L40" s="440">
        <v>3.6907557254616604619641373046</v>
      </c>
      <c r="M40" s="439">
        <v>99.02524342946181844741743464</v>
      </c>
      <c r="N40" s="95">
        <v>73.793771888776405316483557329</v>
      </c>
      <c r="O40" s="440">
        <v>76.231408059141864370882223393</v>
      </c>
      <c r="P40" s="5"/>
      <c r="Q40" s="420">
        <v>-6.8473515910042223409461255400</v>
      </c>
      <c r="R40" s="91">
        <v>-9.037916634313035851426988250</v>
      </c>
      <c r="S40" s="421">
        <v>-5.4811807646393937905581977400</v>
      </c>
      <c r="T40" s="420">
        <v>-52.566213739740432070413517050</v>
      </c>
      <c r="U40" s="91">
        <v>368.57859891230403741326914863</v>
      </c>
      <c r="V40" s="421">
        <v>-30.948441721901059881640740860</v>
      </c>
      <c r="W40" s="420">
        <v>667.17017671910237580132388482</v>
      </c>
      <c r="X40" s="91">
        <v>-35.682308720616769155373658850</v>
      </c>
      <c r="Y40" s="421">
        <v>14.580115828188999400206607740</v>
      </c>
      <c r="Z40" s="420">
        <v>2.1655339947475516880236140300</v>
      </c>
      <c r="AA40" s="91">
        <v>-1.3938964690669879913559717500</v>
      </c>
      <c r="AB40" s="421">
        <v>-6.9491802688990724615862228100</v>
      </c>
    </row>
    <row r="41" ht="18" customHeight="1">
      <c r="A41" s="58"/>
      <c r="B41" s="1043" t="s">
        <v>47</v>
      </c>
      <c r="C41" s="1043"/>
      <c r="D41" s="439">
        <v>41.035166230263555789746642788</v>
      </c>
      <c r="E41" s="95">
        <v>57.381166244640276037832554419</v>
      </c>
      <c r="F41" s="440">
        <v>71.877155856337553755370319628</v>
      </c>
      <c r="G41" s="439">
        <v>20.582723888708221672298266711</v>
      </c>
      <c r="H41" s="95">
        <v>11.180739511463359069610942292</v>
      </c>
      <c r="I41" s="440">
        <v>7.2849727166668209356484756411</v>
      </c>
      <c r="J41" s="439">
        <v>34.371441149538158558573181167</v>
      </c>
      <c r="K41" s="95">
        <v>5.999416299714654858935504017</v>
      </c>
      <c r="L41" s="440">
        <v>3.6814711940105084289375863917</v>
      </c>
      <c r="M41" s="439">
        <v>95.98933126850993602061809058</v>
      </c>
      <c r="N41" s="95">
        <v>74.561322055818289966379000659</v>
      </c>
      <c r="O41" s="440">
        <v>82.84279280115098777078522979</v>
      </c>
      <c r="P41" s="93"/>
      <c r="Q41" s="420">
        <v>-11.688175798684575106704733270</v>
      </c>
      <c r="R41" s="91">
        <v>-13.720102338657834677199749930</v>
      </c>
      <c r="S41" s="421">
        <v>-0.9246404451932129633522504800</v>
      </c>
      <c r="T41" s="420">
        <v>-49.996544984306717738339193620</v>
      </c>
      <c r="U41" s="91">
        <v>206.22706073897092553283909245</v>
      </c>
      <c r="V41" s="421">
        <v>-13.584671319118088713927995780</v>
      </c>
      <c r="W41" s="420">
        <v>603.29115064173409481117190827</v>
      </c>
      <c r="X41" s="91">
        <v>-34.883163455856542816079541050</v>
      </c>
      <c r="Y41" s="421">
        <v>15.252417958446615207077771450</v>
      </c>
      <c r="Z41" s="420">
        <v>3.7542461623669919383881879900</v>
      </c>
      <c r="AA41" s="91">
        <v>-6.0588810919058618608949478400</v>
      </c>
      <c r="AB41" s="421">
        <v>-1.5796441716040648180689997700</v>
      </c>
    </row>
    <row r="42" ht="18" customHeight="1">
      <c r="A42" s="58"/>
      <c r="B42" s="1043" t="s">
        <v>48</v>
      </c>
      <c r="C42" s="1043"/>
      <c r="D42" s="439">
        <v>47.107342664456923042142222474</v>
      </c>
      <c r="E42" s="95">
        <v>58.83585666165748073090424213</v>
      </c>
      <c r="F42" s="440">
        <v>71.366352371279506274210191147</v>
      </c>
      <c r="G42" s="439">
        <v>18.468289589645816896964230443</v>
      </c>
      <c r="H42" s="95">
        <v>11.136636949859400187618231096</v>
      </c>
      <c r="I42" s="440">
        <v>7.6004901548783794527513064872</v>
      </c>
      <c r="J42" s="439">
        <v>36.061580139629672783652843853</v>
      </c>
      <c r="K42" s="95">
        <v>7.1923241151004973286824738962</v>
      </c>
      <c r="L42" s="440">
        <v>3.9834774972754127514583733608</v>
      </c>
      <c r="M42" s="439">
        <v>101.63721239373241272275929668</v>
      </c>
      <c r="N42" s="95">
        <v>77.164817726617378247204947051</v>
      </c>
      <c r="O42" s="440">
        <v>82.94951201802495844048439801</v>
      </c>
      <c r="P42" s="5"/>
      <c r="Q42" s="420">
        <v>-16.217087040295241049966571270</v>
      </c>
      <c r="R42" s="91">
        <v>-13.860778906126955528973285410</v>
      </c>
      <c r="S42" s="421">
        <v>-5.2165111485162358559877933400</v>
      </c>
      <c r="T42" s="420">
        <v>-51.229879862905017213935869940</v>
      </c>
      <c r="U42" s="91">
        <v>99.20841402018559757905381521</v>
      </c>
      <c r="V42" s="421">
        <v>-9.315053889546479157038333360</v>
      </c>
      <c r="W42" s="420">
        <v>1142.8963551181552152049081785</v>
      </c>
      <c r="X42" s="91">
        <v>-24.307126185228528368987118260</v>
      </c>
      <c r="Y42" s="421">
        <v>37.372836581590784719947442460</v>
      </c>
      <c r="Z42" s="420">
        <v>4.7861037794805127761512150900</v>
      </c>
      <c r="AA42" s="91">
        <v>-7.4714031479729603902141913400</v>
      </c>
      <c r="AB42" s="421">
        <v>-4.1877248955525537354029728500</v>
      </c>
    </row>
    <row r="43" ht="18" customHeight="1">
      <c r="A43" s="58"/>
      <c r="B43" s="1043" t="s">
        <v>49</v>
      </c>
      <c r="C43" s="1043"/>
      <c r="D43" s="439">
        <v>44.954176013538254399150110548</v>
      </c>
      <c r="E43" s="95">
        <v>65.891700319778740331646317331</v>
      </c>
      <c r="F43" s="440">
        <v>73.661532992755941666313618981</v>
      </c>
      <c r="G43" s="439">
        <v>29.575671765153486944909638399</v>
      </c>
      <c r="H43" s="95">
        <v>12.273175050687856691336490089</v>
      </c>
      <c r="I43" s="440">
        <v>9.030947915656394581002963761</v>
      </c>
      <c r="J43" s="439">
        <v>38.487633814990200494235942924</v>
      </c>
      <c r="K43" s="95">
        <v>6.9896989725666917814306747498</v>
      </c>
      <c r="L43" s="440">
        <v>4.0486899569463098689505474574</v>
      </c>
      <c r="M43" s="439">
        <v>113.01748159368194183829569177</v>
      </c>
      <c r="N43" s="95">
        <v>85.15457434303328880441348209</v>
      </c>
      <c r="O43" s="440">
        <v>86.74032593389647505311226591</v>
      </c>
      <c r="P43" s="93"/>
      <c r="Q43" s="420">
        <v>-19.173450834105984390668621400</v>
      </c>
      <c r="R43" s="91">
        <v>-9.212716830407302805872766210</v>
      </c>
      <c r="S43" s="421">
        <v>-5.9886458001980206557059738600</v>
      </c>
      <c r="T43" s="420">
        <v>-9.493323772435401993270236180</v>
      </c>
      <c r="U43" s="91">
        <v>21.869117539216121802503610310</v>
      </c>
      <c r="V43" s="421">
        <v>-9.150749876428027215049024700</v>
      </c>
      <c r="W43" s="420">
        <v>794.4732959500754258893006137</v>
      </c>
      <c r="X43" s="91">
        <v>-38.152835493242537947163159570</v>
      </c>
      <c r="Y43" s="421">
        <v>16.587690203904301443621392330</v>
      </c>
      <c r="Z43" s="420">
        <v>22.050700955385379726937703470</v>
      </c>
      <c r="AA43" s="91">
        <v>-9.362266641547724243686296880</v>
      </c>
      <c r="AB43" s="421">
        <v>-5.4777634421413047088454834500</v>
      </c>
    </row>
    <row r="44" ht="18" customHeight="1">
      <c r="A44" s="58"/>
      <c r="B44" s="1044" t="s">
        <v>75</v>
      </c>
      <c r="C44" s="1044"/>
      <c r="D44" s="457">
        <v>46.23802769780496644635023138</v>
      </c>
      <c r="E44" s="458">
        <v>59.439666009330815677684556406</v>
      </c>
      <c r="F44" s="459">
        <v>69.871952464281961131729056752</v>
      </c>
      <c r="G44" s="457">
        <v>23.611572420661403817132483882</v>
      </c>
      <c r="H44" s="458">
        <v>11.056319003183960938631106777</v>
      </c>
      <c r="I44" s="459">
        <v>6.8671102945359803927113928831</v>
      </c>
      <c r="J44" s="457">
        <v>35.93965637384123772698648755</v>
      </c>
      <c r="K44" s="458">
        <v>6.6237011273647030484994743601</v>
      </c>
      <c r="L44" s="459">
        <v>3.922828951931011845722608231</v>
      </c>
      <c r="M44" s="457">
        <v>105.78925649230760799046920272</v>
      </c>
      <c r="N44" s="458">
        <v>77.119686139879479664815137468</v>
      </c>
      <c r="O44" s="459">
        <v>80.66110599654398331394509148</v>
      </c>
      <c r="P44" s="5"/>
      <c r="Q44" s="430">
        <v>-11.691841823749281952131165880</v>
      </c>
      <c r="R44" s="431">
        <v>-12.292276562786169025530038570</v>
      </c>
      <c r="S44" s="432">
        <v>-6.1360464451507914753705769900</v>
      </c>
      <c r="T44" s="430">
        <v>-42.782654432642915551554599440</v>
      </c>
      <c r="U44" s="431">
        <v>90.18774765250119837222504564</v>
      </c>
      <c r="V44" s="432">
        <v>-15.394964916789943235711044080</v>
      </c>
      <c r="W44" s="430">
        <v>691.05622466419270059141023940</v>
      </c>
      <c r="X44" s="431">
        <v>-35.400602842209926421425416270</v>
      </c>
      <c r="Y44" s="432">
        <v>18.883758674745678175580781360</v>
      </c>
      <c r="Z44" s="430">
        <v>7.7617623636016685206676108200</v>
      </c>
      <c r="AA44" s="431">
        <v>-8.012388968091985013379207990</v>
      </c>
      <c r="AB44" s="432">
        <v>-6.0506923417929453065056307500</v>
      </c>
    </row>
    <row r="45" ht="6" customHeight="1">
      <c r="A45" s="58"/>
      <c r="B45" s="631"/>
      <c r="C45" s="631"/>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45" t="s">
        <v>50</v>
      </c>
      <c r="C46" s="1045"/>
      <c r="D46" s="493">
        <v>65.725279977183759427785381314</v>
      </c>
      <c r="E46" s="494">
        <v>102.5103032404952611298707973</v>
      </c>
      <c r="F46" s="495">
        <v>98.08084853351197596818241569</v>
      </c>
      <c r="G46" s="493">
        <v>36.017566103429372934041394262</v>
      </c>
      <c r="H46" s="494">
        <v>13.98015915725450282341598242</v>
      </c>
      <c r="I46" s="495">
        <v>10.393664838948728219063265967</v>
      </c>
      <c r="J46" s="493">
        <v>40.628476535772785179336848937</v>
      </c>
      <c r="K46" s="494">
        <v>8.80472091198692945581534123</v>
      </c>
      <c r="L46" s="495">
        <v>4.1115710249583326146670042144</v>
      </c>
      <c r="M46" s="493">
        <v>142.37132261638591754116362438</v>
      </c>
      <c r="N46" s="494">
        <v>125.29518330973669340910212082</v>
      </c>
      <c r="O46" s="495">
        <v>112.58498771490990068701756636</v>
      </c>
      <c r="P46" s="93"/>
      <c r="Q46" s="479">
        <v>-20.567772646309346616750449030</v>
      </c>
      <c r="R46" s="480">
        <v>0.5806675792562215284480503400</v>
      </c>
      <c r="S46" s="481">
        <v>-3.2725383381265247521366642400</v>
      </c>
      <c r="T46" s="479">
        <v>-30.857334002867908935751100760</v>
      </c>
      <c r="U46" s="480">
        <v>37.891787245585728194559296490</v>
      </c>
      <c r="V46" s="481">
        <v>6.4331759155953753286321548100</v>
      </c>
      <c r="W46" s="479">
        <v>466.38826114119624490463430681</v>
      </c>
      <c r="X46" s="480">
        <v>-24.509017239703018818942026590</v>
      </c>
      <c r="Y46" s="481">
        <v>14.842391559244450880292372940</v>
      </c>
      <c r="Z46" s="479">
        <v>0.255305263299253662814590100</v>
      </c>
      <c r="AA46" s="480">
        <v>1.2729623911676012215954720600</v>
      </c>
      <c r="AB46" s="481">
        <v>-1.8822732342571986560047180800</v>
      </c>
    </row>
    <row r="47" ht="18" customHeight="1">
      <c r="A47" s="58"/>
      <c r="B47" s="1046" t="s">
        <v>51</v>
      </c>
      <c r="C47" s="1046"/>
      <c r="D47" s="276">
        <v>73.963299104721481679861170392</v>
      </c>
      <c r="E47" s="94">
        <v>88.35204761890687715167265377</v>
      </c>
      <c r="F47" s="277">
        <v>95.16756704731228159055345896</v>
      </c>
      <c r="G47" s="276">
        <v>31.897148090502102212815933387</v>
      </c>
      <c r="H47" s="94">
        <v>13.599161215445793909242879726</v>
      </c>
      <c r="I47" s="277">
        <v>8.840540210452913755024659151</v>
      </c>
      <c r="J47" s="276">
        <v>33.412639384950826634637364229</v>
      </c>
      <c r="K47" s="94">
        <v>7.0830822131633016964170326214</v>
      </c>
      <c r="L47" s="277">
        <v>3.8783345854723651603382378547</v>
      </c>
      <c r="M47" s="276">
        <v>139.27308658017441052731446787</v>
      </c>
      <c r="N47" s="94">
        <v>109.03429104751597275733256601</v>
      </c>
      <c r="O47" s="277">
        <v>107.88539093917267838404578524</v>
      </c>
      <c r="P47" s="5"/>
      <c r="Q47" s="271">
        <v>-3.9773528703719843757712443900</v>
      </c>
      <c r="R47" s="92">
        <v>-8.298665245600336601513867600</v>
      </c>
      <c r="S47" s="272">
        <v>-10.233182794349837177819891030</v>
      </c>
      <c r="T47" s="271">
        <v>-39.836021622377294539413708940</v>
      </c>
      <c r="U47" s="92">
        <v>28.418928949064144562296070350</v>
      </c>
      <c r="V47" s="272">
        <v>-4.4501263689960956308113002400</v>
      </c>
      <c r="W47" s="271">
        <v>515.54024818944045171816294713</v>
      </c>
      <c r="X47" s="92">
        <v>-41.992936613591909343375763660</v>
      </c>
      <c r="Y47" s="272">
        <v>0.2236469166216354064397520900</v>
      </c>
      <c r="Z47" s="271">
        <v>2.805709200847740151254824900</v>
      </c>
      <c r="AA47" s="92">
        <v>-8.488375879229458641244664850</v>
      </c>
      <c r="AB47" s="272">
        <v>-9.445309535073251921519874420</v>
      </c>
    </row>
    <row r="48" ht="18" customHeight="1">
      <c r="A48" s="58"/>
      <c r="B48" s="1047" t="s">
        <v>76</v>
      </c>
      <c r="C48" s="1047"/>
      <c r="D48" s="443">
        <v>70.301957270260271790049708574</v>
      </c>
      <c r="E48" s="444">
        <v>94.64460567294615891976071755</v>
      </c>
      <c r="F48" s="445">
        <v>96.46235013042011164376082334</v>
      </c>
      <c r="G48" s="443">
        <v>33.728444985136444755582804887</v>
      </c>
      <c r="H48" s="444">
        <v>13.768493634027442315542036479</v>
      </c>
      <c r="I48" s="445">
        <v>9.530813191097074613296234724</v>
      </c>
      <c r="J48" s="443">
        <v>36.619678118649474876726024097</v>
      </c>
      <c r="K48" s="444">
        <v>7.8482549681960251450385031142</v>
      </c>
      <c r="L48" s="445">
        <v>3.9819945296422892420914092009</v>
      </c>
      <c r="M48" s="443">
        <v>140.65008037404619142235853744</v>
      </c>
      <c r="N48" s="444">
        <v>116.26135427516962638034125705</v>
      </c>
      <c r="O48" s="445">
        <v>109.9740866012558984747057975</v>
      </c>
      <c r="P48" s="93"/>
      <c r="Q48" s="273">
        <v>-11.996476331577845533632557350</v>
      </c>
      <c r="R48" s="274">
        <v>-4.5277015885579286200548824700</v>
      </c>
      <c r="S48" s="275">
        <v>-6.9864063360778944115920658500</v>
      </c>
      <c r="T48" s="273">
        <v>-35.821773239390198123142567120</v>
      </c>
      <c r="U48" s="274">
        <v>32.848031666628989424342594380</v>
      </c>
      <c r="V48" s="275">
        <v>0.2308952643436139797741663700</v>
      </c>
      <c r="W48" s="273">
        <v>481.19847096051071452139137064</v>
      </c>
      <c r="X48" s="274">
        <v>-34.252698231366283933539800660</v>
      </c>
      <c r="Y48" s="275">
        <v>6.9011049150666027645152200700</v>
      </c>
      <c r="Z48" s="273">
        <v>1.3764051880865869709728925400</v>
      </c>
      <c r="AA48" s="274">
        <v>-4.2597513150111564763366769500</v>
      </c>
      <c r="AB48" s="275">
        <v>-5.9581047820048819739843000300</v>
      </c>
    </row>
    <row r="49" ht="6" customHeight="1">
      <c r="A49" s="58"/>
      <c r="B49" s="631"/>
      <c r="C49" s="631"/>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82" t="s">
        <v>12</v>
      </c>
      <c r="C50" s="982"/>
      <c r="D50" s="482">
        <v>53.224443434802362562471603816</v>
      </c>
      <c r="E50" s="483">
        <v>68.789149181385620376325032417</v>
      </c>
      <c r="F50" s="484">
        <v>77.899692631825326315010693807</v>
      </c>
      <c r="G50" s="482">
        <v>26.548614266242616992276238074</v>
      </c>
      <c r="H50" s="483">
        <v>13.394006263303204202162765859</v>
      </c>
      <c r="I50" s="484">
        <v>7.6151522337771035802627765992</v>
      </c>
      <c r="J50" s="482">
        <v>36.136983189459336665152203544</v>
      </c>
      <c r="K50" s="483">
        <v>6.3002407989845701407023962403</v>
      </c>
      <c r="L50" s="484">
        <v>3.6573241278477686248844105915</v>
      </c>
      <c r="M50" s="482">
        <v>115.91014084507042253521126761</v>
      </c>
      <c r="N50" s="483">
        <v>88.48339624367339471919019452</v>
      </c>
      <c r="O50" s="484">
        <v>89.172168993450198520157881</v>
      </c>
      <c r="P50" s="93"/>
      <c r="Q50" s="468">
        <v>-13.087315542326381902749323630</v>
      </c>
      <c r="R50" s="469">
        <v>-10.592831571050644683577263320</v>
      </c>
      <c r="S50" s="470">
        <v>-7.3847021345385591658150864800</v>
      </c>
      <c r="T50" s="468">
        <v>-40.881912547271271124973082190</v>
      </c>
      <c r="U50" s="469">
        <v>48.780665977937043084308909090</v>
      </c>
      <c r="V50" s="470">
        <v>-11.741512884368917769078840570</v>
      </c>
      <c r="W50" s="468">
        <v>607.15714603042716513872596091</v>
      </c>
      <c r="X50" s="469">
        <v>-37.144862934484669138007081060</v>
      </c>
      <c r="Y50" s="470">
        <v>16.315245529802244006775478850</v>
      </c>
      <c r="Z50" s="468">
        <v>4.1823830045011443825229856100</v>
      </c>
      <c r="AA50" s="469">
        <v>-7.796310257385360483674871800</v>
      </c>
      <c r="AB50" s="470">
        <v>-6.9995619057244367165190859500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39.95" customHeight="1">
      <c r="B52" s="1048" t="s">
        <v>126</v>
      </c>
      <c r="C52" s="1048"/>
      <c r="D52" s="1048"/>
      <c r="E52" s="1048"/>
      <c r="F52" s="1048"/>
      <c r="G52" s="1048"/>
      <c r="H52" s="1048"/>
      <c r="I52" s="1048"/>
      <c r="J52" s="1048"/>
      <c r="K52" s="1048"/>
      <c r="L52" s="1048"/>
      <c r="M52" s="1048"/>
      <c r="N52" s="1048"/>
      <c r="O52" s="1048"/>
      <c r="P52" s="1048"/>
      <c r="Q52" s="1048"/>
      <c r="R52" s="1048"/>
      <c r="S52" s="1048"/>
      <c r="T52" s="1048"/>
      <c r="U52" s="1048"/>
      <c r="V52" s="1048"/>
      <c r="W52" s="1048"/>
      <c r="X52" s="1048"/>
      <c r="Y52" s="1048"/>
      <c r="Z52" s="1048"/>
      <c r="AA52" s="1048"/>
      <c r="AB52" s="1048"/>
    </row>
    <row r="54">
      <c r="A54" s="236"/>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row>
    <row r="55">
      <c r="A55" s="236"/>
      <c r="B55" s="236"/>
      <c r="C55" s="236"/>
      <c r="D55" s="236"/>
      <c r="E55" s="236"/>
      <c r="F55" s="236"/>
      <c r="G55" s="236"/>
      <c r="H55" s="236"/>
      <c r="I55" s="236"/>
      <c r="J55" s="236"/>
      <c r="K55" s="236"/>
      <c r="L55" s="236"/>
      <c r="M55" s="236"/>
      <c r="N55" s="236"/>
      <c r="O55" s="236"/>
      <c r="P55" s="236"/>
      <c r="Q55" s="236"/>
      <c r="R55" s="236"/>
      <c r="S55" s="236"/>
      <c r="T55" s="236"/>
      <c r="U55" s="236"/>
      <c r="V55" s="236"/>
      <c r="W55" s="236"/>
      <c r="X55" s="236"/>
      <c r="Y55" s="236"/>
      <c r="Z55" s="236"/>
      <c r="AA55" s="236"/>
      <c r="AB55" s="236"/>
      <c r="AC55" s="236"/>
    </row>
    <row r="56">
      <c r="A56" s="236"/>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row>
    <row r="57">
      <c r="A57" s="236"/>
      <c r="B57" s="236"/>
      <c r="C57" s="236"/>
      <c r="D57" s="236"/>
      <c r="E57" s="236"/>
      <c r="F57" s="236"/>
      <c r="G57" s="236"/>
      <c r="H57" s="236"/>
      <c r="I57" s="236"/>
      <c r="J57" s="236"/>
      <c r="K57" s="236"/>
      <c r="L57" s="236"/>
      <c r="M57" s="236"/>
      <c r="N57" s="236"/>
      <c r="O57" s="236"/>
      <c r="P57" s="236"/>
      <c r="Q57" s="236"/>
      <c r="R57" s="236"/>
      <c r="S57" s="236"/>
      <c r="T57" s="236"/>
      <c r="U57" s="236"/>
      <c r="V57" s="236"/>
      <c r="W57" s="236"/>
      <c r="X57" s="236"/>
      <c r="Y57" s="236"/>
      <c r="Z57" s="236"/>
      <c r="AA57" s="236"/>
      <c r="AB57" s="236"/>
      <c r="AC57" s="236"/>
    </row>
    <row r="58">
      <c r="A58" s="236"/>
      <c r="B58" s="236"/>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row>
    <row r="59">
      <c r="A59" s="236"/>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row>
    <row r="60">
      <c r="A60" s="236"/>
      <c r="B60" s="236"/>
      <c r="C60" s="236"/>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row>
    <row r="61">
      <c r="A61" s="236"/>
      <c r="B61" s="236"/>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row>
    <row r="62">
      <c r="A62" s="236"/>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row>
    <row r="63">
      <c r="A63" s="236"/>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row>
    <row r="64">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row>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row r="87" s="236" customFormat="1"/>
    <row r="88" s="236" customFormat="1"/>
    <row r="89" s="236" customFormat="1"/>
    <row r="90" s="236" customFormat="1"/>
    <row r="91" s="236" customFormat="1"/>
    <row r="92" s="236" customFormat="1"/>
    <row r="93" s="236" customFormat="1"/>
    <row r="94" s="236" customFormat="1"/>
  </sheetData>
  <mergeCells count="49">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 ref="B22:C22"/>
    <mergeCell ref="B33:C33"/>
    <mergeCell ref="B34:C34"/>
    <mergeCell ref="B32:C32"/>
    <mergeCell ref="B19:C19"/>
    <mergeCell ref="B25:C25"/>
    <mergeCell ref="B26:C26"/>
    <mergeCell ref="B24:O24"/>
    <mergeCell ref="B50:C50"/>
    <mergeCell ref="B44:C44"/>
    <mergeCell ref="B46:C46"/>
    <mergeCell ref="B47:C47"/>
    <mergeCell ref="B48:C48"/>
    <mergeCell ref="Q10:AB10"/>
    <mergeCell ref="B11:C11"/>
    <mergeCell ref="B12:C12"/>
    <mergeCell ref="B13:C13"/>
    <mergeCell ref="B20:C20"/>
    <mergeCell ref="B16:C16"/>
    <mergeCell ref="B14:C14"/>
    <mergeCell ref="B43:C43"/>
    <mergeCell ref="B41:C41"/>
    <mergeCell ref="B27:C27"/>
    <mergeCell ref="Q24:AB24"/>
    <mergeCell ref="B36:C36"/>
    <mergeCell ref="B39:C39"/>
    <mergeCell ref="B40:C40"/>
    <mergeCell ref="B42:C42"/>
    <mergeCell ref="Q38:AB38"/>
    <mergeCell ref="B28:C28"/>
    <mergeCell ref="B29:C29"/>
    <mergeCell ref="B30:C30"/>
    <mergeCell ref="B38:O38"/>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59.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628"/>
      <c r="B1" s="656" t="s">
        <v>153</v>
      </c>
      <c r="Y1" s="5"/>
      <c r="AB1" s="685"/>
      <c r="AD1" s="236"/>
    </row>
    <row r="2" ht="15" customHeight="1">
      <c r="A2" s="11"/>
      <c r="B2" s="11" t="s">
        <v>170</v>
      </c>
    </row>
    <row r="3" ht="17.1" customHeight="1">
      <c r="A3" s="11"/>
      <c r="B3" s="11" t="s">
        <v>171</v>
      </c>
      <c r="R3" s="1040" t="s">
        <v>266</v>
      </c>
      <c r="S3" s="1040"/>
      <c r="T3" s="1040"/>
      <c r="U3" s="1040"/>
      <c r="V3" s="1040"/>
      <c r="W3" s="1040"/>
      <c r="X3" s="1040"/>
      <c r="Y3" s="1040"/>
      <c r="Z3" s="1040"/>
      <c r="AA3" s="1040"/>
      <c r="AB3" s="1040"/>
    </row>
    <row r="4" ht="19.5" customHeight="1">
      <c r="A4" s="4"/>
      <c r="B4" s="211" t="s">
        <v>172</v>
      </c>
      <c r="C4" s="5"/>
      <c r="D4" s="5"/>
      <c r="E4" s="5"/>
      <c r="F4" s="5"/>
      <c r="G4" s="5"/>
      <c r="H4" s="212"/>
      <c r="I4" s="212"/>
      <c r="J4" s="212"/>
      <c r="K4" s="212"/>
      <c r="L4" s="212"/>
      <c r="M4" s="212"/>
      <c r="N4" s="212"/>
      <c r="O4" s="212"/>
      <c r="P4" s="212"/>
      <c r="Q4" s="212"/>
      <c r="R4" s="212"/>
      <c r="S4" s="212"/>
      <c r="T4" s="212"/>
      <c r="U4" s="4"/>
      <c r="V4" s="4"/>
    </row>
    <row r="5" ht="12.75" customHeight="1"/>
    <row r="6" ht="15.75">
      <c r="D6" s="978" t="s">
        <v>58</v>
      </c>
      <c r="E6" s="978"/>
      <c r="F6" s="978"/>
      <c r="G6" s="978"/>
      <c r="H6" s="978"/>
      <c r="I6" s="978"/>
      <c r="J6" s="978"/>
      <c r="K6" s="978"/>
      <c r="L6" s="978"/>
      <c r="M6" s="978"/>
      <c r="N6" s="978"/>
      <c r="O6" s="978"/>
      <c r="Q6" s="960" t="s">
        <v>70</v>
      </c>
      <c r="R6" s="960"/>
      <c r="S6" s="960"/>
      <c r="T6" s="960"/>
      <c r="U6" s="960"/>
      <c r="V6" s="960"/>
      <c r="W6" s="960"/>
      <c r="X6" s="960"/>
      <c r="Y6" s="960"/>
      <c r="Z6" s="960"/>
      <c r="AA6" s="960"/>
      <c r="AB6" s="960"/>
    </row>
    <row r="7" ht="15.75">
      <c r="D7" s="283" t="s">
        <v>11</v>
      </c>
      <c r="E7" s="283"/>
      <c r="F7" s="283"/>
      <c r="G7" s="283" t="s">
        <v>13</v>
      </c>
      <c r="H7" s="283"/>
      <c r="I7" s="283"/>
      <c r="J7" s="283" t="s">
        <v>14</v>
      </c>
      <c r="K7" s="283"/>
      <c r="L7" s="283"/>
      <c r="M7" s="283" t="s">
        <v>12</v>
      </c>
      <c r="N7" s="283"/>
      <c r="O7" s="283"/>
      <c r="Q7" s="283" t="s">
        <v>11</v>
      </c>
      <c r="R7" s="283"/>
      <c r="S7" s="283"/>
      <c r="T7" s="283" t="s">
        <v>13</v>
      </c>
      <c r="U7" s="283"/>
      <c r="V7" s="283"/>
      <c r="W7" s="283" t="s">
        <v>14</v>
      </c>
      <c r="X7" s="283"/>
      <c r="Y7" s="283"/>
      <c r="Z7" s="283" t="s">
        <v>12</v>
      </c>
      <c r="AA7" s="283"/>
      <c r="AB7" s="283"/>
    </row>
    <row r="8" ht="27" customHeight="1">
      <c r="A8" s="57"/>
      <c r="B8" s="1041"/>
      <c r="C8" s="1041"/>
      <c r="D8" s="412" t="s">
        <v>25</v>
      </c>
      <c r="E8" s="413" t="s">
        <v>15</v>
      </c>
      <c r="F8" s="414" t="s">
        <v>267</v>
      </c>
      <c r="G8" s="412" t="s">
        <v>25</v>
      </c>
      <c r="H8" s="413" t="s">
        <v>15</v>
      </c>
      <c r="I8" s="414" t="s">
        <v>267</v>
      </c>
      <c r="J8" s="412" t="s">
        <v>25</v>
      </c>
      <c r="K8" s="413" t="s">
        <v>15</v>
      </c>
      <c r="L8" s="414" t="s">
        <v>267</v>
      </c>
      <c r="M8" s="412" t="s">
        <v>25</v>
      </c>
      <c r="N8" s="413" t="s">
        <v>15</v>
      </c>
      <c r="O8" s="414" t="s">
        <v>267</v>
      </c>
      <c r="P8" s="63"/>
      <c r="Q8" s="412" t="s">
        <v>25</v>
      </c>
      <c r="R8" s="413" t="s">
        <v>15</v>
      </c>
      <c r="S8" s="414" t="s">
        <v>267</v>
      </c>
      <c r="T8" s="412" t="s">
        <v>25</v>
      </c>
      <c r="U8" s="413" t="s">
        <v>15</v>
      </c>
      <c r="V8" s="414" t="s">
        <v>267</v>
      </c>
      <c r="W8" s="412" t="s">
        <v>25</v>
      </c>
      <c r="X8" s="413" t="s">
        <v>15</v>
      </c>
      <c r="Y8" s="414" t="s">
        <v>267</v>
      </c>
      <c r="Z8" s="412" t="s">
        <v>25</v>
      </c>
      <c r="AA8" s="413" t="s">
        <v>15</v>
      </c>
      <c r="AB8" s="414" t="s">
        <v>267</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73" t="s">
        <v>22</v>
      </c>
      <c r="C10" s="973"/>
      <c r="D10" s="973"/>
      <c r="E10" s="973"/>
      <c r="F10" s="973"/>
      <c r="G10" s="973"/>
      <c r="H10" s="973"/>
      <c r="I10" s="973"/>
      <c r="J10" s="973"/>
      <c r="K10" s="973"/>
      <c r="L10" s="973"/>
      <c r="M10" s="973"/>
      <c r="N10" s="973"/>
      <c r="O10" s="973"/>
      <c r="P10" s="411"/>
      <c r="Q10" s="971"/>
      <c r="R10" s="971"/>
      <c r="S10" s="971"/>
      <c r="T10" s="971"/>
      <c r="U10" s="971"/>
      <c r="V10" s="971"/>
      <c r="W10" s="971"/>
      <c r="X10" s="971"/>
      <c r="Y10" s="971"/>
      <c r="Z10" s="971"/>
      <c r="AA10" s="971"/>
      <c r="AB10" s="971"/>
      <c r="AC10" s="9"/>
    </row>
    <row r="11" ht="18" customHeight="1">
      <c r="A11" s="58"/>
      <c r="B11" s="1042" t="s">
        <v>43</v>
      </c>
      <c r="C11" s="1042"/>
      <c r="D11" s="427">
        <v>55.452067242162653339391185860</v>
      </c>
      <c r="E11" s="428">
        <v>61.887919995121653759375571730</v>
      </c>
      <c r="F11" s="429">
        <v>60.206251327829083467665833900</v>
      </c>
      <c r="G11" s="427">
        <v>10.495229441163107678328032720</v>
      </c>
      <c r="H11" s="428">
        <v>10.991523873406915055796085140</v>
      </c>
      <c r="I11" s="429">
        <v>6.7646885157472479120135072100</v>
      </c>
      <c r="J11" s="427">
        <v>28.418900499772830531576556130</v>
      </c>
      <c r="K11" s="428">
        <v>6.4973473992316604671016525500</v>
      </c>
      <c r="L11" s="429">
        <v>3.8786385868802763202340752900</v>
      </c>
      <c r="M11" s="427">
        <v>94.36619718309859154929577465</v>
      </c>
      <c r="N11" s="428">
        <v>79.39508506616257088846880907</v>
      </c>
      <c r="O11" s="429">
        <v>70.848885932952379475028261300</v>
      </c>
      <c r="P11" s="5"/>
      <c r="Q11" s="427">
        <v>-17.445759036470322831379043180</v>
      </c>
      <c r="R11" s="428">
        <v>-11.346960167669714082692000060</v>
      </c>
      <c r="S11" s="429">
        <v>-1.4266067502911734823017616500</v>
      </c>
      <c r="T11" s="427">
        <v>14.581633914035620755161948200</v>
      </c>
      <c r="U11" s="428">
        <v>618.12749003792372343296649927</v>
      </c>
      <c r="V11" s="429">
        <v>6.3565737853544669647623429500</v>
      </c>
      <c r="W11" s="427">
        <v>93.91453466809277330903361035</v>
      </c>
      <c r="X11" s="428">
        <v>-27.145299144959854107676117200</v>
      </c>
      <c r="Y11" s="429">
        <v>13.325663726081875703168551860</v>
      </c>
      <c r="Z11" s="427">
        <v>3.2562764105840031303969655900</v>
      </c>
      <c r="AA11" s="428">
        <v>-1.0675886174879707662341535100</v>
      </c>
      <c r="AB11" s="429">
        <v>-0.0162839580453806412701922800</v>
      </c>
    </row>
    <row r="12" ht="18" customHeight="1">
      <c r="A12" s="58"/>
      <c r="B12" s="1043" t="s">
        <v>46</v>
      </c>
      <c r="C12" s="1043"/>
      <c r="D12" s="420">
        <v>53.839164016356201726487960060</v>
      </c>
      <c r="E12" s="91">
        <v>60.180498810903103847795597340</v>
      </c>
      <c r="F12" s="421">
        <v>60.853305117981534704011437520</v>
      </c>
      <c r="G12" s="420">
        <v>7.269422989550204452521581100</v>
      </c>
      <c r="H12" s="91">
        <v>8.735288737118116958351118980</v>
      </c>
      <c r="I12" s="421">
        <v>6.7447165228237530131991238800</v>
      </c>
      <c r="J12" s="420">
        <v>30.690595184007269422989550230</v>
      </c>
      <c r="K12" s="91">
        <v>6.4180742728215135069211537300</v>
      </c>
      <c r="L12" s="421">
        <v>3.6690296126055385957840910200</v>
      </c>
      <c r="M12" s="420">
        <v>91.79918218991367560199909132</v>
      </c>
      <c r="N12" s="91">
        <v>75.339959753643514848466369900</v>
      </c>
      <c r="O12" s="421">
        <v>71.266939810712339763787924910</v>
      </c>
      <c r="P12" s="5"/>
      <c r="Q12" s="420">
        <v>-20.136196635532282673730110490</v>
      </c>
      <c r="R12" s="91">
        <v>-9.50686790521620902161459500</v>
      </c>
      <c r="S12" s="421">
        <v>-1.3921401249763086746163653700</v>
      </c>
      <c r="T12" s="420">
        <v>-23.943622308846428646764562830</v>
      </c>
      <c r="U12" s="91">
        <v>633.48694315970545924465932096</v>
      </c>
      <c r="V12" s="421">
        <v>3.5465998934735635064134460600</v>
      </c>
      <c r="W12" s="420">
        <v>165.90084953443397365518983650</v>
      </c>
      <c r="X12" s="91">
        <v>-28.573044383299741824565741410</v>
      </c>
      <c r="Y12" s="421">
        <v>12.383369152864341323629965930</v>
      </c>
      <c r="Z12" s="420">
        <v>3.1016388424029362711962137600</v>
      </c>
      <c r="AA12" s="91">
        <v>-1.718370696582989730997731700</v>
      </c>
      <c r="AB12" s="421">
        <v>-0.3117008024902836536635949100</v>
      </c>
    </row>
    <row r="13" ht="18" customHeight="1">
      <c r="A13" s="58"/>
      <c r="B13" s="1043" t="s">
        <v>47</v>
      </c>
      <c r="C13" s="1043"/>
      <c r="D13" s="420">
        <v>51.877934272300469483568075160</v>
      </c>
      <c r="E13" s="91">
        <v>63.298676748582230623818525570</v>
      </c>
      <c r="F13" s="421">
        <v>64.314688516962786301568789980</v>
      </c>
      <c r="G13" s="420">
        <v>8.286384976525821596244131460</v>
      </c>
      <c r="H13" s="91">
        <v>8.862633900441083805923125400</v>
      </c>
      <c r="I13" s="421">
        <v>7.7156951667174545895744414200</v>
      </c>
      <c r="J13" s="420">
        <v>29.483568075117370892018779360</v>
      </c>
      <c r="K13" s="91">
        <v>6.1972274732199117832388153800</v>
      </c>
      <c r="L13" s="421">
        <v>3.6553090827212617863991083300</v>
      </c>
      <c r="M13" s="420">
        <v>89.64788732394366197183098592</v>
      </c>
      <c r="N13" s="91">
        <v>78.361688720856962822936357910</v>
      </c>
      <c r="O13" s="421">
        <v>75.685995612673164184187593280</v>
      </c>
      <c r="P13" s="184"/>
      <c r="Q13" s="420">
        <v>-21.604487304335633577254457690</v>
      </c>
      <c r="R13" s="91">
        <v>-9.004030979676215770083815540</v>
      </c>
      <c r="S13" s="421">
        <v>-0.7111016929867307908480904900</v>
      </c>
      <c r="T13" s="420">
        <v>-22.060881647033516673494285490</v>
      </c>
      <c r="U13" s="91">
        <v>419.96303143290134993406472032</v>
      </c>
      <c r="V13" s="421">
        <v>9.411655570873538688180418630</v>
      </c>
      <c r="W13" s="420">
        <v>183.54487924516149329508134471</v>
      </c>
      <c r="X13" s="91">
        <v>-15.579399141558437252482024340</v>
      </c>
      <c r="Y13" s="421">
        <v>23.463027591125261869617478860</v>
      </c>
      <c r="Z13" s="420">
        <v>2.3311897106306748275969062400</v>
      </c>
      <c r="AA13" s="91">
        <v>-0.3166205762761507107254448700</v>
      </c>
      <c r="AB13" s="421">
        <v>1.2006590630424014933194394700</v>
      </c>
    </row>
    <row r="14" ht="18" customHeight="1">
      <c r="A14" s="58"/>
      <c r="B14" s="1043" t="s">
        <v>48</v>
      </c>
      <c r="C14" s="1043"/>
      <c r="D14" s="420">
        <v>53.779342723004694835680751210</v>
      </c>
      <c r="E14" s="91">
        <v>65.031505986137366099558916250</v>
      </c>
      <c r="F14" s="421">
        <v>65.828418399076227826178658580</v>
      </c>
      <c r="G14" s="420">
        <v>11.103286384976525821596244140</v>
      </c>
      <c r="H14" s="91">
        <v>9.297416509136735979836168880</v>
      </c>
      <c r="I14" s="421">
        <v>8.040437906117386923003848120</v>
      </c>
      <c r="J14" s="420">
        <v>28.450704225352112676056338050</v>
      </c>
      <c r="K14" s="91">
        <v>6.6005040957781978575929426600</v>
      </c>
      <c r="L14" s="421">
        <v>3.7546751522723823523343246900</v>
      </c>
      <c r="M14" s="420">
        <v>93.33333333333333333333333333</v>
      </c>
      <c r="N14" s="91">
        <v>80.92312539382482671707624449</v>
      </c>
      <c r="O14" s="421">
        <v>77.624032133663217573347490310</v>
      </c>
      <c r="P14" s="5"/>
      <c r="Q14" s="420">
        <v>-23.256641102636177058233680590</v>
      </c>
      <c r="R14" s="91">
        <v>-8.801307824856622466651414600</v>
      </c>
      <c r="S14" s="421">
        <v>-0.7323183809487908107252745400</v>
      </c>
      <c r="T14" s="420">
        <v>3.7499372583137206536085627700</v>
      </c>
      <c r="U14" s="91">
        <v>379.83739838587434463642394352</v>
      </c>
      <c r="V14" s="421">
        <v>11.462028451022916093900820920</v>
      </c>
      <c r="W14" s="420">
        <v>161.84352984887911579883696377</v>
      </c>
      <c r="X14" s="91">
        <v>-15.010141988259218511491395580</v>
      </c>
      <c r="Y14" s="421">
        <v>20.897475958758937307752381420</v>
      </c>
      <c r="Z14" s="420">
        <v>1.3768485466934701435774353600</v>
      </c>
      <c r="AA14" s="91">
        <v>-0.1127790308495306079826962900</v>
      </c>
      <c r="AB14" s="421">
        <v>1.2918696839535177116995253300</v>
      </c>
    </row>
    <row r="15" ht="18" customHeight="1">
      <c r="A15" s="58"/>
      <c r="B15" s="1043" t="s">
        <v>49</v>
      </c>
      <c r="C15" s="1043"/>
      <c r="D15" s="420">
        <v>53.497652582159624413145539940</v>
      </c>
      <c r="E15" s="91">
        <v>65.157529930686830497794581030</v>
      </c>
      <c r="F15" s="421">
        <v>65.942115684415614059069319050</v>
      </c>
      <c r="G15" s="420">
        <v>12.558685446009389671361502360</v>
      </c>
      <c r="H15" s="91">
        <v>10.406427221172022684310018910</v>
      </c>
      <c r="I15" s="421">
        <v>8.580227701509560067730868260</v>
      </c>
      <c r="J15" s="420">
        <v>29.014084507042253521126760580</v>
      </c>
      <c r="K15" s="91">
        <v>7.3755513547574039067422810400</v>
      </c>
      <c r="L15" s="421">
        <v>3.8821422580347084715604353500</v>
      </c>
      <c r="M15" s="420">
        <v>95.07042253521126760563380282</v>
      </c>
      <c r="N15" s="91">
        <v>82.93320730938878386893509767</v>
      </c>
      <c r="O15" s="421">
        <v>78.404985422448427528027972870</v>
      </c>
      <c r="P15" s="184"/>
      <c r="Q15" s="420">
        <v>-24.464593833038284300137004390</v>
      </c>
      <c r="R15" s="91">
        <v>-9.539847782288007460386461270</v>
      </c>
      <c r="S15" s="421">
        <v>-1.6680018288135365846662972600</v>
      </c>
      <c r="T15" s="420">
        <v>22.988505747533571145463099760</v>
      </c>
      <c r="U15" s="91">
        <v>274.06568516816961891219785328</v>
      </c>
      <c r="V15" s="421">
        <v>7.146799418403901388748030600</v>
      </c>
      <c r="W15" s="420">
        <v>129.94125159662640550523677525</v>
      </c>
      <c r="X15" s="91">
        <v>-18.658790826658492621650930630</v>
      </c>
      <c r="Y15" s="421">
        <v>15.060956482534885557366601110</v>
      </c>
      <c r="Z15" s="420">
        <v>1.0479041915668475922406930300</v>
      </c>
      <c r="AA15" s="91">
        <v>-1.1082725974419735470234669500</v>
      </c>
      <c r="AB15" s="421">
        <v>-0.0490745331101171180046678700</v>
      </c>
    </row>
    <row r="16" ht="18" customHeight="1">
      <c r="A16" s="58"/>
      <c r="B16" s="1044" t="s">
        <v>75</v>
      </c>
      <c r="C16" s="1044"/>
      <c r="D16" s="430">
        <v>53.701816160118606375092661250</v>
      </c>
      <c r="E16" s="431">
        <v>63.083897124664212516167545540</v>
      </c>
      <c r="F16" s="432">
        <v>63.39088097846909467026854600</v>
      </c>
      <c r="G16" s="430">
        <v>9.928650852483320978502594520</v>
      </c>
      <c r="H16" s="431">
        <v>9.661352104268232016714754750</v>
      </c>
      <c r="I16" s="432">
        <v>7.5584437316362616888567950500</v>
      </c>
      <c r="J16" s="430">
        <v>29.216085989621942179392142340</v>
      </c>
      <c r="K16" s="431">
        <v>6.615635260173117102775843200</v>
      </c>
      <c r="L16" s="432">
        <v>3.7680309085300013997389213700</v>
      </c>
      <c r="M16" s="430">
        <v>92.84655300222386953298739807</v>
      </c>
      <c r="N16" s="431">
        <v>79.36399363247438065864093125</v>
      </c>
      <c r="O16" s="432">
        <v>74.717448496953730794979972960</v>
      </c>
      <c r="P16" s="5"/>
      <c r="Q16" s="430">
        <v>-21.408892810208496071277000860</v>
      </c>
      <c r="R16" s="431">
        <v>-9.676125787922950916312211290</v>
      </c>
      <c r="S16" s="432">
        <v>-1.2110291727586423937931618600</v>
      </c>
      <c r="T16" s="430">
        <v>-1.2074557887588088559025433300</v>
      </c>
      <c r="U16" s="431">
        <v>428.76954074460027666255319134</v>
      </c>
      <c r="V16" s="432">
        <v>7.5903617105388875579912053700</v>
      </c>
      <c r="W16" s="430">
        <v>142.72649904022491298366311027</v>
      </c>
      <c r="X16" s="431">
        <v>-21.420025435655607885600056250</v>
      </c>
      <c r="Y16" s="432">
        <v>16.773453835242870998769348240</v>
      </c>
      <c r="Z16" s="629">
        <v>2.2084294831747840158777895800</v>
      </c>
      <c r="AA16" s="214">
        <v>-0.8947286141977982540105776400</v>
      </c>
      <c r="AB16" s="630">
        <v>0.3996095469436464119144498500</v>
      </c>
    </row>
    <row r="17" ht="6" customHeight="1">
      <c r="A17" s="58"/>
      <c r="B17" s="631"/>
      <c r="C17" s="631"/>
      <c r="D17" s="91"/>
      <c r="E17" s="91"/>
      <c r="F17" s="91"/>
      <c r="G17" s="91"/>
      <c r="H17" s="91"/>
      <c r="I17" s="91"/>
      <c r="J17" s="91"/>
      <c r="K17" s="91"/>
      <c r="L17" s="91"/>
      <c r="M17" s="91"/>
      <c r="N17" s="91"/>
      <c r="O17" s="91"/>
      <c r="P17" s="5"/>
      <c r="Q17" s="91"/>
      <c r="R17" s="91"/>
      <c r="S17" s="91"/>
      <c r="T17" s="91"/>
      <c r="U17" s="91"/>
      <c r="V17" s="91"/>
      <c r="W17" s="91"/>
      <c r="X17" s="91"/>
      <c r="Y17" s="91"/>
      <c r="Z17" s="632"/>
      <c r="AA17" s="632"/>
      <c r="AB17" s="632"/>
      <c r="AC17" s="4"/>
    </row>
    <row r="18" ht="18" customHeight="1">
      <c r="A18" s="58"/>
      <c r="B18" s="1045" t="s">
        <v>50</v>
      </c>
      <c r="C18" s="1045"/>
      <c r="D18" s="479">
        <v>57.394366197183098591549295820</v>
      </c>
      <c r="E18" s="480">
        <v>70.141776937618147448015122940</v>
      </c>
      <c r="F18" s="481">
        <v>70.232229535170394092934753180</v>
      </c>
      <c r="G18" s="479">
        <v>11.971830985915492957746478880</v>
      </c>
      <c r="H18" s="480">
        <v>11.902961562696912413358538130</v>
      </c>
      <c r="I18" s="481">
        <v>9.489146731263118322453596380</v>
      </c>
      <c r="J18" s="479">
        <v>29.483568075117370892018779360</v>
      </c>
      <c r="K18" s="480">
        <v>7.3408947700063011972274732300</v>
      </c>
      <c r="L18" s="481">
        <v>3.844471010769790272290622100</v>
      </c>
      <c r="M18" s="479">
        <v>98.84976525821596244131455399</v>
      </c>
      <c r="N18" s="480">
        <v>89.38248267170762444864524260</v>
      </c>
      <c r="O18" s="481">
        <v>83.56513811102984640971436014</v>
      </c>
      <c r="P18" s="184"/>
      <c r="Q18" s="479">
        <v>-19.900595304900304786285399440</v>
      </c>
      <c r="R18" s="480">
        <v>-6.4343952256261184253972310300</v>
      </c>
      <c r="S18" s="481">
        <v>-0.9298604059553558483088315500</v>
      </c>
      <c r="T18" s="479">
        <v>-6.5699390745044512518915270500</v>
      </c>
      <c r="U18" s="480">
        <v>197.48031496401229586463018724</v>
      </c>
      <c r="V18" s="481">
        <v>1.1112411909509739263122658800</v>
      </c>
      <c r="W18" s="479">
        <v>153.14997811678210878987987808</v>
      </c>
      <c r="X18" s="480">
        <v>-22.021419008998147879333498400</v>
      </c>
      <c r="Y18" s="481">
        <v>12.037937390518797981530215310</v>
      </c>
      <c r="Z18" s="479">
        <v>2.2583778532915961883070242700</v>
      </c>
      <c r="AA18" s="480">
        <v>1.1408199643630057860771940200</v>
      </c>
      <c r="AB18" s="481">
        <v>-0.1710996724833340546002844500</v>
      </c>
    </row>
    <row r="19" ht="18" customHeight="1">
      <c r="A19" s="58"/>
      <c r="B19" s="1046" t="s">
        <v>51</v>
      </c>
      <c r="C19" s="1046"/>
      <c r="D19" s="271">
        <v>62.394366197183098591549295820</v>
      </c>
      <c r="E19" s="92">
        <v>67.734719596723377441713925710</v>
      </c>
      <c r="F19" s="272">
        <v>72.239649453302766729059677830</v>
      </c>
      <c r="G19" s="271">
        <v>10.281690140845070422535211270</v>
      </c>
      <c r="H19" s="92">
        <v>13.301827347195967233774417150</v>
      </c>
      <c r="I19" s="272">
        <v>9.014652232515109966594834570</v>
      </c>
      <c r="J19" s="271">
        <v>24.953051643192488262910798140</v>
      </c>
      <c r="K19" s="92">
        <v>7.1833648393194706994328922600</v>
      </c>
      <c r="L19" s="272">
        <v>3.7871638480158170705219697100</v>
      </c>
      <c r="M19" s="271">
        <v>97.62910798122065727699530516</v>
      </c>
      <c r="N19" s="92">
        <v>88.22621298046628859483301827</v>
      </c>
      <c r="O19" s="272">
        <v>85.04313151857009748424522347</v>
      </c>
      <c r="P19" s="5"/>
      <c r="Q19" s="271">
        <v>-10.618904140144655042114132850</v>
      </c>
      <c r="R19" s="92">
        <v>-11.971972368555953501799588270</v>
      </c>
      <c r="S19" s="272">
        <v>-0.1756011016827678889437985500</v>
      </c>
      <c r="T19" s="271">
        <v>-16.030029266114537702705756730</v>
      </c>
      <c r="U19" s="92">
        <v>432.04065041076428322430538045</v>
      </c>
      <c r="V19" s="272">
        <v>2.6669868181699597495470168200</v>
      </c>
      <c r="W19" s="271">
        <v>92.09435282309865617485834694</v>
      </c>
      <c r="X19" s="92">
        <v>-20.189701897443976248703313130</v>
      </c>
      <c r="Y19" s="272">
        <v>6.1533136432567645884556498800</v>
      </c>
      <c r="Z19" s="271">
        <v>2.1543459314299967743665344200</v>
      </c>
      <c r="AA19" s="92">
        <v>-0.2535907158206779966319644400</v>
      </c>
      <c r="AB19" s="272">
        <v>0.3872271399565313609661152100</v>
      </c>
    </row>
    <row r="20" ht="18" customHeight="1">
      <c r="A20" s="58"/>
      <c r="B20" s="1047" t="s">
        <v>76</v>
      </c>
      <c r="C20" s="1047"/>
      <c r="D20" s="273">
        <v>59.894366197183098591549295820</v>
      </c>
      <c r="E20" s="274">
        <v>68.938248267170762444864524320</v>
      </c>
      <c r="F20" s="275">
        <v>71.235939332032876837540356060</v>
      </c>
      <c r="G20" s="273">
        <v>11.126760563380281690140845080</v>
      </c>
      <c r="H20" s="274">
        <v>12.602394454946439823566477640</v>
      </c>
      <c r="I20" s="275">
        <v>9.251899520229256297623424980</v>
      </c>
      <c r="J20" s="273">
        <v>27.218309859154929577464788750</v>
      </c>
      <c r="K20" s="274">
        <v>7.2621298046628859483301827400</v>
      </c>
      <c r="L20" s="275">
        <v>3.815817434023341585282051500</v>
      </c>
      <c r="M20" s="273">
        <v>98.23943661971830985915492958</v>
      </c>
      <c r="N20" s="274">
        <v>88.80434782608695652173913043</v>
      </c>
      <c r="O20" s="275">
        <v>84.30413481479997194697979181</v>
      </c>
      <c r="P20" s="184"/>
      <c r="Q20" s="273">
        <v>-15.302311912283907964589519930</v>
      </c>
      <c r="R20" s="274">
        <v>-9.258700278100577539824632520</v>
      </c>
      <c r="S20" s="275">
        <v>-0.5656544808156174292879171600</v>
      </c>
      <c r="T20" s="273">
        <v>-11.159644742251849080719626550</v>
      </c>
      <c r="U20" s="274">
        <v>289.15470493942200346456978920</v>
      </c>
      <c r="V20" s="275">
        <v>1.9188907414936804906225508900</v>
      </c>
      <c r="W20" s="273">
        <v>120.76141398599223935177314959</v>
      </c>
      <c r="X20" s="274">
        <v>-21.097081930251692951777068300</v>
      </c>
      <c r="Y20" s="275">
        <v>9.003529297259695413249966300</v>
      </c>
      <c r="Z20" s="273">
        <v>2.2162162162428599626653750200</v>
      </c>
      <c r="AA20" s="274">
        <v>0.4426042762159285250526185300</v>
      </c>
      <c r="AB20" s="275">
        <v>0.0999116319655326382833533800</v>
      </c>
    </row>
    <row r="21" ht="6" customHeight="1">
      <c r="A21" s="58"/>
      <c r="B21" s="631"/>
      <c r="C21" s="631"/>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82" t="s">
        <v>12</v>
      </c>
      <c r="C22" s="982"/>
      <c r="D22" s="468">
        <v>55.451102843475950039861812380</v>
      </c>
      <c r="E22" s="469">
        <v>64.868585587033519165699307970</v>
      </c>
      <c r="F22" s="470">
        <v>65.934552342341397781122297680</v>
      </c>
      <c r="G22" s="468">
        <v>10.267738506510762689343608820</v>
      </c>
      <c r="H22" s="469">
        <v>10.061345634063840358150788870</v>
      </c>
      <c r="I22" s="470">
        <v>7.971857270530189632996358240</v>
      </c>
      <c r="J22" s="468">
        <v>28.650677650810523518469306400</v>
      </c>
      <c r="K22" s="469">
        <v>7.1009565343686318446986066500</v>
      </c>
      <c r="L22" s="470">
        <v>3.5242270644029647750903345500</v>
      </c>
      <c r="M22" s="468">
        <v>94.36951900079723624767472761</v>
      </c>
      <c r="N22" s="469">
        <v>82.03088775546599136854870350</v>
      </c>
      <c r="O22" s="470">
        <v>77.430636677274552189208990470</v>
      </c>
      <c r="P22" s="184"/>
      <c r="Q22" s="468">
        <v>-20.022039095424856294314530150</v>
      </c>
      <c r="R22" s="469">
        <v>-5.6976120642597536615484979300</v>
      </c>
      <c r="S22" s="470">
        <v>-0.6910564441099519065765238100</v>
      </c>
      <c r="T22" s="468">
        <v>-4.9800184445901054138206964300</v>
      </c>
      <c r="U22" s="469">
        <v>189.09546128027715392036215966</v>
      </c>
      <c r="V22" s="470">
        <v>4.8003417471050595593171138900</v>
      </c>
      <c r="W22" s="468">
        <v>134.88562091548198164523702214</v>
      </c>
      <c r="X22" s="469">
        <v>-30.477805824676175295653354140</v>
      </c>
      <c r="Y22" s="470">
        <v>8.772008699691927110888776920</v>
      </c>
      <c r="Z22" s="468">
        <v>2.2016764399331181014197770500</v>
      </c>
      <c r="AA22" s="469">
        <v>-0.5470151997246296997998318300</v>
      </c>
      <c r="AB22" s="470">
        <v>0.2466939126881449391783554500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37" t="s">
        <v>9</v>
      </c>
      <c r="C24" s="1037"/>
      <c r="D24" s="1037"/>
      <c r="E24" s="1037"/>
      <c r="F24" s="1037"/>
      <c r="G24" s="1037"/>
      <c r="H24" s="1037"/>
      <c r="I24" s="1037"/>
      <c r="J24" s="1037"/>
      <c r="K24" s="1037"/>
      <c r="L24" s="1037"/>
      <c r="M24" s="1037"/>
      <c r="N24" s="1037"/>
      <c r="O24" s="1037"/>
      <c r="P24" s="411"/>
      <c r="Q24" s="1038"/>
      <c r="R24" s="1038"/>
      <c r="S24" s="1038"/>
      <c r="T24" s="1038"/>
      <c r="U24" s="1038"/>
      <c r="V24" s="1038"/>
      <c r="W24" s="1038"/>
      <c r="X24" s="1038"/>
      <c r="Y24" s="1038"/>
      <c r="Z24" s="1038"/>
      <c r="AA24" s="1038"/>
      <c r="AB24" s="1038"/>
      <c r="AC24" s="9"/>
    </row>
    <row r="25" ht="18" customHeight="1">
      <c r="A25" s="58"/>
      <c r="B25" s="1042" t="s">
        <v>43</v>
      </c>
      <c r="C25" s="1042"/>
      <c r="D25" s="454">
        <v>152.58596811296002340199611583</v>
      </c>
      <c r="E25" s="455">
        <v>147.52366220604576566650316804</v>
      </c>
      <c r="F25" s="456">
        <v>154.30911820544646875285967803</v>
      </c>
      <c r="G25" s="454">
        <v>184.01638856207854535258399435</v>
      </c>
      <c r="H25" s="455">
        <v>168.3732199853640423852296845</v>
      </c>
      <c r="I25" s="456">
        <v>182.41836691653430171078755358</v>
      </c>
      <c r="J25" s="454">
        <v>133.77152251367324309289032512</v>
      </c>
      <c r="K25" s="455">
        <v>147.65869397167655164500313833</v>
      </c>
      <c r="L25" s="456">
        <v>142.99492817063659360863956943</v>
      </c>
      <c r="M25" s="454">
        <v>150.41552584112203471024846434</v>
      </c>
      <c r="N25" s="455">
        <v>150.38715170350219108498218144</v>
      </c>
      <c r="O25" s="456">
        <v>156.37486969941455612203745686</v>
      </c>
      <c r="P25" s="5"/>
      <c r="Q25" s="427">
        <v>20.181129302745385645716308820</v>
      </c>
      <c r="R25" s="428">
        <v>7.5293175125003729826439555800</v>
      </c>
      <c r="S25" s="429">
        <v>-0.4972367833100655915186897600</v>
      </c>
      <c r="T25" s="427">
        <v>0.3119487591121815382321759900</v>
      </c>
      <c r="U25" s="428">
        <v>17.408455188845936735907694180</v>
      </c>
      <c r="V25" s="429">
        <v>21.718918987881230654074646720</v>
      </c>
      <c r="W25" s="427">
        <v>10.296178412764780561156041710</v>
      </c>
      <c r="X25" s="428">
        <v>23.295741219854442563212166050</v>
      </c>
      <c r="Y25" s="429">
        <v>17.781722426208931476688539310</v>
      </c>
      <c r="Z25" s="427">
        <v>14.180802331341650222117870690</v>
      </c>
      <c r="AA25" s="428">
        <v>11.080757725836774722130128030</v>
      </c>
      <c r="AB25" s="429">
        <v>2.2151449520946003402727307600</v>
      </c>
    </row>
    <row r="26" ht="18" customHeight="1">
      <c r="A26" s="58"/>
      <c r="B26" s="1043" t="s">
        <v>46</v>
      </c>
      <c r="C26" s="1043"/>
      <c r="D26" s="439">
        <v>129.95602993775827506840068424</v>
      </c>
      <c r="E26" s="95">
        <v>136.70044305943781602582471083</v>
      </c>
      <c r="F26" s="440">
        <v>150.90988140923103451054936539</v>
      </c>
      <c r="G26" s="439">
        <v>130.50470269552631314705334215</v>
      </c>
      <c r="H26" s="95">
        <v>157.72768965875199484492997288</v>
      </c>
      <c r="I26" s="440">
        <v>178.33647167678020910040488854</v>
      </c>
      <c r="J26" s="439">
        <v>135.84017697694428556562710147</v>
      </c>
      <c r="K26" s="95">
        <v>145.0031915379929782767905035</v>
      </c>
      <c r="L26" s="440">
        <v>139.56614101539177280984005892</v>
      </c>
      <c r="M26" s="439">
        <v>131.96668520438190099438973155</v>
      </c>
      <c r="N26" s="95">
        <v>139.83467803184877771028314546</v>
      </c>
      <c r="O26" s="440">
        <v>152.92152710802355771627585236</v>
      </c>
      <c r="P26" s="5"/>
      <c r="Q26" s="420">
        <v>8.157541192995579425127453620</v>
      </c>
      <c r="R26" s="91">
        <v>1.5284579504096028579730111100</v>
      </c>
      <c r="S26" s="421">
        <v>0.1720212851148215004627765300</v>
      </c>
      <c r="T26" s="420">
        <v>-8.602468344728575133728981660</v>
      </c>
      <c r="U26" s="91">
        <v>9.470602924936614815746463140</v>
      </c>
      <c r="V26" s="421">
        <v>20.383550671173218288139118840</v>
      </c>
      <c r="W26" s="420">
        <v>12.261438273786925976795456090</v>
      </c>
      <c r="X26" s="91">
        <v>25.921368783530169747315793730</v>
      </c>
      <c r="Y26" s="421">
        <v>17.417042648857516709545236380</v>
      </c>
      <c r="Z26" s="420">
        <v>6.8796923069779546136793328800</v>
      </c>
      <c r="AA26" s="91">
        <v>5.5009903875669232169350671600</v>
      </c>
      <c r="AB26" s="421">
        <v>2.6508845659414194258630112400</v>
      </c>
    </row>
    <row r="27" ht="18" customHeight="1">
      <c r="A27" s="58"/>
      <c r="B27" s="1043" t="s">
        <v>47</v>
      </c>
      <c r="C27" s="1043"/>
      <c r="D27" s="439">
        <v>131.64392286031367453033250371</v>
      </c>
      <c r="E27" s="95">
        <v>142.73780335176282966307949873</v>
      </c>
      <c r="F27" s="440">
        <v>156.52861178690762606117074298</v>
      </c>
      <c r="G27" s="439">
        <v>144.92585460237771982224031635</v>
      </c>
      <c r="H27" s="95">
        <v>160.5604815015211627618603323</v>
      </c>
      <c r="I27" s="440">
        <v>183.38781671369720911284174588</v>
      </c>
      <c r="J27" s="439">
        <v>135.81010159915114199632418547</v>
      </c>
      <c r="K27" s="95">
        <v>142.84294071129279453334947126</v>
      </c>
      <c r="L27" s="440">
        <v>137.76443683683500808684957915</v>
      </c>
      <c r="M27" s="439">
        <v>134.2417868039974836754828075</v>
      </c>
      <c r="N27" s="95">
        <v>144.75610750977641397785227299</v>
      </c>
      <c r="O27" s="440">
        <v>158.35967289678056133038993078</v>
      </c>
      <c r="P27" s="93"/>
      <c r="Q27" s="420">
        <v>11.031451950140227210789959770</v>
      </c>
      <c r="R27" s="91">
        <v>5.7159911706541676607560702100</v>
      </c>
      <c r="S27" s="421">
        <v>3.3019336696092620135876723700</v>
      </c>
      <c r="T27" s="420">
        <v>-3.3151025696073860189151839700</v>
      </c>
      <c r="U27" s="91">
        <v>14.055992812293036134318708980</v>
      </c>
      <c r="V27" s="421">
        <v>22.994509490349977156690237180</v>
      </c>
      <c r="W27" s="420">
        <v>12.062747515264367921341650790</v>
      </c>
      <c r="X27" s="91">
        <v>22.125588363405245906205738810</v>
      </c>
      <c r="Y27" s="421">
        <v>14.901796632589825467667328800</v>
      </c>
      <c r="Z27" s="420">
        <v>9.408744163087897458005368850</v>
      </c>
      <c r="AA27" s="91">
        <v>8.469509444720561224333299210</v>
      </c>
      <c r="AB27" s="421">
        <v>5.5418549662459283027829069300</v>
      </c>
    </row>
    <row r="28" ht="18" customHeight="1">
      <c r="A28" s="58"/>
      <c r="B28" s="1043" t="s">
        <v>48</v>
      </c>
      <c r="C28" s="1043"/>
      <c r="D28" s="439">
        <v>132.7737108583492066320783031</v>
      </c>
      <c r="E28" s="95">
        <v>144.81668046217323173208017201</v>
      </c>
      <c r="F28" s="440">
        <v>157.4869645072418368049559428</v>
      </c>
      <c r="G28" s="439">
        <v>137.6694796400115049354782377</v>
      </c>
      <c r="H28" s="95">
        <v>164.67214285503476646689691643</v>
      </c>
      <c r="I28" s="440">
        <v>185.38436120330930650477253293</v>
      </c>
      <c r="J28" s="439">
        <v>139.11477981548899265629672772</v>
      </c>
      <c r="K28" s="95">
        <v>143.3264289397529939781098575</v>
      </c>
      <c r="L28" s="440">
        <v>139.60555246508600894913741564</v>
      </c>
      <c r="M28" s="439">
        <v>135.28907157509460093762681911</v>
      </c>
      <c r="N28" s="95">
        <v>146.98763728299426881097215426</v>
      </c>
      <c r="O28" s="440">
        <v>159.51048138332336436105799183</v>
      </c>
      <c r="P28" s="5"/>
      <c r="Q28" s="420">
        <v>12.990974541317133515223958320</v>
      </c>
      <c r="R28" s="91">
        <v>5.6687272902135652204925784500</v>
      </c>
      <c r="S28" s="421">
        <v>3.1152175023322448215882924600</v>
      </c>
      <c r="T28" s="420">
        <v>-9.238246124812463777289740910</v>
      </c>
      <c r="U28" s="91">
        <v>13.748397512162816301522563470</v>
      </c>
      <c r="V28" s="421">
        <v>23.052461361537817069118786930</v>
      </c>
      <c r="W28" s="420">
        <v>10.845067150377806254325726480</v>
      </c>
      <c r="X28" s="91">
        <v>22.152548882548083210087427080</v>
      </c>
      <c r="Y28" s="421">
        <v>16.681182238392587696574813570</v>
      </c>
      <c r="Z28" s="420">
        <v>10.48789871261935860754033100</v>
      </c>
      <c r="AA28" s="91">
        <v>8.608344944950091109937127290</v>
      </c>
      <c r="AB28" s="421">
        <v>5.5022103087818493689896652300</v>
      </c>
    </row>
    <row r="29" ht="18" customHeight="1">
      <c r="A29" s="58"/>
      <c r="B29" s="1043" t="s">
        <v>49</v>
      </c>
      <c r="C29" s="1043"/>
      <c r="D29" s="439">
        <v>151.63401222609439058628775488</v>
      </c>
      <c r="E29" s="95">
        <v>152.74181115940893496285177763</v>
      </c>
      <c r="F29" s="440">
        <v>161.10692295418149840478659833</v>
      </c>
      <c r="G29" s="439">
        <v>180.99195278008478429839827789</v>
      </c>
      <c r="H29" s="95">
        <v>167.79458144690681184612066823</v>
      </c>
      <c r="I29" s="440">
        <v>186.54667421822997393048537623</v>
      </c>
      <c r="J29" s="439">
        <v>136.09347788165957762926811856</v>
      </c>
      <c r="K29" s="95">
        <v>145.70174353898368331052366758</v>
      </c>
      <c r="L29" s="440">
        <v>140.6794295407222343090619572</v>
      </c>
      <c r="M29" s="439">
        <v>150.76941907712239844335018928</v>
      </c>
      <c r="N29" s="95">
        <v>154.01613344723740402402500043</v>
      </c>
      <c r="O29" s="440">
        <v>162.8782311880099539381706317</v>
      </c>
      <c r="P29" s="93"/>
      <c r="Q29" s="420">
        <v>19.636831890247698223771758300</v>
      </c>
      <c r="R29" s="91">
        <v>4.6983120301850101589601368800</v>
      </c>
      <c r="S29" s="421">
        <v>1.111573256266440100286103900</v>
      </c>
      <c r="T29" s="420">
        <v>22.331627126622378302688733680</v>
      </c>
      <c r="U29" s="91">
        <v>6.9220176762646833842171305700</v>
      </c>
      <c r="V29" s="421">
        <v>20.336103199607273035822899340</v>
      </c>
      <c r="W29" s="420">
        <v>12.292288689865255526883156930</v>
      </c>
      <c r="X29" s="91">
        <v>20.366661603491945776998683210</v>
      </c>
      <c r="Y29" s="421">
        <v>16.351370487863975000087167530</v>
      </c>
      <c r="Z29" s="420">
        <v>17.504239225156326566649901410</v>
      </c>
      <c r="AA29" s="91">
        <v>7.2568252192888780230849050700</v>
      </c>
      <c r="AB29" s="421">
        <v>3.5853840405009747634339396100</v>
      </c>
    </row>
    <row r="30" ht="18" customHeight="1">
      <c r="A30" s="58"/>
      <c r="B30" s="1044" t="s">
        <v>75</v>
      </c>
      <c r="C30" s="1044"/>
      <c r="D30" s="457">
        <v>139.86279821217003695010423252</v>
      </c>
      <c r="E30" s="458">
        <v>144.9830786475295117263447062</v>
      </c>
      <c r="F30" s="459">
        <v>156.13503293531760020490024747</v>
      </c>
      <c r="G30" s="457">
        <v>158.60208196918284866604106005</v>
      </c>
      <c r="H30" s="458">
        <v>164.16971870165937209565166169</v>
      </c>
      <c r="I30" s="459">
        <v>183.41850840877375635229227497</v>
      </c>
      <c r="J30" s="457">
        <v>136.10282162497537080636825503</v>
      </c>
      <c r="K30" s="458">
        <v>144.95921700101270821405396793</v>
      </c>
      <c r="L30" s="459">
        <v>140.17503452976768092019444551</v>
      </c>
      <c r="M30" s="457">
        <v>140.68355034452676802819073687</v>
      </c>
      <c r="N30" s="458">
        <v>147.3110896721356836328872846</v>
      </c>
      <c r="O30" s="459">
        <v>158.08975400577308999580002291</v>
      </c>
      <c r="P30" s="5"/>
      <c r="Q30" s="430">
        <v>14.591385326437299997497707450</v>
      </c>
      <c r="R30" s="431">
        <v>5.0352778991338455436322837800</v>
      </c>
      <c r="S30" s="432">
        <v>1.4379978139076502687640087600</v>
      </c>
      <c r="T30" s="430">
        <v>2.3934186892497600542749762500</v>
      </c>
      <c r="U30" s="431">
        <v>11.388597402372423126367375060</v>
      </c>
      <c r="V30" s="432">
        <v>21.690937474370541435000512090</v>
      </c>
      <c r="W30" s="430">
        <v>11.596765633518516473395925230</v>
      </c>
      <c r="X30" s="431">
        <v>22.711718612779696871993710140</v>
      </c>
      <c r="Y30" s="432">
        <v>16.637150166503085585007755960</v>
      </c>
      <c r="Z30" s="430">
        <v>11.814004291757663624262617160</v>
      </c>
      <c r="AA30" s="431">
        <v>8.184410401309449485744903280</v>
      </c>
      <c r="AB30" s="432">
        <v>3.8994565389816186423917225400</v>
      </c>
    </row>
    <row r="31" ht="6" customHeight="1">
      <c r="A31" s="58"/>
      <c r="B31" s="631"/>
      <c r="C31" s="631"/>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45" t="s">
        <v>50</v>
      </c>
      <c r="C32" s="1045"/>
      <c r="D32" s="493">
        <v>203.10897964293969106015787558</v>
      </c>
      <c r="E32" s="494">
        <v>195.99384797068884885121209789</v>
      </c>
      <c r="F32" s="495">
        <v>190.34970208468670337299840716</v>
      </c>
      <c r="G32" s="493">
        <v>203.40725638200227333485259157</v>
      </c>
      <c r="H32" s="494">
        <v>177.07661217737058235102160179</v>
      </c>
      <c r="I32" s="495">
        <v>194.53167591965186830193469134</v>
      </c>
      <c r="J32" s="493">
        <v>134.09040462756857641076123564</v>
      </c>
      <c r="K32" s="494">
        <v>156.87647471787430163532095516</v>
      </c>
      <c r="L32" s="495">
        <v>146.82788472667093158822026504</v>
      </c>
      <c r="M32" s="493">
        <v>182.55917933840770268695724043</v>
      </c>
      <c r="N32" s="494">
        <v>190.26889898731755463189962539</v>
      </c>
      <c r="O32" s="495">
        <v>188.82370196528208078171629298</v>
      </c>
      <c r="P32" s="93"/>
      <c r="Q32" s="479">
        <v>18.071003386323357477622866050</v>
      </c>
      <c r="R32" s="480">
        <v>3.3450248561207567096722470300</v>
      </c>
      <c r="S32" s="481">
        <v>-0.8795434451000740399956782300</v>
      </c>
      <c r="T32" s="479">
        <v>1.7855126552370913928656762600</v>
      </c>
      <c r="U32" s="480">
        <v>-2.2695901579190164578932391600</v>
      </c>
      <c r="V32" s="481">
        <v>15.636225062952709281135342890</v>
      </c>
      <c r="W32" s="479">
        <v>10.826082929737511084292920710</v>
      </c>
      <c r="X32" s="480">
        <v>25.247732231908916005289452290</v>
      </c>
      <c r="Y32" s="481">
        <v>14.999194868100934262628823160</v>
      </c>
      <c r="Z32" s="479">
        <v>7.6743927400178242976922355600</v>
      </c>
      <c r="AA32" s="480">
        <v>4.302307295198142195681482200</v>
      </c>
      <c r="AB32" s="481">
        <v>1.1217646154995167023288201600</v>
      </c>
    </row>
    <row r="33" ht="18" customHeight="1">
      <c r="A33" s="58"/>
      <c r="B33" s="1046" t="s">
        <v>51</v>
      </c>
      <c r="C33" s="1046"/>
      <c r="D33" s="276">
        <v>198.02421011075197277504917847</v>
      </c>
      <c r="E33" s="94">
        <v>190.03453944096962390392029954</v>
      </c>
      <c r="F33" s="277">
        <v>188.4893744706636393779929915</v>
      </c>
      <c r="G33" s="276">
        <v>212.87377784755682310786284973</v>
      </c>
      <c r="H33" s="94">
        <v>183.98704805816957773756312615</v>
      </c>
      <c r="I33" s="277">
        <v>194.09640742515561275834385018</v>
      </c>
      <c r="J33" s="276">
        <v>131.40605054566331189365573742</v>
      </c>
      <c r="K33" s="94">
        <v>153.19053093514286078117370461</v>
      </c>
      <c r="L33" s="277">
        <v>149.29054991281973348690009897</v>
      </c>
      <c r="M33" s="276">
        <v>182.56111971667437670119756995</v>
      </c>
      <c r="N33" s="94">
        <v>186.109355814559998003765671</v>
      </c>
      <c r="O33" s="277">
        <v>187.33411733854484703550306855</v>
      </c>
      <c r="P33" s="5"/>
      <c r="Q33" s="271">
        <v>17.391926392190606376814623150</v>
      </c>
      <c r="R33" s="92">
        <v>2.1298576004354551813615750900</v>
      </c>
      <c r="S33" s="272">
        <v>-2.10781225568006800597845800</v>
      </c>
      <c r="T33" s="271">
        <v>3.5141693909765580275282330800</v>
      </c>
      <c r="U33" s="92">
        <v>11.786084355067771419818866270</v>
      </c>
      <c r="V33" s="272">
        <v>15.051927333741176550416198610</v>
      </c>
      <c r="W33" s="271">
        <v>8.223081968801517439481434330</v>
      </c>
      <c r="X33" s="92">
        <v>22.319452714749747068581912980</v>
      </c>
      <c r="Y33" s="272">
        <v>17.439101330537031115645782490</v>
      </c>
      <c r="Z33" s="271">
        <v>9.325819766674722369693068440</v>
      </c>
      <c r="AA33" s="92">
        <v>3.8165384763288613583652383500</v>
      </c>
      <c r="AB33" s="272">
        <v>0.0073664339002441752415349700</v>
      </c>
    </row>
    <row r="34" ht="18" customHeight="1">
      <c r="A34" s="58"/>
      <c r="B34" s="1047" t="s">
        <v>76</v>
      </c>
      <c r="C34" s="1047"/>
      <c r="D34" s="443">
        <v>200.46047534810234926085963592</v>
      </c>
      <c r="E34" s="444">
        <v>193.06621271452062945671855617</v>
      </c>
      <c r="F34" s="445">
        <v>189.40643247774684171643089855</v>
      </c>
      <c r="G34" s="443">
        <v>207.78102895785975519200290071</v>
      </c>
      <c r="H34" s="444">
        <v>180.72359471346225216626889124</v>
      </c>
      <c r="I34" s="445">
        <v>194.3196225211593019804079569</v>
      </c>
      <c r="J34" s="443">
        <v>132.85993097984744825997074637</v>
      </c>
      <c r="K34" s="444">
        <v>155.0534916756557148354390178</v>
      </c>
      <c r="L34" s="445">
        <v>148.04997084803343633760452334</v>
      </c>
      <c r="M34" s="633">
        <v>182.56014350008166890263532053</v>
      </c>
      <c r="N34" s="634">
        <v>188.20266714819723358711515192</v>
      </c>
      <c r="O34" s="635">
        <v>188.07238092036569515990977968</v>
      </c>
      <c r="P34" s="93"/>
      <c r="Q34" s="273">
        <v>17.676237772852367937116197680</v>
      </c>
      <c r="R34" s="274">
        <v>2.7997337731199773248948092700</v>
      </c>
      <c r="S34" s="275">
        <v>-1.5047889949868656882354526700</v>
      </c>
      <c r="T34" s="273">
        <v>2.4943280739610548913845972100</v>
      </c>
      <c r="U34" s="274">
        <v>3.462296210367506723929348900</v>
      </c>
      <c r="V34" s="275">
        <v>15.349725004889691334424104830</v>
      </c>
      <c r="W34" s="273">
        <v>9.600686215372293268149274560</v>
      </c>
      <c r="X34" s="274">
        <v>23.799594578640843972982117800</v>
      </c>
      <c r="Y34" s="275">
        <v>16.218319889456083852002446420</v>
      </c>
      <c r="Z34" s="273">
        <v>8.502644658667076844299939290</v>
      </c>
      <c r="AA34" s="274">
        <v>4.0842931564504679692275002300</v>
      </c>
      <c r="AB34" s="275">
        <v>0.5566351136033778728364319200</v>
      </c>
    </row>
    <row r="35" ht="6" customHeight="1">
      <c r="A35" s="58"/>
      <c r="B35" s="631"/>
      <c r="C35" s="631"/>
      <c r="D35" s="95"/>
      <c r="E35" s="95"/>
      <c r="F35" s="95"/>
      <c r="G35" s="95"/>
      <c r="H35" s="95"/>
      <c r="I35" s="95"/>
      <c r="J35" s="95"/>
      <c r="K35" s="95"/>
      <c r="L35" s="95"/>
      <c r="M35" s="636"/>
      <c r="N35" s="636"/>
      <c r="O35" s="636"/>
      <c r="P35" s="93"/>
      <c r="Q35" s="91"/>
      <c r="R35" s="91"/>
      <c r="S35" s="91"/>
      <c r="T35" s="91"/>
      <c r="U35" s="91"/>
      <c r="V35" s="91"/>
      <c r="W35" s="91"/>
      <c r="X35" s="91"/>
      <c r="Y35" s="91"/>
      <c r="Z35" s="91"/>
      <c r="AA35" s="91"/>
      <c r="AB35" s="91"/>
    </row>
    <row r="36" ht="18" customHeight="1">
      <c r="A36" s="58"/>
      <c r="B36" s="982" t="s">
        <v>12</v>
      </c>
      <c r="C36" s="982"/>
      <c r="D36" s="482">
        <v>158.39615407655903672197927275</v>
      </c>
      <c r="E36" s="483">
        <v>160.92114895493957667320584176</v>
      </c>
      <c r="F36" s="484">
        <v>166.34871110594505448681456695</v>
      </c>
      <c r="G36" s="482">
        <v>173.68456810093820769977353607</v>
      </c>
      <c r="H36" s="483">
        <v>166.31873758661701818562686058</v>
      </c>
      <c r="I36" s="484">
        <v>186.12395329423501471541689241</v>
      </c>
      <c r="J36" s="482">
        <v>135.23049275362318840579710145</v>
      </c>
      <c r="K36" s="483">
        <v>140.88310585045670773622277357</v>
      </c>
      <c r="L36" s="484">
        <v>143.12751095877509491754597835</v>
      </c>
      <c r="M36" s="482">
        <v>153.02639128445211024675278961</v>
      </c>
      <c r="N36" s="483">
        <v>159.84859847167268142093134484</v>
      </c>
      <c r="O36" s="484">
        <v>167.32776318974239169161849319</v>
      </c>
      <c r="P36" s="93"/>
      <c r="Q36" s="468">
        <v>16.108626757811306068350750300</v>
      </c>
      <c r="R36" s="469">
        <v>4.5170467952594707641574666600</v>
      </c>
      <c r="S36" s="470">
        <v>0.6108643872813960345081047700</v>
      </c>
      <c r="T36" s="468">
        <v>1.4515578821141112848528695900</v>
      </c>
      <c r="U36" s="469">
        <v>2.1337788539977578789092833600</v>
      </c>
      <c r="V36" s="470">
        <v>16.475874491383635463896941760</v>
      </c>
      <c r="W36" s="468">
        <v>11.053891262578716305391709820</v>
      </c>
      <c r="X36" s="469">
        <v>19.031447466892754004082004300</v>
      </c>
      <c r="Y36" s="470">
        <v>14.525773090139760138716390670</v>
      </c>
      <c r="Z36" s="468">
        <v>10.444237472775049313343411290</v>
      </c>
      <c r="AA36" s="469">
        <v>6.6144091343972823621787431600</v>
      </c>
      <c r="AB36" s="470">
        <v>2.5923260615928633088534895400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37" t="s">
        <v>10</v>
      </c>
      <c r="C38" s="1037"/>
      <c r="D38" s="1037"/>
      <c r="E38" s="1037"/>
      <c r="F38" s="1037"/>
      <c r="G38" s="1037"/>
      <c r="H38" s="1037"/>
      <c r="I38" s="1037"/>
      <c r="J38" s="1037"/>
      <c r="K38" s="1037"/>
      <c r="L38" s="1037"/>
      <c r="M38" s="1037"/>
      <c r="N38" s="1037"/>
      <c r="O38" s="1037"/>
      <c r="P38" s="411"/>
      <c r="Q38" s="1038"/>
      <c r="R38" s="1038"/>
      <c r="S38" s="1038"/>
      <c r="T38" s="1038"/>
      <c r="U38" s="1038"/>
      <c r="V38" s="1038"/>
      <c r="W38" s="1038"/>
      <c r="X38" s="1038"/>
      <c r="Y38" s="1038"/>
      <c r="Z38" s="1038"/>
      <c r="AA38" s="1038"/>
      <c r="AB38" s="1038"/>
      <c r="AC38" s="9"/>
    </row>
    <row r="39" ht="18" customHeight="1">
      <c r="A39" s="58"/>
      <c r="B39" s="1042" t="s">
        <v>43</v>
      </c>
      <c r="C39" s="1042"/>
      <c r="D39" s="454">
        <v>84.61207364010345686603192163</v>
      </c>
      <c r="E39" s="455">
        <v>91.29932603995112358981283332</v>
      </c>
      <c r="F39" s="456">
        <v>92.90373552852796456793550645</v>
      </c>
      <c r="G39" s="454">
        <v>19.312942188932368912515630498</v>
      </c>
      <c r="H39" s="455">
        <v>18.506782671115231806779468661</v>
      </c>
      <c r="I39" s="456">
        <v>12.340034317416472981778035133</v>
      </c>
      <c r="J39" s="454">
        <v>38.016395880192009793095365028</v>
      </c>
      <c r="K39" s="455">
        <v>9.59389831250816304517048869</v>
      </c>
      <c r="L39" s="456">
        <v>5.5462564613080453333625430904</v>
      </c>
      <c r="M39" s="454">
        <v>141.94141170922783557164291705</v>
      </c>
      <c r="N39" s="455">
        <v>119.40000702357451844176279055</v>
      </c>
      <c r="O39" s="456">
        <v>110.78985306114113230182585252</v>
      </c>
      <c r="P39" s="5"/>
      <c r="Q39" s="427">
        <v>-0.7853809226216204173881632100</v>
      </c>
      <c r="R39" s="428">
        <v>-4.6719913142934280149767420700</v>
      </c>
      <c r="S39" s="429">
        <v>-1.9167499200691831626424525300</v>
      </c>
      <c r="T39" s="427">
        <v>14.939069899323762939341539360</v>
      </c>
      <c r="U39" s="428">
        <v>743.14239235142520490651750638</v>
      </c>
      <c r="V39" s="429">
        <v>29.456071883653314818555969720</v>
      </c>
      <c r="W39" s="427">
        <v>113.88032112560222449584466870</v>
      </c>
      <c r="X39" s="428">
        <v>-10.173256567417135614710442680</v>
      </c>
      <c r="Y39" s="429">
        <v>33.476918687980676784024975050</v>
      </c>
      <c r="Z39" s="427">
        <v>17.898844863088335993539393050</v>
      </c>
      <c r="AA39" s="428">
        <v>9.894872200160517827732622800</v>
      </c>
      <c r="AB39" s="429">
        <v>2.198500280835076565276783400</v>
      </c>
    </row>
    <row r="40" ht="18" customHeight="1">
      <c r="A40" s="58"/>
      <c r="B40" s="1043" t="s">
        <v>46</v>
      </c>
      <c r="C40" s="1043"/>
      <c r="D40" s="439">
        <v>69.967240107334646050002185794</v>
      </c>
      <c r="E40" s="95">
        <v>82.2670085098842494273348419</v>
      </c>
      <c r="F40" s="440">
        <v>91.83365058714345369197428009</v>
      </c>
      <c r="G40" s="439">
        <v>9.48693886019273516743686268</v>
      </c>
      <c r="H40" s="95">
        <v>13.777969110077579889954398825</v>
      </c>
      <c r="I40" s="440">
        <v>12.028289471404697259891635177</v>
      </c>
      <c r="J40" s="439">
        <v>41.690158813233014493221766066</v>
      </c>
      <c r="K40" s="95">
        <v>9.306412530870029247900604004</v>
      </c>
      <c r="L40" s="440">
        <v>5.1207230430255284726994438636</v>
      </c>
      <c r="M40" s="439">
        <v>121.14433778076039571066081445</v>
      </c>
      <c r="N40" s="95">
        <v>105.35139015083185856518984464</v>
      </c>
      <c r="O40" s="440">
        <v>108.98249268169730340326110485</v>
      </c>
      <c r="P40" s="5"/>
      <c r="Q40" s="420">
        <v>-13.621273977668365069752643060</v>
      </c>
      <c r="R40" s="91">
        <v>-8.123718433060479520328386940</v>
      </c>
      <c r="S40" s="421">
        <v>-1.2225136172007866138077118400</v>
      </c>
      <c r="T40" s="420">
        <v>-30.486348123683427957992032600</v>
      </c>
      <c r="U40" s="91">
        <v>702.95257906715330917277789025</v>
      </c>
      <c r="V40" s="421">
        <v>24.653073551013142325819709630</v>
      </c>
      <c r="W40" s="420">
        <v>198.50411807060581907892909529</v>
      </c>
      <c r="X40" s="91">
        <v>-10.058199806804265814043823510</v>
      </c>
      <c r="Y40" s="421">
        <v>31.957228489785584012938963110</v>
      </c>
      <c r="Z40" s="420">
        <v>10.194714358207900981411901570</v>
      </c>
      <c r="AA40" s="91">
        <v>3.6880922841002372721265857800</v>
      </c>
      <c r="AB40" s="421">
        <v>2.3309209350656308648826776900</v>
      </c>
    </row>
    <row r="41" ht="18" customHeight="1">
      <c r="A41" s="58"/>
      <c r="B41" s="1043" t="s">
        <v>47</v>
      </c>
      <c r="C41" s="1043"/>
      <c r="D41" s="439">
        <v>68.294147774951460261041040705</v>
      </c>
      <c r="E41" s="95">
        <v>90.35114074165932611093037843</v>
      </c>
      <c r="F41" s="440">
        <v>100.67088911067553740221213996</v>
      </c>
      <c r="G41" s="439">
        <v>12.009114242873083356162167068</v>
      </c>
      <c r="H41" s="95">
        <v>14.229887664265249869222215348</v>
      </c>
      <c r="I41" s="440">
        <v>14.149644910527399931129227278</v>
      </c>
      <c r="J41" s="439">
        <v>40.041663757871792100324689454</v>
      </c>
      <c r="K41" s="95">
        <v>8.852301965315467134439143359</v>
      </c>
      <c r="L41" s="440">
        <v>5.0357159724566258101060745433</v>
      </c>
      <c r="M41" s="439">
        <v>120.34492577569633571752789714</v>
      </c>
      <c r="N41" s="95">
        <v>113.43333037124004311459173704</v>
      </c>
      <c r="O41" s="440">
        <v>119.85609508090090953792564596</v>
      </c>
      <c r="P41" s="93"/>
      <c r="Q41" s="420">
        <v>-12.956323990238151812344572890</v>
      </c>
      <c r="R41" s="91">
        <v>-3.8027094247441133444672395900</v>
      </c>
      <c r="S41" s="421">
        <v>2.5673518704169665007203955700</v>
      </c>
      <c r="T41" s="420">
        <v>-24.644643362322840357986045240</v>
      </c>
      <c r="U41" s="91">
        <v>493.04899775034671689229590190</v>
      </c>
      <c r="V41" s="421">
        <v>34.570329094836149683511300880</v>
      </c>
      <c r="W41" s="420">
        <v>217.74818212286893259799037196</v>
      </c>
      <c r="X41" s="91">
        <v>3.099155498376575292635202700</v>
      </c>
      <c r="Y41" s="421">
        <v>41.861236879179543699555533680</v>
      </c>
      <c r="Z41" s="420">
        <v>11.959269549450450414764342540</v>
      </c>
      <c r="AA41" s="91">
        <v>8.126072658775277625049968970</v>
      </c>
      <c r="AB41" s="421">
        <v>6.8090528131969498848033598300</v>
      </c>
    </row>
    <row r="42" ht="18" customHeight="1">
      <c r="A42" s="58"/>
      <c r="B42" s="1043" t="s">
        <v>48</v>
      </c>
      <c r="C42" s="1043"/>
      <c r="D42" s="439">
        <v>71.404829008562918402368871506</v>
      </c>
      <c r="E42" s="95">
        <v>94.17646822368360668499895504</v>
      </c>
      <c r="F42" s="440">
        <v>103.67117791983183387629779764</v>
      </c>
      <c r="G42" s="439">
        <v>15.285836589137427660676339549</v>
      </c>
      <c r="H42" s="95">
        <v>15.31025499575323238323291748</v>
      </c>
      <c r="I42" s="440">
        <v>14.905714450204456203982358823</v>
      </c>
      <c r="J42" s="439">
        <v>39.579134539054614812073153549</v>
      </c>
      <c r="K42" s="95">
        <v>9.460266812501024649783873715</v>
      </c>
      <c r="L42" s="440">
        <v>5.2417349895991687412354899464</v>
      </c>
      <c r="M42" s="439">
        <v>126.2698001367549608751183645</v>
      </c>
      <c r="N42" s="95">
        <v>118.94699003193786371801574613</v>
      </c>
      <c r="O42" s="440">
        <v>123.81846732555181279878970323</v>
      </c>
      <c r="P42" s="5"/>
      <c r="Q42" s="420">
        <v>-13.286930886153063384801583620</v>
      </c>
      <c r="R42" s="91">
        <v>-3.6315026732171733585989458500</v>
      </c>
      <c r="S42" s="421">
        <v>2.3600858110442574635557873700</v>
      </c>
      <c r="T42" s="420">
        <v>-5.8347372998215411206490872300</v>
      </c>
      <c r="U42" s="91">
        <v>445.80735131474436628132061167</v>
      </c>
      <c r="V42" s="421">
        <v>37.156769491774783982850975340</v>
      </c>
      <c r="W42" s="420">
        <v>190.24063648877118711903418833</v>
      </c>
      <c r="X42" s="91">
        <v>3.8172778536064783309718579500</v>
      </c>
      <c r="Y42" s="421">
        <v>41.064604246833996262392727460</v>
      </c>
      <c r="Z42" s="420">
        <v>12.009149740216716965532275470</v>
      </c>
      <c r="AA42" s="91">
        <v>8.485857506030552696602559280</v>
      </c>
      <c r="AB42" s="421">
        <v>6.8651613796204571937107986500</v>
      </c>
    </row>
    <row r="43" ht="18" customHeight="1">
      <c r="A43" s="58"/>
      <c r="B43" s="1043" t="s">
        <v>49</v>
      </c>
      <c r="C43" s="1043"/>
      <c r="D43" s="439">
        <v>81.1206370571054263253872755</v>
      </c>
      <c r="E43" s="95">
        <v>99.5227913228650341514410087</v>
      </c>
      <c r="F43" s="440">
        <v>106.23731351004869701534054749</v>
      </c>
      <c r="G43" s="439">
        <v>22.730210032240694741700253225</v>
      </c>
      <c r="H43" s="95">
        <v>17.461420999342570873589683922</v>
      </c>
      <c r="I43" s="440">
        <v>16.006129417517360774564679541</v>
      </c>
      <c r="J43" s="439">
        <v>39.486276681157567593843989356</v>
      </c>
      <c r="K43" s="95">
        <v>10.746306919494669270004281856</v>
      </c>
      <c r="L43" s="440">
        <v>5.4613755825625408563073928239</v>
      </c>
      <c r="M43" s="439">
        <v>143.33712377050368866093151798</v>
      </c>
      <c r="N43" s="95">
        <v>127.73051924170227429503497436</v>
      </c>
      <c r="O43" s="440">
        <v>127.70465341930105262294367846</v>
      </c>
      <c r="P43" s="93"/>
      <c r="Q43" s="420">
        <v>-9.631833106471412947859331530</v>
      </c>
      <c r="R43" s="91">
        <v>-5.2897475682074616019585745700</v>
      </c>
      <c r="S43" s="421">
        <v>-0.5749696347500204594769290600</v>
      </c>
      <c r="T43" s="420">
        <v>50.453840259603544049180056260</v>
      </c>
      <c r="U43" s="91">
        <v>299.95857801061569222687168484</v>
      </c>
      <c r="V43" s="421">
        <v>28.936283123575440385591615700</v>
      </c>
      <c r="W43" s="420">
        <v>158.20629405905446132831102185</v>
      </c>
      <c r="X43" s="91">
        <v>-2.0923020107849339446768774500</v>
      </c>
      <c r="Y43" s="421">
        <v>33.874999763744177894572006690</v>
      </c>
      <c r="Z43" s="420">
        <v>18.735571073324132383965094990</v>
      </c>
      <c r="AA43" s="91">
        <v>6.0681272164335668987857407200</v>
      </c>
      <c r="AB43" s="421">
        <v>3.5345499969242433545039091200</v>
      </c>
    </row>
    <row r="44" ht="18" customHeight="1">
      <c r="A44" s="58"/>
      <c r="B44" s="1044" t="s">
        <v>75</v>
      </c>
      <c r="C44" s="1044"/>
      <c r="D44" s="457">
        <v>75.108862772297206184611664175</v>
      </c>
      <c r="E44" s="458">
        <v>91.46097618217852349968873809</v>
      </c>
      <c r="F44" s="459">
        <v>98.9753728937207007900958138</v>
      </c>
      <c r="G44" s="457">
        <v>15.747046963489568416017697914</v>
      </c>
      <c r="H44" s="458">
        <v>15.861014572354004976184831538</v>
      </c>
      <c r="I44" s="459">
        <v>13.863584751483689540260656281</v>
      </c>
      <c r="J44" s="457">
        <v>39.76391740025457228988872389</v>
      </c>
      <c r="K44" s="458">
        <v>9.58997307278986047836857132</v>
      </c>
      <c r="L44" s="459">
        <v>5.2818386271242483227600305833</v>
      </c>
      <c r="M44" s="457">
        <v>130.61982713604134689051808593</v>
      </c>
      <c r="N44" s="458">
        <v>116.91196382732238895424214091</v>
      </c>
      <c r="O44" s="459">
        <v>118.12063052822435605190075402</v>
      </c>
      <c r="P44" s="5"/>
      <c r="Q44" s="430">
        <v>-9.941361527880776571623871760</v>
      </c>
      <c r="R44" s="431">
        <v>-5.128067712022013112432949500</v>
      </c>
      <c r="S44" s="432">
        <v>0.209554068165249902411412200</v>
      </c>
      <c r="T44" s="430">
        <v>1.1570634279706952631647991100</v>
      </c>
      <c r="U44" s="431">
        <v>488.98897493390606192532067742</v>
      </c>
      <c r="V44" s="432">
        <v>30.927719798536750566775652920</v>
      </c>
      <c r="W44" s="430">
        <v>170.87492226331488306325198873</v>
      </c>
      <c r="X44" s="431">
        <v>-3.573162726416120297143759200</v>
      </c>
      <c r="Y44" s="432">
        <v>36.201228703491552486079489930</v>
      </c>
      <c r="Z44" s="430">
        <v>14.283337728937264688152808210</v>
      </c>
      <c r="AA44" s="431">
        <v>7.2164535252944357401293932700</v>
      </c>
      <c r="AB44" s="432">
        <v>4.3146486865546229578382434500</v>
      </c>
    </row>
    <row r="45" ht="6" customHeight="1">
      <c r="A45" s="58"/>
      <c r="B45" s="631"/>
      <c r="C45" s="631"/>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45" t="s">
        <v>50</v>
      </c>
      <c r="C46" s="1045"/>
      <c r="D46" s="493">
        <v>116.57311155563087902396385121</v>
      </c>
      <c r="E46" s="494">
        <v>137.47356765505500447304772965</v>
      </c>
      <c r="F46" s="495">
        <v>133.68683968763019024682003541</v>
      </c>
      <c r="G46" s="493">
        <v>24.351572947141117230228831402</v>
      </c>
      <c r="H46" s="494">
        <v>21.07736108399830057095650952</v>
      </c>
      <c r="I46" s="495">
        <v>18.459396166801007929874115684</v>
      </c>
      <c r="J46" s="493">
        <v>39.534635730569514547398148378</v>
      </c>
      <c r="K46" s="494">
        <v>11.516136927934691959996780903</v>
      </c>
      <c r="L46" s="495">
        <v>5.6447554640433484766420615688</v>
      </c>
      <c r="M46" s="493">
        <v>180.45932023334151080159083086</v>
      </c>
      <c r="N46" s="494">
        <v>170.06706566698799700400101992</v>
      </c>
      <c r="O46" s="495">
        <v>157.79078733364734917170218906</v>
      </c>
      <c r="P46" s="93"/>
      <c r="Q46" s="479">
        <v>-5.4258291701125428039980553100</v>
      </c>
      <c r="R46" s="480">
        <v>-3.3046024892231819501479197300</v>
      </c>
      <c r="S46" s="481">
        <v>-1.8012253248614415963124582600</v>
      </c>
      <c r="T46" s="479">
        <v>-4.9017335124803138629871870800</v>
      </c>
      <c r="U46" s="480">
        <v>190.72873101190653613501851470</v>
      </c>
      <c r="V46" s="481">
        <v>16.921222427639295298900325300</v>
      </c>
      <c r="W46" s="479">
        <v>180.55620468404104703132258993</v>
      </c>
      <c r="X46" s="480">
        <v>-2.333595683055767292626462400</v>
      </c>
      <c r="Y46" s="481">
        <v>28.842725946253385981581598630</v>
      </c>
      <c r="Z46" s="479">
        <v>10.106087379371526153535671560</v>
      </c>
      <c r="AA46" s="480">
        <v>5.4922088401239710340457695700</v>
      </c>
      <c r="AB46" s="481">
        <v>0.9487456073752988939300598800</v>
      </c>
    </row>
    <row r="47" ht="18" customHeight="1">
      <c r="A47" s="58"/>
      <c r="B47" s="1046" t="s">
        <v>51</v>
      </c>
      <c r="C47" s="1046"/>
      <c r="D47" s="276">
        <v>123.55595081558186470330533257</v>
      </c>
      <c r="E47" s="94">
        <v>128.71936242726546768463713054</v>
      </c>
      <c r="F47" s="277">
        <v>136.16406337433057052310408242</v>
      </c>
      <c r="G47" s="276">
        <v>21.887022229396687446301391607</v>
      </c>
      <c r="H47" s="94">
        <v>24.473639473900187687712398214</v>
      </c>
      <c r="I47" s="277">
        <v>17.497116125183414114442813746</v>
      </c>
      <c r="J47" s="276">
        <v>32.789819654938990737783110089</v>
      </c>
      <c r="K47" s="94">
        <v>11.004234736361869016417014708</v>
      </c>
      <c r="L47" s="277">
        <v>5.6538777348023178555881774549</v>
      </c>
      <c r="M47" s="276">
        <v>178.23279269991754288738983414</v>
      </c>
      <c r="N47" s="94">
        <v>164.19723663752752438876654332</v>
      </c>
      <c r="O47" s="277">
        <v>159.3147997873711226618948379</v>
      </c>
      <c r="P47" s="5"/>
      <c r="Q47" s="271">
        <v>4.9261902603343988002454983100</v>
      </c>
      <c r="R47" s="92">
        <v>-10.097100731641374736978702440</v>
      </c>
      <c r="S47" s="272">
        <v>-2.2797120158071404715991984900</v>
      </c>
      <c r="T47" s="271">
        <v>-13.079182256743869203361671600</v>
      </c>
      <c r="U47" s="92">
        <v>494.74741026051402191471868957</v>
      </c>
      <c r="V47" s="272">
        <v>18.120347069661322652674087070</v>
      </c>
      <c r="W47" s="271">
        <v>107.89042891309747944515400610</v>
      </c>
      <c r="X47" s="92">
        <v>-2.3764801502640769970361732800</v>
      </c>
      <c r="Y47" s="272">
        <v>24.665497573630431087158198120</v>
      </c>
      <c r="Z47" s="271">
        <v>11.681076116802171054173706210</v>
      </c>
      <c r="AA47" s="92">
        <v>3.5532693732331950798193072600</v>
      </c>
      <c r="AB47" s="272">
        <v>0.3946220987118048118765208600</v>
      </c>
    </row>
    <row r="48" ht="18" customHeight="1">
      <c r="A48" s="58"/>
      <c r="B48" s="1047" t="s">
        <v>76</v>
      </c>
      <c r="C48" s="1047"/>
      <c r="D48" s="443">
        <v>120.06453118560637186363459188</v>
      </c>
      <c r="E48" s="444">
        <v>133.09646504116023607884243009</v>
      </c>
      <c r="F48" s="445">
        <v>134.92545133081555541075947538</v>
      </c>
      <c r="G48" s="443">
        <v>23.119297588268902338265111503</v>
      </c>
      <c r="H48" s="444">
        <v>22.775500278949244129334453861</v>
      </c>
      <c r="I48" s="445">
        <v>17.978256223746439330508539177</v>
      </c>
      <c r="J48" s="443">
        <v>36.162227692754252642590629232</v>
      </c>
      <c r="K48" s="444">
        <v>11.260185832148280488206897805</v>
      </c>
      <c r="L48" s="445">
        <v>5.6493165986857347201251506076</v>
      </c>
      <c r="M48" s="443">
        <v>179.34605646662952684449033249</v>
      </c>
      <c r="N48" s="444">
        <v>167.13215115225776069638378165</v>
      </c>
      <c r="O48" s="445">
        <v>158.55279356050923591679851348</v>
      </c>
      <c r="P48" s="93"/>
      <c r="Q48" s="273">
        <v>-0.3309471777404440664225285400</v>
      </c>
      <c r="R48" s="274">
        <v>-6.7181854635687405490651693200</v>
      </c>
      <c r="S48" s="275">
        <v>-2.0619315694427695623836505100</v>
      </c>
      <c r="T48" s="273">
        <v>-8.943674819960444021150028930</v>
      </c>
      <c r="U48" s="274">
        <v>302.62839354341168368908699609</v>
      </c>
      <c r="V48" s="275">
        <v>17.563160198562238370633574980</v>
      </c>
      <c r="W48" s="273">
        <v>141.95602462644424547780234383</v>
      </c>
      <c r="X48" s="274">
        <v>-2.3185073187397928657788419200</v>
      </c>
      <c r="Y48" s="275">
        <v>26.682070369712557945899375330</v>
      </c>
      <c r="Z48" s="273">
        <v>10.907297864622835011738381430</v>
      </c>
      <c r="AA48" s="274">
        <v>4.5449746888456112030894124900</v>
      </c>
      <c r="AB48" s="275">
        <v>0.6571028887262282446778768600</v>
      </c>
    </row>
    <row r="49" ht="6" customHeight="1">
      <c r="A49" s="58"/>
      <c r="B49" s="631"/>
      <c r="C49" s="631"/>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82" t="s">
        <v>12</v>
      </c>
      <c r="C50" s="982"/>
      <c r="D50" s="482">
        <v>87.83241429710337496678182301</v>
      </c>
      <c r="E50" s="483">
        <v>104.38727323747267478495745515</v>
      </c>
      <c r="F50" s="484">
        <v>109.68127799495961983301040772</v>
      </c>
      <c r="G50" s="482">
        <v>17.833477278766941270263087962</v>
      </c>
      <c r="H50" s="483">
        <v>16.733903042801186805267721161</v>
      </c>
      <c r="I50" s="484">
        <v>14.837535902884688416365549191</v>
      </c>
      <c r="J50" s="482">
        <v>38.744452564443263353707148552</v>
      </c>
      <c r="K50" s="483">
        <v>10.004048110709481848801823718</v>
      </c>
      <c r="L50" s="484">
        <v>5.0441384778154712306032658472</v>
      </c>
      <c r="M50" s="482">
        <v>144.41026939941536008503853309</v>
      </c>
      <c r="N50" s="483">
        <v>131.12522439098334343902700004</v>
      </c>
      <c r="O50" s="484">
        <v>129.56295237565977947997922276</v>
      </c>
      <c r="P50" s="93"/>
      <c r="Q50" s="468">
        <v>-7.1386878848741687239712563300</v>
      </c>
      <c r="R50" s="469">
        <v>-1.437929072171935843157909700</v>
      </c>
      <c r="S50" s="470">
        <v>-0.0844134745073353044318742600</v>
      </c>
      <c r="T50" s="468">
        <v>-3.6007484127998249327343904300</v>
      </c>
      <c r="U50" s="469">
        <v>195.26411910447914588137058579</v>
      </c>
      <c r="V50" s="470">
        <v>22.067114520054106212120051170</v>
      </c>
      <c r="W50" s="468">
        <v>160.84962204266292680933927545</v>
      </c>
      <c r="X50" s="469">
        <v>-17.246725962105302364551519390</v>
      </c>
      <c r="Y50" s="470">
        <v>24.571983869821020005666496230</v>
      </c>
      <c r="Z50" s="468">
        <v>12.875862228463564081361136940</v>
      </c>
      <c r="AA50" s="469">
        <v>6.0312121114649832150977341300</v>
      </c>
      <c r="AB50" s="470">
        <v>2.8454150848921309344825057300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39.95" customHeight="1">
      <c r="B52" s="1048" t="s">
        <v>126</v>
      </c>
      <c r="C52" s="1048"/>
      <c r="D52" s="1048"/>
      <c r="E52" s="1048"/>
      <c r="F52" s="1048"/>
      <c r="G52" s="1048"/>
      <c r="H52" s="1048"/>
      <c r="I52" s="1048"/>
      <c r="J52" s="1048"/>
      <c r="K52" s="1048"/>
      <c r="L52" s="1048"/>
      <c r="M52" s="1048"/>
      <c r="N52" s="1048"/>
      <c r="O52" s="1048"/>
      <c r="P52" s="1048"/>
      <c r="Q52" s="1048"/>
      <c r="R52" s="1048"/>
      <c r="S52" s="1048"/>
      <c r="T52" s="1048"/>
      <c r="U52" s="1048"/>
      <c r="V52" s="1048"/>
      <c r="W52" s="1048"/>
      <c r="X52" s="1048"/>
      <c r="Y52" s="1048"/>
      <c r="Z52" s="1048"/>
      <c r="AA52" s="1048"/>
      <c r="AB52" s="1048"/>
    </row>
    <row r="54">
      <c r="A54" s="236"/>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row>
    <row r="55">
      <c r="A55" s="236"/>
      <c r="B55" s="236"/>
      <c r="C55" s="236"/>
      <c r="D55" s="236"/>
      <c r="E55" s="236"/>
      <c r="F55" s="236"/>
      <c r="G55" s="236"/>
      <c r="H55" s="236"/>
      <c r="I55" s="236"/>
      <c r="J55" s="236"/>
      <c r="K55" s="236"/>
      <c r="L55" s="236"/>
      <c r="M55" s="236"/>
      <c r="N55" s="236"/>
      <c r="O55" s="236"/>
      <c r="P55" s="236"/>
      <c r="Q55" s="236"/>
      <c r="R55" s="236"/>
      <c r="S55" s="236"/>
      <c r="T55" s="236"/>
      <c r="U55" s="236"/>
      <c r="V55" s="236"/>
      <c r="W55" s="236"/>
      <c r="X55" s="236"/>
      <c r="Y55" s="236"/>
      <c r="Z55" s="236"/>
      <c r="AA55" s="236"/>
      <c r="AB55" s="236"/>
      <c r="AC55" s="236"/>
    </row>
    <row r="56">
      <c r="A56" s="236"/>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row>
    <row r="57">
      <c r="A57" s="236"/>
      <c r="B57" s="236"/>
      <c r="C57" s="236"/>
      <c r="D57" s="236"/>
      <c r="E57" s="236"/>
      <c r="F57" s="236"/>
      <c r="G57" s="236"/>
      <c r="H57" s="236"/>
      <c r="I57" s="236"/>
      <c r="J57" s="236"/>
      <c r="K57" s="236"/>
      <c r="L57" s="236"/>
      <c r="M57" s="236"/>
      <c r="N57" s="236"/>
      <c r="O57" s="236"/>
      <c r="P57" s="236"/>
      <c r="Q57" s="236"/>
      <c r="R57" s="236"/>
      <c r="S57" s="236"/>
      <c r="T57" s="236"/>
      <c r="U57" s="236"/>
      <c r="V57" s="236"/>
      <c r="W57" s="236"/>
      <c r="X57" s="236"/>
      <c r="Y57" s="236"/>
      <c r="Z57" s="236"/>
      <c r="AA57" s="236"/>
      <c r="AB57" s="236"/>
      <c r="AC57" s="236"/>
    </row>
    <row r="58">
      <c r="A58" s="236"/>
      <c r="B58" s="236"/>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row>
    <row r="59">
      <c r="A59" s="236"/>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row>
    <row r="60">
      <c r="A60" s="236"/>
      <c r="B60" s="236"/>
      <c r="C60" s="236"/>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row>
    <row r="61">
      <c r="A61" s="236"/>
      <c r="B61" s="236"/>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row>
    <row r="62">
      <c r="A62" s="236"/>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row>
    <row r="63">
      <c r="A63" s="236"/>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row>
    <row r="64">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row>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row r="87" s="236" customFormat="1"/>
    <row r="88" s="236" customFormat="1"/>
    <row r="89" s="236" customFormat="1"/>
    <row r="90" s="236" customFormat="1"/>
    <row r="91" s="236" customFormat="1"/>
    <row r="92" s="236" customFormat="1"/>
    <row r="93" s="236" customFormat="1"/>
    <row r="94" s="236" customFormat="1"/>
  </sheetData>
  <mergeCells count="49">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 ref="B22:C22"/>
    <mergeCell ref="B33:C33"/>
    <mergeCell ref="B34:C34"/>
    <mergeCell ref="B32:C32"/>
    <mergeCell ref="B19:C19"/>
    <mergeCell ref="B25:C25"/>
    <mergeCell ref="B26:C26"/>
    <mergeCell ref="B24:O24"/>
    <mergeCell ref="B50:C50"/>
    <mergeCell ref="B44:C44"/>
    <mergeCell ref="B46:C46"/>
    <mergeCell ref="B47:C47"/>
    <mergeCell ref="B48:C48"/>
    <mergeCell ref="Q10:AB10"/>
    <mergeCell ref="B11:C11"/>
    <mergeCell ref="B12:C12"/>
    <mergeCell ref="B13:C13"/>
    <mergeCell ref="B20:C20"/>
    <mergeCell ref="B16:C16"/>
    <mergeCell ref="B14:C14"/>
    <mergeCell ref="B43:C43"/>
    <mergeCell ref="B41:C41"/>
    <mergeCell ref="B27:C27"/>
    <mergeCell ref="Q24:AB24"/>
    <mergeCell ref="B36:C36"/>
    <mergeCell ref="B39:C39"/>
    <mergeCell ref="B40:C40"/>
    <mergeCell ref="B42:C42"/>
    <mergeCell ref="Q38:AB38"/>
    <mergeCell ref="B28:C28"/>
    <mergeCell ref="B29:C29"/>
    <mergeCell ref="B30:C30"/>
    <mergeCell ref="B38:O38"/>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6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628"/>
      <c r="B1" s="656" t="s">
        <v>155</v>
      </c>
      <c r="Y1" s="5"/>
      <c r="AB1" s="685"/>
      <c r="AD1" s="236"/>
    </row>
    <row r="2" ht="15" customHeight="1">
      <c r="A2" s="11"/>
      <c r="B2" s="11" t="s">
        <v>170</v>
      </c>
    </row>
    <row r="3" ht="17.1" customHeight="1">
      <c r="A3" s="11"/>
      <c r="B3" s="11" t="s">
        <v>171</v>
      </c>
      <c r="R3" s="1040" t="s">
        <v>266</v>
      </c>
      <c r="S3" s="1040"/>
      <c r="T3" s="1040"/>
      <c r="U3" s="1040"/>
      <c r="V3" s="1040"/>
      <c r="W3" s="1040"/>
      <c r="X3" s="1040"/>
      <c r="Y3" s="1040"/>
      <c r="Z3" s="1040"/>
      <c r="AA3" s="1040"/>
      <c r="AB3" s="1040"/>
    </row>
    <row r="4" ht="19.5" customHeight="1">
      <c r="A4" s="4"/>
      <c r="B4" s="211" t="s">
        <v>172</v>
      </c>
      <c r="C4" s="5"/>
      <c r="D4" s="5"/>
      <c r="E4" s="5"/>
      <c r="F4" s="5"/>
      <c r="G4" s="5"/>
      <c r="H4" s="212"/>
      <c r="I4" s="212"/>
      <c r="J4" s="212"/>
      <c r="K4" s="212"/>
      <c r="L4" s="212"/>
      <c r="M4" s="212"/>
      <c r="N4" s="212"/>
      <c r="O4" s="212"/>
      <c r="P4" s="212"/>
      <c r="Q4" s="212"/>
      <c r="R4" s="212"/>
      <c r="S4" s="212"/>
      <c r="T4" s="212"/>
      <c r="U4" s="4"/>
      <c r="V4" s="4"/>
    </row>
    <row r="5" ht="12.75" customHeight="1"/>
    <row r="6" ht="15.75">
      <c r="D6" s="978" t="s">
        <v>44</v>
      </c>
      <c r="E6" s="978"/>
      <c r="F6" s="978"/>
      <c r="G6" s="978"/>
      <c r="H6" s="978"/>
      <c r="I6" s="978"/>
      <c r="J6" s="978"/>
      <c r="K6" s="978"/>
      <c r="L6" s="978"/>
      <c r="M6" s="978"/>
      <c r="N6" s="978"/>
      <c r="O6" s="978"/>
      <c r="Q6" s="960" t="s">
        <v>70</v>
      </c>
      <c r="R6" s="960"/>
      <c r="S6" s="960"/>
      <c r="T6" s="960"/>
      <c r="U6" s="960"/>
      <c r="V6" s="960"/>
      <c r="W6" s="960"/>
      <c r="X6" s="960"/>
      <c r="Y6" s="960"/>
      <c r="Z6" s="960"/>
      <c r="AA6" s="960"/>
      <c r="AB6" s="960"/>
    </row>
    <row r="7" ht="15.75">
      <c r="D7" s="283" t="s">
        <v>11</v>
      </c>
      <c r="E7" s="283"/>
      <c r="F7" s="283"/>
      <c r="G7" s="283" t="s">
        <v>13</v>
      </c>
      <c r="H7" s="283"/>
      <c r="I7" s="283"/>
      <c r="J7" s="283" t="s">
        <v>14</v>
      </c>
      <c r="K7" s="283"/>
      <c r="L7" s="283"/>
      <c r="M7" s="283" t="s">
        <v>12</v>
      </c>
      <c r="N7" s="283"/>
      <c r="O7" s="283"/>
      <c r="Q7" s="283" t="s">
        <v>11</v>
      </c>
      <c r="R7" s="283"/>
      <c r="S7" s="283"/>
      <c r="T7" s="283" t="s">
        <v>13</v>
      </c>
      <c r="U7" s="283"/>
      <c r="V7" s="283"/>
      <c r="W7" s="283" t="s">
        <v>14</v>
      </c>
      <c r="X7" s="283"/>
      <c r="Y7" s="283"/>
      <c r="Z7" s="283" t="s">
        <v>12</v>
      </c>
      <c r="AA7" s="283"/>
      <c r="AB7" s="283"/>
    </row>
    <row r="8" ht="27" customHeight="1">
      <c r="A8" s="57"/>
      <c r="B8" s="1041"/>
      <c r="C8" s="1041"/>
      <c r="D8" s="412" t="s">
        <v>25</v>
      </c>
      <c r="E8" s="413" t="s">
        <v>15</v>
      </c>
      <c r="F8" s="414" t="s">
        <v>267</v>
      </c>
      <c r="G8" s="412" t="s">
        <v>25</v>
      </c>
      <c r="H8" s="413" t="s">
        <v>15</v>
      </c>
      <c r="I8" s="414" t="s">
        <v>267</v>
      </c>
      <c r="J8" s="412" t="s">
        <v>25</v>
      </c>
      <c r="K8" s="413" t="s">
        <v>15</v>
      </c>
      <c r="L8" s="414" t="s">
        <v>267</v>
      </c>
      <c r="M8" s="412" t="s">
        <v>25</v>
      </c>
      <c r="N8" s="413" t="s">
        <v>15</v>
      </c>
      <c r="O8" s="414" t="s">
        <v>267</v>
      </c>
      <c r="P8" s="63"/>
      <c r="Q8" s="412" t="s">
        <v>25</v>
      </c>
      <c r="R8" s="413" t="s">
        <v>15</v>
      </c>
      <c r="S8" s="414" t="s">
        <v>267</v>
      </c>
      <c r="T8" s="412" t="s">
        <v>25</v>
      </c>
      <c r="U8" s="413" t="s">
        <v>15</v>
      </c>
      <c r="V8" s="414" t="s">
        <v>267</v>
      </c>
      <c r="W8" s="412" t="s">
        <v>25</v>
      </c>
      <c r="X8" s="413" t="s">
        <v>15</v>
      </c>
      <c r="Y8" s="414" t="s">
        <v>267</v>
      </c>
      <c r="Z8" s="412" t="s">
        <v>25</v>
      </c>
      <c r="AA8" s="413" t="s">
        <v>15</v>
      </c>
      <c r="AB8" s="414" t="s">
        <v>267</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73" t="s">
        <v>22</v>
      </c>
      <c r="C10" s="973"/>
      <c r="D10" s="973"/>
      <c r="E10" s="973"/>
      <c r="F10" s="973"/>
      <c r="G10" s="973"/>
      <c r="H10" s="973"/>
      <c r="I10" s="973"/>
      <c r="J10" s="973"/>
      <c r="K10" s="973"/>
      <c r="L10" s="973"/>
      <c r="M10" s="973"/>
      <c r="N10" s="973"/>
      <c r="O10" s="973"/>
      <c r="P10" s="411"/>
      <c r="Q10" s="971"/>
      <c r="R10" s="971"/>
      <c r="S10" s="971"/>
      <c r="T10" s="971"/>
      <c r="U10" s="971"/>
      <c r="V10" s="971"/>
      <c r="W10" s="971"/>
      <c r="X10" s="971"/>
      <c r="Y10" s="971"/>
      <c r="Z10" s="971"/>
      <c r="AA10" s="971"/>
      <c r="AB10" s="971"/>
      <c r="AC10" s="9"/>
    </row>
    <row r="11" ht="18" customHeight="1">
      <c r="A11" s="58"/>
      <c r="B11" s="1042" t="s">
        <v>43</v>
      </c>
      <c r="C11" s="1042"/>
      <c r="D11" s="427">
        <v>45.612134344528710725893824520</v>
      </c>
      <c r="E11" s="428">
        <v>56.398138723280500218118365620</v>
      </c>
      <c r="F11" s="429">
        <v>56.018086203374065932171447910</v>
      </c>
      <c r="G11" s="427">
        <v>11.484290357529794149512459380</v>
      </c>
      <c r="H11" s="428">
        <v>9.837138287043769085356987070</v>
      </c>
      <c r="I11" s="429">
        <v>5.5322670087301392764098476200</v>
      </c>
      <c r="J11" s="427">
        <v>33.531960996749729144095341310</v>
      </c>
      <c r="K11" s="428">
        <v>4.8858513886869274392903882600</v>
      </c>
      <c r="L11" s="429">
        <v>3.651398220125582581161816800</v>
      </c>
      <c r="M11" s="427">
        <v>90.62838569880823401950162514</v>
      </c>
      <c r="N11" s="428">
        <v>71.128399011196742765740875380</v>
      </c>
      <c r="O11" s="429">
        <v>65.199653220459992860421235150</v>
      </c>
      <c r="P11" s="5"/>
      <c r="Q11" s="427">
        <v>-23.864884066341192694048139530</v>
      </c>
      <c r="R11" s="428">
        <v>-12.709589261295959404796067540</v>
      </c>
      <c r="S11" s="429">
        <v>1.670940049555583233713974400</v>
      </c>
      <c r="T11" s="427">
        <v>-35.868625756237382614860193070</v>
      </c>
      <c r="U11" s="428">
        <v>303.62241636204818988381455383</v>
      </c>
      <c r="V11" s="429">
        <v>-24.740529503791272313567472130</v>
      </c>
      <c r="W11" s="427">
        <v>210.05366726343106377667830914</v>
      </c>
      <c r="X11" s="428">
        <v>-31.598080558793427366581803800</v>
      </c>
      <c r="Y11" s="429">
        <v>7.1327766449297540162557489400</v>
      </c>
      <c r="Z11" s="427">
        <v>2.2526848860177539493441878900</v>
      </c>
      <c r="AA11" s="428">
        <v>-4.1265041265642906343970667500</v>
      </c>
      <c r="AB11" s="429">
        <v>-0.9969843752597258074913202500</v>
      </c>
    </row>
    <row r="12" ht="18" customHeight="1">
      <c r="A12" s="58"/>
      <c r="B12" s="1043" t="s">
        <v>46</v>
      </c>
      <c r="C12" s="1043"/>
      <c r="D12" s="420">
        <v>52.816901408450704225352112720</v>
      </c>
      <c r="E12" s="91">
        <v>57.568187955711585201188225820</v>
      </c>
      <c r="F12" s="421">
        <v>57.177422400479906457288581680</v>
      </c>
      <c r="G12" s="420">
        <v>7.243460764587525150905432600</v>
      </c>
      <c r="H12" s="91">
        <v>8.479611126113961652714015670</v>
      </c>
      <c r="I12" s="421">
        <v>5.7142563629174264678113049500</v>
      </c>
      <c r="J12" s="420">
        <v>31.690140845070422535211267630</v>
      </c>
      <c r="K12" s="91">
        <v>5.1444774507156359708344585500</v>
      </c>
      <c r="L12" s="421">
        <v>3.4054007079202888718022937300</v>
      </c>
      <c r="M12" s="420">
        <v>91.75050301810865191146881288</v>
      </c>
      <c r="N12" s="91">
        <v>71.178773967053740210640021600</v>
      </c>
      <c r="O12" s="421">
        <v>66.295988673090413010453291560</v>
      </c>
      <c r="P12" s="5"/>
      <c r="Q12" s="420">
        <v>-16.523972602769600153640447110</v>
      </c>
      <c r="R12" s="91">
        <v>-6.5620890791744629817234189200</v>
      </c>
      <c r="S12" s="421">
        <v>2.4577923132440146679549833100</v>
      </c>
      <c r="T12" s="420">
        <v>-53.082706766774072022160227590</v>
      </c>
      <c r="U12" s="91">
        <v>950.7078507021333426090493963</v>
      </c>
      <c r="V12" s="421">
        <v>-23.901553926537883051865426750</v>
      </c>
      <c r="W12" s="420">
        <v>287.41721854273334502872706342</v>
      </c>
      <c r="X12" s="91">
        <v>-26.752440106086719905351362200</v>
      </c>
      <c r="Y12" s="421">
        <v>8.829717491801605380867240290</v>
      </c>
      <c r="Z12" s="420">
        <v>5.5931599572714570893748928700</v>
      </c>
      <c r="AA12" s="91">
        <v>2.5338141121454181283185460400</v>
      </c>
      <c r="AB12" s="421">
        <v>-0.2220257829959292543453551900</v>
      </c>
    </row>
    <row r="13" ht="18" customHeight="1">
      <c r="A13" s="58"/>
      <c r="B13" s="1043" t="s">
        <v>47</v>
      </c>
      <c r="C13" s="1043"/>
      <c r="D13" s="420">
        <v>47.562296858071505958829902530</v>
      </c>
      <c r="E13" s="91">
        <v>59.175512578159080994619747040</v>
      </c>
      <c r="F13" s="421">
        <v>59.748381891161496579466457550</v>
      </c>
      <c r="G13" s="420">
        <v>8.125677139761646803900325030</v>
      </c>
      <c r="H13" s="91">
        <v>8.128544423440453686200378080</v>
      </c>
      <c r="I13" s="421">
        <v>6.1883609697108916165312663100</v>
      </c>
      <c r="J13" s="420">
        <v>30.660888407367280606717226460</v>
      </c>
      <c r="K13" s="91">
        <v>4.8858513886869274392903882600</v>
      </c>
      <c r="L13" s="421">
        <v>3.5364710536004136890577779500</v>
      </c>
      <c r="M13" s="420">
        <v>86.34886240520043336944745395</v>
      </c>
      <c r="N13" s="91">
        <v>72.189908390286462120110513310</v>
      </c>
      <c r="O13" s="421">
        <v>69.473469595799989805800499520</v>
      </c>
      <c r="P13" s="184"/>
      <c r="Q13" s="420">
        <v>-15.819750719065696066273901470</v>
      </c>
      <c r="R13" s="91">
        <v>-7.1738138686604199073064053100</v>
      </c>
      <c r="S13" s="421">
        <v>1.3548454820291012230015800200</v>
      </c>
      <c r="T13" s="420">
        <v>-57.627118643984966005936829350</v>
      </c>
      <c r="U13" s="91">
        <v>553.80116960556217639649651301</v>
      </c>
      <c r="V13" s="421">
        <v>-20.447261671344151907029435130</v>
      </c>
      <c r="W13" s="420">
        <v>272.36842105376828254847992453</v>
      </c>
      <c r="X13" s="91">
        <v>-18.347509112941488700469004430</v>
      </c>
      <c r="Y13" s="421">
        <v>18.615165536537846602505392210</v>
      </c>
      <c r="Z13" s="420">
        <v>2.905100064523366790294755900</v>
      </c>
      <c r="AA13" s="91">
        <v>1.7002970398239971751277622900</v>
      </c>
      <c r="AB13" s="421">
        <v>-0.3407858394783398067201865300</v>
      </c>
    </row>
    <row r="14" ht="18" customHeight="1">
      <c r="A14" s="58"/>
      <c r="B14" s="1043" t="s">
        <v>48</v>
      </c>
      <c r="C14" s="1043"/>
      <c r="D14" s="420">
        <v>51.137594799566630552546045550</v>
      </c>
      <c r="E14" s="91">
        <v>60.840482768649120255925548990</v>
      </c>
      <c r="F14" s="421">
        <v>60.803484693709733210753742720</v>
      </c>
      <c r="G14" s="420">
        <v>11.700975081256771397616468050</v>
      </c>
      <c r="H14" s="91">
        <v>8.361204013377926421404682280</v>
      </c>
      <c r="I14" s="421">
        <v>6.3769542242726537197082206600</v>
      </c>
      <c r="J14" s="420">
        <v>27.573131094257854821235102950</v>
      </c>
      <c r="K14" s="91">
        <v>5.1548640395521302893703649900</v>
      </c>
      <c r="L14" s="421">
        <v>3.5791014698649889064835268400</v>
      </c>
      <c r="M14" s="420">
        <v>90.41170097508125677139761647</v>
      </c>
      <c r="N14" s="91">
        <v>74.342009597208084920750327180</v>
      </c>
      <c r="O14" s="421">
        <v>70.759792223679271948806583600</v>
      </c>
      <c r="P14" s="5"/>
      <c r="Q14" s="420">
        <v>-21.918941273805170895701584700</v>
      </c>
      <c r="R14" s="91">
        <v>-9.701089888913235162791370050</v>
      </c>
      <c r="S14" s="421">
        <v>-0.7221492632716920257902598100</v>
      </c>
      <c r="T14" s="420">
        <v>-41.144414169084869588458969750</v>
      </c>
      <c r="U14" s="91">
        <v>350.98039216032556708960751976</v>
      </c>
      <c r="V14" s="421">
        <v>-18.783995750986396071949522720</v>
      </c>
      <c r="W14" s="420">
        <v>277.03703703628854869684647937</v>
      </c>
      <c r="X14" s="91">
        <v>-20.515695067178139264815204850</v>
      </c>
      <c r="Y14" s="421">
        <v>19.177037368688895299095885440</v>
      </c>
      <c r="Z14" s="420">
        <v>-2.4547048509490694686733222400</v>
      </c>
      <c r="AA14" s="91">
        <v>-1.8242918867513607746130153900</v>
      </c>
      <c r="AB14" s="421">
        <v>-1.8611571907546565054048109900</v>
      </c>
    </row>
    <row r="15" ht="18" customHeight="1">
      <c r="A15" s="58"/>
      <c r="B15" s="1043" t="s">
        <v>49</v>
      </c>
      <c r="C15" s="1043"/>
      <c r="D15" s="420">
        <v>46.533044420368364030335861360</v>
      </c>
      <c r="E15" s="91">
        <v>61.654791333430274829140613700</v>
      </c>
      <c r="F15" s="421">
        <v>60.724153456861564051933596340</v>
      </c>
      <c r="G15" s="420">
        <v>15.872156013001083423618634900</v>
      </c>
      <c r="H15" s="91">
        <v>9.851679511414861131307256080</v>
      </c>
      <c r="I15" s="421">
        <v>7.0473416502985366973335262200</v>
      </c>
      <c r="J15" s="420">
        <v>30.769230769230769230769230790</v>
      </c>
      <c r="K15" s="91">
        <v>5.7583248509524501963065290200</v>
      </c>
      <c r="L15" s="421">
        <v>3.5382745526661688095552576900</v>
      </c>
      <c r="M15" s="420">
        <v>93.17443120260021668472372698</v>
      </c>
      <c r="N15" s="91">
        <v>77.272066307983132179729533230</v>
      </c>
      <c r="O15" s="421">
        <v>71.310019981548361373951664120</v>
      </c>
      <c r="P15" s="184"/>
      <c r="Q15" s="420">
        <v>-29.934747145168056838110642260</v>
      </c>
      <c r="R15" s="91">
        <v>-8.055947088812121274391813350</v>
      </c>
      <c r="S15" s="421">
        <v>0.2461245499460960506551145500</v>
      </c>
      <c r="T15" s="420">
        <v>-14.076246334195445515604285890</v>
      </c>
      <c r="U15" s="91">
        <v>193.92624729172305325124338730</v>
      </c>
      <c r="V15" s="421">
        <v>-18.544792557501686020697532010</v>
      </c>
      <c r="W15" s="420">
        <v>278.66666666487936000000843634</v>
      </c>
      <c r="X15" s="91">
        <v>-20.000000000104888888888751230</v>
      </c>
      <c r="Y15" s="421">
        <v>5.363736669260557588652621200</v>
      </c>
      <c r="Z15" s="420">
        <v>0.1747233546937775623463202300</v>
      </c>
      <c r="AA15" s="91">
        <v>-0.4029612970223851901744655400</v>
      </c>
      <c r="AB15" s="421">
        <v>-1.7571794772365992279298270100</v>
      </c>
    </row>
    <row r="16" ht="18" customHeight="1">
      <c r="A16" s="58"/>
      <c r="B16" s="1044" t="s">
        <v>75</v>
      </c>
      <c r="C16" s="1044"/>
      <c r="D16" s="430">
        <v>48.794280836534357661118224530</v>
      </c>
      <c r="E16" s="431">
        <v>59.103797903419831586183193040</v>
      </c>
      <c r="F16" s="432">
        <v>58.868458692839125786983657480</v>
      </c>
      <c r="G16" s="430">
        <v>10.830132309005548442168160480</v>
      </c>
      <c r="H16" s="431">
        <v>8.924786618548433293234805530</v>
      </c>
      <c r="I16" s="432">
        <v>6.1648956351004575219773482500</v>
      </c>
      <c r="J16" s="430">
        <v>30.857874519846350832266325240</v>
      </c>
      <c r="K16" s="431">
        <v>5.1655496362490691413186687300</v>
      </c>
      <c r="L16" s="432">
        <v>3.5400518005936774027412760900</v>
      </c>
      <c r="M16" s="430">
        <v>90.48228766538625693555271020</v>
      </c>
      <c r="N16" s="431">
        <v>73.191269977659391648049493040</v>
      </c>
      <c r="O16" s="432">
        <v>68.572910114544410493863790110</v>
      </c>
      <c r="P16" s="5"/>
      <c r="Q16" s="430">
        <v>-21.654959739590538261923362570</v>
      </c>
      <c r="R16" s="431">
        <v>-8.898061895788486336915878880</v>
      </c>
      <c r="S16" s="432">
        <v>1.000457339373626024784096400</v>
      </c>
      <c r="T16" s="430">
        <v>-40.399295361043568239392284420</v>
      </c>
      <c r="U16" s="431">
        <v>358.57247976967928437192579028</v>
      </c>
      <c r="V16" s="432">
        <v>-21.177206214659411620809471030</v>
      </c>
      <c r="W16" s="430">
        <v>260.14943960027087463109646476</v>
      </c>
      <c r="X16" s="431">
        <v>-23.725946289365735925876693850</v>
      </c>
      <c r="Y16" s="432">
        <v>11.338115644174803808720989360</v>
      </c>
      <c r="Z16" s="629">
        <v>1.6420951696007749026232052500</v>
      </c>
      <c r="AA16" s="214">
        <v>-0.5410033861182161510068868700</v>
      </c>
      <c r="AB16" s="630">
        <v>-1.029728106708321277001520200</v>
      </c>
    </row>
    <row r="17" ht="6" customHeight="1">
      <c r="A17" s="58"/>
      <c r="B17" s="631"/>
      <c r="C17" s="631"/>
      <c r="D17" s="91"/>
      <c r="E17" s="91"/>
      <c r="F17" s="91"/>
      <c r="G17" s="91"/>
      <c r="H17" s="91"/>
      <c r="I17" s="91"/>
      <c r="J17" s="91"/>
      <c r="K17" s="91"/>
      <c r="L17" s="91"/>
      <c r="M17" s="91"/>
      <c r="N17" s="91"/>
      <c r="O17" s="91"/>
      <c r="P17" s="5"/>
      <c r="Q17" s="91"/>
      <c r="R17" s="91"/>
      <c r="S17" s="91"/>
      <c r="T17" s="91"/>
      <c r="U17" s="91"/>
      <c r="V17" s="91"/>
      <c r="W17" s="91"/>
      <c r="X17" s="91"/>
      <c r="Y17" s="91"/>
      <c r="Z17" s="632"/>
      <c r="AA17" s="632"/>
      <c r="AB17" s="632"/>
      <c r="AC17" s="4"/>
    </row>
    <row r="18" ht="18" customHeight="1">
      <c r="A18" s="58"/>
      <c r="B18" s="1045" t="s">
        <v>50</v>
      </c>
      <c r="C18" s="1045"/>
      <c r="D18" s="479">
        <v>51.137594799566630552546045550</v>
      </c>
      <c r="E18" s="480">
        <v>71.092045950269012650865202920</v>
      </c>
      <c r="F18" s="481">
        <v>67.310202761784990952948008120</v>
      </c>
      <c r="G18" s="479">
        <v>15.276273022751895991332611060</v>
      </c>
      <c r="H18" s="480">
        <v>10.731423585865929911298531350</v>
      </c>
      <c r="I18" s="481">
        <v>8.086756161183959977079711720</v>
      </c>
      <c r="J18" s="479">
        <v>31.798483206933911159263271970</v>
      </c>
      <c r="K18" s="480">
        <v>5.8964664824778246328340846400</v>
      </c>
      <c r="L18" s="481">
        <v>3.6110613850519901543010878100</v>
      </c>
      <c r="M18" s="479">
        <v>98.21235102925243770314192849</v>
      </c>
      <c r="N18" s="480">
        <v>87.69812418205612912607241530</v>
      </c>
      <c r="O18" s="481">
        <v>79.006856777268322987125577770</v>
      </c>
      <c r="P18" s="184"/>
      <c r="Q18" s="479">
        <v>-24.480000000021870591999993600</v>
      </c>
      <c r="R18" s="480">
        <v>-4.4837354693313432173269408600</v>
      </c>
      <c r="S18" s="481">
        <v>1.1843593573386572580468386600</v>
      </c>
      <c r="T18" s="479">
        <v>-22.099447513846155489759149970</v>
      </c>
      <c r="U18" s="480">
        <v>187.15953307167514421113369515</v>
      </c>
      <c r="V18" s="481">
        <v>-10.872476878186433047628553730</v>
      </c>
      <c r="W18" s="479">
        <v>224.30939226670561948659171049</v>
      </c>
      <c r="X18" s="480">
        <v>-20.723362658701770519498000750</v>
      </c>
      <c r="Y18" s="481">
        <v>7.0456356413849358736091297500</v>
      </c>
      <c r="Z18" s="479">
        <v>1.1154489682279762439853351100</v>
      </c>
      <c r="AA18" s="480">
        <v>2.4373673036146311608764838800</v>
      </c>
      <c r="AB18" s="481">
        <v>0.0462267821477530790579622300</v>
      </c>
    </row>
    <row r="19" ht="18" customHeight="1">
      <c r="A19" s="58"/>
      <c r="B19" s="1046" t="s">
        <v>51</v>
      </c>
      <c r="C19" s="1046"/>
      <c r="D19" s="271">
        <v>54.496208017334777898158179890</v>
      </c>
      <c r="E19" s="92">
        <v>68.307401483204885851388686990</v>
      </c>
      <c r="F19" s="272">
        <v>69.329741497237175715424272410</v>
      </c>
      <c r="G19" s="271">
        <v>12.351029252437703141928494050</v>
      </c>
      <c r="H19" s="92">
        <v>10.993165624545586738403373570</v>
      </c>
      <c r="I19" s="272">
        <v>7.7858788355496487897449912800</v>
      </c>
      <c r="J19" s="271">
        <v>30.498374864572047670639219960</v>
      </c>
      <c r="K19" s="92">
        <v>5.394794241675149047549803700</v>
      </c>
      <c r="L19" s="272">
        <v>3.548940245690875401065732300</v>
      </c>
      <c r="M19" s="271">
        <v>97.34561213434452871072589382</v>
      </c>
      <c r="N19" s="92">
        <v>84.68082012505452959139159517</v>
      </c>
      <c r="O19" s="272">
        <v>80.66611342658055901974510777</v>
      </c>
      <c r="P19" s="5"/>
      <c r="Q19" s="271">
        <v>-14.817950889090324722300090860</v>
      </c>
      <c r="R19" s="92">
        <v>-6.7401230891522849634168325400</v>
      </c>
      <c r="S19" s="272">
        <v>1.4631502739009475786629600100</v>
      </c>
      <c r="T19" s="271">
        <v>-38.873994637946797576349758930</v>
      </c>
      <c r="U19" s="92">
        <v>162.95652173843622956521922415</v>
      </c>
      <c r="V19" s="272">
        <v>-11.071364301748853630266857290</v>
      </c>
      <c r="W19" s="271">
        <v>193.22916666652310655381951497</v>
      </c>
      <c r="X19" s="92">
        <v>-26.095617529999873414707510080</v>
      </c>
      <c r="Y19" s="272">
        <v>3.032935941488155840028210200</v>
      </c>
      <c r="Z19" s="271">
        <v>2.9209621993405376255200966400</v>
      </c>
      <c r="AA19" s="92">
        <v>-0.0686400685941971020477888400</v>
      </c>
      <c r="AB19" s="272">
        <v>0.1677451244046783573569530600</v>
      </c>
    </row>
    <row r="20" ht="18" customHeight="1">
      <c r="A20" s="58"/>
      <c r="B20" s="1047" t="s">
        <v>76</v>
      </c>
      <c r="C20" s="1047"/>
      <c r="D20" s="273">
        <v>52.816901408450704225352112720</v>
      </c>
      <c r="E20" s="274">
        <v>69.699723716736949251126944950</v>
      </c>
      <c r="F20" s="275">
        <v>68.319971751959901698926402760</v>
      </c>
      <c r="G20" s="273">
        <v>13.813651137594799566630552560</v>
      </c>
      <c r="H20" s="274">
        <v>10.862294605205758324850952460</v>
      </c>
      <c r="I20" s="275">
        <v>7.936317554615584278716599090</v>
      </c>
      <c r="J20" s="273">
        <v>31.148429035752979414951245960</v>
      </c>
      <c r="K20" s="274">
        <v>5.6456303620764868401919441700</v>
      </c>
      <c r="L20" s="275">
        <v>3.5800008269849310278499622200</v>
      </c>
      <c r="M20" s="273">
        <v>97.77898158179848320693391116</v>
      </c>
      <c r="N20" s="274">
        <v>86.18947215355532935873200523</v>
      </c>
      <c r="O20" s="275">
        <v>79.83648510192444100343534277</v>
      </c>
      <c r="P20" s="184"/>
      <c r="Q20" s="273">
        <v>-19.786096256641596842917990090</v>
      </c>
      <c r="R20" s="274">
        <v>-5.6028752892359743781451126300</v>
      </c>
      <c r="S20" s="275">
        <v>1.3256227864884150002237252300</v>
      </c>
      <c r="T20" s="273">
        <v>-30.612244897903295848951780540</v>
      </c>
      <c r="U20" s="274">
        <v>174.38016529132223815921840461</v>
      </c>
      <c r="V20" s="275">
        <v>-10.970145971014229336143385450</v>
      </c>
      <c r="W20" s="273">
        <v>208.31099195619863579843433346</v>
      </c>
      <c r="X20" s="274">
        <v>-23.384311791334447319350100670</v>
      </c>
      <c r="Y20" s="275">
        <v>5.0183668461152799525485443500</v>
      </c>
      <c r="Z20" s="273">
        <v>2.0062164453464811947698490500</v>
      </c>
      <c r="AA20" s="274">
        <v>1.1907810499023097170693538800</v>
      </c>
      <c r="AB20" s="275">
        <v>0.1075804642746740152662177100</v>
      </c>
    </row>
    <row r="21" ht="6" customHeight="1">
      <c r="A21" s="58"/>
      <c r="B21" s="631"/>
      <c r="C21" s="631"/>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82" t="s">
        <v>12</v>
      </c>
      <c r="C22" s="982"/>
      <c r="D22" s="468">
        <v>49.931108389467238211879975510</v>
      </c>
      <c r="E22" s="469">
        <v>61.525712885656778197355228330</v>
      </c>
      <c r="F22" s="470">
        <v>61.868281429428973335240446040</v>
      </c>
      <c r="G22" s="468">
        <v>11.673300673606858542559706060</v>
      </c>
      <c r="H22" s="469">
        <v>9.587168353540914324688058250</v>
      </c>
      <c r="I22" s="470">
        <v>6.60973606063436173630420600</v>
      </c>
      <c r="J22" s="468">
        <v>30.939987752602571953459889770</v>
      </c>
      <c r="K22" s="469">
        <v>5.7528210703280738953151419500</v>
      </c>
      <c r="L22" s="470">
        <v>3.2777606987475972459662336500</v>
      </c>
      <c r="M22" s="468">
        <v>92.54439681567666870789957134</v>
      </c>
      <c r="N22" s="469">
        <v>76.865702309525766417358428540</v>
      </c>
      <c r="O22" s="470">
        <v>71.755778188810932317510885680</v>
      </c>
      <c r="P22" s="184"/>
      <c r="Q22" s="468">
        <v>-21.115007860655788359371732080</v>
      </c>
      <c r="R22" s="469">
        <v>-5.1609077658604906269561638100</v>
      </c>
      <c r="S22" s="470">
        <v>1.1209171999268261768710579300</v>
      </c>
      <c r="T22" s="468">
        <v>-37.448728466002909901403837030</v>
      </c>
      <c r="U22" s="469">
        <v>149.32117833960296334543143050</v>
      </c>
      <c r="V22" s="470">
        <v>-16.905457705445741994587831070</v>
      </c>
      <c r="W22" s="468">
        <v>243.70748299373972881669760280</v>
      </c>
      <c r="X22" s="469">
        <v>-29.392722490425257862463602190</v>
      </c>
      <c r="Y22" s="470">
        <v>5.5321823986409107667514581500</v>
      </c>
      <c r="Z22" s="468">
        <v>1.7419843474129149003338026300</v>
      </c>
      <c r="AA22" s="469">
        <v>-0.0013365588448074775247791800</v>
      </c>
      <c r="AB22" s="470">
        <v>-0.6742668266147105324537543400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37" t="s">
        <v>9</v>
      </c>
      <c r="C24" s="1037"/>
      <c r="D24" s="1037"/>
      <c r="E24" s="1037"/>
      <c r="F24" s="1037"/>
      <c r="G24" s="1037"/>
      <c r="H24" s="1037"/>
      <c r="I24" s="1037"/>
      <c r="J24" s="1037"/>
      <c r="K24" s="1037"/>
      <c r="L24" s="1037"/>
      <c r="M24" s="1037"/>
      <c r="N24" s="1037"/>
      <c r="O24" s="1037"/>
      <c r="P24" s="411"/>
      <c r="Q24" s="1038"/>
      <c r="R24" s="1038"/>
      <c r="S24" s="1038"/>
      <c r="T24" s="1038"/>
      <c r="U24" s="1038"/>
      <c r="V24" s="1038"/>
      <c r="W24" s="1038"/>
      <c r="X24" s="1038"/>
      <c r="Y24" s="1038"/>
      <c r="Z24" s="1038"/>
      <c r="AA24" s="1038"/>
      <c r="AB24" s="1038"/>
      <c r="AC24" s="9"/>
    </row>
    <row r="25" ht="18" customHeight="1">
      <c r="A25" s="58"/>
      <c r="B25" s="1042" t="s">
        <v>43</v>
      </c>
      <c r="C25" s="1042"/>
      <c r="D25" s="454">
        <v>108.69816051769688063712636499</v>
      </c>
      <c r="E25" s="455">
        <v>107.20125860311648665380740804</v>
      </c>
      <c r="F25" s="456">
        <v>120.1796239707898125198991102</v>
      </c>
      <c r="G25" s="454">
        <v>217.01361082963791053216423692</v>
      </c>
      <c r="H25" s="455">
        <v>132.71248130500398886555012465</v>
      </c>
      <c r="I25" s="456">
        <v>151.34800200471166398562933398</v>
      </c>
      <c r="J25" s="454">
        <v>109.35682429959151019332428493</v>
      </c>
      <c r="K25" s="455">
        <v>124.39716393296804683741333719</v>
      </c>
      <c r="L25" s="456">
        <v>112.04483829898468309883381135</v>
      </c>
      <c r="M25" s="454">
        <v>122.66743030079566965866524203</v>
      </c>
      <c r="N25" s="455">
        <v>111.89972854472038345941072731</v>
      </c>
      <c r="O25" s="456">
        <v>122.37213224841298892314387903</v>
      </c>
      <c r="P25" s="5"/>
      <c r="Q25" s="427">
        <v>-2.2786299846516026192189964500</v>
      </c>
      <c r="R25" s="428">
        <v>-11.938961382824988191473705980</v>
      </c>
      <c r="S25" s="429">
        <v>-10.370857902828235857843671440</v>
      </c>
      <c r="T25" s="427">
        <v>22.795986695686973677614911340</v>
      </c>
      <c r="U25" s="428">
        <v>-9.788860256298445165738084900</v>
      </c>
      <c r="V25" s="429">
        <v>5.0668803466282463529276374600</v>
      </c>
      <c r="W25" s="427">
        <v>17.388081159028101569824453680</v>
      </c>
      <c r="X25" s="428">
        <v>9.812782700121049345659250890</v>
      </c>
      <c r="Y25" s="429">
        <v>1.1257072247724348136173613600</v>
      </c>
      <c r="Z25" s="427">
        <v>0.3332846215591591718609889800</v>
      </c>
      <c r="AA25" s="428">
        <v>-8.094292718102280323892460870</v>
      </c>
      <c r="AB25" s="429">
        <v>-8.672906911841867851121155710</v>
      </c>
    </row>
    <row r="26" ht="18" customHeight="1">
      <c r="A26" s="58"/>
      <c r="B26" s="1043" t="s">
        <v>46</v>
      </c>
      <c r="C26" s="1043"/>
      <c r="D26" s="439">
        <v>103.31004176737101255516430472</v>
      </c>
      <c r="E26" s="95">
        <v>107.97368462722272783931740077</v>
      </c>
      <c r="F26" s="440">
        <v>119.94114433287184961659149795</v>
      </c>
      <c r="G26" s="439">
        <v>114.0250864854750943599526416</v>
      </c>
      <c r="H26" s="95">
        <v>121.61806223300042720210021248</v>
      </c>
      <c r="I26" s="440">
        <v>145.91631765121951954108965911</v>
      </c>
      <c r="J26" s="439">
        <v>111.02296062249497100832336493</v>
      </c>
      <c r="K26" s="95">
        <v>125.93129820828941765624471563</v>
      </c>
      <c r="L26" s="440">
        <v>114.09766979727611872257991578</v>
      </c>
      <c r="M26" s="439">
        <v>106.81996792862928097916634882</v>
      </c>
      <c r="N26" s="95">
        <v>110.91753241161844570859867368</v>
      </c>
      <c r="O26" s="440">
        <v>121.88141580063891931079731499</v>
      </c>
      <c r="P26" s="5"/>
      <c r="Q26" s="420">
        <v>-4.1043198961042011061110664200</v>
      </c>
      <c r="R26" s="91">
        <v>-8.032789530284874738725745170</v>
      </c>
      <c r="S26" s="421">
        <v>-7.2979086900086486815118407400</v>
      </c>
      <c r="T26" s="420">
        <v>-1.5268164797856758250248265400</v>
      </c>
      <c r="U26" s="91">
        <v>-2.9701348181150723117038527900</v>
      </c>
      <c r="V26" s="421">
        <v>6.9807665169175589436726912100</v>
      </c>
      <c r="W26" s="420">
        <v>19.559276902880003185686675800</v>
      </c>
      <c r="X26" s="91">
        <v>22.484885614185331490223783520</v>
      </c>
      <c r="Y26" s="421">
        <v>8.427602158241035842559668320</v>
      </c>
      <c r="Z26" s="420">
        <v>-0.8760557783330548332649179700</v>
      </c>
      <c r="AA26" s="91">
        <v>-4.4288123997539191525833788300</v>
      </c>
      <c r="AB26" s="421">
        <v>-5.5469860680350072820645949300</v>
      </c>
    </row>
    <row r="27" ht="18" customHeight="1">
      <c r="A27" s="58"/>
      <c r="B27" s="1043" t="s">
        <v>47</v>
      </c>
      <c r="C27" s="1043"/>
      <c r="D27" s="439">
        <v>103.21164804840330292239831172</v>
      </c>
      <c r="E27" s="95">
        <v>109.25400848951268786186268808</v>
      </c>
      <c r="F27" s="440">
        <v>122.6056136893377912497980222</v>
      </c>
      <c r="G27" s="439">
        <v>139.54637012900898010615362208</v>
      </c>
      <c r="H27" s="95">
        <v>122.57292339972894229268044969</v>
      </c>
      <c r="I27" s="440">
        <v>148.16355980918881896630729797</v>
      </c>
      <c r="J27" s="439">
        <v>112.8160173262781846405900299</v>
      </c>
      <c r="K27" s="95">
        <v>123.94626869490754834414199507</v>
      </c>
      <c r="L27" s="440">
        <v>110.27389601939451754966445557</v>
      </c>
      <c r="M27" s="439">
        <v>110.04118463771825563887247047</v>
      </c>
      <c r="N27" s="95">
        <v>111.74809104844582500535608638</v>
      </c>
      <c r="O27" s="440">
        <v>124.25363673715953521353651482</v>
      </c>
      <c r="P27" s="93"/>
      <c r="Q27" s="420">
        <v>-0.6970155232130325480760060500</v>
      </c>
      <c r="R27" s="91">
        <v>-6.1203527254405070842664587300</v>
      </c>
      <c r="S27" s="421">
        <v>-5.1535563518070400890340191200</v>
      </c>
      <c r="T27" s="420">
        <v>-4.6159706622202852116373149200</v>
      </c>
      <c r="U27" s="91">
        <v>0.1523526710373819057438845800</v>
      </c>
      <c r="V27" s="421">
        <v>8.475932755763193827341443450</v>
      </c>
      <c r="W27" s="420">
        <v>20.654710212024272282503531260</v>
      </c>
      <c r="X27" s="91">
        <v>17.340631915713152117133919670</v>
      </c>
      <c r="Y27" s="421">
        <v>4.3674669321334592757926783800</v>
      </c>
      <c r="Z27" s="420">
        <v>-2.2671398588526714308884825700</v>
      </c>
      <c r="AA27" s="91">
        <v>-3.3020259615106651689527282800</v>
      </c>
      <c r="AB27" s="421">
        <v>-3.7336799057651444767659350200</v>
      </c>
    </row>
    <row r="28" ht="18" customHeight="1">
      <c r="A28" s="58"/>
      <c r="B28" s="1043" t="s">
        <v>48</v>
      </c>
      <c r="C28" s="1043"/>
      <c r="D28" s="439">
        <v>103.48283469938698184312423304</v>
      </c>
      <c r="E28" s="95">
        <v>110.57965998122016271888716785</v>
      </c>
      <c r="F28" s="440">
        <v>123.52377279413232092085048475</v>
      </c>
      <c r="G28" s="439">
        <v>130.13863468032209591798765133</v>
      </c>
      <c r="H28" s="95">
        <v>127.34465401555220976487419298</v>
      </c>
      <c r="I28" s="440">
        <v>149.89729523622124765197929023</v>
      </c>
      <c r="J28" s="439">
        <v>110.48700427239031954578318845</v>
      </c>
      <c r="K28" s="95">
        <v>127.23009140687173033520103183</v>
      </c>
      <c r="L28" s="440">
        <v>113.23122386478277476508847081</v>
      </c>
      <c r="M28" s="439">
        <v>109.06867958167618707429493803</v>
      </c>
      <c r="N28" s="95">
        <v>113.64137717830879409964896568</v>
      </c>
      <c r="O28" s="440">
        <v>125.37916317921828861593625724</v>
      </c>
      <c r="P28" s="5"/>
      <c r="Q28" s="420">
        <v>-1.8099313943846268093049867100</v>
      </c>
      <c r="R28" s="91">
        <v>-6.8190783246401781899476486700</v>
      </c>
      <c r="S28" s="421">
        <v>-5.5870093371741406718025529400</v>
      </c>
      <c r="T28" s="420">
        <v>-11.275091111051487572414512760</v>
      </c>
      <c r="U28" s="91">
        <v>-1.079669535168319095177745600</v>
      </c>
      <c r="V28" s="421">
        <v>8.660780752223638913961668860</v>
      </c>
      <c r="W28" s="420">
        <v>13.216611906736424751954242840</v>
      </c>
      <c r="X28" s="91">
        <v>19.762903187261723571128331660</v>
      </c>
      <c r="Y28" s="421">
        <v>6.4129203128544717786729580200</v>
      </c>
      <c r="Z28" s="420">
        <v>-4.0145766144383680142919184400</v>
      </c>
      <c r="AA28" s="91">
        <v>-3.5644556228665576606041917800</v>
      </c>
      <c r="AB28" s="421">
        <v>-3.9897448534516687566569776500</v>
      </c>
    </row>
    <row r="29" ht="18" customHeight="1">
      <c r="A29" s="58"/>
      <c r="B29" s="1043" t="s">
        <v>49</v>
      </c>
      <c r="C29" s="1043"/>
      <c r="D29" s="439">
        <v>110.63893732702285788125937392</v>
      </c>
      <c r="E29" s="95">
        <v>110.35528874946208538995452717</v>
      </c>
      <c r="F29" s="440">
        <v>123.5856135013035261651986326</v>
      </c>
      <c r="G29" s="439">
        <v>195.26912287488100125470805109</v>
      </c>
      <c r="H29" s="95">
        <v>132.26364111125553630860732184</v>
      </c>
      <c r="I29" s="440">
        <v>153.94038882692686770939877311</v>
      </c>
      <c r="J29" s="439">
        <v>109.31671410410948244488004857</v>
      </c>
      <c r="K29" s="95">
        <v>123.26245973899316221475996734</v>
      </c>
      <c r="L29" s="440">
        <v>111.37496877251782443383920622</v>
      </c>
      <c r="M29" s="439">
        <v>124.61894987057381064902507486</v>
      </c>
      <c r="N29" s="95">
        <v>114.09992006158000755354414806</v>
      </c>
      <c r="O29" s="440">
        <v>125.97879825923485039023186081</v>
      </c>
      <c r="P29" s="93"/>
      <c r="Q29" s="420">
        <v>0.3812220467611513882752571100</v>
      </c>
      <c r="R29" s="91">
        <v>-9.609500654628150684281139370</v>
      </c>
      <c r="S29" s="421">
        <v>-7.7499228845880821804218885400</v>
      </c>
      <c r="T29" s="420">
        <v>34.093854881530515240642703680</v>
      </c>
      <c r="U29" s="91">
        <v>-6.755642740061588946118097900</v>
      </c>
      <c r="V29" s="421">
        <v>9.438600112507219771476221600</v>
      </c>
      <c r="W29" s="420">
        <v>15.843170872761851433763913030</v>
      </c>
      <c r="X29" s="91">
        <v>6.6308086541475438381491151400</v>
      </c>
      <c r="Y29" s="421">
        <v>1.62617015649643578010255400</v>
      </c>
      <c r="Z29" s="420">
        <v>7.5554350046578898995857956200</v>
      </c>
      <c r="AA29" s="91">
        <v>-6.7606246953177233732826267800</v>
      </c>
      <c r="AB29" s="421">
        <v>-5.7309906544563787814085762900</v>
      </c>
    </row>
    <row r="30" ht="18" customHeight="1">
      <c r="A30" s="58"/>
      <c r="B30" s="1044" t="s">
        <v>75</v>
      </c>
      <c r="C30" s="1044"/>
      <c r="D30" s="457">
        <v>105.69557514066747920952541333</v>
      </c>
      <c r="E30" s="458">
        <v>109.09872768324332726383189576</v>
      </c>
      <c r="F30" s="459">
        <v>121.98794194189549777628904061</v>
      </c>
      <c r="G30" s="457">
        <v>166.18941040633763913545796413</v>
      </c>
      <c r="H30" s="458">
        <v>127.56938182844226314375997614</v>
      </c>
      <c r="I30" s="459">
        <v>149.93812054888752788193586521</v>
      </c>
      <c r="J30" s="457">
        <v>110.58782296890500958816767624</v>
      </c>
      <c r="K30" s="458">
        <v>124.94495117310883767613282014</v>
      </c>
      <c r="L30" s="459">
        <v>112.21966930840721143569211819</v>
      </c>
      <c r="M30" s="457">
        <v>114.60472885693141201375359301</v>
      </c>
      <c r="N30" s="458">
        <v>112.47363263386145262806858854</v>
      </c>
      <c r="O30" s="459">
        <v>123.99693800528297382332742838</v>
      </c>
      <c r="P30" s="5"/>
      <c r="Q30" s="430">
        <v>-1.9569358677047562427915980700</v>
      </c>
      <c r="R30" s="431">
        <v>-8.576281423274178950051526260</v>
      </c>
      <c r="S30" s="432">
        <v>-7.2627922808452766395282754800</v>
      </c>
      <c r="T30" s="430">
        <v>12.670574843308200694127415760</v>
      </c>
      <c r="U30" s="431">
        <v>-6.875771696081372152377909400</v>
      </c>
      <c r="V30" s="432">
        <v>7.7173996151078526236853222700</v>
      </c>
      <c r="W30" s="430">
        <v>17.474081622222612896970846650</v>
      </c>
      <c r="X30" s="431">
        <v>14.662964495664992648397259760</v>
      </c>
      <c r="Y30" s="432">
        <v>4.1950001723162310775758824200</v>
      </c>
      <c r="Z30" s="430">
        <v>0.0106840953471475020333361400</v>
      </c>
      <c r="AA30" s="431">
        <v>-5.3692899249961504469932110800</v>
      </c>
      <c r="AB30" s="432">
        <v>-5.5700531493650886339056379200</v>
      </c>
    </row>
    <row r="31" ht="6" customHeight="1">
      <c r="A31" s="58"/>
      <c r="B31" s="631"/>
      <c r="C31" s="631"/>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45" t="s">
        <v>50</v>
      </c>
      <c r="C32" s="1045"/>
      <c r="D32" s="493">
        <v>152.83553139866375111900736034</v>
      </c>
      <c r="E32" s="494">
        <v>147.46004622236629916251410577</v>
      </c>
      <c r="F32" s="495">
        <v>146.72774020692238556569124031</v>
      </c>
      <c r="G32" s="493">
        <v>208.86481137746479382542915493</v>
      </c>
      <c r="H32" s="494">
        <v>142.90180151823152397310091757</v>
      </c>
      <c r="I32" s="495">
        <v>159.37395691516573372812207044</v>
      </c>
      <c r="J32" s="493">
        <v>109.50236280130221632251459505</v>
      </c>
      <c r="K32" s="494">
        <v>132.12779987589343342425965718</v>
      </c>
      <c r="L32" s="495">
        <v>117.98137731044266164101685052</v>
      </c>
      <c r="M32" s="493">
        <v>147.52041114900609701954221575</v>
      </c>
      <c r="N32" s="494">
        <v>145.90806140793873131341688464</v>
      </c>
      <c r="O32" s="495">
        <v>146.70999545681894516431768914</v>
      </c>
      <c r="P32" s="93"/>
      <c r="Q32" s="479">
        <v>9.048161766499105292479605180</v>
      </c>
      <c r="R32" s="480">
        <v>-7.2277277756178887998286907100</v>
      </c>
      <c r="S32" s="481">
        <v>-8.384234745719580534302554220</v>
      </c>
      <c r="T32" s="479">
        <v>7.679879119496247198707119400</v>
      </c>
      <c r="U32" s="480">
        <v>-8.590615877554101734527307470</v>
      </c>
      <c r="V32" s="481">
        <v>4.7705760095256114581638028200</v>
      </c>
      <c r="W32" s="479">
        <v>9.949487744472542286724386380</v>
      </c>
      <c r="X32" s="480">
        <v>13.705377236953758747831281170</v>
      </c>
      <c r="Y32" s="481">
        <v>-0.2089147840642763993824306600</v>
      </c>
      <c r="Z32" s="479">
        <v>0.4055980240528478076228784800</v>
      </c>
      <c r="AA32" s="480">
        <v>-5.9306480334415534500612766600</v>
      </c>
      <c r="AB32" s="481">
        <v>-6.8142133962571555751168650200</v>
      </c>
    </row>
    <row r="33" ht="18" customHeight="1">
      <c r="A33" s="58"/>
      <c r="B33" s="1046" t="s">
        <v>51</v>
      </c>
      <c r="C33" s="1046"/>
      <c r="D33" s="276">
        <v>135.49679711679842289723729338</v>
      </c>
      <c r="E33" s="94">
        <v>135.38463741896670454483574337</v>
      </c>
      <c r="F33" s="277">
        <v>143.67217445678376706089753577</v>
      </c>
      <c r="G33" s="276">
        <v>227.34158707640370145319011431</v>
      </c>
      <c r="H33" s="94">
        <v>140.58163048423852509940336337</v>
      </c>
      <c r="I33" s="277">
        <v>157.93633267836068367648185902</v>
      </c>
      <c r="J33" s="276">
        <v>110.4527249150165450461659528</v>
      </c>
      <c r="K33" s="94">
        <v>134.166998386376029521634784</v>
      </c>
      <c r="L33" s="277">
        <v>119.3362407456368121388588576</v>
      </c>
      <c r="M33" s="276">
        <v>139.30358590989069127820784342</v>
      </c>
      <c r="N33" s="94">
        <v>136.00498039375391543350929031</v>
      </c>
      <c r="O33" s="277">
        <v>143.97497458964030205391848713</v>
      </c>
      <c r="P33" s="5"/>
      <c r="Q33" s="271">
        <v>-0.6180413293477844391090123300</v>
      </c>
      <c r="R33" s="92">
        <v>-11.495820959526213030133765420</v>
      </c>
      <c r="S33" s="272">
        <v>-10.398447751197580831984153410</v>
      </c>
      <c r="T33" s="271">
        <v>18.053341085938240637595901220</v>
      </c>
      <c r="U33" s="92">
        <v>-11.530393220133255601365270270</v>
      </c>
      <c r="V33" s="272">
        <v>3.8403067942662771659618769400</v>
      </c>
      <c r="W33" s="271">
        <v>13.062732868237131438158396550</v>
      </c>
      <c r="X33" s="92">
        <v>14.653232418229509175433558440</v>
      </c>
      <c r="Y33" s="272">
        <v>3.8003978056413391585605469700</v>
      </c>
      <c r="Z33" s="271">
        <v>-3.3306964682565385596966931200</v>
      </c>
      <c r="AA33" s="92">
        <v>-9.414215870565453818706525930</v>
      </c>
      <c r="AB33" s="272">
        <v>-8.590213993560584780132460620</v>
      </c>
    </row>
    <row r="34" ht="18" customHeight="1">
      <c r="A34" s="58"/>
      <c r="B34" s="1047" t="s">
        <v>76</v>
      </c>
      <c r="C34" s="1047"/>
      <c r="D34" s="443">
        <v>143.89052284094245871331470015</v>
      </c>
      <c r="E34" s="444">
        <v>141.54295105166066147237233271</v>
      </c>
      <c r="F34" s="445">
        <v>145.17737726805298161270930784</v>
      </c>
      <c r="G34" s="443">
        <v>217.12501698404924664725170147</v>
      </c>
      <c r="H34" s="444">
        <v>141.72773906729530767556721545</v>
      </c>
      <c r="I34" s="445">
        <v>158.66877067125113809862048705</v>
      </c>
      <c r="J34" s="443">
        <v>109.96762703610323116722391195</v>
      </c>
      <c r="K34" s="444">
        <v>133.10209819835195647915492061</v>
      </c>
      <c r="L34" s="445">
        <v>118.6529312858642636910673921</v>
      </c>
      <c r="M34" s="633">
        <v>143.43020756044920391229072902</v>
      </c>
      <c r="N34" s="634">
        <v>141.04319217801715931319402618</v>
      </c>
      <c r="O34" s="635">
        <v>145.32827441026839339467769427</v>
      </c>
      <c r="P34" s="93"/>
      <c r="Q34" s="273">
        <v>4.0416152785993768364199922900</v>
      </c>
      <c r="R34" s="274">
        <v>-9.257494687914352691342354770</v>
      </c>
      <c r="S34" s="275">
        <v>-9.406749158583797693831810570</v>
      </c>
      <c r="T34" s="273">
        <v>12.347860635644293843737347440</v>
      </c>
      <c r="U34" s="274">
        <v>-10.122445541024548756863050590</v>
      </c>
      <c r="V34" s="275">
        <v>4.3143000043754084920837207200</v>
      </c>
      <c r="W34" s="273">
        <v>11.512752807707492302098138860</v>
      </c>
      <c r="X34" s="274">
        <v>14.145871303283963025070816040</v>
      </c>
      <c r="Y34" s="275">
        <v>1.7775056472172671472413325200</v>
      </c>
      <c r="Z34" s="273">
        <v>-1.4446139415489686367664359500</v>
      </c>
      <c r="AA34" s="274">
        <v>-7.595000745867765733917980400</v>
      </c>
      <c r="AB34" s="275">
        <v>-7.7116179379994802217388609400</v>
      </c>
    </row>
    <row r="35" ht="6" customHeight="1">
      <c r="A35" s="58"/>
      <c r="B35" s="631"/>
      <c r="C35" s="631"/>
      <c r="D35" s="95"/>
      <c r="E35" s="95"/>
      <c r="F35" s="95"/>
      <c r="G35" s="95"/>
      <c r="H35" s="95"/>
      <c r="I35" s="95"/>
      <c r="J35" s="95"/>
      <c r="K35" s="95"/>
      <c r="L35" s="95"/>
      <c r="M35" s="636"/>
      <c r="N35" s="636"/>
      <c r="O35" s="636"/>
      <c r="P35" s="93"/>
      <c r="Q35" s="91"/>
      <c r="R35" s="91"/>
      <c r="S35" s="91"/>
      <c r="T35" s="91"/>
      <c r="U35" s="91"/>
      <c r="V35" s="91"/>
      <c r="W35" s="91"/>
      <c r="X35" s="91"/>
      <c r="Y35" s="91"/>
      <c r="Z35" s="91"/>
      <c r="AA35" s="91"/>
      <c r="AB35" s="91"/>
    </row>
    <row r="36" ht="18" customHeight="1">
      <c r="A36" s="58"/>
      <c r="B36" s="982" t="s">
        <v>12</v>
      </c>
      <c r="C36" s="982"/>
      <c r="D36" s="482">
        <v>117.11421125249118503755940518</v>
      </c>
      <c r="E36" s="483">
        <v>120.02766145870125841291264347</v>
      </c>
      <c r="F36" s="484">
        <v>129.18706305559439311119576707</v>
      </c>
      <c r="G36" s="482">
        <v>183.22295081967213114754098361</v>
      </c>
      <c r="H36" s="483">
        <v>131.59375439582983847901211646</v>
      </c>
      <c r="I36" s="484">
        <v>152.32752692844070965326050377</v>
      </c>
      <c r="J36" s="482">
        <v>110.41093518060366155368629391</v>
      </c>
      <c r="K36" s="483">
        <v>120.76589903626005446760401774</v>
      </c>
      <c r="L36" s="484">
        <v>115.70662637262951888099530532</v>
      </c>
      <c r="M36" s="482">
        <v>123.21184036393713813068651778</v>
      </c>
      <c r="N36" s="483">
        <v>121.52550803282632521585714668</v>
      </c>
      <c r="O36" s="484">
        <v>130.70285336132536169047510383</v>
      </c>
      <c r="P36" s="93"/>
      <c r="Q36" s="468">
        <v>0.3049710190608886813231716900</v>
      </c>
      <c r="R36" s="469">
        <v>-8.044514535450451508148813820</v>
      </c>
      <c r="S36" s="470">
        <v>-7.8863163468793144044498219100</v>
      </c>
      <c r="T36" s="468">
        <v>13.594707047220068142517596490</v>
      </c>
      <c r="U36" s="469">
        <v>-12.701937272851806553626932360</v>
      </c>
      <c r="V36" s="470">
        <v>5.3149352083940549784235356300</v>
      </c>
      <c r="W36" s="468">
        <v>15.545642027837555869728229510</v>
      </c>
      <c r="X36" s="469">
        <v>9.170380228961648885888322890</v>
      </c>
      <c r="Y36" s="470">
        <v>4.2830984910655942779710194600</v>
      </c>
      <c r="Z36" s="468">
        <v>-0.4730284920381517328025907200</v>
      </c>
      <c r="AA36" s="469">
        <v>-6.1065271865958532700109115500</v>
      </c>
      <c r="AB36" s="470">
        <v>-6.2871727313856136755018665600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37" t="s">
        <v>10</v>
      </c>
      <c r="C38" s="1037"/>
      <c r="D38" s="1037"/>
      <c r="E38" s="1037"/>
      <c r="F38" s="1037"/>
      <c r="G38" s="1037"/>
      <c r="H38" s="1037"/>
      <c r="I38" s="1037"/>
      <c r="J38" s="1037"/>
      <c r="K38" s="1037"/>
      <c r="L38" s="1037"/>
      <c r="M38" s="1037"/>
      <c r="N38" s="1037"/>
      <c r="O38" s="1037"/>
      <c r="P38" s="411"/>
      <c r="Q38" s="1038"/>
      <c r="R38" s="1038"/>
      <c r="S38" s="1038"/>
      <c r="T38" s="1038"/>
      <c r="U38" s="1038"/>
      <c r="V38" s="1038"/>
      <c r="W38" s="1038"/>
      <c r="X38" s="1038"/>
      <c r="Y38" s="1038"/>
      <c r="Z38" s="1038"/>
      <c r="AA38" s="1038"/>
      <c r="AB38" s="1038"/>
      <c r="AC38" s="9"/>
    </row>
    <row r="39" ht="18" customHeight="1">
      <c r="A39" s="58"/>
      <c r="B39" s="1042" t="s">
        <v>43</v>
      </c>
      <c r="C39" s="1042"/>
      <c r="D39" s="454">
        <v>49.579551005363365924409750484</v>
      </c>
      <c r="E39" s="455">
        <v>60.459514540088307908505457684</v>
      </c>
      <c r="F39" s="456">
        <v>67.322325354847839748025645853</v>
      </c>
      <c r="G39" s="454">
        <v>24.922473183035339671082783458</v>
      </c>
      <c r="H39" s="455">
        <v>13.055110310140351674792010966</v>
      </c>
      <c r="I39" s="456">
        <v>8.372975583278893198902752918</v>
      </c>
      <c r="J39" s="454">
        <v>36.669487671423155368184037067</v>
      </c>
      <c r="K39" s="455">
        <v>6.0778605615060729587568534731</v>
      </c>
      <c r="L39" s="456">
        <v>4.0912032313917137967379074603</v>
      </c>
      <c r="M39" s="454">
        <v>111.17151185982186096367657092</v>
      </c>
      <c r="N39" s="455">
        <v>79.59248541173473254205432204</v>
      </c>
      <c r="O39" s="456">
        <v>79.78620586444796080281475309</v>
      </c>
      <c r="P39" s="5"/>
      <c r="Q39" s="427">
        <v>-25.599721646850267488934500250</v>
      </c>
      <c r="R39" s="428">
        <v>-23.131157690329750754850622800</v>
      </c>
      <c r="S39" s="429">
        <v>-8.873208671395628594617709260</v>
      </c>
      <c r="T39" s="427">
        <v>-21.249246215832831274078257870</v>
      </c>
      <c r="U39" s="428">
        <v>264.11238206565805339863449267</v>
      </c>
      <c r="V39" s="429">
        <v>-20.927222184609832309701915230</v>
      </c>
      <c r="W39" s="427">
        <v>263.96605056401905475208423026</v>
      </c>
      <c r="X39" s="428">
        <v>-24.885948840666364818270936210</v>
      </c>
      <c r="Y39" s="429">
        <v>8.338778051948446069539846770</v>
      </c>
      <c r="Z39" s="427">
        <v>2.5934773598961486075537860500</v>
      </c>
      <c r="AA39" s="428">
        <v>-11.886785521615995444569313180</v>
      </c>
      <c r="AB39" s="429">
        <v>-9.583423760307869588632406510</v>
      </c>
    </row>
    <row r="40" ht="18" customHeight="1">
      <c r="A40" s="58"/>
      <c r="B40" s="1043" t="s">
        <v>46</v>
      </c>
      <c r="C40" s="1043"/>
      <c r="D40" s="439">
        <v>54.56516290530159113829100606</v>
      </c>
      <c r="E40" s="95">
        <v>62.158493708906845820001314966</v>
      </c>
      <c r="F40" s="440">
        <v>68.579254727175404802570571014</v>
      </c>
      <c r="G40" s="439">
        <v>8.259362401362381080398984107</v>
      </c>
      <c r="H40" s="95">
        <v>10.312738736473706222376307522</v>
      </c>
      <c r="I40" s="440">
        <v>8.338032465919615284950455985</v>
      </c>
      <c r="J40" s="439">
        <v>35.183332591635730249116559336</v>
      </c>
      <c r="K40" s="95">
        <v>6.4785072397189127905791569944</v>
      </c>
      <c r="L40" s="440">
        <v>3.8854828549969945718509546497</v>
      </c>
      <c r="M40" s="439">
        <v>98.00785789829970246780654942</v>
      </c>
      <c r="N40" s="95">
        <v>78.949739685099464832956779409</v>
      </c>
      <c r="O40" s="440">
        <v>80.80248961379380686512424903</v>
      </c>
      <c r="P40" s="5"/>
      <c r="Q40" s="420">
        <v>-19.950095803715063652832289290</v>
      </c>
      <c r="R40" s="91">
        <v>-14.067759804997236415341597040</v>
      </c>
      <c r="S40" s="421">
        <v>-5.019483815613489472083039200</v>
      </c>
      <c r="T40" s="420">
        <v>-53.799047732003208354240734640</v>
      </c>
      <c r="U40" s="91">
        <v>919.5004110003786359487128092</v>
      </c>
      <c r="V40" s="421">
        <v>-18.589299083159040992931283020</v>
      </c>
      <c r="W40" s="420">
        <v>363.19322508660304316743788205</v>
      </c>
      <c r="X40" s="91">
        <v>-10.282810048929425827647123100</v>
      </c>
      <c r="Y40" s="421">
        <v>18.001453112445346100458960950</v>
      </c>
      <c r="Z40" s="420">
        <v>4.6681049779252308496431968700</v>
      </c>
      <c r="AA40" s="91">
        <v>-2.0072161611639763993167750600</v>
      </c>
      <c r="AB40" s="421">
        <v>-5.7566961117615691654231100900</v>
      </c>
    </row>
    <row r="41" ht="18" customHeight="1">
      <c r="A41" s="58"/>
      <c r="B41" s="1043" t="s">
        <v>47</v>
      </c>
      <c r="C41" s="1043"/>
      <c r="D41" s="439">
        <v>49.089830436889544943589229558</v>
      </c>
      <c r="E41" s="95">
        <v>64.651619535854570779969493903</v>
      </c>
      <c r="F41" s="440">
        <v>73.25487028710772173725584343</v>
      </c>
      <c r="G41" s="439">
        <v>11.339087496940057971789297578</v>
      </c>
      <c r="H41" s="95">
        <v>9.96339452965660589524623694</v>
      </c>
      <c r="I41" s="440">
        <v>9.168895906566094073860842077</v>
      </c>
      <c r="J41" s="439">
        <v>34.590393178046290631946888935</v>
      </c>
      <c r="K41" s="95">
        <v>6.0558304902557708657309452355</v>
      </c>
      <c r="L41" s="440">
        <v>3.8998044124033059461706731411</v>
      </c>
      <c r="M41" s="439">
        <v>95.019311111875893547325416</v>
      </c>
      <c r="N41" s="95">
        <v>80.670844555766947540946676</v>
      </c>
      <c r="O41" s="440">
        <v>86.32331254026629619045326964</v>
      </c>
      <c r="P41" s="93"/>
      <c r="Q41" s="420">
        <v>-16.406500123976848796533482410</v>
      </c>
      <c r="R41" s="91">
        <v>-12.855103881448295563856822130</v>
      </c>
      <c r="S41" s="421">
        <v>-3.868533595192038147470704700</v>
      </c>
      <c r="T41" s="420">
        <v>-59.583038416184578740384731250</v>
      </c>
      <c r="U41" s="91">
        <v>554.79725313681763711239525561</v>
      </c>
      <c r="V41" s="421">
        <v>-13.704425065624747456475517260</v>
      </c>
      <c r="W41" s="420">
        <v>349.28003934036643962130916409</v>
      </c>
      <c r="X41" s="91">
        <v>-4.1884512186502550574781319600</v>
      </c>
      <c r="Y41" s="421">
        <v>23.795643664725253384734633990</v>
      </c>
      <c r="Z41" s="420">
        <v>0.5720975242410028074102776600</v>
      </c>
      <c r="AA41" s="91">
        <v>-1.6578731713427718575147287600</v>
      </c>
      <c r="AB41" s="421">
        <v>-4.0617418928875484435354792300</v>
      </c>
    </row>
    <row r="42" ht="18" customHeight="1">
      <c r="A42" s="58"/>
      <c r="B42" s="1043" t="s">
        <v>48</v>
      </c>
      <c r="C42" s="1043"/>
      <c r="D42" s="439">
        <v>52.918632695677849869940019539</v>
      </c>
      <c r="E42" s="95">
        <v>67.277198976505040106997805836</v>
      </c>
      <c r="F42" s="440">
        <v>75.106758283973033391970914591</v>
      </c>
      <c r="G42" s="439">
        <v>15.227489215032271245008305911</v>
      </c>
      <c r="H42" s="95">
        <v>10.64754632237058610074198939</v>
      </c>
      <c r="I42" s="440">
        <v>9.558881900636662181331964854</v>
      </c>
      <c r="J42" s="439">
        <v>30.464726530144459723078896514</v>
      </c>
      <c r="K42" s="95">
        <v>6.5585382294221358737572729137</v>
      </c>
      <c r="L42" s="440">
        <v>4.0526603976905563903821415618</v>
      </c>
      <c r="M42" s="439">
        <v>98.61084844085458083802722187</v>
      </c>
      <c r="N42" s="95">
        <v>84.48328352829776208149706806</v>
      </c>
      <c r="O42" s="440">
        <v>88.71803535740264762537782066</v>
      </c>
      <c r="P42" s="5"/>
      <c r="Q42" s="420">
        <v>-23.332154868739994500378336620</v>
      </c>
      <c r="R42" s="91">
        <v>-15.858643295624121992020486890</v>
      </c>
      <c r="S42" s="421">
        <v>-6.2688120537942792699323683300</v>
      </c>
      <c r="T42" s="420">
        <v>-47.780435095420062617312280290</v>
      </c>
      <c r="U42" s="91">
        <v>346.11129425893264268185512871</v>
      </c>
      <c r="V42" s="421">
        <v>-11.750055686362120944756336690</v>
      </c>
      <c r="W42" s="420">
        <v>326.86855896834158603522716603</v>
      </c>
      <c r="X42" s="91">
        <v>-4.8072888345420915549684748800</v>
      </c>
      <c r="Y42" s="421">
        <v>26.819765809215747259856054660</v>
      </c>
      <c r="Z42" s="420">
        <v>-6.3707354585326605378288390700</v>
      </c>
      <c r="AA42" s="91">
        <v>-5.3237214348212776607091385600</v>
      </c>
      <c r="AB42" s="421">
        <v>-5.7766466209886887561236316400</v>
      </c>
    </row>
    <row r="43" ht="18" customHeight="1">
      <c r="A43" s="58"/>
      <c r="B43" s="1043" t="s">
        <v>49</v>
      </c>
      <c r="C43" s="1043"/>
      <c r="D43" s="439">
        <v>51.483665852607061170098484441</v>
      </c>
      <c r="E43" s="95">
        <v>68.039323003885304937241121949</v>
      </c>
      <c r="F43" s="440">
        <v>75.046317593135377008183154088</v>
      </c>
      <c r="G43" s="439">
        <v>30.99341982791989889904087704</v>
      </c>
      <c r="H43" s="95">
        <v>13.03019003240884482319055702</v>
      </c>
      <c r="I43" s="440">
        <v>10.84870513843153211579115678</v>
      </c>
      <c r="J43" s="439">
        <v>33.63591203203368690611693805</v>
      </c>
      <c r="K43" s="95">
        <v>7.0978528510457019393696302328</v>
      </c>
      <c r="L43" s="440">
        <v>3.9407521781178902552209926975</v>
      </c>
      <c r="M43" s="439">
        <v>116.11299771256064697525629944</v>
      </c>
      <c r="N43" s="95">
        <v>88.16736588733985169980130912</v>
      </c>
      <c r="O43" s="440">
        <v>89.83550621117487106001193177</v>
      </c>
      <c r="P43" s="93"/>
      <c r="Q43" s="420">
        <v>-29.667642954222127721677418920</v>
      </c>
      <c r="R43" s="91">
        <v>-16.891311455175696891490186950</v>
      </c>
      <c r="S43" s="421">
        <v>-7.5228727974816810017706189700</v>
      </c>
      <c r="T43" s="420">
        <v>15.218473549268697237620621060</v>
      </c>
      <c r="U43" s="91">
        <v>174.06964010238512792371894022</v>
      </c>
      <c r="V43" s="421">
        <v>-10.856561256158938814326707960</v>
      </c>
      <c r="W43" s="420">
        <v>338.65947370447393604947198815</v>
      </c>
      <c r="X43" s="91">
        <v>-14.695353076786470004562541850</v>
      </c>
      <c r="Y43" s="421">
        <v>7.077130310881808586341472100</v>
      </c>
      <c r="Z43" s="420">
        <v>7.7433594687724058130937170500</v>
      </c>
      <c r="AA43" s="91">
        <v>-7.136343291335681990646780800</v>
      </c>
      <c r="AB43" s="421">
        <v>-7.3874663400428865440033491200</v>
      </c>
    </row>
    <row r="44" ht="18" customHeight="1">
      <c r="A44" s="58"/>
      <c r="B44" s="1044" t="s">
        <v>75</v>
      </c>
      <c r="C44" s="1044"/>
      <c r="D44" s="457">
        <v>51.573395765927484253644869342</v>
      </c>
      <c r="E44" s="458">
        <v>64.481491525106481060686346083</v>
      </c>
      <c r="F44" s="459">
        <v>71.812421212309326028087590215</v>
      </c>
      <c r="G44" s="457">
        <v>17.998533030562601762963063775</v>
      </c>
      <c r="H44" s="458">
        <v>11.385295118789771780831645931</v>
      </c>
      <c r="I44" s="459">
        <v>9.243528649070029367855693713</v>
      </c>
      <c r="J44" s="457">
        <v>34.125051645974529207104238146</v>
      </c>
      <c r="K44" s="458">
        <v>6.4540934708341006114712018483</v>
      </c>
      <c r="L44" s="459">
        <v>3.9726344239725398578740255516</v>
      </c>
      <c r="M44" s="457">
        <v>103.69698044246461522371217122</v>
      </c>
      <c r="N44" s="458">
        <v>82.32088011473035345298919378</v>
      </c>
      <c r="O44" s="459">
        <v>85.02830884315005055378700531</v>
      </c>
      <c r="P44" s="5"/>
      <c r="Q44" s="430">
        <v>-23.188121933004054476143413900</v>
      </c>
      <c r="R44" s="431">
        <v>-16.711220489522158583884809600</v>
      </c>
      <c r="S44" s="432">
        <v>-6.3349960799609591003012960700</v>
      </c>
      <c r="T44" s="430">
        <v>-32.847543472783180625291213140</v>
      </c>
      <c r="U44" s="431">
        <v>327.04208300003535017236366006</v>
      </c>
      <c r="V44" s="432">
        <v>-15.094136230307071516176042360</v>
      </c>
      <c r="W44" s="430">
        <v>323.08224663962155360137976084</v>
      </c>
      <c r="X44" s="431">
        <v>-12.541908873852116823600854620</v>
      </c>
      <c r="Y44" s="432">
        <v>16.008749787109497221450346320</v>
      </c>
      <c r="Z44" s="430">
        <v>1.6529547079547367302980533200</v>
      </c>
      <c r="AA44" s="431">
        <v>-5.8812452708838769751274046200</v>
      </c>
      <c r="AB44" s="432">
        <v>-6.5424248532251118359282359100</v>
      </c>
    </row>
    <row r="45" ht="6" customHeight="1">
      <c r="A45" s="58"/>
      <c r="B45" s="631"/>
      <c r="C45" s="631"/>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45" t="s">
        <v>50</v>
      </c>
      <c r="C46" s="1045"/>
      <c r="D46" s="493">
        <v>78.156414756413099163782745546</v>
      </c>
      <c r="E46" s="494">
        <v>104.83236381869257475723883434</v>
      </c>
      <c r="F46" s="495">
        <v>98.7627394410645781682543684</v>
      </c>
      <c r="G46" s="493">
        <v>31.906758834477287030753532902</v>
      </c>
      <c r="H46" s="494">
        <v>15.335397632754815281685106481</v>
      </c>
      <c r="I46" s="495">
        <v>12.888183280159834810231935038</v>
      </c>
      <c r="J46" s="493">
        <v>34.820090446567931192478909722</v>
      </c>
      <c r="K46" s="494">
        <v>7.790871433717433074529197475</v>
      </c>
      <c r="L46" s="495">
        <v>4.2603799576098852271952145483</v>
      </c>
      <c r="M46" s="493">
        <v>144.88326403745831738701518806</v>
      </c>
      <c r="N46" s="494">
        <v>127.95863288516482311345313818</v>
      </c>
      <c r="O46" s="495">
        <v>115.91095598850580752839618001</v>
      </c>
      <c r="P46" s="93"/>
      <c r="Q46" s="479">
        <v>-17.646828233961687021508312190</v>
      </c>
      <c r="R46" s="480">
        <v>-11.387391051110803191024767320</v>
      </c>
      <c r="S46" s="481">
        <v>-7.2991748571105439601781195100</v>
      </c>
      <c r="T46" s="479">
        <v>-16.116779249549487404166446790</v>
      </c>
      <c r="U46" s="480">
        <v>162.49076063206732451056682184</v>
      </c>
      <c r="V46" s="481">
        <v>-6.6205806417133632603571272400</v>
      </c>
      <c r="W46" s="479">
        <v>256.57651550462584781292690568</v>
      </c>
      <c r="X46" s="480">
        <v>-9.858200450659423646524032670</v>
      </c>
      <c r="Y46" s="481">
        <v>6.8220014846651961482004624200</v>
      </c>
      <c r="Z46" s="479">
        <v>1.5255712311933409916560194700</v>
      </c>
      <c r="AA46" s="480">
        <v>-3.6378324058414224922270297400</v>
      </c>
      <c r="AB46" s="481">
        <v>-6.7711366057453142239728825100</v>
      </c>
    </row>
    <row r="47" ht="18" customHeight="1">
      <c r="A47" s="58"/>
      <c r="B47" s="1046" t="s">
        <v>51</v>
      </c>
      <c r="C47" s="1046"/>
      <c r="D47" s="276">
        <v>73.8406164135965403221130646</v>
      </c>
      <c r="E47" s="94">
        <v>92.47772782835481963056069581</v>
      </c>
      <c r="F47" s="277">
        <v>99.60754715434780519121238178</v>
      </c>
      <c r="G47" s="276">
        <v>28.079025922762754025637782289</v>
      </c>
      <c r="H47" s="94">
        <v>15.454371476819009011945462092</v>
      </c>
      <c r="I47" s="277">
        <v>12.296731499647768236462733601</v>
      </c>
      <c r="J47" s="276">
        <v>33.686286092716313575835011635</v>
      </c>
      <c r="K47" s="94">
        <v>7.238033503176604180969391437</v>
      </c>
      <c r="L47" s="277">
        <v>4.2351718755164576393991934521</v>
      </c>
      <c r="M47" s="276">
        <v>135.60592842907560792358585841</v>
      </c>
      <c r="N47" s="94">
        <v>115.17013280835043282347554924</v>
      </c>
      <c r="O47" s="277">
        <v>116.13901630836978380137877823</v>
      </c>
      <c r="P47" s="5"/>
      <c r="Q47" s="271">
        <v>-15.344411157757106121473672870</v>
      </c>
      <c r="R47" s="92">
        <v>-17.461111565861194553135213240</v>
      </c>
      <c r="S47" s="272">
        <v>-9.087442394099183232177065830</v>
      </c>
      <c r="T47" s="271">
        <v>-27.838708397923770595027907780</v>
      </c>
      <c r="U47" s="92">
        <v>132.63660078352257444287235419</v>
      </c>
      <c r="V47" s="272">
        <v>-7.656231862750995683929518900</v>
      </c>
      <c r="W47" s="271">
        <v>231.53290939974826973752950245</v>
      </c>
      <c r="X47" s="92">
        <v>-15.266236599082880061910318050</v>
      </c>
      <c r="Y47" s="272">
        <v>6.9485973807666702235794621700</v>
      </c>
      <c r="Z47" s="271">
        <v>-0.5070226537480067214496933100</v>
      </c>
      <c r="AA47" s="92">
        <v>-9.476394014923670007778754630</v>
      </c>
      <c r="AB47" s="272">
        <v>-8.436878534319692718517196150</v>
      </c>
    </row>
    <row r="48" ht="18" customHeight="1">
      <c r="A48" s="58"/>
      <c r="B48" s="1047" t="s">
        <v>76</v>
      </c>
      <c r="C48" s="1047"/>
      <c r="D48" s="443">
        <v>75.998515585004819742947905066</v>
      </c>
      <c r="E48" s="444">
        <v>98.65504582352369719389976507</v>
      </c>
      <c r="F48" s="445">
        <v>99.18514313977005269636905715</v>
      </c>
      <c r="G48" s="443">
        <v>29.992892378620020528195657593</v>
      </c>
      <c r="H48" s="444">
        <v>15.394884554786912146815284286</v>
      </c>
      <c r="I48" s="445">
        <v>12.592457500475247711830715592</v>
      </c>
      <c r="J48" s="443">
        <v>34.253188269642122384156960681</v>
      </c>
      <c r="K48" s="444">
        <v>7.5144524684470186277492944564</v>
      </c>
      <c r="L48" s="445">
        <v>4.2477759212758025970670030088</v>
      </c>
      <c r="M48" s="443">
        <v>140.24459623326696265530052323</v>
      </c>
      <c r="N48" s="444">
        <v>121.56438284675762796846434371</v>
      </c>
      <c r="O48" s="445">
        <v>116.02498614843779566488747912</v>
      </c>
      <c r="P48" s="93"/>
      <c r="Q48" s="273">
        <v>-16.544158867431718783894809200</v>
      </c>
      <c r="R48" s="274">
        <v>-14.341684094879221964754517810</v>
      </c>
      <c r="S48" s="275">
        <v>-8.205824382361335558088081290</v>
      </c>
      <c r="T48" s="273">
        <v>-22.044341599742971281230544390</v>
      </c>
      <c r="U48" s="274">
        <v>146.60618248202315394053271787</v>
      </c>
      <c r="V48" s="275">
        <v>-7.129130974551323294473349300</v>
      </c>
      <c r="W48" s="273">
        <v>243.80607433922898441229952826</v>
      </c>
      <c r="X48" s="274">
        <v>-12.546355138146410222107570290</v>
      </c>
      <c r="Y48" s="275">
        <v>6.8850742467510569165199678700</v>
      </c>
      <c r="Z48" s="273">
        <v>0.5326204213041074734163729300</v>
      </c>
      <c r="AA48" s="274">
        <v>-6.494659525529997723373152100</v>
      </c>
      <c r="AB48" s="275">
        <v>-7.6123336681184651658057589700</v>
      </c>
    </row>
    <row r="49" ht="6" customHeight="1">
      <c r="A49" s="58"/>
      <c r="B49" s="631"/>
      <c r="C49" s="631"/>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82" t="s">
        <v>12</v>
      </c>
      <c r="C50" s="982"/>
      <c r="D50" s="482">
        <v>58.47642375995101041028781384</v>
      </c>
      <c r="E50" s="483">
        <v>73.847874372448654612266635066</v>
      </c>
      <c r="F50" s="484">
        <v>79.92581574164900391186794743</v>
      </c>
      <c r="G50" s="482">
        <v>21.38816595223515003061849357</v>
      </c>
      <c r="H50" s="483">
        <v>12.61611477667335409431273112</v>
      </c>
      <c r="I50" s="484">
        <v>10.068447477661663526363973925</v>
      </c>
      <c r="J50" s="482">
        <v>34.161129822412737293325168402</v>
      </c>
      <c r="K50" s="483">
        <v>6.9474460855290967425864100926</v>
      </c>
      <c r="L50" s="484">
        <v>3.7925863250887729511899715808</v>
      </c>
      <c r="M50" s="482">
        <v>114.02565447030006123698714023</v>
      </c>
      <c r="N50" s="483">
        <v>93.41143523465110544916577628</v>
      </c>
      <c r="O50" s="484">
        <v>93.78684954439944038942189293</v>
      </c>
      <c r="P50" s="93"/>
      <c r="Q50" s="468">
        <v>-20.874431496322784535493678950</v>
      </c>
      <c r="R50" s="469">
        <v>-12.790252326006326103689780080</v>
      </c>
      <c r="S50" s="470">
        <v>-6.8537982234429731509785694900</v>
      </c>
      <c r="T50" s="468">
        <v>-28.945066346557142208357461140</v>
      </c>
      <c r="U50" s="469">
        <v>117.65255865799877066965853329</v>
      </c>
      <c r="V50" s="470">
        <v>-12.489036620539626041048400080</v>
      </c>
      <c r="W50" s="468">
        <v>297.13901792324798155473781886</v>
      </c>
      <c r="X50" s="469">
        <v>-22.917766673738055246674213160</v>
      </c>
      <c r="Y50" s="470">
        <v>10.052229708437719934020436060</v>
      </c>
      <c r="Z50" s="468">
        <v>1.2607157730535585158789232300</v>
      </c>
      <c r="AA50" s="469">
        <v>-6.107782128134384707538623100</v>
      </c>
      <c r="AB50" s="470">
        <v>-6.9190472379683359728949520900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39.95" customHeight="1">
      <c r="B52" s="1048" t="s">
        <v>126</v>
      </c>
      <c r="C52" s="1048"/>
      <c r="D52" s="1048"/>
      <c r="E52" s="1048"/>
      <c r="F52" s="1048"/>
      <c r="G52" s="1048"/>
      <c r="H52" s="1048"/>
      <c r="I52" s="1048"/>
      <c r="J52" s="1048"/>
      <c r="K52" s="1048"/>
      <c r="L52" s="1048"/>
      <c r="M52" s="1048"/>
      <c r="N52" s="1048"/>
      <c r="O52" s="1048"/>
      <c r="P52" s="1048"/>
      <c r="Q52" s="1048"/>
      <c r="R52" s="1048"/>
      <c r="S52" s="1048"/>
      <c r="T52" s="1048"/>
      <c r="U52" s="1048"/>
      <c r="V52" s="1048"/>
      <c r="W52" s="1048"/>
      <c r="X52" s="1048"/>
      <c r="Y52" s="1048"/>
      <c r="Z52" s="1048"/>
      <c r="AA52" s="1048"/>
      <c r="AB52" s="1048"/>
    </row>
    <row r="54">
      <c r="A54" s="236"/>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row>
    <row r="55">
      <c r="A55" s="236"/>
      <c r="B55" s="236"/>
      <c r="C55" s="236"/>
      <c r="D55" s="236"/>
      <c r="E55" s="236"/>
      <c r="F55" s="236"/>
      <c r="G55" s="236"/>
      <c r="H55" s="236"/>
      <c r="I55" s="236"/>
      <c r="J55" s="236"/>
      <c r="K55" s="236"/>
      <c r="L55" s="236"/>
      <c r="M55" s="236"/>
      <c r="N55" s="236"/>
      <c r="O55" s="236"/>
      <c r="P55" s="236"/>
      <c r="Q55" s="236"/>
      <c r="R55" s="236"/>
      <c r="S55" s="236"/>
      <c r="T55" s="236"/>
      <c r="U55" s="236"/>
      <c r="V55" s="236"/>
      <c r="W55" s="236"/>
      <c r="X55" s="236"/>
      <c r="Y55" s="236"/>
      <c r="Z55" s="236"/>
      <c r="AA55" s="236"/>
      <c r="AB55" s="236"/>
      <c r="AC55" s="236"/>
    </row>
    <row r="56">
      <c r="A56" s="236"/>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row>
    <row r="57">
      <c r="A57" s="236"/>
      <c r="B57" s="236"/>
      <c r="C57" s="236"/>
      <c r="D57" s="236"/>
      <c r="E57" s="236"/>
      <c r="F57" s="236"/>
      <c r="G57" s="236"/>
      <c r="H57" s="236"/>
      <c r="I57" s="236"/>
      <c r="J57" s="236"/>
      <c r="K57" s="236"/>
      <c r="L57" s="236"/>
      <c r="M57" s="236"/>
      <c r="N57" s="236"/>
      <c r="O57" s="236"/>
      <c r="P57" s="236"/>
      <c r="Q57" s="236"/>
      <c r="R57" s="236"/>
      <c r="S57" s="236"/>
      <c r="T57" s="236"/>
      <c r="U57" s="236"/>
      <c r="V57" s="236"/>
      <c r="W57" s="236"/>
      <c r="X57" s="236"/>
      <c r="Y57" s="236"/>
      <c r="Z57" s="236"/>
      <c r="AA57" s="236"/>
      <c r="AB57" s="236"/>
      <c r="AC57" s="236"/>
    </row>
    <row r="58">
      <c r="A58" s="236"/>
      <c r="B58" s="236"/>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row>
    <row r="59">
      <c r="A59" s="236"/>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row>
    <row r="60">
      <c r="A60" s="236"/>
      <c r="B60" s="236"/>
      <c r="C60" s="236"/>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row>
    <row r="61">
      <c r="A61" s="236"/>
      <c r="B61" s="236"/>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row>
    <row r="62">
      <c r="A62" s="236"/>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row>
    <row r="63">
      <c r="A63" s="236"/>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row>
    <row r="64">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row>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row r="87" s="236" customFormat="1"/>
    <row r="88" s="236" customFormat="1"/>
    <row r="89" s="236" customFormat="1"/>
    <row r="90" s="236" customFormat="1"/>
    <row r="91" s="236" customFormat="1"/>
    <row r="92" s="236" customFormat="1"/>
    <row r="93" s="236" customFormat="1"/>
    <row r="94" s="236" customFormat="1"/>
  </sheetData>
  <mergeCells count="49">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 ref="B22:C22"/>
    <mergeCell ref="B33:C33"/>
    <mergeCell ref="B34:C34"/>
    <mergeCell ref="B32:C32"/>
    <mergeCell ref="B19:C19"/>
    <mergeCell ref="B25:C25"/>
    <mergeCell ref="B26:C26"/>
    <mergeCell ref="B24:O24"/>
    <mergeCell ref="B50:C50"/>
    <mergeCell ref="B44:C44"/>
    <mergeCell ref="B46:C46"/>
    <mergeCell ref="B47:C47"/>
    <mergeCell ref="B48:C48"/>
    <mergeCell ref="Q10:AB10"/>
    <mergeCell ref="B11:C11"/>
    <mergeCell ref="B12:C12"/>
    <mergeCell ref="B13:C13"/>
    <mergeCell ref="B20:C20"/>
    <mergeCell ref="B16:C16"/>
    <mergeCell ref="B14:C14"/>
    <mergeCell ref="B43:C43"/>
    <mergeCell ref="B41:C41"/>
    <mergeCell ref="B27:C27"/>
    <mergeCell ref="Q24:AB24"/>
    <mergeCell ref="B36:C36"/>
    <mergeCell ref="B39:C39"/>
    <mergeCell ref="B40:C40"/>
    <mergeCell ref="B42:C42"/>
    <mergeCell ref="Q38:AB38"/>
    <mergeCell ref="B28:C28"/>
    <mergeCell ref="B29:C29"/>
    <mergeCell ref="B30:C30"/>
    <mergeCell ref="B38:O38"/>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65.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628"/>
      <c r="B1" s="656" t="s">
        <v>157</v>
      </c>
      <c r="Y1" s="5"/>
      <c r="AB1" s="685"/>
      <c r="AD1" s="236"/>
    </row>
    <row r="2" ht="15" customHeight="1">
      <c r="A2" s="11"/>
      <c r="B2" s="11" t="s">
        <v>170</v>
      </c>
    </row>
    <row r="3" ht="17.1" customHeight="1">
      <c r="A3" s="11"/>
      <c r="B3" s="11" t="s">
        <v>171</v>
      </c>
      <c r="R3" s="1040" t="s">
        <v>266</v>
      </c>
      <c r="S3" s="1040"/>
      <c r="T3" s="1040"/>
      <c r="U3" s="1040"/>
      <c r="V3" s="1040"/>
      <c r="W3" s="1040"/>
      <c r="X3" s="1040"/>
      <c r="Y3" s="1040"/>
      <c r="Z3" s="1040"/>
      <c r="AA3" s="1040"/>
      <c r="AB3" s="1040"/>
    </row>
    <row r="4" ht="19.5" customHeight="1">
      <c r="A4" s="4"/>
      <c r="B4" s="211" t="s">
        <v>172</v>
      </c>
      <c r="C4" s="5"/>
      <c r="D4" s="5"/>
      <c r="E4" s="5"/>
      <c r="F4" s="5"/>
      <c r="G4" s="5"/>
      <c r="H4" s="212"/>
      <c r="I4" s="212"/>
      <c r="J4" s="212"/>
      <c r="K4" s="212"/>
      <c r="L4" s="212"/>
      <c r="M4" s="212"/>
      <c r="N4" s="212"/>
      <c r="O4" s="212"/>
      <c r="P4" s="212"/>
      <c r="Q4" s="212"/>
      <c r="R4" s="212"/>
      <c r="S4" s="212"/>
      <c r="T4" s="212"/>
      <c r="U4" s="4"/>
      <c r="V4" s="4"/>
    </row>
    <row r="5" ht="12.75" customHeight="1"/>
    <row r="6" ht="15.75">
      <c r="D6" s="978" t="s">
        <v>45</v>
      </c>
      <c r="E6" s="978"/>
      <c r="F6" s="978"/>
      <c r="G6" s="978"/>
      <c r="H6" s="978"/>
      <c r="I6" s="978"/>
      <c r="J6" s="978"/>
      <c r="K6" s="978"/>
      <c r="L6" s="978"/>
      <c r="M6" s="978"/>
      <c r="N6" s="978"/>
      <c r="O6" s="978"/>
      <c r="Q6" s="960" t="s">
        <v>70</v>
      </c>
      <c r="R6" s="960"/>
      <c r="S6" s="960"/>
      <c r="T6" s="960"/>
      <c r="U6" s="960"/>
      <c r="V6" s="960"/>
      <c r="W6" s="960"/>
      <c r="X6" s="960"/>
      <c r="Y6" s="960"/>
      <c r="Z6" s="960"/>
      <c r="AA6" s="960"/>
      <c r="AB6" s="960"/>
    </row>
    <row r="7" ht="15.75">
      <c r="D7" s="283" t="s">
        <v>11</v>
      </c>
      <c r="E7" s="283"/>
      <c r="F7" s="283"/>
      <c r="G7" s="283" t="s">
        <v>13</v>
      </c>
      <c r="H7" s="283"/>
      <c r="I7" s="283"/>
      <c r="J7" s="283" t="s">
        <v>14</v>
      </c>
      <c r="K7" s="283"/>
      <c r="L7" s="283"/>
      <c r="M7" s="283" t="s">
        <v>12</v>
      </c>
      <c r="N7" s="283"/>
      <c r="O7" s="283"/>
      <c r="Q7" s="283" t="s">
        <v>11</v>
      </c>
      <c r="R7" s="283"/>
      <c r="S7" s="283"/>
      <c r="T7" s="283" t="s">
        <v>13</v>
      </c>
      <c r="U7" s="283"/>
      <c r="V7" s="283"/>
      <c r="W7" s="283" t="s">
        <v>14</v>
      </c>
      <c r="X7" s="283"/>
      <c r="Y7" s="283"/>
      <c r="Z7" s="283" t="s">
        <v>12</v>
      </c>
      <c r="AA7" s="283"/>
      <c r="AB7" s="283"/>
    </row>
    <row r="8" ht="27" customHeight="1">
      <c r="A8" s="57"/>
      <c r="B8" s="1041"/>
      <c r="C8" s="1041"/>
      <c r="D8" s="412" t="s">
        <v>25</v>
      </c>
      <c r="E8" s="413" t="s">
        <v>15</v>
      </c>
      <c r="F8" s="414" t="s">
        <v>267</v>
      </c>
      <c r="G8" s="412" t="s">
        <v>25</v>
      </c>
      <c r="H8" s="413" t="s">
        <v>15</v>
      </c>
      <c r="I8" s="414" t="s">
        <v>267</v>
      </c>
      <c r="J8" s="412" t="s">
        <v>25</v>
      </c>
      <c r="K8" s="413" t="s">
        <v>15</v>
      </c>
      <c r="L8" s="414" t="s">
        <v>267</v>
      </c>
      <c r="M8" s="412" t="s">
        <v>25</v>
      </c>
      <c r="N8" s="413" t="s">
        <v>15</v>
      </c>
      <c r="O8" s="414" t="s">
        <v>267</v>
      </c>
      <c r="P8" s="63"/>
      <c r="Q8" s="412" t="s">
        <v>25</v>
      </c>
      <c r="R8" s="413" t="s">
        <v>15</v>
      </c>
      <c r="S8" s="414" t="s">
        <v>267</v>
      </c>
      <c r="T8" s="412" t="s">
        <v>25</v>
      </c>
      <c r="U8" s="413" t="s">
        <v>15</v>
      </c>
      <c r="V8" s="414" t="s">
        <v>267</v>
      </c>
      <c r="W8" s="412" t="s">
        <v>25</v>
      </c>
      <c r="X8" s="413" t="s">
        <v>15</v>
      </c>
      <c r="Y8" s="414" t="s">
        <v>267</v>
      </c>
      <c r="Z8" s="412" t="s">
        <v>25</v>
      </c>
      <c r="AA8" s="413" t="s">
        <v>15</v>
      </c>
      <c r="AB8" s="414" t="s">
        <v>267</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73" t="s">
        <v>22</v>
      </c>
      <c r="C10" s="973"/>
      <c r="D10" s="973"/>
      <c r="E10" s="973"/>
      <c r="F10" s="973"/>
      <c r="G10" s="973"/>
      <c r="H10" s="973"/>
      <c r="I10" s="973"/>
      <c r="J10" s="973"/>
      <c r="K10" s="973"/>
      <c r="L10" s="973"/>
      <c r="M10" s="973"/>
      <c r="N10" s="973"/>
      <c r="O10" s="973"/>
      <c r="P10" s="411"/>
      <c r="Q10" s="971"/>
      <c r="R10" s="971"/>
      <c r="S10" s="971"/>
      <c r="T10" s="971"/>
      <c r="U10" s="971"/>
      <c r="V10" s="971"/>
      <c r="W10" s="971"/>
      <c r="X10" s="971"/>
      <c r="Y10" s="971"/>
      <c r="Z10" s="971"/>
      <c r="AA10" s="971"/>
      <c r="AB10" s="971"/>
      <c r="AC10" s="9"/>
    </row>
    <row r="11" ht="18" customHeight="1">
      <c r="A11" s="58"/>
      <c r="B11" s="1042" t="s">
        <v>43</v>
      </c>
      <c r="C11" s="1042"/>
      <c r="D11" s="427">
        <v>63.156103707673174726752474690</v>
      </c>
      <c r="E11" s="428">
        <v>61.298531336338519703359022880</v>
      </c>
      <c r="F11" s="429">
        <v>58.005437817231461226978426240</v>
      </c>
      <c r="G11" s="427">
        <v>8.878964743233268960496648240</v>
      </c>
      <c r="H11" s="428">
        <v>7.4541951432310600552566526200</v>
      </c>
      <c r="I11" s="429">
        <v>6.4417554140220421495265588300</v>
      </c>
      <c r="J11" s="427">
        <v>20.644280254390665601650101630</v>
      </c>
      <c r="K11" s="428">
        <v>7.7722844263486985604187872700</v>
      </c>
      <c r="L11" s="429">
        <v>3.7176219260635125257696544500</v>
      </c>
      <c r="M11" s="427">
        <v>93.25568797399783315276273023</v>
      </c>
      <c r="N11" s="428">
        <v>76.537734477242983859240948090</v>
      </c>
      <c r="O11" s="429">
        <v>68.164519957162291238530782370</v>
      </c>
      <c r="P11" s="5"/>
      <c r="Q11" s="427">
        <v>-5.9763781026970271566979219100</v>
      </c>
      <c r="R11" s="428">
        <v>-7.053518126816974058143231900</v>
      </c>
      <c r="S11" s="429">
        <v>-0.702059811220393535228482100</v>
      </c>
      <c r="T11" s="427">
        <v>-3.0639307650965826115105296900</v>
      </c>
      <c r="U11" s="428">
        <v>329.58534272218047956551485717</v>
      </c>
      <c r="V11" s="429">
        <v>21.236645181602004052373976250</v>
      </c>
      <c r="W11" s="427">
        <v>40.864914851996544695493497160</v>
      </c>
      <c r="X11" s="428">
        <v>-13.561468281908108391509817750</v>
      </c>
      <c r="Y11" s="429">
        <v>9.923426014334603709942465430</v>
      </c>
      <c r="Z11" s="427">
        <v>4.8464756038825965995693097400</v>
      </c>
      <c r="AA11" s="428">
        <v>-0.1726618190605672482204778200</v>
      </c>
      <c r="AB11" s="429">
        <v>1.5705310883192973760249976900</v>
      </c>
    </row>
    <row r="12" ht="18" customHeight="1">
      <c r="A12" s="58"/>
      <c r="B12" s="1043" t="s">
        <v>46</v>
      </c>
      <c r="C12" s="1043"/>
      <c r="D12" s="420">
        <v>58.589312598501291267216643010</v>
      </c>
      <c r="E12" s="91">
        <v>58.180261796911224453400863200</v>
      </c>
      <c r="F12" s="421">
        <v>58.272597050449637602541081540</v>
      </c>
      <c r="G12" s="420">
        <v>7.4690797874894471042367787200</v>
      </c>
      <c r="H12" s="91">
        <v>5.6264935620786817419838071200</v>
      </c>
      <c r="I12" s="421">
        <v>6.4116020649087240417293162600</v>
      </c>
      <c r="J12" s="420">
        <v>21.733039240057789450204007470</v>
      </c>
      <c r="K12" s="91">
        <v>8.085743838499126154724114570</v>
      </c>
      <c r="L12" s="421">
        <v>3.562644825295371084149141200</v>
      </c>
      <c r="M12" s="420">
        <v>88.25405261759234653202232261</v>
      </c>
      <c r="N12" s="91">
        <v>71.897849270606698291543317760</v>
      </c>
      <c r="O12" s="421">
        <v>68.246667832858905127232330480</v>
      </c>
      <c r="P12" s="5"/>
      <c r="Q12" s="420">
        <v>-13.089933209131559713526461370</v>
      </c>
      <c r="R12" s="91">
        <v>-7.6874521826395161597087981700</v>
      </c>
      <c r="S12" s="421">
        <v>-0.4807809595686513344094393900</v>
      </c>
      <c r="T12" s="420">
        <v>-21.854711971051798027393865330</v>
      </c>
      <c r="U12" s="91">
        <v>328.14269684666735030708503448</v>
      </c>
      <c r="V12" s="421">
        <v>21.841080598292926591402125170</v>
      </c>
      <c r="W12" s="420">
        <v>88.29330491146289790576120818</v>
      </c>
      <c r="X12" s="91">
        <v>-7.7467268731571632464719449100</v>
      </c>
      <c r="Y12" s="421">
        <v>11.408751187418276609289528330</v>
      </c>
      <c r="Z12" s="420">
        <v>3.4229367605987504820349923100</v>
      </c>
      <c r="AA12" s="91">
        <v>-1.6305967154688008733657226600</v>
      </c>
      <c r="AB12" s="421">
        <v>1.8407899353460422027494749100</v>
      </c>
    </row>
    <row r="13" ht="18" customHeight="1">
      <c r="A13" s="58"/>
      <c r="B13" s="1043" t="s">
        <v>47</v>
      </c>
      <c r="C13" s="1043"/>
      <c r="D13" s="420">
        <v>59.495791608969069548482385590</v>
      </c>
      <c r="E13" s="91">
        <v>62.539988367020503126363239840</v>
      </c>
      <c r="F13" s="421">
        <v>62.227876993786178933934235840</v>
      </c>
      <c r="G13" s="420">
        <v>9.343760890840582545066027520</v>
      </c>
      <c r="H13" s="91">
        <v>5.6183655663806892540351897700</v>
      </c>
      <c r="I13" s="421">
        <v>7.3691881851590984217255113900</v>
      </c>
      <c r="J13" s="420">
        <v>20.289694038179766419905624590</v>
      </c>
      <c r="K13" s="91">
        <v>7.6359604478697106296350152700</v>
      </c>
      <c r="L13" s="421">
        <v>3.4934038594825379620452286800</v>
      </c>
      <c r="M13" s="420">
        <v>89.68039003250270855904658722</v>
      </c>
      <c r="N13" s="91">
        <v>75.799767340410062527264795700</v>
      </c>
      <c r="O13" s="421">
        <v>73.090414447788840009261403100</v>
      </c>
      <c r="P13" s="184"/>
      <c r="Q13" s="420">
        <v>9.134840710476713507615681910</v>
      </c>
      <c r="R13" s="91">
        <v>-5.3166019977973073980439872900</v>
      </c>
      <c r="S13" s="421">
        <v>1.0413569141480317560001501200</v>
      </c>
      <c r="T13" s="420">
        <v>9.760347357043375139237612140</v>
      </c>
      <c r="U13" s="91">
        <v>204.83234714597977039408733792</v>
      </c>
      <c r="V13" s="421">
        <v>28.714108249479806927387015680</v>
      </c>
      <c r="W13" s="420">
        <v>131.76285145729059567452051871</v>
      </c>
      <c r="X13" s="91">
        <v>0.9370494949096845882119740400</v>
      </c>
      <c r="Y13" s="421">
        <v>19.071733567891208586405739820</v>
      </c>
      <c r="Z13" s="420">
        <v>5.8503836317736541820108791600</v>
      </c>
      <c r="AA13" s="91">
        <v>0.4480200404425957659563382600</v>
      </c>
      <c r="AB13" s="421">
        <v>4.0496771637944109970720921400</v>
      </c>
    </row>
    <row r="14" ht="18" customHeight="1">
      <c r="A14" s="58"/>
      <c r="B14" s="1043" t="s">
        <v>48</v>
      </c>
      <c r="C14" s="1043"/>
      <c r="D14" s="420">
        <v>61.230521199698019984863109700</v>
      </c>
      <c r="E14" s="91">
        <v>64.355823760360622364403082800</v>
      </c>
      <c r="F14" s="421">
        <v>63.854412128520062098261365440</v>
      </c>
      <c r="G14" s="420">
        <v>10.685811012419259656398272620</v>
      </c>
      <c r="H14" s="91">
        <v>6.0964083175803402646502835600</v>
      </c>
      <c r="I14" s="421">
        <v>7.6463358800027223573411091300</v>
      </c>
      <c r="J14" s="420">
        <v>20.781018074280642493741113720</v>
      </c>
      <c r="K14" s="91">
        <v>8.148538606950705249381997970</v>
      </c>
      <c r="L14" s="421">
        <v>3.6324407774053417827111989800</v>
      </c>
      <c r="M14" s="420">
        <v>93.26923076923076923076923077</v>
      </c>
      <c r="N14" s="91">
        <v>78.609858950123600407154282390</v>
      </c>
      <c r="O14" s="421">
        <v>75.133016902060662190321833760</v>
      </c>
      <c r="P14" s="5"/>
      <c r="Q14" s="420">
        <v>5.9245924590711428553986292200</v>
      </c>
      <c r="R14" s="91">
        <v>-4.6431457042385101550669158900</v>
      </c>
      <c r="S14" s="421">
        <v>1.5488528711524430350584331700</v>
      </c>
      <c r="T14" s="420">
        <v>24.438494453046461857911525780</v>
      </c>
      <c r="U14" s="91">
        <v>178.10945274166290603378174117</v>
      </c>
      <c r="V14" s="421">
        <v>26.566716720373130477710093720</v>
      </c>
      <c r="W14" s="420">
        <v>129.57632177886445561230879692</v>
      </c>
      <c r="X14" s="91">
        <v>5.8809636277815553912821710900</v>
      </c>
      <c r="Y14" s="421">
        <v>19.629773316047181779875333900</v>
      </c>
      <c r="Z14" s="420">
        <v>5.9538461538275059692307725100</v>
      </c>
      <c r="AA14" s="91">
        <v>1.590284465977173245637237500</v>
      </c>
      <c r="AB14" s="421">
        <v>4.4115460677057141972316903100</v>
      </c>
    </row>
    <row r="15" ht="18" customHeight="1">
      <c r="A15" s="58"/>
      <c r="B15" s="1043" t="s">
        <v>49</v>
      </c>
      <c r="C15" s="1043"/>
      <c r="D15" s="420">
        <v>62.486091143056559331817738690</v>
      </c>
      <c r="E15" s="91">
        <v>64.341282535989530318452813780</v>
      </c>
      <c r="F15" s="421">
        <v>64.018861656073252955937818240</v>
      </c>
      <c r="G15" s="420">
        <v>10.690359053563220881159940640</v>
      </c>
      <c r="H15" s="91">
        <v>6.8271048422277155736513014500</v>
      </c>
      <c r="I15" s="421">
        <v>8.010591374333348929133902600</v>
      </c>
      <c r="J15" s="420">
        <v>20.034325279221753993911828310</v>
      </c>
      <c r="K15" s="91">
        <v>8.664752072124472880616547920</v>
      </c>
      <c r="L15" s="421">
        <v>3.7341779525690169716909780100</v>
      </c>
      <c r="M15" s="420">
        <v>93.78385698808234019501625135</v>
      </c>
      <c r="N15" s="91">
        <v>79.84404536862003780718336484</v>
      </c>
      <c r="O15" s="421">
        <v>75.763690161975939766065623870</v>
      </c>
      <c r="P15" s="184"/>
      <c r="Q15" s="420">
        <v>7.1662598284460927383452616300</v>
      </c>
      <c r="R15" s="91">
        <v>-5.9289377873753665247281091100</v>
      </c>
      <c r="S15" s="421">
        <v>0.1729801179484931146062022100</v>
      </c>
      <c r="T15" s="420">
        <v>30.419621973948260694515450690</v>
      </c>
      <c r="U15" s="91">
        <v>204.62287104548951205987988317</v>
      </c>
      <c r="V15" s="421">
        <v>20.285824965214265591444035770</v>
      </c>
      <c r="W15" s="420">
        <v>90.43533056354111693440043886</v>
      </c>
      <c r="X15" s="91">
        <v>-3.8135593221244175866266366700</v>
      </c>
      <c r="Y15" s="421">
        <v>11.047157899262475797370451240</v>
      </c>
      <c r="Z15" s="420">
        <v>2.8516263180878784241752448300</v>
      </c>
      <c r="AA15" s="91">
        <v>0.260196745298513623379893900</v>
      </c>
      <c r="AB15" s="421">
        <v>2.4782243545743276134580398400</v>
      </c>
    </row>
    <row r="16" ht="18" customHeight="1">
      <c r="A16" s="58"/>
      <c r="B16" s="1044" t="s">
        <v>75</v>
      </c>
      <c r="C16" s="1044"/>
      <c r="D16" s="430">
        <v>60.972815794741966409563587940</v>
      </c>
      <c r="E16" s="431">
        <v>62.127993974027479014116130360</v>
      </c>
      <c r="F16" s="432">
        <v>61.264444337116417422333794400</v>
      </c>
      <c r="G16" s="430">
        <v>9.403525416647496882060438910</v>
      </c>
      <c r="H16" s="431">
        <v>6.3218390804597701149425287400</v>
      </c>
      <c r="I16" s="432">
        <v>7.1729945468053621639710365500</v>
      </c>
      <c r="J16" s="430">
        <v>20.700196588731648298904400180</v>
      </c>
      <c r="K16" s="431">
        <v>8.061548935677088991736016050</v>
      </c>
      <c r="L16" s="432">
        <v>3.6278072784618425993389429500</v>
      </c>
      <c r="M16" s="430">
        <v>91.63563758027089741514219416</v>
      </c>
      <c r="N16" s="431">
        <v>76.520073296684990837914376150</v>
      </c>
      <c r="O16" s="432">
        <v>72.065117984829945231420027380</v>
      </c>
      <c r="P16" s="5"/>
      <c r="Q16" s="430">
        <v>0.8098086604930830306392366300</v>
      </c>
      <c r="R16" s="431">
        <v>-6.1252072469844206443719643600</v>
      </c>
      <c r="S16" s="432">
        <v>0.335801344371071360025193200</v>
      </c>
      <c r="T16" s="430">
        <v>7.4575116428572094254961443600</v>
      </c>
      <c r="U16" s="431">
        <v>239.03670614775348116159916866</v>
      </c>
      <c r="V16" s="432">
        <v>23.701670572389538831708322760</v>
      </c>
      <c r="W16" s="430">
        <v>92.97158114834225735260843571</v>
      </c>
      <c r="X16" s="431">
        <v>-4.1135423840522429293133640900</v>
      </c>
      <c r="Y16" s="432">
        <v>13.963634379006420234607856910</v>
      </c>
      <c r="Z16" s="629">
        <v>4.5499322743004918098521828500</v>
      </c>
      <c r="AA16" s="214">
        <v>0.093793077299361486814945100</v>
      </c>
      <c r="AB16" s="630">
        <v>2.8895056443539495137540516900</v>
      </c>
    </row>
    <row r="17" ht="6" customHeight="1">
      <c r="A17" s="58"/>
      <c r="B17" s="631"/>
      <c r="C17" s="631"/>
      <c r="D17" s="91"/>
      <c r="E17" s="91"/>
      <c r="F17" s="91"/>
      <c r="G17" s="91"/>
      <c r="H17" s="91"/>
      <c r="I17" s="91"/>
      <c r="J17" s="91"/>
      <c r="K17" s="91"/>
      <c r="L17" s="91"/>
      <c r="M17" s="91"/>
      <c r="N17" s="91"/>
      <c r="O17" s="91"/>
      <c r="P17" s="5"/>
      <c r="Q17" s="91"/>
      <c r="R17" s="91"/>
      <c r="S17" s="91"/>
      <c r="T17" s="91"/>
      <c r="U17" s="91"/>
      <c r="V17" s="91"/>
      <c r="W17" s="91"/>
      <c r="X17" s="91"/>
      <c r="Y17" s="91"/>
      <c r="Z17" s="632"/>
      <c r="AA17" s="632"/>
      <c r="AB17" s="632"/>
      <c r="AC17" s="4"/>
    </row>
    <row r="18" ht="18" customHeight="1">
      <c r="A18" s="58"/>
      <c r="B18" s="1045" t="s">
        <v>50</v>
      </c>
      <c r="C18" s="1045"/>
      <c r="D18" s="479">
        <v>65.771289643143997486733387960</v>
      </c>
      <c r="E18" s="480">
        <v>69.536134942562163734186418560</v>
      </c>
      <c r="F18" s="481">
        <v>68.373994146807015782362665050</v>
      </c>
      <c r="G18" s="479">
        <v>9.559389078123283155697176140</v>
      </c>
      <c r="H18" s="480">
        <v>8.230332994038098007852261170</v>
      </c>
      <c r="I18" s="481">
        <v>9.155490774491689067709212530</v>
      </c>
      <c r="J18" s="479">
        <v>20.828697047685519777272579560</v>
      </c>
      <c r="K18" s="480">
        <v>9.061000436236731132761378520</v>
      </c>
      <c r="L18" s="481">
        <v>3.7743478304107706651273412600</v>
      </c>
      <c r="M18" s="479">
        <v>96.73618634886240520043336945</v>
      </c>
      <c r="N18" s="480">
        <v>86.83110367892976588628762542</v>
      </c>
      <c r="O18" s="481">
        <v>81.30342473999573991239037220</v>
      </c>
      <c r="P18" s="184"/>
      <c r="Q18" s="479">
        <v>11.271523952397011763801979780</v>
      </c>
      <c r="R18" s="480">
        <v>-4.8760474425898008315208888300</v>
      </c>
      <c r="S18" s="481">
        <v>0.1702404133548106119307830600</v>
      </c>
      <c r="T18" s="479">
        <v>-6.9129378504673294206121953300</v>
      </c>
      <c r="U18" s="480">
        <v>166.82380671928561039986536548</v>
      </c>
      <c r="V18" s="481">
        <v>11.099378078174761569201066940</v>
      </c>
      <c r="W18" s="479">
        <v>116.11208956829412828279273728</v>
      </c>
      <c r="X18" s="480">
        <v>-0.7565200079696910041006269200</v>
      </c>
      <c r="Y18" s="481">
        <v>15.142751625777444879468021650</v>
      </c>
      <c r="Z18" s="479">
        <v>5.5875831485732424652123985200</v>
      </c>
      <c r="AA18" s="480">
        <v>1.7833553500711335105667653900</v>
      </c>
      <c r="AB18" s="481">
        <v>1.9135480730341157161532226300</v>
      </c>
    </row>
    <row r="19" ht="18" customHeight="1">
      <c r="A19" s="58"/>
      <c r="B19" s="1046" t="s">
        <v>51</v>
      </c>
      <c r="C19" s="1046"/>
      <c r="D19" s="271">
        <v>68.396755657558138635129091260</v>
      </c>
      <c r="E19" s="92">
        <v>68.512796277446561000436236790</v>
      </c>
      <c r="F19" s="272">
        <v>70.621203873983474513637104910</v>
      </c>
      <c r="G19" s="271">
        <v>8.347635533009064164129928460</v>
      </c>
      <c r="H19" s="92">
        <v>8.895594009015559110077068500</v>
      </c>
      <c r="I19" s="272">
        <v>8.708235282360672460262406300</v>
      </c>
      <c r="J19" s="271">
        <v>19.213025654199894455182915990</v>
      </c>
      <c r="K19" s="92">
        <v>8.437545441326159662643594600</v>
      </c>
      <c r="L19" s="272">
        <v>3.7246080518834823216266200600</v>
      </c>
      <c r="M19" s="271">
        <v>96.53304442036836403033586132</v>
      </c>
      <c r="N19" s="92">
        <v>85.86047695215937181910716882</v>
      </c>
      <c r="O19" s="272">
        <v>83.05489591739619237943287456</v>
      </c>
      <c r="P19" s="5"/>
      <c r="Q19" s="271">
        <v>-2.0203690408300621900075529500</v>
      </c>
      <c r="R19" s="92">
        <v>-9.326437334631857617384622100</v>
      </c>
      <c r="S19" s="272">
        <v>-0.0522149366941210233801586800</v>
      </c>
      <c r="T19" s="271">
        <v>-31.825341767564578387200390690</v>
      </c>
      <c r="U19" s="92">
        <v>273.58778625425814160021458454</v>
      </c>
      <c r="V19" s="272">
        <v>12.972931025749220701890972710</v>
      </c>
      <c r="W19" s="271">
        <v>47.906307476584505246200637160</v>
      </c>
      <c r="X19" s="92">
        <v>-5.2459685645079131795577591800</v>
      </c>
      <c r="Y19" s="272">
        <v>8.866779376664508409692753180</v>
      </c>
      <c r="Z19" s="271">
        <v>3.7101702313062256974657171600</v>
      </c>
      <c r="AA19" s="92">
        <v>-1.128181513774351702929122300</v>
      </c>
      <c r="AB19" s="272">
        <v>1.5494554843308486523678250700</v>
      </c>
    </row>
    <row r="20" ht="18" customHeight="1">
      <c r="A20" s="58"/>
      <c r="B20" s="1047" t="s">
        <v>76</v>
      </c>
      <c r="C20" s="1047"/>
      <c r="D20" s="273">
        <v>67.084022650351068060931239590</v>
      </c>
      <c r="E20" s="274">
        <v>69.024465610004362367311327660</v>
      </c>
      <c r="F20" s="275">
        <v>69.497505896119685520091867790</v>
      </c>
      <c r="G20" s="273">
        <v>8.953512305566173659913552300</v>
      </c>
      <c r="H20" s="274">
        <v>8.562963501526828558964664830</v>
      </c>
      <c r="I20" s="275">
        <v>8.931881560684490348230963790</v>
      </c>
      <c r="J20" s="273">
        <v>20.020861350942707116227747770</v>
      </c>
      <c r="K20" s="274">
        <v>8.749272938781445397702486550</v>
      </c>
      <c r="L20" s="275">
        <v>3.7494800021400939295266637600</v>
      </c>
      <c r="M20" s="273">
        <v>96.63461538461538461538461538</v>
      </c>
      <c r="N20" s="274">
        <v>86.34579031554456885269739712</v>
      </c>
      <c r="O20" s="275">
        <v>82.17908783742715718072312869</v>
      </c>
      <c r="P20" s="184"/>
      <c r="Q20" s="273">
        <v>4.9246891425911589561686703800</v>
      </c>
      <c r="R20" s="274">
        <v>-7.1380537249113969506711158800</v>
      </c>
      <c r="S20" s="275">
        <v>0.0569559676185354953951425400</v>
      </c>
      <c r="T20" s="273">
        <v>-19.774358681110186486782493210</v>
      </c>
      <c r="U20" s="274">
        <v>213.33555038726927704115214825</v>
      </c>
      <c r="V20" s="275">
        <v>12.005108395473767262518093030</v>
      </c>
      <c r="W20" s="273">
        <v>79.55575024670031286116454634</v>
      </c>
      <c r="X20" s="274">
        <v>-2.9731908886813074088344171700</v>
      </c>
      <c r="Y20" s="275">
        <v>11.937711825556219642314632060</v>
      </c>
      <c r="Z20" s="273">
        <v>4.6414430268267128924144891700</v>
      </c>
      <c r="AA20" s="274">
        <v>0.3146447049270427391727630900</v>
      </c>
      <c r="AB20" s="275">
        <v>1.7291456341115004116132938400</v>
      </c>
    </row>
    <row r="21" ht="6" customHeight="1">
      <c r="A21" s="58"/>
      <c r="B21" s="631"/>
      <c r="C21" s="631"/>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82" t="s">
        <v>12</v>
      </c>
      <c r="C22" s="982"/>
      <c r="D22" s="468">
        <v>63.177696314875554698051321630</v>
      </c>
      <c r="E22" s="469">
        <v>64.244171769142049742312566360</v>
      </c>
      <c r="F22" s="470">
        <v>63.891752449991641675586059220</v>
      </c>
      <c r="G22" s="468">
        <v>9.301562801466332240015435080</v>
      </c>
      <c r="H22" s="469">
        <v>6.8672715503062106263882983700</v>
      </c>
      <c r="I22" s="470">
        <v>7.6453578080493474195266096500</v>
      </c>
      <c r="J22" s="468">
        <v>20.571097819795485240208373530</v>
      </c>
      <c r="K22" s="469">
        <v>8.199999827352371477377287370</v>
      </c>
      <c r="L22" s="470">
        <v>3.4099253088231750498504692100</v>
      </c>
      <c r="M22" s="468">
        <v>93.05035693613737217827513023</v>
      </c>
      <c r="N22" s="469">
        <v>79.31144314680063184607815211</v>
      </c>
      <c r="O22" s="470">
        <v>74.947035566864164144963138070</v>
      </c>
      <c r="P22" s="184"/>
      <c r="Q22" s="468">
        <v>-9.580688965490016228542032310</v>
      </c>
      <c r="R22" s="469">
        <v>-3.0740217555707923067240719700</v>
      </c>
      <c r="S22" s="470">
        <v>0.5768375704692928786730929400</v>
      </c>
      <c r="T22" s="468">
        <v>-4.6465460407493386196851693400</v>
      </c>
      <c r="U22" s="469">
        <v>107.49301634348695027783797310</v>
      </c>
      <c r="V22" s="470">
        <v>18.432050721880175680540054820</v>
      </c>
      <c r="W22" s="468">
        <v>62.134833570018208506279470240</v>
      </c>
      <c r="X22" s="469">
        <v>-14.587620675635923295815410720</v>
      </c>
      <c r="Y22" s="470">
        <v>9.252444396659388290219413220</v>
      </c>
      <c r="Z22" s="468">
        <v>4.5661506439132387596954154100</v>
      </c>
      <c r="AA22" s="469">
        <v>0.1510717264323349616568231400</v>
      </c>
      <c r="AB22" s="470">
        <v>2.5240060532780769248078074100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37" t="s">
        <v>9</v>
      </c>
      <c r="C24" s="1037"/>
      <c r="D24" s="1037"/>
      <c r="E24" s="1037"/>
      <c r="F24" s="1037"/>
      <c r="G24" s="1037"/>
      <c r="H24" s="1037"/>
      <c r="I24" s="1037"/>
      <c r="J24" s="1037"/>
      <c r="K24" s="1037"/>
      <c r="L24" s="1037"/>
      <c r="M24" s="1037"/>
      <c r="N24" s="1037"/>
      <c r="O24" s="1037"/>
      <c r="P24" s="411"/>
      <c r="Q24" s="1038"/>
      <c r="R24" s="1038"/>
      <c r="S24" s="1038"/>
      <c r="T24" s="1038"/>
      <c r="U24" s="1038"/>
      <c r="V24" s="1038"/>
      <c r="W24" s="1038"/>
      <c r="X24" s="1038"/>
      <c r="Y24" s="1038"/>
      <c r="Z24" s="1038"/>
      <c r="AA24" s="1038"/>
      <c r="AB24" s="1038"/>
      <c r="AC24" s="9"/>
    </row>
    <row r="25" ht="18" customHeight="1">
      <c r="A25" s="58"/>
      <c r="B25" s="1042" t="s">
        <v>43</v>
      </c>
      <c r="C25" s="1042"/>
      <c r="D25" s="454">
        <v>134.74920634037627343213967755</v>
      </c>
      <c r="E25" s="455">
        <v>136.86689991008166200348210297</v>
      </c>
      <c r="F25" s="456">
        <v>145.57723400451284968021347238</v>
      </c>
      <c r="G25" s="454">
        <v>170.99351373938940485737897288</v>
      </c>
      <c r="H25" s="455">
        <v>163.87194879331004101617416596</v>
      </c>
      <c r="I25" s="456">
        <v>165.29148301269703479945587793</v>
      </c>
      <c r="J25" s="454">
        <v>127.42138259736731423993014457</v>
      </c>
      <c r="K25" s="455">
        <v>129.65614619515356966495811695</v>
      </c>
      <c r="L25" s="456">
        <v>133.30544931427902810576234121</v>
      </c>
      <c r="M25" s="454">
        <v>136.27109735341172870540967106</v>
      </c>
      <c r="N25" s="455">
        <v>138.74199381826339677733736114</v>
      </c>
      <c r="O25" s="456">
        <v>146.77149382887236297573802561</v>
      </c>
      <c r="P25" s="5"/>
      <c r="Q25" s="427">
        <v>6.1323789527380607805814493500</v>
      </c>
      <c r="R25" s="428">
        <v>6.5592730726494076081655719900</v>
      </c>
      <c r="S25" s="429">
        <v>2.1222826997291031332762437700</v>
      </c>
      <c r="T25" s="427">
        <v>-6.7871469362107579399879035100</v>
      </c>
      <c r="U25" s="428">
        <v>28.382928658206701998507782640</v>
      </c>
      <c r="V25" s="429">
        <v>16.640946906123467745357323160</v>
      </c>
      <c r="W25" s="427">
        <v>5.0604140886852062860866688900</v>
      </c>
      <c r="X25" s="428">
        <v>23.380651758789815811551827270</v>
      </c>
      <c r="Y25" s="429">
        <v>20.667921106594881596738878500</v>
      </c>
      <c r="Z25" s="427">
        <v>16.099029430817707484767596580</v>
      </c>
      <c r="AA25" s="428">
        <v>10.378304192682211715461759710</v>
      </c>
      <c r="AB25" s="429">
        <v>4.190004220533696290956379200</v>
      </c>
    </row>
    <row r="26" ht="18" customHeight="1">
      <c r="A26" s="58"/>
      <c r="B26" s="1043" t="s">
        <v>46</v>
      </c>
      <c r="C26" s="1043"/>
      <c r="D26" s="439">
        <v>118.09616781408592589957950998</v>
      </c>
      <c r="E26" s="95">
        <v>128.6898956336688555060004706</v>
      </c>
      <c r="F26" s="440">
        <v>142.77846682286384467487320648</v>
      </c>
      <c r="G26" s="439">
        <v>131.28179738400489978867518104</v>
      </c>
      <c r="H26" s="95">
        <v>155.90826860292373120128753317</v>
      </c>
      <c r="I26" s="440">
        <v>161.71625530010211875576718618</v>
      </c>
      <c r="J26" s="439">
        <v>129.9416176704864637876472045</v>
      </c>
      <c r="K26" s="95">
        <v>126.36831929712800712595727762</v>
      </c>
      <c r="L26" s="440">
        <v>128.37090029872072631519164565</v>
      </c>
      <c r="M26" s="439">
        <v>122.13195584526819307955884819</v>
      </c>
      <c r="N26" s="95">
        <v>130.54925345491158592809087749</v>
      </c>
      <c r="O26" s="440">
        <v>143.80575031711966798172753448</v>
      </c>
      <c r="P26" s="5"/>
      <c r="Q26" s="420">
        <v>-1.7129782957784181893396946600</v>
      </c>
      <c r="R26" s="91">
        <v>2.6022536729889258831938034800</v>
      </c>
      <c r="S26" s="421">
        <v>3.139206362294475030848745900</v>
      </c>
      <c r="T26" s="420">
        <v>-8.058238635588755588483167510</v>
      </c>
      <c r="U26" s="91">
        <v>23.941233341934256447858815700</v>
      </c>
      <c r="V26" s="421">
        <v>16.231906626591587177536893760</v>
      </c>
      <c r="W26" s="420">
        <v>7.3867335566502869450247714200</v>
      </c>
      <c r="X26" s="91">
        <v>21.993066220006230398787187230</v>
      </c>
      <c r="Y26" s="421">
        <v>18.961457549357342144284234960</v>
      </c>
      <c r="Z26" s="420">
        <v>9.354005025805894390638104330</v>
      </c>
      <c r="AA26" s="91">
        <v>6.2770689854148328849402071100</v>
      </c>
      <c r="AB26" s="421">
        <v>4.9423739152570057051274957600</v>
      </c>
    </row>
    <row r="27" ht="18" customHeight="1">
      <c r="A27" s="58"/>
      <c r="B27" s="1043" t="s">
        <v>47</v>
      </c>
      <c r="C27" s="1043"/>
      <c r="D27" s="439">
        <v>118.80083717242609173837137999</v>
      </c>
      <c r="E27" s="95">
        <v>133.09829786032707373254562536</v>
      </c>
      <c r="F27" s="440">
        <v>147.69480797465812226103406516</v>
      </c>
      <c r="G27" s="439">
        <v>142.6427992922584975349011531</v>
      </c>
      <c r="H27" s="95">
        <v>158.12998379393702698673631489</v>
      </c>
      <c r="I27" s="440">
        <v>165.89913034314677206267527556</v>
      </c>
      <c r="J27" s="439">
        <v>129.11939815044625619622619078</v>
      </c>
      <c r="K27" s="95">
        <v>123.7338277283923199996451863</v>
      </c>
      <c r="L27" s="440">
        <v>127.72083271618034842616620322</v>
      </c>
      <c r="M27" s="439">
        <v>123.61188994057698652503736001</v>
      </c>
      <c r="N27" s="95">
        <v>134.00073676740465955230465466</v>
      </c>
      <c r="O27" s="440">
        <v>148.57555092112456301129738556</v>
      </c>
      <c r="P27" s="93"/>
      <c r="Q27" s="420">
        <v>-0.0737014310036722701310064800</v>
      </c>
      <c r="R27" s="91">
        <v>5.7216295247360053924641408700</v>
      </c>
      <c r="S27" s="421">
        <v>5.5893526087918729928660134900</v>
      </c>
      <c r="T27" s="420">
        <v>-4.919387053871256964936680900</v>
      </c>
      <c r="U27" s="91">
        <v>28.728588517074599040554354900</v>
      </c>
      <c r="V27" s="421">
        <v>17.793913749674715375014911310</v>
      </c>
      <c r="W27" s="420">
        <v>8.568801814228584563068653860</v>
      </c>
      <c r="X27" s="91">
        <v>19.533157727905934827093504090</v>
      </c>
      <c r="Y27" s="421">
        <v>17.994901204722406046900775750</v>
      </c>
      <c r="Z27" s="420">
        <v>11.115338044097036094620796480</v>
      </c>
      <c r="AA27" s="91">
        <v>8.437903162586165674254871350</v>
      </c>
      <c r="AB27" s="421">
        <v>7.1715888830151121398349557600</v>
      </c>
    </row>
    <row r="28" ht="18" customHeight="1">
      <c r="A28" s="58"/>
      <c r="B28" s="1043" t="s">
        <v>48</v>
      </c>
      <c r="C28" s="1043"/>
      <c r="D28" s="439">
        <v>120.63390520528643632493621672</v>
      </c>
      <c r="E28" s="95">
        <v>135.56794657267920878737293424</v>
      </c>
      <c r="F28" s="440">
        <v>149.15683522839152083915320479</v>
      </c>
      <c r="G28" s="439">
        <v>144.7106228937280902174655828</v>
      </c>
      <c r="H28" s="95">
        <v>160.54816448939880812347698748</v>
      </c>
      <c r="I28" s="440">
        <v>169.66183888571706124818660369</v>
      </c>
      <c r="J28" s="439">
        <v>130.22627810825429259364639149</v>
      </c>
      <c r="K28" s="95">
        <v>125.32489925460894345194678595</v>
      </c>
      <c r="L28" s="440">
        <v>129.32421669390387691445143409</v>
      </c>
      <c r="M28" s="439">
        <v>125.31465610568715164972687973</v>
      </c>
      <c r="N28" s="95">
        <v>136.42778356012152151005700534</v>
      </c>
      <c r="O28" s="440">
        <v>150.28502814030864891881391101</v>
      </c>
      <c r="P28" s="5"/>
      <c r="Q28" s="420">
        <v>1.3166266729505190978194208200</v>
      </c>
      <c r="R28" s="91">
        <v>5.5198386512254074251198014100</v>
      </c>
      <c r="S28" s="421">
        <v>5.3714861201865917714807801100</v>
      </c>
      <c r="T28" s="420">
        <v>-4.6314462421231834681956544100</v>
      </c>
      <c r="U28" s="91">
        <v>27.453256358820950584288284960</v>
      </c>
      <c r="V28" s="421">
        <v>18.322946931974924392162179340</v>
      </c>
      <c r="W28" s="420">
        <v>5.4827033723011371769779127500</v>
      </c>
      <c r="X28" s="91">
        <v>20.316767036446144264149524380</v>
      </c>
      <c r="Y28" s="421">
        <v>18.598882295976739431714046740</v>
      </c>
      <c r="Z28" s="420">
        <v>10.552783545112075361880220520</v>
      </c>
      <c r="AA28" s="91">
        <v>8.289809562347411397328742600</v>
      </c>
      <c r="AB28" s="421">
        <v>7.0904145435430202482980910500</v>
      </c>
    </row>
    <row r="29" ht="18" customHeight="1">
      <c r="A29" s="58"/>
      <c r="B29" s="1043" t="s">
        <v>49</v>
      </c>
      <c r="C29" s="1043"/>
      <c r="D29" s="439">
        <v>131.59284407491567102133282904</v>
      </c>
      <c r="E29" s="95">
        <v>142.6443671167269978677116996</v>
      </c>
      <c r="F29" s="440">
        <v>152.40683391410773448936221157</v>
      </c>
      <c r="G29" s="439">
        <v>174.14030669987096904629920525</v>
      </c>
      <c r="H29" s="95">
        <v>165.25903330400637458860886415</v>
      </c>
      <c r="I29" s="440">
        <v>171.84343581442376280161019102</v>
      </c>
      <c r="J29" s="439">
        <v>129.36360659339922420518527195</v>
      </c>
      <c r="K29" s="95">
        <v>127.29748519345898824229513572</v>
      </c>
      <c r="L29" s="440">
        <v>130.8587495478423588890669318</v>
      </c>
      <c r="M29" s="439">
        <v>135.95420064727209014441630516</v>
      </c>
      <c r="N29" s="95">
        <v>142.89310328966169350119731709</v>
      </c>
      <c r="O29" s="440">
        <v>153.39961283641526560789568591</v>
      </c>
      <c r="P29" s="93"/>
      <c r="Q29" s="420">
        <v>1.8647472499866998224147383600</v>
      </c>
      <c r="R29" s="91">
        <v>5.0678602564887040068039552200</v>
      </c>
      <c r="S29" s="421">
        <v>3.4545096292144938928659405300</v>
      </c>
      <c r="T29" s="420">
        <v>17.567477010224162218423810800</v>
      </c>
      <c r="U29" s="91">
        <v>12.858212533538822376833140460</v>
      </c>
      <c r="V29" s="421">
        <v>15.803365809878400156181356970</v>
      </c>
      <c r="W29" s="420">
        <v>8.295296266379077910895291790</v>
      </c>
      <c r="X29" s="91">
        <v>18.608970172309941487595759950</v>
      </c>
      <c r="Y29" s="421">
        <v>19.443365790275147177883200400</v>
      </c>
      <c r="Z29" s="420">
        <v>17.007072231006863505038173300</v>
      </c>
      <c r="AA29" s="91">
        <v>7.5493608205644763839739247200</v>
      </c>
      <c r="AB29" s="421">
        <v>5.2881816641260382888284433800</v>
      </c>
    </row>
    <row r="30" ht="18" customHeight="1">
      <c r="A30" s="58"/>
      <c r="B30" s="1044" t="s">
        <v>75</v>
      </c>
      <c r="C30" s="1044"/>
      <c r="D30" s="457">
        <v>124.90858536739229371239976262</v>
      </c>
      <c r="E30" s="458">
        <v>135.4801301345360061214851566</v>
      </c>
      <c r="F30" s="459">
        <v>147.63050398544238572141588046</v>
      </c>
      <c r="G30" s="457">
        <v>153.71941220519232810458426415</v>
      </c>
      <c r="H30" s="458">
        <v>161.07582643855987546338724186</v>
      </c>
      <c r="I30" s="459">
        <v>167.15303217443854033542699049</v>
      </c>
      <c r="J30" s="457">
        <v>129.22906643755092119865202847</v>
      </c>
      <c r="K30" s="458">
        <v>126.49153615678819796779385409</v>
      </c>
      <c r="L30" s="459">
        <v>129.95399006805147099109296288</v>
      </c>
      <c r="M30" s="457">
        <v>128.75113474967881587451946869</v>
      </c>
      <c r="N30" s="458">
        <v>136.63240795961715512525393655</v>
      </c>
      <c r="O30" s="459">
        <v>148.68397004251207726272146277</v>
      </c>
      <c r="P30" s="5"/>
      <c r="Q30" s="430">
        <v>1.6098269901021540594237216300</v>
      </c>
      <c r="R30" s="431">
        <v>5.1228489141818131430287549100</v>
      </c>
      <c r="S30" s="432">
        <v>3.9530396954290422176467399100</v>
      </c>
      <c r="T30" s="430">
        <v>-0.7892943503447596560790427500</v>
      </c>
      <c r="U30" s="431">
        <v>23.388639182144707996704404740</v>
      </c>
      <c r="V30" s="432">
        <v>16.93066520624892145978958100</v>
      </c>
      <c r="W30" s="430">
        <v>6.9570371762801192230811951900</v>
      </c>
      <c r="X30" s="431">
        <v>20.695217018977808642582880340</v>
      </c>
      <c r="Y30" s="432">
        <v>19.129936077152755600386203700</v>
      </c>
      <c r="Z30" s="430">
        <v>12.898808654779783427942504680</v>
      </c>
      <c r="AA30" s="431">
        <v>8.197980388953974840509337130</v>
      </c>
      <c r="AB30" s="432">
        <v>5.7519008686625340273687100500</v>
      </c>
    </row>
    <row r="31" ht="6" customHeight="1">
      <c r="A31" s="58"/>
      <c r="B31" s="631"/>
      <c r="C31" s="631"/>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45" t="s">
        <v>50</v>
      </c>
      <c r="C32" s="1045"/>
      <c r="D32" s="493">
        <v>177.26486939086306393060851077</v>
      </c>
      <c r="E32" s="494">
        <v>180.72310089593295408205770007</v>
      </c>
      <c r="F32" s="495">
        <v>177.90665619713571492449505271</v>
      </c>
      <c r="G32" s="493">
        <v>191.03392745560480128467129794</v>
      </c>
      <c r="H32" s="494">
        <v>173.80113728062404962550326427</v>
      </c>
      <c r="I32" s="495">
        <v>178.09673339832310321832377673</v>
      </c>
      <c r="J32" s="493">
        <v>127.01011118966881643502217656</v>
      </c>
      <c r="K32" s="494">
        <v>133.50038193813446838680194266</v>
      </c>
      <c r="L32" s="495">
        <v>136.2990667047071172514979027</v>
      </c>
      <c r="M32" s="493">
        <v>167.72471195271778457764503763</v>
      </c>
      <c r="N32" s="494">
        <v>175.13164684522151751011462684</v>
      </c>
      <c r="O32" s="495">
        <v>175.99727335848545695844899218</v>
      </c>
      <c r="P32" s="93"/>
      <c r="Q32" s="479">
        <v>1.3006182816773400108558250200</v>
      </c>
      <c r="R32" s="480">
        <v>4.767087784265238949951889800</v>
      </c>
      <c r="S32" s="481">
        <v>0.7826769987661343677364746400</v>
      </c>
      <c r="T32" s="479">
        <v>-4.3338289427936090512966727200</v>
      </c>
      <c r="U32" s="480">
        <v>4.1119726486118362786334268700</v>
      </c>
      <c r="V32" s="481">
        <v>12.811195672194823059548109820</v>
      </c>
      <c r="W32" s="479">
        <v>5.9445042681475479546769866300</v>
      </c>
      <c r="X32" s="480">
        <v>20.555132741815274931346298920</v>
      </c>
      <c r="Y32" s="481">
        <v>16.953951287520516647963237810</v>
      </c>
      <c r="Z32" s="479">
        <v>10.429739136987437142875290350</v>
      </c>
      <c r="AA32" s="480">
        <v>5.6921013009935838688808202300</v>
      </c>
      <c r="AB32" s="481">
        <v>2.2452612066666266298746986400</v>
      </c>
    </row>
    <row r="33" ht="18" customHeight="1">
      <c r="A33" s="58"/>
      <c r="B33" s="1046" t="s">
        <v>51</v>
      </c>
      <c r="C33" s="1046"/>
      <c r="D33" s="276">
        <v>174.42540431536427484418605803</v>
      </c>
      <c r="E33" s="94">
        <v>173.65363642128365645605674595</v>
      </c>
      <c r="F33" s="277">
        <v>176.56714525902607846613395792</v>
      </c>
      <c r="G33" s="276">
        <v>196.87301588413133058441715623</v>
      </c>
      <c r="H33" s="94">
        <v>178.38000151971874153509207844</v>
      </c>
      <c r="I33" s="277">
        <v>177.34128017142945160885995389</v>
      </c>
      <c r="J33" s="276">
        <v>122.24607595159984503198842911</v>
      </c>
      <c r="K33" s="94">
        <v>132.2428628213937896463266094</v>
      </c>
      <c r="L33" s="277">
        <v>136.79443495093073822267914847</v>
      </c>
      <c r="M33" s="276">
        <v>165.90733363540192480800382998</v>
      </c>
      <c r="N33" s="94">
        <v>170.04444851031730117088586652</v>
      </c>
      <c r="O33" s="277">
        <v>174.86273251516335763780703828</v>
      </c>
      <c r="P33" s="5"/>
      <c r="Q33" s="271">
        <v>3.4021759908312913925965583600</v>
      </c>
      <c r="R33" s="92">
        <v>2.9800565414007571752899554700</v>
      </c>
      <c r="S33" s="272">
        <v>0.6745659761234678337765778100</v>
      </c>
      <c r="T33" s="271">
        <v>-4.2665239429522206523224378600</v>
      </c>
      <c r="U33" s="92">
        <v>20.105470249147863399420680020</v>
      </c>
      <c r="V33" s="272">
        <v>11.936288829224931898567794900</v>
      </c>
      <c r="W33" s="271">
        <v>0.6791319207709038430896876900</v>
      </c>
      <c r="X33" s="92">
        <v>20.011462609885854701025103830</v>
      </c>
      <c r="Y33" s="272">
        <v>18.985734267245278433185093640</v>
      </c>
      <c r="Z33" s="271">
        <v>12.023208257087142868532170840</v>
      </c>
      <c r="AA33" s="92">
        <v>4.9038810738804272215988521600</v>
      </c>
      <c r="AB33" s="272">
        <v>2.1045767087857894749992360200</v>
      </c>
    </row>
    <row r="34" ht="18" customHeight="1">
      <c r="A34" s="58"/>
      <c r="B34" s="1047" t="s">
        <v>76</v>
      </c>
      <c r="C34" s="1047"/>
      <c r="D34" s="443">
        <v>175.81735483155209066828778223</v>
      </c>
      <c r="E34" s="444">
        <v>177.2145711662070067303235895</v>
      </c>
      <c r="F34" s="445">
        <v>177.22612792198342771997193796</v>
      </c>
      <c r="G34" s="443">
        <v>193.7559085275494991537257582</v>
      </c>
      <c r="H34" s="444">
        <v>176.17950297645608339811286481</v>
      </c>
      <c r="I34" s="445">
        <v>177.72849523823803954462971942</v>
      </c>
      <c r="J34" s="443">
        <v>124.7242072607096966663170126</v>
      </c>
      <c r="K34" s="444">
        <v>132.89402442905477266505202085</v>
      </c>
      <c r="L34" s="445">
        <v>136.5450874403958712542757499</v>
      </c>
      <c r="M34" s="633">
        <v>166.81697790143704402421482755</v>
      </c>
      <c r="N34" s="634">
        <v>172.60234417864743462008274588</v>
      </c>
      <c r="O34" s="635">
        <v>175.42400481734408487154090873</v>
      </c>
      <c r="P34" s="93"/>
      <c r="Q34" s="273">
        <v>2.2881497624994992952684138700</v>
      </c>
      <c r="R34" s="274">
        <v>3.9185852555768564448232334200</v>
      </c>
      <c r="S34" s="275">
        <v>0.7283174165646751887953046600</v>
      </c>
      <c r="T34" s="273">
        <v>-4.3830420438395448875572978700</v>
      </c>
      <c r="U34" s="274">
        <v>10.865204159677029102276533220</v>
      </c>
      <c r="V34" s="275">
        <v>12.385601317183703576172444500</v>
      </c>
      <c r="W34" s="273">
        <v>3.3409892397444281395222791500</v>
      </c>
      <c r="X34" s="274">
        <v>20.300532708066593444018422610</v>
      </c>
      <c r="Y34" s="275">
        <v>17.978652864956953713439270890</v>
      </c>
      <c r="Z34" s="273">
        <v>11.228170797948156322063728570</v>
      </c>
      <c r="AA34" s="274">
        <v>5.3213433223046393084642689300</v>
      </c>
      <c r="AB34" s="275">
        <v>2.1748411791015162129686447300</v>
      </c>
    </row>
    <row r="35" ht="6" customHeight="1">
      <c r="A35" s="58"/>
      <c r="B35" s="631"/>
      <c r="C35" s="631"/>
      <c r="D35" s="95"/>
      <c r="E35" s="95"/>
      <c r="F35" s="95"/>
      <c r="G35" s="95"/>
      <c r="H35" s="95"/>
      <c r="I35" s="95"/>
      <c r="J35" s="95"/>
      <c r="K35" s="95"/>
      <c r="L35" s="95"/>
      <c r="M35" s="636"/>
      <c r="N35" s="636"/>
      <c r="O35" s="636"/>
      <c r="P35" s="93"/>
      <c r="Q35" s="91"/>
      <c r="R35" s="91"/>
      <c r="S35" s="91"/>
      <c r="T35" s="91"/>
      <c r="U35" s="91"/>
      <c r="V35" s="91"/>
      <c r="W35" s="91"/>
      <c r="X35" s="91"/>
      <c r="Y35" s="91"/>
      <c r="Z35" s="91"/>
      <c r="AA35" s="91"/>
      <c r="AB35" s="91"/>
    </row>
    <row r="36" ht="18" customHeight="1">
      <c r="A36" s="58"/>
      <c r="B36" s="982" t="s">
        <v>12</v>
      </c>
      <c r="C36" s="982"/>
      <c r="D36" s="482">
        <v>140.38152389677813406626965949</v>
      </c>
      <c r="E36" s="483">
        <v>149.23044663546270504758898442</v>
      </c>
      <c r="F36" s="484">
        <v>156.83028357595791891149471925</v>
      </c>
      <c r="G36" s="482">
        <v>164.74299937772246421904169259</v>
      </c>
      <c r="H36" s="483">
        <v>162.47707725552553259831730485</v>
      </c>
      <c r="I36" s="484">
        <v>169.72887411032859395839131862</v>
      </c>
      <c r="J36" s="482">
        <v>127.7691802663665353592196586</v>
      </c>
      <c r="K36" s="483">
        <v>124.34637542988616998727165369</v>
      </c>
      <c r="L36" s="484">
        <v>132.4735532148011500625752322</v>
      </c>
      <c r="M36" s="482">
        <v>140.02843016504934892593514141</v>
      </c>
      <c r="N36" s="483">
        <v>147.80466032382451179814351061</v>
      </c>
      <c r="O36" s="484">
        <v>157.03789296888994912481387798</v>
      </c>
      <c r="P36" s="93"/>
      <c r="Q36" s="468">
        <v>3.4037002187050607038400599100</v>
      </c>
      <c r="R36" s="469">
        <v>5.0213959305488488668535941300</v>
      </c>
      <c r="S36" s="470">
        <v>3.0826923445676206591477560200</v>
      </c>
      <c r="T36" s="468">
        <v>-2.7504110946242869403313386800</v>
      </c>
      <c r="U36" s="469">
        <v>11.808117682101038450267395900</v>
      </c>
      <c r="V36" s="470">
        <v>12.445786753927491171853769900</v>
      </c>
      <c r="W36" s="468">
        <v>14.491746584706206365263536040</v>
      </c>
      <c r="X36" s="469">
        <v>16.670638820759949242215952190</v>
      </c>
      <c r="Y36" s="470">
        <v>16.630711349361857205887121780</v>
      </c>
      <c r="Z36" s="468">
        <v>12.321727513683078030575167430</v>
      </c>
      <c r="AA36" s="469">
        <v>7.163619165088394936990775100</v>
      </c>
      <c r="AB36" s="470">
        <v>4.4215976347368643498524036500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37" t="s">
        <v>10</v>
      </c>
      <c r="C38" s="1037"/>
      <c r="D38" s="1037"/>
      <c r="E38" s="1037"/>
      <c r="F38" s="1037"/>
      <c r="G38" s="1037"/>
      <c r="H38" s="1037"/>
      <c r="I38" s="1037"/>
      <c r="J38" s="1037"/>
      <c r="K38" s="1037"/>
      <c r="L38" s="1037"/>
      <c r="M38" s="1037"/>
      <c r="N38" s="1037"/>
      <c r="O38" s="1037"/>
      <c r="P38" s="411"/>
      <c r="Q38" s="1038"/>
      <c r="R38" s="1038"/>
      <c r="S38" s="1038"/>
      <c r="T38" s="1038"/>
      <c r="U38" s="1038"/>
      <c r="V38" s="1038"/>
      <c r="W38" s="1038"/>
      <c r="X38" s="1038"/>
      <c r="Y38" s="1038"/>
      <c r="Z38" s="1038"/>
      <c r="AA38" s="1038"/>
      <c r="AB38" s="1038"/>
      <c r="AC38" s="9"/>
    </row>
    <row r="39" ht="18" customHeight="1">
      <c r="A39" s="58"/>
      <c r="B39" s="1042" t="s">
        <v>43</v>
      </c>
      <c r="C39" s="1042"/>
      <c r="D39" s="454">
        <v>85.1023485015945562644069793</v>
      </c>
      <c r="E39" s="455">
        <v>83.8973995304564848299663815</v>
      </c>
      <c r="F39" s="456">
        <v>84.44271194653323484705900927</v>
      </c>
      <c r="G39" s="454">
        <v>15.182453798136120952780775483</v>
      </c>
      <c r="H39" s="455">
        <v>12.215334848069006801790938185</v>
      </c>
      <c r="I39" s="456">
        <v>10.64767305588773534245173832</v>
      </c>
      <c r="J39" s="454">
        <v>26.305227327419884288438911933</v>
      </c>
      <c r="K39" s="455">
        <v>10.077244458529821577129578823</v>
      </c>
      <c r="L39" s="456">
        <v>4.9557926123451194555276083842</v>
      </c>
      <c r="M39" s="454">
        <v>127.0805493466404609785280329</v>
      </c>
      <c r="N39" s="455">
        <v>106.18997883705531320888689841</v>
      </c>
      <c r="O39" s="456">
        <v>100.0460842024069225637994333</v>
      </c>
      <c r="P39" s="5"/>
      <c r="Q39" s="427">
        <v>-0.2104933027654526072251498400</v>
      </c>
      <c r="R39" s="428">
        <v>-0.9569045693412148820274538300</v>
      </c>
      <c r="S39" s="429">
        <v>1.4053231945896773571539582500</v>
      </c>
      <c r="T39" s="427">
        <v>-9.643124218159896665172706150</v>
      </c>
      <c r="U39" s="428">
        <v>451.51424406917288288673628447</v>
      </c>
      <c r="V39" s="429">
        <v>41.411570937306625139120998230</v>
      </c>
      <c r="W39" s="427">
        <v>47.993262849043013117103480930</v>
      </c>
      <c r="X39" s="428">
        <v>6.6484238046197606269054599600</v>
      </c>
      <c r="Y39" s="429">
        <v>32.642312979061211374853066670</v>
      </c>
      <c r="Z39" s="427">
        <v>21.725740568477922384379474420</v>
      </c>
      <c r="AA39" s="428">
        <v>10.187723004831374831707170410</v>
      </c>
      <c r="AB39" s="429">
        <v>5.8263406278248178965551332800</v>
      </c>
    </row>
    <row r="40" ht="18" customHeight="1">
      <c r="A40" s="58"/>
      <c r="B40" s="1043" t="s">
        <v>46</v>
      </c>
      <c r="C40" s="1043"/>
      <c r="D40" s="439">
        <v>69.191732927445472377796807308</v>
      </c>
      <c r="E40" s="95">
        <v>74.872118185840367051178074628</v>
      </c>
      <c r="F40" s="440">
        <v>83.20072064649737115269398472</v>
      </c>
      <c r="G40" s="439">
        <v>9.805542193061559696891550768</v>
      </c>
      <c r="H40" s="95">
        <v>8.772168695691842421444201726</v>
      </c>
      <c r="I40" s="440">
        <v>10.368602764114411331548887627</v>
      </c>
      <c r="J40" s="439">
        <v>28.240262757492689620295724774</v>
      </c>
      <c r="K40" s="95">
        <v>10.21781859138243008005653774</v>
      </c>
      <c r="L40" s="440">
        <v>4.573399236677454017214932906</v>
      </c>
      <c r="M40" s="439">
        <v>107.78640057457764263013949903</v>
      </c>
      <c r="N40" s="95">
        <v>93.86210547291463955267881401</v>
      </c>
      <c r="O40" s="440">
        <v>98.1426327434751014001595131</v>
      </c>
      <c r="P40" s="5"/>
      <c r="Q40" s="420">
        <v>-14.578683789992457643567294010</v>
      </c>
      <c r="R40" s="91">
        <v>-5.2852455165105379659121900200</v>
      </c>
      <c r="S40" s="421">
        <v>2.6433326963522014404959711700</v>
      </c>
      <c r="T40" s="420">
        <v>-28.151845762694486482080321190</v>
      </c>
      <c r="U40" s="91">
        <v>430.64533891323348418335242904</v>
      </c>
      <c r="V40" s="421">
        <v>41.618211033872823532384606640</v>
      </c>
      <c r="W40" s="420">
        <v>102.20202965098294853750386078</v>
      </c>
      <c r="X40" s="91">
        <v>12.542596575591965382161466390</v>
      </c>
      <c r="Y40" s="421">
        <v>32.533474249597614572207913740</v>
      </c>
      <c r="Z40" s="420">
        <v>13.097123462947172681420588180</v>
      </c>
      <c r="AA40" s="91">
        <v>4.5441185891354097549147569600</v>
      </c>
      <c r="AB40" s="421">
        <v>6.8741425721357497183219821900</v>
      </c>
    </row>
    <row r="41" ht="18" customHeight="1">
      <c r="A41" s="58"/>
      <c r="B41" s="1043" t="s">
        <v>47</v>
      </c>
      <c r="C41" s="1043"/>
      <c r="D41" s="439">
        <v>70.681498513817289914860464437</v>
      </c>
      <c r="E41" s="95">
        <v>83.239659998550851132683171</v>
      </c>
      <c r="F41" s="440">
        <v>91.9073434326789563996912124</v>
      </c>
      <c r="G41" s="439">
        <v>13.328202093870276763012000008</v>
      </c>
      <c r="H41" s="95">
        <v>8.884320559601922175658025842</v>
      </c>
      <c r="I41" s="440">
        <v>12.225419112528864782083842678</v>
      </c>
      <c r="J41" s="439">
        <v>26.197930828664689633298657504</v>
      </c>
      <c r="K41" s="95">
        <v>9.44826614597528239636668293</v>
      </c>
      <c r="L41" s="440">
        <v>4.4618044994702803126151882525</v>
      </c>
      <c r="M41" s="439">
        <v>110.85562502525742209761611566</v>
      </c>
      <c r="N41" s="95">
        <v>101.57224670412805570470787969</v>
      </c>
      <c r="O41" s="440">
        <v>108.59448593633549256772130222</v>
      </c>
      <c r="P41" s="93"/>
      <c r="Q41" s="420">
        <v>9.054406771095891782834524140</v>
      </c>
      <c r="R41" s="91">
        <v>0.1008312572259891563686248200</v>
      </c>
      <c r="S41" s="421">
        <v>6.6889146327122122073079479800</v>
      </c>
      <c r="T41" s="420">
        <v>4.3608110387947508471736658800</v>
      </c>
      <c r="U41" s="91">
        <v>292.40637782461497540109479610</v>
      </c>
      <c r="V41" s="421">
        <v>51.617385654471689461850407030</v>
      </c>
      <c r="W41" s="420">
        <v>151.62215087929493603681560208</v>
      </c>
      <c r="X41" s="91">
        <v>20.653242578961304600409329820</v>
      </c>
      <c r="Y41" s="421">
        <v>40.498574382962077169996339200</v>
      </c>
      <c r="Z41" s="420">
        <v>17.616011593394661375375464510</v>
      </c>
      <c r="AA41" s="91">
        <v>8.923726700255145300006297870</v>
      </c>
      <c r="AB41" s="421">
        <v>11.511692244109523865951881650</v>
      </c>
    </row>
    <row r="42" ht="18" customHeight="1">
      <c r="A42" s="58"/>
      <c r="B42" s="1043" t="s">
        <v>48</v>
      </c>
      <c r="C42" s="1043"/>
      <c r="D42" s="439">
        <v>73.864768900746524629465425188</v>
      </c>
      <c r="E42" s="95">
        <v>87.2458687718532802516672625</v>
      </c>
      <c r="F42" s="440">
        <v>95.24322028459471994902891183</v>
      </c>
      <c r="G42" s="439">
        <v>15.463503677318502582111276422</v>
      </c>
      <c r="H42" s="95">
        <v>9.787671653654275164427472308</v>
      </c>
      <c r="I42" s="440">
        <v>12.972914061390994651027634187</v>
      </c>
      <c r="J42" s="439">
        <v>27.062346391139300104155742893</v>
      </c>
      <c r="K42" s="95">
        <v>10.212147799883886387506860584</v>
      </c>
      <c r="L42" s="440">
        <v>4.6976255822494107836487872613</v>
      </c>
      <c r="M42" s="439">
        <v>116.88001579088128567330295513</v>
      </c>
      <c r="N42" s="95">
        <v>107.2456882253914418036015953</v>
      </c>
      <c r="O42" s="440">
        <v>112.91367559392471965693599147</v>
      </c>
      <c r="P42" s="5"/>
      <c r="Q42" s="420">
        <v>7.319223896594116584171207600</v>
      </c>
      <c r="R42" s="91">
        <v>0.6203987957161320214096733200</v>
      </c>
      <c r="S42" s="421">
        <v>7.0035354082789200926117973900</v>
      </c>
      <c r="T42" s="420">
        <v>18.675192478450776239958471710</v>
      </c>
      <c r="U42" s="91">
        <v>254.45955375850690180433066082</v>
      </c>
      <c r="V42" s="421">
        <v>49.757469059227247369254909890</v>
      </c>
      <c r="W42" s="420">
        <v>142.16331051606620446153145660</v>
      </c>
      <c r="X42" s="91">
        <v>27.392552343993283160709089250</v>
      </c>
      <c r="Y42" s="421">
        <v>41.879574045870484439092690280</v>
      </c>
      <c r="Z42" s="420">
        <v>17.134926196181767617443804730</v>
      </c>
      <c r="AA42" s="91">
        <v>10.011925582055893085696489320</v>
      </c>
      <c r="AB42" s="421">
        <v>11.814757515217882495715192830</v>
      </c>
    </row>
    <row r="43" ht="18" customHeight="1">
      <c r="A43" s="58"/>
      <c r="B43" s="1043" t="s">
        <v>49</v>
      </c>
      <c r="C43" s="1043"/>
      <c r="D43" s="439">
        <v>82.22722448639210942810880157</v>
      </c>
      <c r="E43" s="95">
        <v>91.77921526824746020287295963</v>
      </c>
      <c r="F43" s="440">
        <v>97.56912015787396292043391743</v>
      </c>
      <c r="G43" s="439">
        <v>18.616224043192416248609511273</v>
      </c>
      <c r="H43" s="95">
        <v>11.282407464916532335226386766</v>
      </c>
      <c r="I43" s="440">
        <v>13.765675446708294843866293565</v>
      </c>
      <c r="J43" s="439">
        <v>25.917125737854360484618567805</v>
      </c>
      <c r="K43" s="95">
        <v>11.030011486062581738967226125</v>
      </c>
      <c r="L43" s="440">
        <v>4.8864985746230375512220634731</v>
      </c>
      <c r="M43" s="439">
        <v>127.50309310432817229822357979</v>
      </c>
      <c r="N43" s="95">
        <v>114.09163421922657427706657242</v>
      </c>
      <c r="O43" s="440">
        <v>116.22120737905233343713256449</v>
      </c>
      <c r="P43" s="93"/>
      <c r="Q43" s="420">
        <v>9.164639711428744089793798920</v>
      </c>
      <c r="R43" s="91">
        <v>-1.16154781261662055026285300</v>
      </c>
      <c r="S43" s="421">
        <v>3.6334653620302785132690094800</v>
      </c>
      <c r="T43" s="420">
        <v>53.331059081441509876591585590</v>
      </c>
      <c r="U43" s="91">
        <v>243.79192722661776722521903592</v>
      </c>
      <c r="V43" s="421">
        <v>39.295033901231515133153648660</v>
      </c>
      <c r="W43" s="420">
        <v>106.23250543039322603800215173</v>
      </c>
      <c r="X43" s="91">
        <v>14.085746733610908693240618640</v>
      </c>
      <c r="Y43" s="421">
        <v>32.638463009022219531422338750</v>
      </c>
      <c r="Z43" s="420">
        <v>20.343676696822709739276226310</v>
      </c>
      <c r="AA43" s="91">
        <v>7.8292007569752669640814819600</v>
      </c>
      <c r="AB43" s="421">
        <v>7.8974590245232650888464179700</v>
      </c>
    </row>
    <row r="44" ht="18" customHeight="1">
      <c r="A44" s="58"/>
      <c r="B44" s="1044" t="s">
        <v>75</v>
      </c>
      <c r="C44" s="1044"/>
      <c r="D44" s="457">
        <v>76.160281667878121132700061188</v>
      </c>
      <c r="E44" s="458">
        <v>84.17108708598911658010079014</v>
      </c>
      <c r="F44" s="459">
        <v>90.44500793876578461081990961</v>
      </c>
      <c r="G44" s="457">
        <v>14.455043997036395046146946449</v>
      </c>
      <c r="H44" s="458">
        <v>10.18295454496642890860494058</v>
      </c>
      <c r="I44" s="459">
        <v>11.989877882692288981445449325</v>
      </c>
      <c r="J44" s="457">
        <v>26.750670802355671207006314361</v>
      </c>
      <c r="K44" s="458">
        <v>10.197177086769159170273772486</v>
      </c>
      <c r="L44" s="459">
        <v>4.714480310340351303075889908</v>
      </c>
      <c r="M44" s="457">
        <v>117.98192321970190342481329112</v>
      </c>
      <c r="N44" s="458">
        <v>104.55121871772470465897950317</v>
      </c>
      <c r="O44" s="459">
        <v>107.14927843566553895608327083</v>
      </c>
      <c r="P44" s="5"/>
      <c r="Q44" s="430">
        <v>2.4326721690961548034511543400</v>
      </c>
      <c r="R44" s="431">
        <v>-1.3161434456807068344092648500</v>
      </c>
      <c r="S44" s="432">
        <v>4.3021154003093327561937854100</v>
      </c>
      <c r="T44" s="430">
        <v>6.6093555743997397130641398500</v>
      </c>
      <c r="U44" s="431">
        <v>318.33277805690248371080298501</v>
      </c>
      <c r="V44" s="432">
        <v>44.645186271780561400248453950</v>
      </c>
      <c r="W44" s="430">
        <v>106.39668578754560004308831901</v>
      </c>
      <c r="X44" s="431">
        <v>15.730368110596475589023290470</v>
      </c>
      <c r="Y44" s="432">
        <v>35.764804784737501227848398700</v>
      </c>
      <c r="Z44" s="430">
        <v>18.035627987214462605627617410</v>
      </c>
      <c r="AA44" s="431">
        <v>8.299462604364200660937696300</v>
      </c>
      <c r="AB44" s="432">
        <v>8.807608013206650217022712220</v>
      </c>
    </row>
    <row r="45" ht="6" customHeight="1">
      <c r="A45" s="58"/>
      <c r="B45" s="631"/>
      <c r="C45" s="631"/>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45" t="s">
        <v>50</v>
      </c>
      <c r="C46" s="1045"/>
      <c r="D46" s="493">
        <v>116.58939068260545251208884968</v>
      </c>
      <c r="E46" s="494">
        <v>125.66785931137870967288060528</v>
      </c>
      <c r="F46" s="495">
        <v>121.64188669500965473553406718</v>
      </c>
      <c r="G46" s="493">
        <v>18.261676396701041327069995531</v>
      </c>
      <c r="H46" s="494">
        <v>14.30441234562065029635521996</v>
      </c>
      <c r="I46" s="495">
        <v>16.30562999595453055393090707</v>
      </c>
      <c r="J46" s="493">
        <v>26.454551279624644769222388088</v>
      </c>
      <c r="K46" s="494">
        <v>12.096470189792066397197318684</v>
      </c>
      <c r="L46" s="495">
        <v>5.1444008670392421707027506915</v>
      </c>
      <c r="M46" s="493">
        <v>162.25048990767377237786003573</v>
      </c>
      <c r="N46" s="494">
        <v>152.06874184679142636643314379</v>
      </c>
      <c r="O46" s="495">
        <v>143.09181068946079626402204182</v>
      </c>
      <c r="P46" s="93"/>
      <c r="Q46" s="479">
        <v>12.718741735311351500660917050</v>
      </c>
      <c r="R46" s="480">
        <v>-0.3414051203702327219719984900</v>
      </c>
      <c r="S46" s="481">
        <v>0.9542498446878856930077847900</v>
      </c>
      <c r="T46" s="479">
        <v>-10.947171892043630615361397160</v>
      </c>
      <c r="U46" s="480">
        <v>177.79552867048438278449692150</v>
      </c>
      <c r="V46" s="481">
        <v>25.332536794340260517254474850</v>
      </c>
      <c r="W46" s="479">
        <v>128.95888195820455766083921691</v>
      </c>
      <c r="X46" s="480">
        <v>19.643109041611712839290681350</v>
      </c>
      <c r="Y46" s="481">
        <v>34.663997647988660580848339590</v>
      </c>
      <c r="Z46" s="479">
        <v>16.600092632005809949709532110</v>
      </c>
      <c r="AA46" s="480">
        <v>7.5769670441318184658124335300</v>
      </c>
      <c r="AB46" s="481">
        <v>4.2017734321918151298700524100</v>
      </c>
    </row>
    <row r="47" ht="18" customHeight="1">
      <c r="A47" s="58"/>
      <c r="B47" s="1046" t="s">
        <v>51</v>
      </c>
      <c r="C47" s="1046"/>
      <c r="D47" s="276">
        <v>119.3013175942875723456120288</v>
      </c>
      <c r="E47" s="94">
        <v>118.97496214969181443213150594</v>
      </c>
      <c r="F47" s="277">
        <v>124.69384362784935368088454095</v>
      </c>
      <c r="G47" s="276">
        <v>16.434241828850325953537780888</v>
      </c>
      <c r="H47" s="94">
        <v>15.867960728469963666437775059</v>
      </c>
      <c r="I47" s="277">
        <v>15.443295930078510746997000652</v>
      </c>
      <c r="J47" s="276">
        <v>23.487169933833565976926125586</v>
      </c>
      <c r="K47" s="94">
        <v>11.158051643465718546209250425</v>
      </c>
      <c r="L47" s="277">
        <v>5.0950565387108788250361413441</v>
      </c>
      <c r="M47" s="276">
        <v>160.15540007491128386124746751</v>
      </c>
      <c r="N47" s="94">
        <v>146.00097452162749664477853128</v>
      </c>
      <c r="O47" s="277">
        <v>145.23206048878383574929627402</v>
      </c>
      <c r="P47" s="5"/>
      <c r="Q47" s="271">
        <v>1.3130704395676178657568437700</v>
      </c>
      <c r="R47" s="92">
        <v>-6.6243138991070237477874656200</v>
      </c>
      <c r="S47" s="272">
        <v>0.6219988151823424249730755600</v>
      </c>
      <c r="T47" s="271">
        <v>-34.734029883905715940522055420</v>
      </c>
      <c r="U47" s="92">
        <v>348.69936748312380294859525410</v>
      </c>
      <c r="V47" s="272">
        <v>26.457706371074471256957661330</v>
      </c>
      <c r="W47" s="271">
        <v>48.910786423431834358732599210</v>
      </c>
      <c r="X47" s="92">
        <v>13.715699006885431960144201540</v>
      </c>
      <c r="Y47" s="272">
        <v>29.535936815106095512936886600</v>
      </c>
      <c r="Z47" s="271">
        <v>16.179459982032068564066538470</v>
      </c>
      <c r="AA47" s="92">
        <v>3.7203748803881912507285411100</v>
      </c>
      <c r="AB47" s="272">
        <v>3.686641672318517371497913500</v>
      </c>
    </row>
    <row r="48" ht="18" customHeight="1">
      <c r="A48" s="58"/>
      <c r="B48" s="1047" t="s">
        <v>76</v>
      </c>
      <c r="C48" s="1047"/>
      <c r="D48" s="443">
        <v>117.9453541384465124288504392</v>
      </c>
      <c r="E48" s="444">
        <v>122.32141073053526205250605558</v>
      </c>
      <c r="F48" s="445">
        <v>123.16773870204504897277250074</v>
      </c>
      <c r="G48" s="443">
        <v>17.347959112775683640303888204</v>
      </c>
      <c r="H48" s="444">
        <v>15.086186537045306981396497503</v>
      </c>
      <c r="I48" s="445">
        <v>15.874498694266195918954157334</v>
      </c>
      <c r="J48" s="443">
        <v>24.970860606729105373074256829</v>
      </c>
      <c r="K48" s="444">
        <v>11.627260916628892471703284549</v>
      </c>
      <c r="L48" s="445">
        <v>5.1197307474823482408836054079</v>
      </c>
      <c r="M48" s="443">
        <v>161.20294499129252811955375163</v>
      </c>
      <c r="N48" s="444">
        <v>149.03485818420946150560583758</v>
      </c>
      <c r="O48" s="445">
        <v>144.16184700677764315039680446</v>
      </c>
      <c r="P48" s="93"/>
      <c r="Q48" s="273">
        <v>7.3255231680103891456523064400</v>
      </c>
      <c r="R48" s="274">
        <v>-3.4991791901764696013979335900</v>
      </c>
      <c r="S48" s="275">
        <v>0.7856882043950952880719541700</v>
      </c>
      <c r="T48" s="273">
        <v>-23.290682270115241027790372430</v>
      </c>
      <c r="U48" s="274">
        <v>247.38009763351915983045400431</v>
      </c>
      <c r="V48" s="275">
        <v>25.877614575678911080555321080</v>
      </c>
      <c r="W48" s="273">
        <v>85.55468854226353087018653453</v>
      </c>
      <c r="X48" s="274">
        <v>16.723768230616007339220858540</v>
      </c>
      <c r="Y48" s="275">
        <v>32.062604458452527143700375300</v>
      </c>
      <c r="Z48" s="273">
        <v>16.390762975345457898711938700</v>
      </c>
      <c r="AA48" s="274">
        <v>5.6527313521967142134658533300</v>
      </c>
      <c r="AB48" s="275">
        <v>3.9415929845632634635264967800</v>
      </c>
    </row>
    <row r="49" ht="6" customHeight="1">
      <c r="A49" s="58"/>
      <c r="B49" s="631"/>
      <c r="C49" s="631"/>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82" t="s">
        <v>12</v>
      </c>
      <c r="C50" s="982"/>
      <c r="D50" s="482">
        <v>88.68981284970094539841790469</v>
      </c>
      <c r="E50" s="483">
        <v>95.87186446834452296360446697</v>
      </c>
      <c r="F50" s="484">
        <v>100.20161654897093288322335876</v>
      </c>
      <c r="G50" s="482">
        <v>15.323673548138143932085664673</v>
      </c>
      <c r="H50" s="483">
        <v>11.157742102137747779111764256</v>
      </c>
      <c r="I50" s="484">
        <v>12.976379729308254512219501948</v>
      </c>
      <c r="J50" s="482">
        <v>26.283523056145089716380474629</v>
      </c>
      <c r="K50" s="483">
        <v>10.196402570569597605420599697</v>
      </c>
      <c r="L50" s="484">
        <v>4.5172492185688412555734379052</v>
      </c>
      <c r="M50" s="482">
        <v>130.29695408064827320084892919</v>
      </c>
      <c r="N50" s="483">
        <v>117.22600914105186834813683093</v>
      </c>
      <c r="O50" s="484">
        <v>117.69524549684802865101629861</v>
      </c>
      <c r="P50" s="93"/>
      <c r="Q50" s="468">
        <v>-6.5030866781381680352433404600</v>
      </c>
      <c r="R50" s="469">
        <v>1.7930153715813318766498317300</v>
      </c>
      <c r="S50" s="470">
        <v>3.6773120426594811451956146300</v>
      </c>
      <c r="T50" s="468">
        <v>-7.2691580174445256672121468700</v>
      </c>
      <c r="U50" s="469">
        <v>131.99403589124794521871001221</v>
      </c>
      <c r="V50" s="470">
        <v>33.171851202185215506976888090</v>
      </c>
      <c r="W50" s="468">
        <v>85.63100277699433084424410023</v>
      </c>
      <c r="X50" s="469">
        <v>-0.3488314100757840796732176300</v>
      </c>
      <c r="Y50" s="470">
        <v>27.421903067230864278837762100</v>
      </c>
      <c r="Z50" s="468">
        <v>17.450506797908477201445319950</v>
      </c>
      <c r="AA50" s="469">
        <v>7.325513094533554091567053800</v>
      </c>
      <c r="AB50" s="470">
        <v>7.0572050799417893723808742900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39.95" customHeight="1">
      <c r="B52" s="1048" t="s">
        <v>126</v>
      </c>
      <c r="C52" s="1048"/>
      <c r="D52" s="1048"/>
      <c r="E52" s="1048"/>
      <c r="F52" s="1048"/>
      <c r="G52" s="1048"/>
      <c r="H52" s="1048"/>
      <c r="I52" s="1048"/>
      <c r="J52" s="1048"/>
      <c r="K52" s="1048"/>
      <c r="L52" s="1048"/>
      <c r="M52" s="1048"/>
      <c r="N52" s="1048"/>
      <c r="O52" s="1048"/>
      <c r="P52" s="1048"/>
      <c r="Q52" s="1048"/>
      <c r="R52" s="1048"/>
      <c r="S52" s="1048"/>
      <c r="T52" s="1048"/>
      <c r="U52" s="1048"/>
      <c r="V52" s="1048"/>
      <c r="W52" s="1048"/>
      <c r="X52" s="1048"/>
      <c r="Y52" s="1048"/>
      <c r="Z52" s="1048"/>
      <c r="AA52" s="1048"/>
      <c r="AB52" s="1048"/>
    </row>
    <row r="54">
      <c r="A54" s="236"/>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row>
    <row r="55">
      <c r="A55" s="236"/>
      <c r="B55" s="236"/>
      <c r="C55" s="236"/>
      <c r="D55" s="236"/>
      <c r="E55" s="236"/>
      <c r="F55" s="236"/>
      <c r="G55" s="236"/>
      <c r="H55" s="236"/>
      <c r="I55" s="236"/>
      <c r="J55" s="236"/>
      <c r="K55" s="236"/>
      <c r="L55" s="236"/>
      <c r="M55" s="236"/>
      <c r="N55" s="236"/>
      <c r="O55" s="236"/>
      <c r="P55" s="236"/>
      <c r="Q55" s="236"/>
      <c r="R55" s="236"/>
      <c r="S55" s="236"/>
      <c r="T55" s="236"/>
      <c r="U55" s="236"/>
      <c r="V55" s="236"/>
      <c r="W55" s="236"/>
      <c r="X55" s="236"/>
      <c r="Y55" s="236"/>
      <c r="Z55" s="236"/>
      <c r="AA55" s="236"/>
      <c r="AB55" s="236"/>
      <c r="AC55" s="236"/>
    </row>
    <row r="56">
      <c r="A56" s="236"/>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row>
    <row r="57">
      <c r="A57" s="236"/>
      <c r="B57" s="236"/>
      <c r="C57" s="236"/>
      <c r="D57" s="236"/>
      <c r="E57" s="236"/>
      <c r="F57" s="236"/>
      <c r="G57" s="236"/>
      <c r="H57" s="236"/>
      <c r="I57" s="236"/>
      <c r="J57" s="236"/>
      <c r="K57" s="236"/>
      <c r="L57" s="236"/>
      <c r="M57" s="236"/>
      <c r="N57" s="236"/>
      <c r="O57" s="236"/>
      <c r="P57" s="236"/>
      <c r="Q57" s="236"/>
      <c r="R57" s="236"/>
      <c r="S57" s="236"/>
      <c r="T57" s="236"/>
      <c r="U57" s="236"/>
      <c r="V57" s="236"/>
      <c r="W57" s="236"/>
      <c r="X57" s="236"/>
      <c r="Y57" s="236"/>
      <c r="Z57" s="236"/>
      <c r="AA57" s="236"/>
      <c r="AB57" s="236"/>
      <c r="AC57" s="236"/>
    </row>
    <row r="58">
      <c r="A58" s="236"/>
      <c r="B58" s="236"/>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row>
    <row r="59">
      <c r="A59" s="236"/>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row>
    <row r="60">
      <c r="A60" s="236"/>
      <c r="B60" s="236"/>
      <c r="C60" s="236"/>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row>
    <row r="61">
      <c r="A61" s="236"/>
      <c r="B61" s="236"/>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row>
    <row r="62">
      <c r="A62" s="236"/>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row>
    <row r="63">
      <c r="A63" s="236"/>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row>
    <row r="64">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row>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row r="87" s="236" customFormat="1"/>
    <row r="88" s="236" customFormat="1"/>
    <row r="89" s="236" customFormat="1"/>
    <row r="90" s="236" customFormat="1"/>
    <row r="91" s="236" customFormat="1"/>
    <row r="92" s="236" customFormat="1"/>
    <row r="93" s="236" customFormat="1"/>
    <row r="94" s="236" customFormat="1"/>
  </sheetData>
  <mergeCells count="49">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 ref="B22:C22"/>
    <mergeCell ref="B33:C33"/>
    <mergeCell ref="B34:C34"/>
    <mergeCell ref="B32:C32"/>
    <mergeCell ref="B19:C19"/>
    <mergeCell ref="B25:C25"/>
    <mergeCell ref="B26:C26"/>
    <mergeCell ref="B24:O24"/>
    <mergeCell ref="B50:C50"/>
    <mergeCell ref="B44:C44"/>
    <mergeCell ref="B46:C46"/>
    <mergeCell ref="B47:C47"/>
    <mergeCell ref="B48:C48"/>
    <mergeCell ref="Q10:AB10"/>
    <mergeCell ref="B11:C11"/>
    <mergeCell ref="B12:C12"/>
    <mergeCell ref="B13:C13"/>
    <mergeCell ref="B20:C20"/>
    <mergeCell ref="B16:C16"/>
    <mergeCell ref="B14:C14"/>
    <mergeCell ref="B43:C43"/>
    <mergeCell ref="B41:C41"/>
    <mergeCell ref="B27:C27"/>
    <mergeCell ref="Q24:AB24"/>
    <mergeCell ref="B36:C36"/>
    <mergeCell ref="B39:C39"/>
    <mergeCell ref="B40:C40"/>
    <mergeCell ref="B42:C42"/>
    <mergeCell ref="Q38:AB38"/>
    <mergeCell ref="B28:C28"/>
    <mergeCell ref="B29:C29"/>
    <mergeCell ref="B30:C30"/>
    <mergeCell ref="B38:O38"/>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69.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7">
    <pageSetUpPr fitToPage="1"/>
  </sheetPr>
  <dimension ref="A1:BW153"/>
  <sheetViews>
    <sheetView showGridLines="0" zoomScale="85" workbookViewId="0"/>
  </sheetViews>
  <sheetFormatPr defaultRowHeight="12.75"/>
  <cols>
    <col min="1" max="1" width="1" customWidth="1"/>
    <col min="2" max="2" width="1.28515625" style="33" customWidth="1"/>
    <col min="3" max="3" width="9" customWidth="1"/>
    <col min="4" max="4" width="40.7109375" customWidth="1"/>
    <col min="5" max="5" width="28.7109375" customWidth="1"/>
    <col min="6" max="6" width="11.7109375" customWidth="1"/>
    <col min="7" max="7" width="14.7109375" customWidth="1"/>
    <col min="8" max="44" width="2.7109375" customWidth="1"/>
    <col min="45" max="69" width="2.42578125" style="236" customWidth="1"/>
    <col min="70" max="75" width="9.140625" style="236" customWidth="1"/>
  </cols>
  <sheetData>
    <row r="1" ht="23.25" customHeight="1">
      <c r="B1" s="6" t="s">
        <v>163</v>
      </c>
      <c r="D1" s="6"/>
      <c r="E1" s="6"/>
      <c r="AS1" s="236"/>
    </row>
    <row r="2" ht="15" customHeight="1">
      <c r="B2" s="0"/>
      <c r="C2" s="1049" t="s">
        <v>170</v>
      </c>
      <c r="D2" s="1049"/>
      <c r="E2" s="1049"/>
      <c r="F2" s="1049"/>
      <c r="G2" s="1049"/>
      <c r="H2" s="1049"/>
      <c r="I2" s="1049"/>
      <c r="J2" s="1049"/>
      <c r="K2" s="1049"/>
      <c r="L2" s="1049"/>
      <c r="M2" s="1049"/>
      <c r="N2" s="1049"/>
      <c r="O2" s="1049"/>
      <c r="P2" s="1049"/>
      <c r="Q2" s="1049"/>
      <c r="R2" s="1049"/>
      <c r="S2" s="1049"/>
      <c r="T2" s="1049"/>
      <c r="U2" s="1049"/>
      <c r="V2" s="1049"/>
      <c r="W2" s="1049"/>
      <c r="X2" s="1049"/>
      <c r="Y2" s="1049"/>
      <c r="Z2" s="1049"/>
      <c r="AA2" s="1049"/>
      <c r="AB2" s="1049"/>
      <c r="AC2" s="1049"/>
      <c r="AD2" s="1049"/>
      <c r="AE2" s="1049"/>
      <c r="AF2" s="1049"/>
      <c r="AG2" s="1049"/>
      <c r="AH2" s="1049"/>
      <c r="AI2" s="1049"/>
      <c r="AJ2" s="1049"/>
      <c r="AK2" s="1049"/>
      <c r="AL2" s="1049"/>
      <c r="AM2" s="1049"/>
      <c r="AN2" s="1049"/>
      <c r="AO2" s="1049"/>
      <c r="AP2" s="1049"/>
      <c r="AQ2" s="0"/>
    </row>
    <row r="3" ht="15" customHeight="1">
      <c r="B3" s="0"/>
      <c r="C3" s="1049" t="s">
        <v>171</v>
      </c>
      <c r="D3" s="1049"/>
      <c r="E3" s="1049"/>
      <c r="F3" s="1049"/>
      <c r="G3" s="1049"/>
      <c r="H3" s="1049"/>
      <c r="I3" s="1049"/>
      <c r="J3" s="1049"/>
      <c r="K3" s="1049"/>
      <c r="L3" s="1049"/>
      <c r="M3" s="1049"/>
      <c r="N3" s="1049"/>
      <c r="O3" s="1049"/>
      <c r="P3" s="1049"/>
      <c r="Q3" s="1049"/>
      <c r="R3" s="1049"/>
      <c r="S3" s="1049"/>
      <c r="T3" s="1049"/>
      <c r="U3" s="1049"/>
      <c r="V3" s="1049"/>
      <c r="W3" s="1049"/>
      <c r="X3" s="1049"/>
      <c r="Y3" s="1049"/>
      <c r="Z3" s="1049"/>
      <c r="AA3" s="1049"/>
      <c r="AB3" s="1049"/>
      <c r="AC3" s="1049"/>
      <c r="AD3" s="1049"/>
      <c r="AE3" s="1049"/>
      <c r="AF3" s="1049"/>
      <c r="AG3" s="1049"/>
      <c r="AH3" s="1049"/>
      <c r="AI3" s="1049"/>
      <c r="AJ3" s="1049"/>
      <c r="AK3" s="1049"/>
      <c r="AL3" s="1049"/>
      <c r="AM3" s="1049"/>
      <c r="AN3" s="1049"/>
      <c r="AO3" s="1049"/>
      <c r="AP3" s="1049"/>
      <c r="AQ3" s="0"/>
    </row>
    <row r="4" ht="15" customHeight="1">
      <c r="B4" s="0"/>
      <c r="C4" s="1049" t="s">
        <v>201</v>
      </c>
      <c r="D4" s="1049"/>
      <c r="E4" s="1049"/>
      <c r="F4" s="1049"/>
      <c r="G4" s="1049"/>
      <c r="H4" s="1049"/>
      <c r="I4" s="1049"/>
      <c r="J4" s="1049"/>
      <c r="K4" s="1049"/>
      <c r="L4" s="1049"/>
      <c r="M4" s="1049"/>
      <c r="N4" s="1049"/>
      <c r="O4" s="1049"/>
      <c r="P4" s="1049"/>
      <c r="Q4" s="1049"/>
      <c r="R4" s="1049"/>
      <c r="S4" s="1049"/>
      <c r="T4" s="1049"/>
      <c r="U4" s="1049"/>
      <c r="V4" s="1049"/>
      <c r="W4" s="1049"/>
      <c r="X4" s="1049"/>
      <c r="Y4" s="1049"/>
      <c r="Z4" s="1049"/>
      <c r="AA4" s="1049"/>
      <c r="AB4" s="1049"/>
      <c r="AC4" s="1049"/>
      <c r="AD4" s="1049"/>
      <c r="AE4" s="1049"/>
      <c r="AF4" s="1049"/>
      <c r="AG4" s="1049"/>
      <c r="AH4" s="1049"/>
      <c r="AI4" s="1049"/>
      <c r="AJ4" s="1049"/>
      <c r="AK4" s="1049"/>
      <c r="AL4" s="1049"/>
      <c r="AM4" s="1049"/>
      <c r="AN4" s="1049"/>
      <c r="AO4" s="1049"/>
      <c r="AP4" s="1049"/>
      <c r="AQ4" s="0"/>
    </row>
    <row r="5" ht="12.75" customHeight="1">
      <c r="C5" s="67"/>
      <c r="D5" s="67"/>
      <c r="E5" s="67"/>
    </row>
    <row r="6" ht="18" customHeight="1">
      <c r="B6" s="68"/>
      <c r="C6" s="68" t="s">
        <v>7</v>
      </c>
      <c r="D6" s="69"/>
      <c r="E6" s="69"/>
      <c r="F6" s="69"/>
      <c r="H6" s="1050" t="s">
        <v>203</v>
      </c>
      <c r="I6" s="1050"/>
      <c r="J6" s="1050"/>
      <c r="K6" s="1050"/>
      <c r="L6" s="1050"/>
      <c r="M6" s="1050"/>
      <c r="N6" s="1050"/>
      <c r="O6" s="1050"/>
      <c r="P6" s="1050"/>
      <c r="Q6" s="1050"/>
      <c r="R6" s="1050"/>
      <c r="S6" s="1050"/>
      <c r="T6" s="1050"/>
      <c r="U6" s="1050"/>
      <c r="Z6" s="1050" t="s">
        <v>204</v>
      </c>
      <c r="AA6" s="1050"/>
      <c r="AB6" s="1050"/>
      <c r="AC6" s="1050"/>
      <c r="AD6" s="1050"/>
      <c r="AE6" s="1050"/>
      <c r="AF6" s="1050"/>
      <c r="AG6" s="1050"/>
      <c r="AH6" s="1050"/>
      <c r="AI6" s="1050"/>
      <c r="AJ6" s="1050"/>
      <c r="AK6" s="1050"/>
      <c r="AL6" s="1050"/>
      <c r="AM6" s="1050"/>
    </row>
    <row r="7" ht="15" customHeight="1">
      <c r="D7" s="93" t="s">
        <v>206</v>
      </c>
      <c r="E7" s="71"/>
      <c r="F7" s="71"/>
      <c r="H7" s="1051" t="s">
        <v>0</v>
      </c>
      <c r="I7" s="1051"/>
      <c r="J7" s="1051" t="s">
        <v>1</v>
      </c>
      <c r="K7" s="1051"/>
      <c r="L7" s="1051" t="s">
        <v>2</v>
      </c>
      <c r="M7" s="1051"/>
      <c r="N7" s="1051" t="s">
        <v>3</v>
      </c>
      <c r="O7" s="1051"/>
      <c r="P7" s="1051" t="s">
        <v>4</v>
      </c>
      <c r="Q7" s="1051"/>
      <c r="R7" s="1051" t="s">
        <v>5</v>
      </c>
      <c r="S7" s="1051"/>
      <c r="T7" s="1051" t="s">
        <v>6</v>
      </c>
      <c r="U7" s="1051"/>
      <c r="Z7" s="1051" t="s">
        <v>0</v>
      </c>
      <c r="AA7" s="1051"/>
      <c r="AB7" s="1051" t="s">
        <v>1</v>
      </c>
      <c r="AC7" s="1051"/>
      <c r="AD7" s="1051" t="s">
        <v>2</v>
      </c>
      <c r="AE7" s="1051"/>
      <c r="AF7" s="1051" t="s">
        <v>3</v>
      </c>
      <c r="AG7" s="1051"/>
      <c r="AH7" s="1051" t="s">
        <v>4</v>
      </c>
      <c r="AI7" s="1051"/>
      <c r="AJ7" s="1051" t="s">
        <v>5</v>
      </c>
      <c r="AK7" s="1051"/>
      <c r="AL7" s="1051" t="s">
        <v>6</v>
      </c>
      <c r="AM7" s="1051"/>
    </row>
    <row r="8" ht="15" customHeight="1">
      <c r="D8" s="175"/>
      <c r="E8" s="71"/>
      <c r="F8" s="71"/>
      <c r="G8" s="71"/>
      <c r="H8" s="1052"/>
      <c r="I8" s="1052"/>
      <c r="J8" s="1053"/>
      <c r="K8" s="1053"/>
      <c r="L8" s="1053"/>
      <c r="M8" s="1053"/>
      <c r="N8" s="1053"/>
      <c r="O8" s="1053"/>
      <c r="P8" s="1053"/>
      <c r="Q8" s="1053"/>
      <c r="R8" s="1053"/>
      <c r="S8" s="1053"/>
      <c r="T8" s="1054">
        <v>1</v>
      </c>
      <c r="U8" s="1054"/>
      <c r="Z8" s="1052"/>
      <c r="AA8" s="1052"/>
      <c r="AB8" s="1053"/>
      <c r="AC8" s="1053"/>
      <c r="AD8" s="1053"/>
      <c r="AE8" s="1053"/>
      <c r="AF8" s="1053"/>
      <c r="AG8" s="1053"/>
      <c r="AH8" s="1053"/>
      <c r="AI8" s="1053"/>
      <c r="AJ8" s="1053">
        <v>1</v>
      </c>
      <c r="AK8" s="1053"/>
      <c r="AL8" s="1054">
        <v>2</v>
      </c>
      <c r="AM8" s="1054"/>
    </row>
    <row r="9" ht="15" customHeight="1">
      <c r="D9" s="175"/>
      <c r="H9" s="1055">
        <v>2</v>
      </c>
      <c r="I9" s="1055"/>
      <c r="J9" s="1056">
        <v>3</v>
      </c>
      <c r="K9" s="1056"/>
      <c r="L9" s="1056">
        <v>4</v>
      </c>
      <c r="M9" s="1056"/>
      <c r="N9" s="1056">
        <v>5</v>
      </c>
      <c r="O9" s="1056"/>
      <c r="P9" s="1056">
        <v>6</v>
      </c>
      <c r="Q9" s="1056"/>
      <c r="R9" s="1056">
        <v>7</v>
      </c>
      <c r="S9" s="1056"/>
      <c r="T9" s="1057">
        <v>8</v>
      </c>
      <c r="U9" s="1057"/>
      <c r="Z9" s="1055">
        <v>3</v>
      </c>
      <c r="AA9" s="1055"/>
      <c r="AB9" s="1056">
        <v>4</v>
      </c>
      <c r="AC9" s="1056"/>
      <c r="AD9" s="1056">
        <v>5</v>
      </c>
      <c r="AE9" s="1056"/>
      <c r="AF9" s="1056">
        <v>6</v>
      </c>
      <c r="AG9" s="1056"/>
      <c r="AH9" s="1056">
        <v>7</v>
      </c>
      <c r="AI9" s="1056"/>
      <c r="AJ9" s="1056">
        <v>8</v>
      </c>
      <c r="AK9" s="1056"/>
      <c r="AL9" s="1057">
        <v>9</v>
      </c>
      <c r="AM9" s="1057"/>
    </row>
    <row r="10" ht="15" customHeight="1">
      <c r="H10" s="1058">
        <v>9</v>
      </c>
      <c r="I10" s="1058"/>
      <c r="J10" s="1059">
        <v>10</v>
      </c>
      <c r="K10" s="1059"/>
      <c r="L10" s="1059">
        <v>11</v>
      </c>
      <c r="M10" s="1059"/>
      <c r="N10" s="1059">
        <v>12</v>
      </c>
      <c r="O10" s="1059"/>
      <c r="P10" s="1059">
        <v>13</v>
      </c>
      <c r="Q10" s="1059"/>
      <c r="R10" s="1059">
        <v>14</v>
      </c>
      <c r="S10" s="1059"/>
      <c r="T10" s="1060">
        <v>15</v>
      </c>
      <c r="U10" s="1060"/>
      <c r="Z10" s="1058">
        <v>10</v>
      </c>
      <c r="AA10" s="1058"/>
      <c r="AB10" s="1059">
        <v>11</v>
      </c>
      <c r="AC10" s="1059"/>
      <c r="AD10" s="1059">
        <v>12</v>
      </c>
      <c r="AE10" s="1059"/>
      <c r="AF10" s="1059">
        <v>13</v>
      </c>
      <c r="AG10" s="1059"/>
      <c r="AH10" s="1059">
        <v>14</v>
      </c>
      <c r="AI10" s="1059"/>
      <c r="AJ10" s="1059">
        <v>15</v>
      </c>
      <c r="AK10" s="1059"/>
      <c r="AL10" s="1060">
        <v>16</v>
      </c>
      <c r="AM10" s="1060"/>
    </row>
    <row r="11" ht="15" customHeight="1">
      <c r="H11" s="1055">
        <v>16</v>
      </c>
      <c r="I11" s="1055"/>
      <c r="J11" s="1056">
        <v>17</v>
      </c>
      <c r="K11" s="1056"/>
      <c r="L11" s="1056">
        <v>18</v>
      </c>
      <c r="M11" s="1056"/>
      <c r="N11" s="1056">
        <v>19</v>
      </c>
      <c r="O11" s="1056"/>
      <c r="P11" s="1056">
        <v>20</v>
      </c>
      <c r="Q11" s="1056"/>
      <c r="R11" s="1056">
        <v>21</v>
      </c>
      <c r="S11" s="1056"/>
      <c r="T11" s="1057">
        <v>22</v>
      </c>
      <c r="U11" s="1057"/>
      <c r="Z11" s="1055">
        <v>17</v>
      </c>
      <c r="AA11" s="1055"/>
      <c r="AB11" s="1056">
        <v>18</v>
      </c>
      <c r="AC11" s="1056"/>
      <c r="AD11" s="1056">
        <v>19</v>
      </c>
      <c r="AE11" s="1056"/>
      <c r="AF11" s="1056">
        <v>20</v>
      </c>
      <c r="AG11" s="1056"/>
      <c r="AH11" s="1056">
        <v>21</v>
      </c>
      <c r="AI11" s="1056"/>
      <c r="AJ11" s="1056">
        <v>22</v>
      </c>
      <c r="AK11" s="1056"/>
      <c r="AL11" s="1057">
        <v>23</v>
      </c>
      <c r="AM11" s="1057"/>
      <c r="AN11" t="s">
        <v>27</v>
      </c>
    </row>
    <row r="12" ht="15" customHeight="1">
      <c r="A12" s="68"/>
      <c r="H12" s="1058">
        <v>23</v>
      </c>
      <c r="I12" s="1058"/>
      <c r="J12" s="1059">
        <v>24</v>
      </c>
      <c r="K12" s="1059"/>
      <c r="L12" s="1059">
        <v>25</v>
      </c>
      <c r="M12" s="1059"/>
      <c r="N12" s="1059">
        <v>26</v>
      </c>
      <c r="O12" s="1059"/>
      <c r="P12" s="1059">
        <v>27</v>
      </c>
      <c r="Q12" s="1059"/>
      <c r="R12" s="1059">
        <v>28</v>
      </c>
      <c r="S12" s="1059"/>
      <c r="T12" s="1060">
        <v>29</v>
      </c>
      <c r="U12" s="1060"/>
      <c r="Z12" s="1058">
        <v>24</v>
      </c>
      <c r="AA12" s="1058"/>
      <c r="AB12" s="1059">
        <v>25</v>
      </c>
      <c r="AC12" s="1059"/>
      <c r="AD12" s="1059">
        <v>26</v>
      </c>
      <c r="AE12" s="1059"/>
      <c r="AF12" s="1059">
        <v>27</v>
      </c>
      <c r="AG12" s="1059"/>
      <c r="AH12" s="1059">
        <v>28</v>
      </c>
      <c r="AI12" s="1059"/>
      <c r="AJ12" s="1059">
        <v>29</v>
      </c>
      <c r="AK12" s="1059"/>
      <c r="AL12" s="1060">
        <v>30</v>
      </c>
      <c r="AM12" s="1060"/>
    </row>
    <row r="13" ht="15" customHeight="1">
      <c r="C13" s="72"/>
      <c r="D13" s="73"/>
      <c r="E13" s="73"/>
      <c r="F13" s="73"/>
      <c r="G13" s="73"/>
      <c r="H13" s="1061" t="n">
        <v>30</v>
      </c>
      <c r="I13" s="1061"/>
      <c r="J13" s="1062" t="n">
        <v>31</v>
      </c>
      <c r="K13" s="1062"/>
      <c r="L13" s="1062" t="s">
        <v>27</v>
      </c>
      <c r="M13" s="1062"/>
      <c r="N13" s="1062" t="s">
        <v>27</v>
      </c>
      <c r="O13" s="1062"/>
      <c r="P13" s="1062" t="s">
        <v>27</v>
      </c>
      <c r="Q13" s="1062"/>
      <c r="R13" s="1062" t="s">
        <v>27</v>
      </c>
      <c r="S13" s="1062"/>
      <c r="T13" s="1063" t="s">
        <v>27</v>
      </c>
      <c r="U13" s="1063"/>
      <c r="Z13" s="1061" t="n">
        <v>31</v>
      </c>
      <c r="AA13" s="1061"/>
      <c r="AB13" s="1062" t="s">
        <v>27</v>
      </c>
      <c r="AC13" s="1062"/>
      <c r="AD13" s="1062" t="s">
        <v>27</v>
      </c>
      <c r="AE13" s="1062"/>
      <c r="AF13" s="1062" t="s">
        <v>27</v>
      </c>
      <c r="AG13" s="1062"/>
      <c r="AH13" s="1062" t="s">
        <v>27</v>
      </c>
      <c r="AI13" s="1062"/>
      <c r="AJ13" s="1062" t="s">
        <v>27</v>
      </c>
      <c r="AK13" s="1062"/>
      <c r="AL13" s="1063" t="s">
        <v>27</v>
      </c>
      <c r="AM13" s="1063"/>
    </row>
    <row r="14" ht="15" customHeight="1">
      <c r="A14" s="68"/>
      <c r="C14" s="68" t="s">
        <v>8</v>
      </c>
      <c r="F14" s="64"/>
    </row>
    <row r="15" ht="15" customHeight="1">
      <c r="D15" s="70" t="s">
        <v>208</v>
      </c>
      <c r="F15" s="64"/>
      <c r="P15" s="1064"/>
      <c r="Q15" s="1064"/>
      <c r="R15" s="1064"/>
      <c r="S15" s="1064"/>
      <c r="T15" s="1064"/>
      <c r="U15" s="1064"/>
      <c r="V15" s="1064"/>
      <c r="W15" s="0"/>
      <c r="X15" s="1064"/>
      <c r="Y15" s="1064"/>
      <c r="Z15" s="1064"/>
      <c r="AA15" s="1064"/>
      <c r="AB15" s="1064"/>
      <c r="AC15" s="1064"/>
      <c r="AD15" s="1064"/>
      <c r="AE15" s="0"/>
      <c r="AF15" s="1064"/>
      <c r="AG15" s="1064"/>
      <c r="AH15" s="1064"/>
      <c r="AI15" s="1064"/>
      <c r="AJ15" s="1064"/>
      <c r="AK15" s="1064"/>
      <c r="AL15" s="1064"/>
      <c r="AM15" s="0"/>
      <c r="AN15" s="0"/>
    </row>
    <row r="16" ht="15" customHeight="1">
      <c r="C16" s="70"/>
      <c r="D16" s="73"/>
      <c r="F16" s="64"/>
      <c r="P16" s="21"/>
      <c r="Q16" s="21"/>
      <c r="R16" s="21"/>
      <c r="S16" s="21"/>
      <c r="T16" s="21"/>
      <c r="U16" s="21"/>
      <c r="V16" s="21"/>
      <c r="W16" s="0"/>
      <c r="X16" s="21"/>
      <c r="Y16" s="21"/>
      <c r="Z16" s="21"/>
      <c r="AA16" s="21"/>
      <c r="AB16" s="21"/>
      <c r="AC16" s="21"/>
      <c r="AD16" s="21"/>
      <c r="AE16" s="0"/>
      <c r="AF16" s="21"/>
      <c r="AG16" s="21"/>
      <c r="AH16" s="21"/>
      <c r="AI16" s="21"/>
      <c r="AJ16" s="21"/>
      <c r="AK16" s="21"/>
      <c r="AL16" s="21"/>
      <c r="AM16" s="0"/>
      <c r="AN16" s="0"/>
    </row>
    <row r="17" ht="15" customHeight="1">
      <c r="C17" s="70"/>
      <c r="D17" s="73"/>
      <c r="F17" s="64"/>
      <c r="P17" s="21"/>
      <c r="Q17" s="21"/>
      <c r="R17" s="21"/>
      <c r="S17" s="21"/>
      <c r="T17" s="21"/>
      <c r="U17" s="21"/>
      <c r="V17" s="21"/>
      <c r="W17" s="0"/>
      <c r="X17" s="21"/>
      <c r="Y17" s="21"/>
      <c r="Z17" s="21"/>
      <c r="AA17" s="21"/>
      <c r="AB17" s="21"/>
      <c r="AC17" s="21"/>
      <c r="AD17" s="21"/>
      <c r="AE17" s="0"/>
      <c r="AF17" s="21"/>
      <c r="AG17" s="21"/>
      <c r="AH17" s="21"/>
      <c r="AI17" s="21"/>
      <c r="AJ17" s="21"/>
      <c r="AK17" s="21"/>
      <c r="AL17" s="21"/>
      <c r="AM17" s="0"/>
      <c r="AN17" s="0"/>
    </row>
    <row r="18" ht="15" customHeight="1">
      <c r="C18" s="70"/>
      <c r="D18" s="71"/>
      <c r="F18" s="64"/>
      <c r="P18" s="21"/>
      <c r="Q18" s="21"/>
      <c r="R18" s="21"/>
      <c r="S18" s="21"/>
      <c r="T18" s="21"/>
      <c r="U18" s="21"/>
      <c r="V18" s="21"/>
      <c r="W18" s="0"/>
      <c r="X18" s="21"/>
      <c r="Y18" s="21"/>
      <c r="Z18" s="21"/>
      <c r="AA18" s="21"/>
      <c r="AB18" s="21"/>
      <c r="AC18" s="21"/>
      <c r="AD18" s="21"/>
      <c r="AE18" s="0"/>
      <c r="AF18" s="21"/>
      <c r="AG18" s="21"/>
      <c r="AH18" s="21"/>
      <c r="AI18" s="21"/>
      <c r="AJ18" s="21"/>
      <c r="AK18" s="21"/>
      <c r="AL18" s="21"/>
      <c r="AM18" s="0"/>
      <c r="AN18" s="0"/>
    </row>
    <row r="19" ht="15" customHeight="1">
      <c r="C19" s="74"/>
      <c r="D19" s="71"/>
      <c r="F19" s="64"/>
      <c r="P19" s="21"/>
      <c r="Q19" s="21"/>
      <c r="R19" s="21"/>
      <c r="S19" s="21"/>
      <c r="T19" s="21"/>
      <c r="U19" s="21"/>
      <c r="V19" s="21"/>
      <c r="W19" s="0"/>
      <c r="X19" s="21"/>
      <c r="Y19" s="21"/>
      <c r="Z19" s="21"/>
      <c r="AA19" s="21"/>
      <c r="AB19" s="21"/>
      <c r="AC19" s="21"/>
      <c r="AD19" s="21"/>
      <c r="AE19" s="0"/>
      <c r="AF19" s="21"/>
      <c r="AG19" s="21"/>
      <c r="AH19" s="21"/>
      <c r="AI19" s="21"/>
      <c r="AJ19" s="21"/>
      <c r="AK19" s="21"/>
      <c r="AL19" s="21"/>
      <c r="AM19" s="0"/>
      <c r="AN19" s="0"/>
    </row>
    <row r="20" ht="15" customHeight="1">
      <c r="C20" s="74"/>
      <c r="D20" s="71"/>
      <c r="F20" s="64"/>
      <c r="P20" s="21"/>
      <c r="Q20" s="21"/>
      <c r="R20" s="21"/>
      <c r="S20" s="21"/>
      <c r="T20" s="21"/>
      <c r="U20" s="21"/>
      <c r="V20" s="21"/>
      <c r="W20" s="0"/>
      <c r="X20" s="21"/>
      <c r="Y20" s="21"/>
      <c r="Z20" s="21"/>
      <c r="AA20" s="21"/>
      <c r="AB20" s="21"/>
      <c r="AC20" s="21"/>
      <c r="AD20" s="21"/>
      <c r="AE20" s="0"/>
      <c r="AF20" s="21"/>
      <c r="AG20" s="21"/>
      <c r="AH20" s="21"/>
      <c r="AI20" s="21"/>
      <c r="AJ20" s="21"/>
      <c r="AK20" s="21"/>
      <c r="AL20" s="21"/>
      <c r="AM20" s="0"/>
      <c r="AN20" s="0"/>
    </row>
    <row r="21" ht="30" customHeight="1">
      <c r="R21" s="993">
        <v>2021</v>
      </c>
      <c r="S21" s="993"/>
      <c r="T21" s="993"/>
      <c r="U21" s="993"/>
      <c r="V21" s="993"/>
      <c r="W21" s="995">
        <v>2022</v>
      </c>
      <c r="X21" s="995"/>
      <c r="Y21" s="995"/>
      <c r="Z21" s="995"/>
      <c r="AA21" s="995"/>
      <c r="AB21" s="995"/>
      <c r="AC21" s="995"/>
      <c r="AD21" s="995"/>
      <c r="AE21" s="995"/>
      <c r="AF21" s="995"/>
      <c r="AG21" s="995"/>
      <c r="AH21" s="995"/>
      <c r="AI21" s="995">
        <v>2023</v>
      </c>
      <c r="AJ21" s="995"/>
      <c r="AK21" s="995"/>
      <c r="AL21" s="995"/>
      <c r="AM21" s="995"/>
      <c r="AN21" s="995"/>
      <c r="AO21" s="995"/>
    </row>
    <row r="22" s="5" customFormat="1" ht="30" customHeight="1">
      <c r="B22" s="76"/>
      <c r="C22" s="77" t="s">
        <v>71</v>
      </c>
      <c r="D22" s="77" t="s">
        <v>21</v>
      </c>
      <c r="E22" s="177" t="s">
        <v>95</v>
      </c>
      <c r="F22" s="10" t="s">
        <v>60</v>
      </c>
      <c r="G22" s="10" t="s">
        <v>61</v>
      </c>
      <c r="H22" s="1065" t="s">
        <v>34</v>
      </c>
      <c r="I22" s="1065"/>
      <c r="J22" s="1065"/>
      <c r="K22" s="1065"/>
      <c r="L22" s="1065" t="s">
        <v>62</v>
      </c>
      <c r="M22" s="1065"/>
      <c r="N22" s="1065"/>
      <c r="O22" s="1065"/>
      <c r="R22" s="617" t="s">
        <v>193</v>
      </c>
      <c r="S22" s="618" t="s">
        <v>195</v>
      </c>
      <c r="T22" s="618" t="s">
        <v>196</v>
      </c>
      <c r="U22" s="618" t="s">
        <v>197</v>
      </c>
      <c r="V22" s="1015" t="s">
        <v>198</v>
      </c>
      <c r="W22" s="618" t="s">
        <v>199</v>
      </c>
      <c r="X22" s="618" t="s">
        <v>180</v>
      </c>
      <c r="Y22" s="618" t="s">
        <v>184</v>
      </c>
      <c r="Z22" s="618" t="s">
        <v>187</v>
      </c>
      <c r="AA22" s="618" t="s">
        <v>188</v>
      </c>
      <c r="AB22" s="618" t="s">
        <v>189</v>
      </c>
      <c r="AC22" s="618" t="s">
        <v>192</v>
      </c>
      <c r="AD22" s="618" t="s">
        <v>193</v>
      </c>
      <c r="AE22" s="618" t="s">
        <v>195</v>
      </c>
      <c r="AF22" s="618" t="s">
        <v>196</v>
      </c>
      <c r="AG22" s="618" t="s">
        <v>197</v>
      </c>
      <c r="AH22" s="1015" t="s">
        <v>198</v>
      </c>
      <c r="AI22" s="618" t="s">
        <v>199</v>
      </c>
      <c r="AJ22" s="618" t="s">
        <v>180</v>
      </c>
      <c r="AK22" s="618" t="s">
        <v>184</v>
      </c>
      <c r="AL22" s="618" t="s">
        <v>187</v>
      </c>
      <c r="AM22" s="618" t="s">
        <v>188</v>
      </c>
      <c r="AN22" s="618" t="s">
        <v>189</v>
      </c>
      <c r="AO22" s="1015" t="s">
        <v>192</v>
      </c>
      <c r="AP22" s="78"/>
      <c r="AQ22" s="78"/>
      <c r="AR22" s="78"/>
      <c r="AS22" s="236"/>
      <c r="AT22" s="236"/>
      <c r="AU22" s="236"/>
      <c r="AV22" s="236"/>
      <c r="AW22" s="236"/>
      <c r="AX22" s="236"/>
      <c r="AY22" s="236"/>
      <c r="AZ22" s="236"/>
      <c r="BA22" s="236"/>
      <c r="BB22" s="236"/>
      <c r="BC22" s="236"/>
      <c r="BD22" s="236"/>
      <c r="BE22" s="236"/>
      <c r="BF22" s="236"/>
      <c r="BG22" s="236"/>
      <c r="BH22" s="236"/>
      <c r="BI22" s="236"/>
      <c r="BJ22" s="236"/>
      <c r="BK22" s="236"/>
      <c r="BL22" s="236"/>
      <c r="BM22" s="236"/>
      <c r="BN22" s="236"/>
      <c r="BO22" s="236"/>
      <c r="BP22" s="236"/>
      <c r="BQ22" s="236"/>
      <c r="BR22" s="236"/>
      <c r="BS22" s="236"/>
      <c r="BT22" s="236"/>
      <c r="BU22" s="236"/>
      <c r="BV22" s="236"/>
      <c r="BW22" s="236"/>
    </row>
    <row r="23" s="0" customFormat="1" ht="18" customHeight="1">
      <c r="B23" s="21"/>
      <c r="C23" s="1016">
        <v>67454</v>
      </c>
      <c r="D23" s="1016" t="s">
        <v>175</v>
      </c>
      <c r="E23" s="1016" t="s">
        <v>209</v>
      </c>
      <c r="F23" s="1017" t="s">
        <v>210</v>
      </c>
      <c r="G23" s="1016" t="s">
        <v>211</v>
      </c>
      <c r="H23" s="1018" t="s">
        <v>212</v>
      </c>
      <c r="I23" s="1018"/>
      <c r="J23" s="1018"/>
      <c r="K23" s="1018"/>
      <c r="L23" s="1018" t="s">
        <v>213</v>
      </c>
      <c r="M23" s="1018"/>
      <c r="N23" s="1018"/>
      <c r="O23" s="1018"/>
      <c r="P23" s="80"/>
      <c r="Q23" s="4"/>
      <c r="R23" s="1066" t="s">
        <v>286</v>
      </c>
      <c r="S23" s="1067" t="s">
        <v>286</v>
      </c>
      <c r="T23" s="1067" t="s">
        <v>286</v>
      </c>
      <c r="U23" s="1067" t="s">
        <v>286</v>
      </c>
      <c r="V23" s="1067" t="s">
        <v>287</v>
      </c>
      <c r="W23" s="1067" t="s">
        <v>287</v>
      </c>
      <c r="X23" s="1067" t="s">
        <v>287</v>
      </c>
      <c r="Y23" s="1067" t="s">
        <v>287</v>
      </c>
      <c r="Z23" s="1067" t="s">
        <v>287</v>
      </c>
      <c r="AA23" s="1067" t="s">
        <v>287</v>
      </c>
      <c r="AB23" s="1067" t="s">
        <v>287</v>
      </c>
      <c r="AC23" s="1067" t="s">
        <v>287</v>
      </c>
      <c r="AD23" s="1067" t="s">
        <v>287</v>
      </c>
      <c r="AE23" s="1067" t="s">
        <v>287</v>
      </c>
      <c r="AF23" s="1067" t="s">
        <v>287</v>
      </c>
      <c r="AG23" s="1067" t="s">
        <v>287</v>
      </c>
      <c r="AH23" s="1067" t="s">
        <v>287</v>
      </c>
      <c r="AI23" s="1067" t="s">
        <v>287</v>
      </c>
      <c r="AJ23" s="1067" t="s">
        <v>287</v>
      </c>
      <c r="AK23" s="1067" t="s">
        <v>287</v>
      </c>
      <c r="AL23" s="1067" t="s">
        <v>287</v>
      </c>
      <c r="AM23" s="1067" t="s">
        <v>287</v>
      </c>
      <c r="AN23" s="1067" t="s">
        <v>287</v>
      </c>
      <c r="AO23" s="1068" t="s">
        <v>287</v>
      </c>
      <c r="AP23" s="79"/>
      <c r="AQ23" s="79"/>
      <c r="AR23" s="79"/>
      <c r="AS23" s="236"/>
      <c r="AT23" s="236"/>
      <c r="AU23" s="236"/>
      <c r="AV23" s="236"/>
      <c r="AW23" s="236"/>
      <c r="AX23" s="236"/>
      <c r="AY23" s="236"/>
      <c r="AZ23" s="236"/>
      <c r="BA23" s="236"/>
      <c r="BB23" s="236"/>
      <c r="BC23" s="236"/>
      <c r="BD23" s="236"/>
      <c r="BE23" s="236"/>
      <c r="BF23" s="236"/>
      <c r="BG23" s="236"/>
      <c r="BH23" s="236"/>
      <c r="BI23" s="236"/>
      <c r="BJ23" s="236"/>
      <c r="BK23" s="236"/>
      <c r="BL23" s="236"/>
      <c r="BM23" s="236"/>
      <c r="BN23" s="236"/>
      <c r="BO23" s="236"/>
      <c r="BP23" s="236"/>
      <c r="BQ23" s="236"/>
      <c r="BR23" s="236"/>
      <c r="BS23" s="236"/>
      <c r="BT23" s="236"/>
      <c r="BU23" s="236"/>
      <c r="BV23" s="236"/>
      <c r="BW23" s="236"/>
    </row>
    <row r="24" s="0" customFormat="1" ht="18" customHeight="1">
      <c r="B24" s="21"/>
      <c r="C24" s="1022">
        <v>32351</v>
      </c>
      <c r="D24" s="1022" t="s">
        <v>215</v>
      </c>
      <c r="E24" s="1022" t="s">
        <v>216</v>
      </c>
      <c r="F24" s="1023" t="s">
        <v>217</v>
      </c>
      <c r="G24" s="1022" t="s">
        <v>218</v>
      </c>
      <c r="H24" s="1024" t="s">
        <v>219</v>
      </c>
      <c r="I24" s="1024"/>
      <c r="J24" s="1024"/>
      <c r="K24" s="1024"/>
      <c r="L24" s="1024" t="s">
        <v>220</v>
      </c>
      <c r="M24" s="1024"/>
      <c r="N24" s="1024"/>
      <c r="O24" s="1024"/>
      <c r="P24" s="80"/>
      <c r="Q24" s="4"/>
      <c r="R24" s="1069" t="s">
        <v>288</v>
      </c>
      <c r="S24" s="1070" t="s">
        <v>288</v>
      </c>
      <c r="T24" s="1070" t="s">
        <v>288</v>
      </c>
      <c r="U24" s="1070" t="s">
        <v>288</v>
      </c>
      <c r="V24" s="1070" t="s">
        <v>288</v>
      </c>
      <c r="W24" s="1070" t="s">
        <v>288</v>
      </c>
      <c r="X24" s="1070" t="s">
        <v>288</v>
      </c>
      <c r="Y24" s="1070" t="s">
        <v>288</v>
      </c>
      <c r="Z24" s="1070" t="s">
        <v>288</v>
      </c>
      <c r="AA24" s="1070" t="s">
        <v>288</v>
      </c>
      <c r="AB24" s="1070" t="s">
        <v>288</v>
      </c>
      <c r="AC24" s="1070" t="s">
        <v>288</v>
      </c>
      <c r="AD24" s="1070" t="s">
        <v>288</v>
      </c>
      <c r="AE24" s="1070" t="s">
        <v>288</v>
      </c>
      <c r="AF24" s="1070" t="s">
        <v>288</v>
      </c>
      <c r="AG24" s="1070" t="s">
        <v>288</v>
      </c>
      <c r="AH24" s="1070" t="s">
        <v>288</v>
      </c>
      <c r="AI24" s="1070" t="s">
        <v>288</v>
      </c>
      <c r="AJ24" s="1070" t="s">
        <v>288</v>
      </c>
      <c r="AK24" s="1070" t="s">
        <v>288</v>
      </c>
      <c r="AL24" s="1070" t="s">
        <v>288</v>
      </c>
      <c r="AM24" s="1070" t="s">
        <v>288</v>
      </c>
      <c r="AN24" s="1070" t="s">
        <v>288</v>
      </c>
      <c r="AO24" s="1071" t="s">
        <v>288</v>
      </c>
      <c r="AP24" s="79"/>
      <c r="AQ24" s="79"/>
      <c r="AR24" s="79"/>
      <c r="AS24" s="236"/>
      <c r="AT24" s="236"/>
      <c r="AU24" s="236"/>
      <c r="AV24" s="236"/>
      <c r="AW24" s="236"/>
      <c r="AX24" s="236"/>
      <c r="AY24" s="236"/>
      <c r="AZ24" s="236"/>
      <c r="BA24" s="236"/>
      <c r="BB24" s="236"/>
      <c r="BC24" s="236"/>
      <c r="BD24" s="236"/>
      <c r="BE24" s="236"/>
      <c r="BF24" s="236"/>
      <c r="BG24" s="236"/>
      <c r="BH24" s="236"/>
      <c r="BI24" s="236"/>
      <c r="BJ24" s="236"/>
      <c r="BK24" s="236"/>
      <c r="BL24" s="236"/>
      <c r="BM24" s="236"/>
      <c r="BN24" s="236"/>
      <c r="BO24" s="236"/>
      <c r="BP24" s="236"/>
      <c r="BQ24" s="236"/>
      <c r="BR24" s="236"/>
      <c r="BS24" s="236"/>
      <c r="BT24" s="236"/>
      <c r="BU24" s="236"/>
      <c r="BV24" s="236"/>
      <c r="BW24" s="236"/>
    </row>
    <row r="25" s="0" customFormat="1" ht="18" customHeight="1">
      <c r="B25" s="21"/>
      <c r="C25" s="1016">
        <v>51935</v>
      </c>
      <c r="D25" s="1016" t="s">
        <v>221</v>
      </c>
      <c r="E25" s="1016" t="s">
        <v>222</v>
      </c>
      <c r="F25" s="1017" t="s">
        <v>210</v>
      </c>
      <c r="G25" s="1016" t="s">
        <v>223</v>
      </c>
      <c r="H25" s="1018" t="s">
        <v>224</v>
      </c>
      <c r="I25" s="1018"/>
      <c r="J25" s="1018"/>
      <c r="K25" s="1018"/>
      <c r="L25" s="1018" t="s">
        <v>225</v>
      </c>
      <c r="M25" s="1018"/>
      <c r="N25" s="1018"/>
      <c r="O25" s="1018"/>
      <c r="P25" s="80"/>
      <c r="Q25" s="4"/>
      <c r="R25" s="1066" t="s">
        <v>288</v>
      </c>
      <c r="S25" s="1067" t="s">
        <v>288</v>
      </c>
      <c r="T25" s="1067" t="s">
        <v>288</v>
      </c>
      <c r="U25" s="1067" t="s">
        <v>288</v>
      </c>
      <c r="V25" s="1067" t="s">
        <v>288</v>
      </c>
      <c r="W25" s="1067" t="s">
        <v>288</v>
      </c>
      <c r="X25" s="1067" t="s">
        <v>288</v>
      </c>
      <c r="Y25" s="1067" t="s">
        <v>288</v>
      </c>
      <c r="Z25" s="1067" t="s">
        <v>288</v>
      </c>
      <c r="AA25" s="1067" t="s">
        <v>288</v>
      </c>
      <c r="AB25" s="1067" t="s">
        <v>288</v>
      </c>
      <c r="AC25" s="1067" t="s">
        <v>288</v>
      </c>
      <c r="AD25" s="1067" t="s">
        <v>288</v>
      </c>
      <c r="AE25" s="1067" t="s">
        <v>288</v>
      </c>
      <c r="AF25" s="1067" t="s">
        <v>288</v>
      </c>
      <c r="AG25" s="1067" t="s">
        <v>288</v>
      </c>
      <c r="AH25" s="1067" t="s">
        <v>288</v>
      </c>
      <c r="AI25" s="1067" t="s">
        <v>288</v>
      </c>
      <c r="AJ25" s="1067" t="s">
        <v>288</v>
      </c>
      <c r="AK25" s="1067" t="s">
        <v>288</v>
      </c>
      <c r="AL25" s="1067" t="s">
        <v>288</v>
      </c>
      <c r="AM25" s="1067" t="s">
        <v>288</v>
      </c>
      <c r="AN25" s="1067" t="s">
        <v>288</v>
      </c>
      <c r="AO25" s="1068" t="s">
        <v>288</v>
      </c>
      <c r="AP25" s="79"/>
      <c r="AQ25" s="79"/>
      <c r="AR25" s="79"/>
      <c r="AS25" s="236"/>
      <c r="AT25" s="236"/>
      <c r="AU25" s="236"/>
      <c r="AV25" s="236"/>
      <c r="AW25" s="236"/>
      <c r="AX25" s="236"/>
      <c r="AY25" s="236"/>
      <c r="AZ25" s="236"/>
      <c r="BA25" s="236"/>
      <c r="BB25" s="236"/>
      <c r="BC25" s="236"/>
      <c r="BD25" s="236"/>
      <c r="BE25" s="236"/>
      <c r="BF25" s="236"/>
      <c r="BG25" s="236"/>
      <c r="BH25" s="236"/>
      <c r="BI25" s="236"/>
      <c r="BJ25" s="236"/>
      <c r="BK25" s="236"/>
      <c r="BL25" s="236"/>
      <c r="BM25" s="236"/>
      <c r="BN25" s="236"/>
      <c r="BO25" s="236"/>
      <c r="BP25" s="236"/>
      <c r="BQ25" s="236"/>
      <c r="BR25" s="236"/>
      <c r="BS25" s="236"/>
      <c r="BT25" s="236"/>
      <c r="BU25" s="236"/>
      <c r="BV25" s="236"/>
      <c r="BW25" s="236"/>
    </row>
    <row r="26" s="0" customFormat="1" ht="18" customHeight="1">
      <c r="B26" s="21"/>
      <c r="C26" s="1022">
        <v>52178</v>
      </c>
      <c r="D26" s="1022" t="s">
        <v>226</v>
      </c>
      <c r="E26" s="1022" t="s">
        <v>209</v>
      </c>
      <c r="F26" s="1023" t="s">
        <v>210</v>
      </c>
      <c r="G26" s="1022" t="s">
        <v>227</v>
      </c>
      <c r="H26" s="1024" t="s">
        <v>228</v>
      </c>
      <c r="I26" s="1024"/>
      <c r="J26" s="1024"/>
      <c r="K26" s="1024"/>
      <c r="L26" s="1024" t="s">
        <v>229</v>
      </c>
      <c r="M26" s="1024"/>
      <c r="N26" s="1024"/>
      <c r="O26" s="1024"/>
      <c r="P26" s="80"/>
      <c r="Q26" s="4"/>
      <c r="R26" s="1069" t="s">
        <v>288</v>
      </c>
      <c r="S26" s="1070" t="s">
        <v>288</v>
      </c>
      <c r="T26" s="1070" t="s">
        <v>288</v>
      </c>
      <c r="U26" s="1070" t="s">
        <v>288</v>
      </c>
      <c r="V26" s="1070" t="s">
        <v>288</v>
      </c>
      <c r="W26" s="1070" t="s">
        <v>288</v>
      </c>
      <c r="X26" s="1070" t="s">
        <v>287</v>
      </c>
      <c r="Y26" s="1070" t="s">
        <v>287</v>
      </c>
      <c r="Z26" s="1070" t="s">
        <v>287</v>
      </c>
      <c r="AA26" s="1070" t="s">
        <v>288</v>
      </c>
      <c r="AB26" s="1070" t="s">
        <v>287</v>
      </c>
      <c r="AC26" s="1070" t="s">
        <v>288</v>
      </c>
      <c r="AD26" s="1070" t="s">
        <v>288</v>
      </c>
      <c r="AE26" s="1070" t="s">
        <v>288</v>
      </c>
      <c r="AF26" s="1070" t="s">
        <v>288</v>
      </c>
      <c r="AG26" s="1070" t="s">
        <v>288</v>
      </c>
      <c r="AH26" s="1070" t="s">
        <v>288</v>
      </c>
      <c r="AI26" s="1070" t="s">
        <v>288</v>
      </c>
      <c r="AJ26" s="1070" t="s">
        <v>288</v>
      </c>
      <c r="AK26" s="1070" t="s">
        <v>288</v>
      </c>
      <c r="AL26" s="1070" t="s">
        <v>288</v>
      </c>
      <c r="AM26" s="1070" t="s">
        <v>287</v>
      </c>
      <c r="AN26" s="1070" t="s">
        <v>287</v>
      </c>
      <c r="AO26" s="1071" t="s">
        <v>288</v>
      </c>
      <c r="AP26" s="79"/>
      <c r="AQ26" s="79"/>
      <c r="AR26" s="79"/>
      <c r="AS26" s="236"/>
      <c r="AT26" s="236"/>
      <c r="AU26" s="236"/>
      <c r="AV26" s="236"/>
      <c r="AW26" s="236"/>
      <c r="AX26" s="236"/>
      <c r="AY26" s="236"/>
      <c r="AZ26" s="236"/>
      <c r="BA26" s="236"/>
      <c r="BB26" s="236"/>
      <c r="BC26" s="236"/>
      <c r="BD26" s="236"/>
      <c r="BE26" s="236"/>
      <c r="BF26" s="236"/>
      <c r="BG26" s="236"/>
      <c r="BH26" s="236"/>
      <c r="BI26" s="236"/>
      <c r="BJ26" s="236"/>
      <c r="BK26" s="236"/>
      <c r="BL26" s="236"/>
      <c r="BM26" s="236"/>
      <c r="BN26" s="236"/>
      <c r="BO26" s="236"/>
      <c r="BP26" s="236"/>
      <c r="BQ26" s="236"/>
      <c r="BR26" s="236"/>
      <c r="BS26" s="236"/>
      <c r="BT26" s="236"/>
      <c r="BU26" s="236"/>
      <c r="BV26" s="236"/>
      <c r="BW26" s="236"/>
    </row>
    <row r="27" s="0" customFormat="1" ht="18" customHeight="1">
      <c r="B27" s="21"/>
      <c r="C27" s="1016">
        <v>59310</v>
      </c>
      <c r="D27" s="1016" t="s">
        <v>230</v>
      </c>
      <c r="E27" s="1016" t="s">
        <v>209</v>
      </c>
      <c r="F27" s="1017" t="s">
        <v>210</v>
      </c>
      <c r="G27" s="1016" t="s">
        <v>231</v>
      </c>
      <c r="H27" s="1018" t="s">
        <v>232</v>
      </c>
      <c r="I27" s="1018"/>
      <c r="J27" s="1018"/>
      <c r="K27" s="1018"/>
      <c r="L27" s="1018" t="s">
        <v>233</v>
      </c>
      <c r="M27" s="1018"/>
      <c r="N27" s="1018"/>
      <c r="O27" s="1018"/>
      <c r="P27" s="80"/>
      <c r="Q27" s="4"/>
      <c r="R27" s="1066" t="s">
        <v>289</v>
      </c>
      <c r="S27" s="1067" t="s">
        <v>289</v>
      </c>
      <c r="T27" s="1067" t="s">
        <v>289</v>
      </c>
      <c r="U27" s="1067" t="s">
        <v>289</v>
      </c>
      <c r="V27" s="1067" t="s">
        <v>289</v>
      </c>
      <c r="W27" s="1067" t="s">
        <v>289</v>
      </c>
      <c r="X27" s="1067" t="s">
        <v>289</v>
      </c>
      <c r="Y27" s="1067" t="s">
        <v>289</v>
      </c>
      <c r="Z27" s="1067" t="s">
        <v>289</v>
      </c>
      <c r="AA27" s="1067" t="s">
        <v>289</v>
      </c>
      <c r="AB27" s="1067" t="s">
        <v>287</v>
      </c>
      <c r="AC27" s="1067" t="s">
        <v>287</v>
      </c>
      <c r="AD27" s="1067" t="s">
        <v>287</v>
      </c>
      <c r="AE27" s="1067" t="s">
        <v>288</v>
      </c>
      <c r="AF27" s="1067" t="s">
        <v>288</v>
      </c>
      <c r="AG27" s="1067" t="s">
        <v>287</v>
      </c>
      <c r="AH27" s="1067" t="s">
        <v>288</v>
      </c>
      <c r="AI27" s="1067" t="s">
        <v>288</v>
      </c>
      <c r="AJ27" s="1067" t="s">
        <v>288</v>
      </c>
      <c r="AK27" s="1067" t="s">
        <v>288</v>
      </c>
      <c r="AL27" s="1067" t="s">
        <v>288</v>
      </c>
      <c r="AM27" s="1067" t="s">
        <v>287</v>
      </c>
      <c r="AN27" s="1067" t="s">
        <v>288</v>
      </c>
      <c r="AO27" s="1068" t="s">
        <v>288</v>
      </c>
      <c r="AP27" s="79"/>
      <c r="AQ27" s="79"/>
      <c r="AR27" s="79"/>
      <c r="AS27" s="236"/>
      <c r="AT27" s="236"/>
      <c r="AU27" s="236"/>
      <c r="AV27" s="236"/>
      <c r="AW27" s="236"/>
      <c r="AX27" s="236"/>
      <c r="AY27" s="236"/>
      <c r="AZ27" s="236"/>
      <c r="BA27" s="236"/>
      <c r="BB27" s="236"/>
      <c r="BC27" s="236"/>
      <c r="BD27" s="236"/>
      <c r="BE27" s="236"/>
      <c r="BF27" s="236"/>
      <c r="BG27" s="236"/>
      <c r="BH27" s="236"/>
      <c r="BI27" s="236"/>
      <c r="BJ27" s="236"/>
      <c r="BK27" s="236"/>
      <c r="BL27" s="236"/>
      <c r="BM27" s="236"/>
      <c r="BN27" s="236"/>
      <c r="BO27" s="236"/>
      <c r="BP27" s="236"/>
      <c r="BQ27" s="236"/>
      <c r="BR27" s="236"/>
      <c r="BS27" s="236"/>
      <c r="BT27" s="236"/>
      <c r="BU27" s="236"/>
      <c r="BV27" s="236"/>
      <c r="BW27" s="236"/>
    </row>
    <row r="28" s="0" customFormat="1" ht="18" customHeight="1">
      <c r="B28" s="21"/>
      <c r="C28" s="1022">
        <v>62255</v>
      </c>
      <c r="D28" s="1022" t="s">
        <v>234</v>
      </c>
      <c r="E28" s="1022" t="s">
        <v>222</v>
      </c>
      <c r="F28" s="1023" t="s">
        <v>210</v>
      </c>
      <c r="G28" s="1022" t="s">
        <v>235</v>
      </c>
      <c r="H28" s="1024" t="s">
        <v>236</v>
      </c>
      <c r="I28" s="1024"/>
      <c r="J28" s="1024"/>
      <c r="K28" s="1024"/>
      <c r="L28" s="1024" t="s">
        <v>237</v>
      </c>
      <c r="M28" s="1024"/>
      <c r="N28" s="1024"/>
      <c r="O28" s="1024"/>
      <c r="P28" s="80"/>
      <c r="Q28" s="4"/>
      <c r="R28" s="1069" t="s">
        <v>289</v>
      </c>
      <c r="S28" s="1070" t="s">
        <v>289</v>
      </c>
      <c r="T28" s="1070" t="s">
        <v>289</v>
      </c>
      <c r="U28" s="1070" t="s">
        <v>289</v>
      </c>
      <c r="V28" s="1070" t="s">
        <v>289</v>
      </c>
      <c r="W28" s="1070" t="s">
        <v>289</v>
      </c>
      <c r="X28" s="1070" t="s">
        <v>289</v>
      </c>
      <c r="Y28" s="1070" t="s">
        <v>289</v>
      </c>
      <c r="Z28" s="1070" t="s">
        <v>289</v>
      </c>
      <c r="AA28" s="1070" t="s">
        <v>289</v>
      </c>
      <c r="AB28" s="1070" t="s">
        <v>289</v>
      </c>
      <c r="AC28" s="1070" t="s">
        <v>289</v>
      </c>
      <c r="AD28" s="1070" t="s">
        <v>289</v>
      </c>
      <c r="AE28" s="1070" t="s">
        <v>289</v>
      </c>
      <c r="AF28" s="1070" t="s">
        <v>289</v>
      </c>
      <c r="AG28" s="1070" t="s">
        <v>289</v>
      </c>
      <c r="AH28" s="1070" t="s">
        <v>289</v>
      </c>
      <c r="AI28" s="1070" t="s">
        <v>289</v>
      </c>
      <c r="AJ28" s="1070" t="s">
        <v>289</v>
      </c>
      <c r="AK28" s="1070" t="s">
        <v>289</v>
      </c>
      <c r="AL28" s="1070" t="s">
        <v>289</v>
      </c>
      <c r="AM28" s="1070" t="s">
        <v>289</v>
      </c>
      <c r="AN28" s="1070" t="s">
        <v>289</v>
      </c>
      <c r="AO28" s="1071" t="s">
        <v>289</v>
      </c>
      <c r="AP28" s="79"/>
      <c r="AQ28" s="79"/>
      <c r="AR28" s="79"/>
      <c r="AS28" s="236"/>
      <c r="AT28" s="236"/>
      <c r="AU28" s="236"/>
      <c r="AV28" s="236"/>
      <c r="AW28" s="236"/>
      <c r="AX28" s="236"/>
      <c r="AY28" s="236"/>
      <c r="AZ28" s="236"/>
      <c r="BA28" s="236"/>
      <c r="BB28" s="236"/>
      <c r="BC28" s="236"/>
      <c r="BD28" s="236"/>
      <c r="BE28" s="236"/>
      <c r="BF28" s="236"/>
      <c r="BG28" s="236"/>
      <c r="BH28" s="236"/>
      <c r="BI28" s="236"/>
      <c r="BJ28" s="236"/>
      <c r="BK28" s="236"/>
      <c r="BL28" s="236"/>
      <c r="BM28" s="236"/>
      <c r="BN28" s="236"/>
      <c r="BO28" s="236"/>
      <c r="BP28" s="236"/>
      <c r="BQ28" s="236"/>
      <c r="BR28" s="236"/>
      <c r="BS28" s="236"/>
      <c r="BT28" s="236"/>
      <c r="BU28" s="236"/>
      <c r="BV28" s="236"/>
      <c r="BW28" s="236"/>
    </row>
    <row r="29" s="0" customFormat="1" ht="18" customHeight="1">
      <c r="B29" s="21"/>
      <c r="C29" s="1016">
        <v>66156</v>
      </c>
      <c r="D29" s="1016" t="s">
        <v>238</v>
      </c>
      <c r="E29" s="1016" t="s">
        <v>239</v>
      </c>
      <c r="F29" s="1016" t="s">
        <v>240</v>
      </c>
      <c r="G29" s="1016" t="s">
        <v>241</v>
      </c>
      <c r="H29" s="1018" t="s">
        <v>242</v>
      </c>
      <c r="I29" s="1018"/>
      <c r="J29" s="1018"/>
      <c r="K29" s="1018"/>
      <c r="L29" s="1018" t="s">
        <v>243</v>
      </c>
      <c r="M29" s="1018"/>
      <c r="N29" s="1018"/>
      <c r="O29" s="1018"/>
      <c r="P29" s="80"/>
      <c r="Q29" s="4"/>
      <c r="R29" s="1066" t="s">
        <v>287</v>
      </c>
      <c r="S29" s="1067" t="s">
        <v>287</v>
      </c>
      <c r="T29" s="1067" t="s">
        <v>287</v>
      </c>
      <c r="U29" s="1067" t="s">
        <v>287</v>
      </c>
      <c r="V29" s="1067" t="s">
        <v>287</v>
      </c>
      <c r="W29" s="1067" t="s">
        <v>289</v>
      </c>
      <c r="X29" s="1067" t="s">
        <v>289</v>
      </c>
      <c r="Y29" s="1067" t="s">
        <v>289</v>
      </c>
      <c r="Z29" s="1067" t="s">
        <v>289</v>
      </c>
      <c r="AA29" s="1067" t="s">
        <v>289</v>
      </c>
      <c r="AB29" s="1067" t="s">
        <v>289</v>
      </c>
      <c r="AC29" s="1067" t="s">
        <v>289</v>
      </c>
      <c r="AD29" s="1067" t="s">
        <v>287</v>
      </c>
      <c r="AE29" s="1067" t="s">
        <v>287</v>
      </c>
      <c r="AF29" s="1067" t="s">
        <v>287</v>
      </c>
      <c r="AG29" s="1067" t="s">
        <v>287</v>
      </c>
      <c r="AH29" s="1067" t="s">
        <v>287</v>
      </c>
      <c r="AI29" s="1067" t="s">
        <v>287</v>
      </c>
      <c r="AJ29" s="1067" t="s">
        <v>287</v>
      </c>
      <c r="AK29" s="1067" t="s">
        <v>288</v>
      </c>
      <c r="AL29" s="1067" t="s">
        <v>288</v>
      </c>
      <c r="AM29" s="1067" t="s">
        <v>288</v>
      </c>
      <c r="AN29" s="1067" t="s">
        <v>288</v>
      </c>
      <c r="AO29" s="1068" t="s">
        <v>288</v>
      </c>
      <c r="AP29" s="79"/>
      <c r="AQ29" s="79"/>
      <c r="AR29" s="79"/>
      <c r="AS29" s="236"/>
      <c r="AT29" s="236"/>
      <c r="AU29" s="236"/>
      <c r="AV29" s="236"/>
      <c r="AW29" s="236"/>
      <c r="AX29" s="236"/>
      <c r="AY29" s="236"/>
      <c r="AZ29" s="236"/>
      <c r="BA29" s="236"/>
      <c r="BB29" s="236"/>
      <c r="BC29" s="236"/>
      <c r="BD29" s="236"/>
      <c r="BE29" s="236"/>
      <c r="BF29" s="236"/>
      <c r="BG29" s="236"/>
      <c r="BH29" s="236"/>
      <c r="BI29" s="236"/>
      <c r="BJ29" s="236"/>
      <c r="BK29" s="236"/>
      <c r="BL29" s="236"/>
      <c r="BM29" s="236"/>
      <c r="BN29" s="236"/>
      <c r="BO29" s="236"/>
      <c r="BP29" s="236"/>
      <c r="BQ29" s="236"/>
      <c r="BR29" s="236"/>
      <c r="BS29" s="236"/>
      <c r="BT29" s="236"/>
      <c r="BU29" s="236"/>
      <c r="BV29" s="236"/>
      <c r="BW29" s="236"/>
    </row>
    <row r="30" s="0" customFormat="1" ht="18" customHeight="1">
      <c r="B30" s="21"/>
      <c r="C30" s="1022">
        <v>66921</v>
      </c>
      <c r="D30" s="1022" t="s">
        <v>244</v>
      </c>
      <c r="E30" s="1022" t="s">
        <v>209</v>
      </c>
      <c r="F30" s="1023" t="s">
        <v>210</v>
      </c>
      <c r="G30" s="1022" t="s">
        <v>245</v>
      </c>
      <c r="H30" s="1024" t="s">
        <v>246</v>
      </c>
      <c r="I30" s="1024"/>
      <c r="J30" s="1024"/>
      <c r="K30" s="1024"/>
      <c r="L30" s="1024" t="s">
        <v>247</v>
      </c>
      <c r="M30" s="1024"/>
      <c r="N30" s="1024"/>
      <c r="O30" s="1024"/>
      <c r="P30" s="80"/>
      <c r="Q30" s="4"/>
      <c r="R30" s="1069" t="s">
        <v>288</v>
      </c>
      <c r="S30" s="1070" t="s">
        <v>288</v>
      </c>
      <c r="T30" s="1070" t="s">
        <v>288</v>
      </c>
      <c r="U30" s="1070" t="s">
        <v>288</v>
      </c>
      <c r="V30" s="1070" t="s">
        <v>288</v>
      </c>
      <c r="W30" s="1070" t="s">
        <v>288</v>
      </c>
      <c r="X30" s="1070" t="s">
        <v>288</v>
      </c>
      <c r="Y30" s="1070" t="s">
        <v>288</v>
      </c>
      <c r="Z30" s="1070" t="s">
        <v>288</v>
      </c>
      <c r="AA30" s="1070" t="s">
        <v>288</v>
      </c>
      <c r="AB30" s="1070" t="s">
        <v>288</v>
      </c>
      <c r="AC30" s="1070" t="s">
        <v>288</v>
      </c>
      <c r="AD30" s="1070" t="s">
        <v>288</v>
      </c>
      <c r="AE30" s="1070" t="s">
        <v>288</v>
      </c>
      <c r="AF30" s="1070" t="s">
        <v>288</v>
      </c>
      <c r="AG30" s="1070" t="s">
        <v>288</v>
      </c>
      <c r="AH30" s="1070" t="s">
        <v>288</v>
      </c>
      <c r="AI30" s="1070" t="s">
        <v>288</v>
      </c>
      <c r="AJ30" s="1070" t="s">
        <v>288</v>
      </c>
      <c r="AK30" s="1070" t="s">
        <v>288</v>
      </c>
      <c r="AL30" s="1070" t="s">
        <v>288</v>
      </c>
      <c r="AM30" s="1070" t="s">
        <v>288</v>
      </c>
      <c r="AN30" s="1070" t="s">
        <v>288</v>
      </c>
      <c r="AO30" s="1071" t="s">
        <v>288</v>
      </c>
      <c r="AP30" s="79"/>
      <c r="AQ30" s="79"/>
      <c r="AR30" s="79"/>
      <c r="AS30" s="236"/>
      <c r="AT30" s="236"/>
      <c r="AU30" s="236"/>
      <c r="AV30" s="236"/>
      <c r="AW30" s="236"/>
      <c r="AX30" s="236"/>
      <c r="AY30" s="236"/>
      <c r="AZ30" s="236"/>
      <c r="BA30" s="236"/>
      <c r="BB30" s="236"/>
      <c r="BC30" s="236"/>
      <c r="BD30" s="236"/>
      <c r="BE30" s="236"/>
      <c r="BF30" s="236"/>
      <c r="BG30" s="236"/>
      <c r="BH30" s="236"/>
      <c r="BI30" s="236"/>
      <c r="BJ30" s="236"/>
      <c r="BK30" s="236"/>
      <c r="BL30" s="236"/>
      <c r="BM30" s="236"/>
      <c r="BN30" s="236"/>
      <c r="BO30" s="236"/>
      <c r="BP30" s="236"/>
      <c r="BQ30" s="236"/>
      <c r="BR30" s="236"/>
      <c r="BS30" s="236"/>
      <c r="BT30" s="236"/>
      <c r="BU30" s="236"/>
      <c r="BV30" s="236"/>
      <c r="BW30" s="236"/>
    </row>
    <row r="31" s="0" customFormat="1" ht="18" customHeight="1">
      <c r="B31" s="21"/>
      <c r="C31" s="1016">
        <v>67043</v>
      </c>
      <c r="D31" s="1016" t="s">
        <v>248</v>
      </c>
      <c r="E31" s="1016" t="s">
        <v>209</v>
      </c>
      <c r="F31" s="1016" t="s">
        <v>249</v>
      </c>
      <c r="G31" s="1016" t="s">
        <v>250</v>
      </c>
      <c r="H31" s="1018" t="s">
        <v>251</v>
      </c>
      <c r="I31" s="1018"/>
      <c r="J31" s="1018"/>
      <c r="K31" s="1018"/>
      <c r="L31" s="1018" t="s">
        <v>252</v>
      </c>
      <c r="M31" s="1018"/>
      <c r="N31" s="1018"/>
      <c r="O31" s="1018"/>
      <c r="P31" s="80"/>
      <c r="Q31" s="4"/>
      <c r="R31" s="1066" t="s">
        <v>289</v>
      </c>
      <c r="S31" s="1067" t="s">
        <v>289</v>
      </c>
      <c r="T31" s="1067" t="s">
        <v>289</v>
      </c>
      <c r="U31" s="1067" t="s">
        <v>289</v>
      </c>
      <c r="V31" s="1067" t="s">
        <v>289</v>
      </c>
      <c r="W31" s="1067" t="s">
        <v>289</v>
      </c>
      <c r="X31" s="1067" t="s">
        <v>289</v>
      </c>
      <c r="Y31" s="1067" t="s">
        <v>289</v>
      </c>
      <c r="Z31" s="1067" t="s">
        <v>289</v>
      </c>
      <c r="AA31" s="1067" t="s">
        <v>289</v>
      </c>
      <c r="AB31" s="1067" t="s">
        <v>289</v>
      </c>
      <c r="AC31" s="1067" t="s">
        <v>289</v>
      </c>
      <c r="AD31" s="1067" t="s">
        <v>289</v>
      </c>
      <c r="AE31" s="1067" t="s">
        <v>289</v>
      </c>
      <c r="AF31" s="1067" t="s">
        <v>289</v>
      </c>
      <c r="AG31" s="1067" t="s">
        <v>289</v>
      </c>
      <c r="AH31" s="1067" t="s">
        <v>289</v>
      </c>
      <c r="AI31" s="1067" t="s">
        <v>289</v>
      </c>
      <c r="AJ31" s="1067" t="s">
        <v>289</v>
      </c>
      <c r="AK31" s="1067" t="s">
        <v>289</v>
      </c>
      <c r="AL31" s="1067" t="s">
        <v>289</v>
      </c>
      <c r="AM31" s="1067" t="s">
        <v>289</v>
      </c>
      <c r="AN31" s="1067" t="s">
        <v>289</v>
      </c>
      <c r="AO31" s="1068" t="s">
        <v>289</v>
      </c>
      <c r="AP31" s="48"/>
      <c r="AQ31" s="48"/>
      <c r="AR31" s="48"/>
      <c r="AS31" s="236"/>
      <c r="AT31" s="236"/>
      <c r="AU31" s="236"/>
      <c r="AV31" s="236"/>
      <c r="AW31" s="236"/>
      <c r="AX31" s="236"/>
      <c r="AY31" s="236"/>
      <c r="AZ31" s="236"/>
      <c r="BA31" s="236"/>
      <c r="BB31" s="236"/>
      <c r="BC31" s="236"/>
      <c r="BD31" s="236"/>
      <c r="BE31" s="236"/>
      <c r="BF31" s="236"/>
      <c r="BG31" s="236"/>
      <c r="BH31" s="236"/>
      <c r="BI31" s="236"/>
      <c r="BJ31" s="236"/>
      <c r="BK31" s="236"/>
      <c r="BL31" s="236"/>
      <c r="BM31" s="236"/>
      <c r="BN31" s="236"/>
      <c r="BO31" s="236"/>
      <c r="BP31" s="236"/>
      <c r="BQ31" s="236"/>
      <c r="BR31" s="236"/>
      <c r="BS31" s="236"/>
      <c r="BT31" s="236"/>
      <c r="BU31" s="236"/>
      <c r="BV31" s="236"/>
      <c r="BW31" s="236"/>
    </row>
    <row r="32" s="0" customFormat="1" ht="18" customHeight="1">
      <c r="B32" s="21"/>
      <c r="C32" s="181"/>
      <c r="D32" s="181"/>
      <c r="E32" s="181"/>
      <c r="F32" s="201"/>
      <c r="G32" s="181"/>
      <c r="H32" s="997">
        <v>1200</v>
      </c>
      <c r="I32" s="997"/>
      <c r="J32" s="997"/>
      <c r="K32" s="997"/>
      <c r="L32" s="1072"/>
      <c r="M32" s="1072"/>
      <c r="N32" s="1072"/>
      <c r="O32" s="1072"/>
      <c r="P32" s="80"/>
      <c r="Q32" s="4"/>
      <c r="R32" s="182"/>
      <c r="S32" s="182"/>
      <c r="T32" s="182"/>
      <c r="U32" s="182"/>
      <c r="V32" s="182"/>
      <c r="W32" s="182"/>
      <c r="X32" s="182"/>
      <c r="Y32" s="182"/>
      <c r="Z32" s="182"/>
      <c r="AA32" s="182"/>
      <c r="AB32" s="182"/>
      <c r="AC32" s="182"/>
      <c r="AD32" s="182"/>
      <c r="AE32" s="182"/>
      <c r="AF32" s="182"/>
      <c r="AG32" s="182"/>
      <c r="AH32" s="182"/>
      <c r="AI32" s="182"/>
      <c r="AJ32" s="182"/>
      <c r="AK32" s="182"/>
      <c r="AL32" s="182"/>
      <c r="AM32" s="182"/>
      <c r="AN32" s="182"/>
      <c r="AO32" s="182"/>
      <c r="AP32" s="79"/>
      <c r="AQ32" s="79"/>
      <c r="AR32" s="79"/>
      <c r="AS32" s="236"/>
      <c r="AT32" s="236"/>
      <c r="AU32" s="236"/>
      <c r="AV32" s="236"/>
      <c r="AW32" s="236"/>
      <c r="AX32" s="236"/>
      <c r="AY32" s="236"/>
      <c r="AZ32" s="236"/>
      <c r="BA32" s="236"/>
      <c r="BB32" s="236"/>
      <c r="BC32" s="236"/>
      <c r="BD32" s="236"/>
      <c r="BE32" s="236"/>
      <c r="BF32" s="236"/>
      <c r="BG32" s="236"/>
      <c r="BH32" s="236"/>
      <c r="BI32" s="236"/>
      <c r="BJ32" s="236"/>
      <c r="BK32" s="236"/>
      <c r="BL32" s="236"/>
      <c r="BM32" s="236"/>
      <c r="BN32" s="236"/>
      <c r="BO32" s="236"/>
      <c r="BP32" s="236"/>
      <c r="BQ32" s="236"/>
      <c r="BR32" s="236"/>
      <c r="BS32" s="236"/>
      <c r="BT32" s="236"/>
      <c r="BU32" s="236"/>
      <c r="BV32" s="236"/>
      <c r="BW32" s="236"/>
    </row>
    <row r="33" s="0" customFormat="1" ht="18" customHeight="1">
      <c r="B33" s="21"/>
      <c r="C33" s="181"/>
      <c r="D33" s="181"/>
      <c r="E33" s="181"/>
      <c r="F33" s="201"/>
      <c r="G33" s="181"/>
      <c r="H33" s="996"/>
      <c r="I33" s="996"/>
      <c r="J33" s="996"/>
      <c r="K33" s="996"/>
      <c r="L33" s="1072"/>
      <c r="M33" s="1072"/>
      <c r="N33" s="1072"/>
      <c r="O33" s="1072"/>
      <c r="P33" s="80"/>
      <c r="Q33" s="4"/>
      <c r="R33" s="182"/>
      <c r="S33" s="182"/>
      <c r="T33" s="182"/>
      <c r="U33" s="182"/>
      <c r="V33" s="182"/>
      <c r="W33" s="182"/>
      <c r="X33" s="1028" t="s">
        <v>253</v>
      </c>
      <c r="Y33" s="182"/>
      <c r="Z33" s="182"/>
      <c r="AA33" s="182"/>
      <c r="AB33" s="182"/>
      <c r="AC33" s="182"/>
      <c r="AD33" s="182"/>
      <c r="AE33" s="182"/>
      <c r="AF33" s="182"/>
      <c r="AG33" s="182"/>
      <c r="AH33" s="182"/>
      <c r="AI33" s="182"/>
      <c r="AJ33" s="182"/>
      <c r="AK33" s="182"/>
      <c r="AL33" s="182"/>
      <c r="AM33" s="182"/>
      <c r="AN33" s="182"/>
      <c r="AO33" s="182"/>
      <c r="AP33" s="79"/>
      <c r="AQ33" s="79"/>
      <c r="AR33" s="79"/>
      <c r="AS33" s="236"/>
      <c r="AT33" s="236"/>
      <c r="AU33" s="236"/>
      <c r="AV33" s="236"/>
      <c r="AW33" s="236"/>
      <c r="AX33" s="236"/>
      <c r="AY33" s="236"/>
      <c r="AZ33" s="236"/>
      <c r="BA33" s="236"/>
      <c r="BB33" s="236"/>
      <c r="BC33" s="236"/>
      <c r="BD33" s="236"/>
      <c r="BE33" s="236"/>
      <c r="BF33" s="236"/>
      <c r="BG33" s="236"/>
      <c r="BH33" s="236"/>
      <c r="BI33" s="236"/>
      <c r="BJ33" s="236"/>
      <c r="BK33" s="236"/>
      <c r="BL33" s="236"/>
      <c r="BM33" s="236"/>
      <c r="BN33" s="236"/>
      <c r="BO33" s="236"/>
      <c r="BP33" s="236"/>
      <c r="BQ33" s="236"/>
      <c r="BR33" s="236"/>
      <c r="BS33" s="236"/>
      <c r="BT33" s="236"/>
      <c r="BU33" s="236"/>
      <c r="BV33" s="236"/>
      <c r="BW33" s="236"/>
    </row>
    <row r="34" s="0" customFormat="1" ht="18" customHeight="1">
      <c r="B34" s="21"/>
      <c r="C34" s="181"/>
      <c r="D34" s="181"/>
      <c r="E34" s="181"/>
      <c r="F34" s="201"/>
      <c r="G34" s="181"/>
      <c r="H34" s="996"/>
      <c r="I34" s="996"/>
      <c r="J34" s="996"/>
      <c r="K34" s="996"/>
      <c r="L34" s="1072"/>
      <c r="M34" s="1072"/>
      <c r="N34" s="1072"/>
      <c r="O34" s="1072"/>
      <c r="P34" s="80"/>
      <c r="Q34" s="4"/>
      <c r="R34" s="182"/>
      <c r="S34" s="182"/>
      <c r="T34" s="182"/>
      <c r="U34" s="182"/>
      <c r="V34" s="182"/>
      <c r="W34" s="182"/>
      <c r="X34" s="182"/>
      <c r="Y34" s="182"/>
      <c r="Z34" s="182"/>
      <c r="AA34" s="1073" t="s">
        <v>288</v>
      </c>
      <c r="AB34" s="1028" t="s">
        <v>290</v>
      </c>
      <c r="AC34" s="182"/>
      <c r="AD34" s="182"/>
      <c r="AE34" s="182"/>
      <c r="AF34" s="182"/>
      <c r="AG34" s="182"/>
      <c r="AH34" s="182"/>
      <c r="AI34" s="182"/>
      <c r="AJ34" s="182"/>
      <c r="AK34" s="182"/>
      <c r="AL34" s="182"/>
      <c r="AM34" s="182"/>
      <c r="AN34" s="182"/>
      <c r="AO34" s="182"/>
      <c r="AP34" s="48"/>
      <c r="AQ34" s="48"/>
      <c r="AR34" s="48"/>
      <c r="AS34" s="236"/>
      <c r="AT34" s="236"/>
      <c r="AU34" s="236"/>
      <c r="AV34" s="236"/>
      <c r="AW34" s="236"/>
      <c r="AX34" s="236"/>
      <c r="AY34" s="236"/>
      <c r="AZ34" s="236"/>
      <c r="BA34" s="236"/>
      <c r="BB34" s="236"/>
      <c r="BC34" s="236"/>
      <c r="BD34" s="236"/>
      <c r="BE34" s="236"/>
      <c r="BF34" s="236"/>
      <c r="BG34" s="236"/>
      <c r="BH34" s="236"/>
      <c r="BI34" s="236"/>
      <c r="BJ34" s="236"/>
      <c r="BK34" s="236"/>
      <c r="BL34" s="236"/>
      <c r="BM34" s="236"/>
      <c r="BN34" s="236"/>
      <c r="BO34" s="236"/>
      <c r="BP34" s="236"/>
      <c r="BQ34" s="236"/>
      <c r="BR34" s="236"/>
      <c r="BS34" s="236"/>
      <c r="BT34" s="236"/>
      <c r="BU34" s="236"/>
      <c r="BV34" s="236"/>
      <c r="BW34" s="236"/>
    </row>
    <row r="35" s="0" customFormat="1" ht="18" customHeight="1">
      <c r="B35" s="21"/>
      <c r="C35" s="181"/>
      <c r="D35" s="181"/>
      <c r="E35" s="181"/>
      <c r="F35" s="201"/>
      <c r="G35" s="181"/>
      <c r="H35" s="996"/>
      <c r="I35" s="996"/>
      <c r="J35" s="996"/>
      <c r="K35" s="996"/>
      <c r="L35" s="1072"/>
      <c r="M35" s="1072"/>
      <c r="N35" s="1072"/>
      <c r="O35" s="1072"/>
      <c r="P35" s="80"/>
      <c r="Q35" s="4"/>
      <c r="R35" s="182"/>
      <c r="S35" s="182"/>
      <c r="T35" s="182"/>
      <c r="U35" s="182"/>
      <c r="V35" s="182"/>
      <c r="W35" s="182"/>
      <c r="X35" s="182"/>
      <c r="Y35" s="182"/>
      <c r="Z35" s="182"/>
      <c r="AA35" s="1073" t="s">
        <v>286</v>
      </c>
      <c r="AB35" s="1028" t="s">
        <v>291</v>
      </c>
      <c r="AC35" s="182"/>
      <c r="AD35" s="182"/>
      <c r="AE35" s="182"/>
      <c r="AF35" s="182"/>
      <c r="AG35" s="182"/>
      <c r="AH35" s="182"/>
      <c r="AI35" s="182"/>
      <c r="AJ35" s="182"/>
      <c r="AK35" s="182"/>
      <c r="AL35" s="182"/>
      <c r="AM35" s="182"/>
      <c r="AN35" s="182"/>
      <c r="AO35" s="182"/>
      <c r="AP35" s="79"/>
      <c r="AQ35" s="79"/>
      <c r="AR35" s="79"/>
      <c r="AS35" s="236"/>
      <c r="AT35" s="236"/>
      <c r="AU35" s="236"/>
      <c r="AV35" s="236"/>
      <c r="AW35" s="236"/>
      <c r="AX35" s="236"/>
      <c r="AY35" s="236"/>
      <c r="AZ35" s="236"/>
      <c r="BA35" s="236"/>
      <c r="BB35" s="236"/>
      <c r="BC35" s="236"/>
      <c r="BD35" s="236"/>
      <c r="BE35" s="236"/>
      <c r="BF35" s="236"/>
      <c r="BG35" s="236"/>
      <c r="BH35" s="236"/>
      <c r="BI35" s="236"/>
      <c r="BJ35" s="236"/>
      <c r="BK35" s="236"/>
      <c r="BL35" s="236"/>
      <c r="BM35" s="236"/>
      <c r="BN35" s="236"/>
      <c r="BO35" s="236"/>
      <c r="BP35" s="236"/>
      <c r="BQ35" s="236"/>
      <c r="BR35" s="236"/>
      <c r="BS35" s="236"/>
      <c r="BT35" s="236"/>
      <c r="BU35" s="236"/>
      <c r="BV35" s="236"/>
      <c r="BW35" s="236"/>
    </row>
    <row r="36" s="0" customFormat="1" ht="18" customHeight="1">
      <c r="B36" s="21"/>
      <c r="C36" s="181"/>
      <c r="D36" s="181"/>
      <c r="E36" s="181"/>
      <c r="F36" s="201"/>
      <c r="G36" s="181"/>
      <c r="H36" s="996"/>
      <c r="I36" s="996"/>
      <c r="J36" s="996"/>
      <c r="K36" s="996"/>
      <c r="L36" s="1072"/>
      <c r="M36" s="1072"/>
      <c r="N36" s="1072"/>
      <c r="O36" s="1072"/>
      <c r="P36" s="80"/>
      <c r="Q36" s="4"/>
      <c r="R36" s="182"/>
      <c r="S36" s="182"/>
      <c r="T36" s="182"/>
      <c r="U36" s="182"/>
      <c r="V36" s="182"/>
      <c r="W36" s="182"/>
      <c r="X36" s="182"/>
      <c r="Y36" s="182"/>
      <c r="Z36" s="182"/>
      <c r="AA36" s="1074" t="s">
        <v>287</v>
      </c>
      <c r="AB36" s="1028" t="s">
        <v>292</v>
      </c>
      <c r="AC36" s="182"/>
      <c r="AD36" s="182"/>
      <c r="AE36" s="182"/>
      <c r="AF36" s="182"/>
      <c r="AG36" s="182"/>
      <c r="AH36" s="182"/>
      <c r="AI36" s="182"/>
      <c r="AJ36" s="182"/>
      <c r="AK36" s="182"/>
      <c r="AL36" s="182"/>
      <c r="AM36" s="182"/>
      <c r="AN36" s="182"/>
      <c r="AO36" s="182"/>
      <c r="AP36" s="79"/>
      <c r="AQ36" s="79"/>
      <c r="AR36" s="79"/>
      <c r="AS36" s="236"/>
      <c r="AT36" s="236"/>
      <c r="AU36" s="236"/>
      <c r="AV36" s="236"/>
      <c r="AW36" s="236"/>
      <c r="AX36" s="236"/>
      <c r="AY36" s="236"/>
      <c r="AZ36" s="236"/>
      <c r="BA36" s="236"/>
      <c r="BB36" s="236"/>
      <c r="BC36" s="236"/>
      <c r="BD36" s="236"/>
      <c r="BE36" s="236"/>
      <c r="BF36" s="236"/>
      <c r="BG36" s="236"/>
      <c r="BH36" s="236"/>
      <c r="BI36" s="236"/>
      <c r="BJ36" s="236"/>
      <c r="BK36" s="236"/>
      <c r="BL36" s="236"/>
      <c r="BM36" s="236"/>
      <c r="BN36" s="236"/>
      <c r="BO36" s="236"/>
      <c r="BP36" s="236"/>
      <c r="BQ36" s="236"/>
      <c r="BR36" s="236"/>
      <c r="BS36" s="236"/>
      <c r="BT36" s="236"/>
      <c r="BU36" s="236"/>
      <c r="BV36" s="236"/>
      <c r="BW36" s="236"/>
    </row>
    <row r="37" s="0" customFormat="1" ht="18" customHeight="1">
      <c r="B37" s="21"/>
      <c r="C37" s="181"/>
      <c r="D37" s="181"/>
      <c r="E37" s="181"/>
      <c r="F37" s="201"/>
      <c r="G37" s="181"/>
      <c r="H37" s="996"/>
      <c r="I37" s="996"/>
      <c r="J37" s="996"/>
      <c r="K37" s="996"/>
      <c r="L37" s="1072"/>
      <c r="M37" s="1072"/>
      <c r="N37" s="1072"/>
      <c r="O37" s="1072"/>
      <c r="P37" s="80"/>
      <c r="Q37" s="4"/>
      <c r="R37" s="182"/>
      <c r="S37" s="182"/>
      <c r="T37" s="182"/>
      <c r="U37" s="182"/>
      <c r="V37" s="182"/>
      <c r="W37" s="182"/>
      <c r="X37" s="182"/>
      <c r="Y37" s="182"/>
      <c r="Z37" s="182"/>
      <c r="AA37" s="182"/>
      <c r="AB37" s="182"/>
      <c r="AC37" s="182"/>
      <c r="AD37" s="182"/>
      <c r="AE37" s="182"/>
      <c r="AF37" s="182"/>
      <c r="AG37" s="182"/>
      <c r="AH37" s="182"/>
      <c r="AI37" s="182"/>
      <c r="AJ37" s="182"/>
      <c r="AK37" s="182"/>
      <c r="AL37" s="182"/>
      <c r="AM37" s="182"/>
      <c r="AN37" s="182"/>
      <c r="AO37" s="182"/>
      <c r="AP37" s="79"/>
      <c r="AQ37" s="79"/>
      <c r="AR37" s="79"/>
      <c r="AS37" s="236"/>
      <c r="AT37" s="236"/>
      <c r="AU37" s="236"/>
      <c r="AV37" s="236"/>
      <c r="AW37" s="236"/>
      <c r="AX37" s="236"/>
      <c r="AY37" s="236"/>
      <c r="AZ37" s="236"/>
      <c r="BA37" s="236"/>
      <c r="BB37" s="236"/>
      <c r="BC37" s="236"/>
      <c r="BD37" s="236"/>
      <c r="BE37" s="236"/>
      <c r="BF37" s="236"/>
      <c r="BG37" s="236"/>
      <c r="BH37" s="236"/>
      <c r="BI37" s="236"/>
      <c r="BJ37" s="236"/>
      <c r="BK37" s="236"/>
      <c r="BL37" s="236"/>
      <c r="BM37" s="236"/>
      <c r="BN37" s="236"/>
      <c r="BO37" s="236"/>
      <c r="BP37" s="236"/>
      <c r="BQ37" s="236"/>
      <c r="BR37" s="236"/>
      <c r="BS37" s="236"/>
      <c r="BT37" s="236"/>
      <c r="BU37" s="236"/>
      <c r="BV37" s="236"/>
      <c r="BW37" s="236"/>
    </row>
    <row r="38" s="0" customFormat="1" ht="18" customHeight="1">
      <c r="B38" s="21"/>
      <c r="C38" s="181"/>
      <c r="D38" s="181"/>
      <c r="E38" s="181"/>
      <c r="F38" s="201"/>
      <c r="G38" s="181"/>
      <c r="H38" s="996"/>
      <c r="I38" s="996"/>
      <c r="J38" s="996"/>
      <c r="K38" s="996"/>
      <c r="L38" s="1072"/>
      <c r="M38" s="1072"/>
      <c r="N38" s="1072"/>
      <c r="O38" s="1072"/>
      <c r="P38" s="80"/>
      <c r="Q38" s="4"/>
      <c r="R38" s="182"/>
      <c r="S38" s="182"/>
      <c r="T38" s="182"/>
      <c r="U38" s="182"/>
      <c r="V38" s="182"/>
      <c r="W38" s="182"/>
      <c r="X38" s="182"/>
      <c r="Y38" s="182"/>
      <c r="Z38" s="182"/>
      <c r="AA38" s="182"/>
      <c r="AB38" s="182"/>
      <c r="AC38" s="182"/>
      <c r="AD38" s="182"/>
      <c r="AE38" s="182"/>
      <c r="AF38" s="182"/>
      <c r="AG38" s="182"/>
      <c r="AH38" s="182"/>
      <c r="AI38" s="182"/>
      <c r="AJ38" s="182"/>
      <c r="AK38" s="182"/>
      <c r="AL38" s="182"/>
      <c r="AM38" s="182"/>
      <c r="AN38" s="182"/>
      <c r="AO38" s="182"/>
      <c r="AP38" s="79"/>
      <c r="AQ38" s="79"/>
      <c r="AR38" s="79"/>
      <c r="AS38" s="236"/>
      <c r="AT38" s="236"/>
      <c r="AU38" s="236"/>
      <c r="AV38" s="236"/>
      <c r="AW38" s="236"/>
      <c r="AX38" s="236"/>
      <c r="AY38" s="236"/>
      <c r="AZ38" s="236"/>
      <c r="BA38" s="236"/>
      <c r="BB38" s="236"/>
      <c r="BC38" s="236"/>
      <c r="BD38" s="236"/>
      <c r="BE38" s="236"/>
      <c r="BF38" s="236"/>
      <c r="BG38" s="236"/>
      <c r="BH38" s="236"/>
      <c r="BI38" s="236"/>
      <c r="BJ38" s="236"/>
      <c r="BK38" s="236"/>
      <c r="BL38" s="236"/>
      <c r="BM38" s="236"/>
      <c r="BN38" s="236"/>
      <c r="BO38" s="236"/>
      <c r="BP38" s="236"/>
      <c r="BQ38" s="236"/>
      <c r="BR38" s="236"/>
      <c r="BS38" s="236"/>
      <c r="BT38" s="236"/>
      <c r="BU38" s="236"/>
      <c r="BV38" s="236"/>
      <c r="BW38" s="236"/>
    </row>
    <row r="39" ht="18" customHeight="1">
      <c r="C39" s="181"/>
      <c r="D39" s="181"/>
      <c r="E39" s="181"/>
      <c r="F39" s="201"/>
      <c r="G39" s="181"/>
      <c r="H39" s="996"/>
      <c r="I39" s="996"/>
      <c r="J39" s="996"/>
      <c r="K39" s="996"/>
      <c r="L39" s="1072"/>
      <c r="M39" s="1072"/>
      <c r="N39" s="1072"/>
      <c r="O39" s="1072"/>
      <c r="P39" s="80"/>
      <c r="Q39" s="4"/>
      <c r="R39" s="182"/>
      <c r="S39" s="182"/>
      <c r="T39" s="182"/>
      <c r="U39" s="182"/>
      <c r="V39" s="182"/>
      <c r="W39" s="182"/>
      <c r="X39" s="182"/>
      <c r="Y39" s="182"/>
      <c r="Z39" s="182"/>
      <c r="AA39" s="182"/>
      <c r="AB39" s="182"/>
      <c r="AC39" s="182"/>
      <c r="AD39" s="182"/>
      <c r="AE39" s="182"/>
      <c r="AF39" s="182"/>
      <c r="AG39" s="182"/>
      <c r="AH39" s="182"/>
      <c r="AI39" s="182"/>
      <c r="AJ39" s="182"/>
      <c r="AK39" s="182"/>
      <c r="AL39" s="182"/>
      <c r="AM39" s="182"/>
      <c r="AN39" s="182"/>
      <c r="AO39" s="182"/>
      <c r="AP39" s="4"/>
      <c r="AQ39" s="79"/>
      <c r="AR39" s="79"/>
    </row>
    <row r="40" ht="18" customHeight="1">
      <c r="C40" s="181"/>
      <c r="D40" s="181"/>
      <c r="E40" s="181"/>
      <c r="F40" s="201"/>
      <c r="G40" s="181"/>
      <c r="H40" s="996"/>
      <c r="I40" s="996"/>
      <c r="J40" s="996"/>
      <c r="K40" s="996"/>
      <c r="L40" s="1072"/>
      <c r="M40" s="1072"/>
      <c r="N40" s="1072"/>
      <c r="O40" s="1072"/>
      <c r="P40" s="80"/>
      <c r="Q40" s="4"/>
      <c r="R40" s="182"/>
      <c r="S40" s="182"/>
      <c r="T40" s="182"/>
      <c r="U40" s="182"/>
      <c r="V40" s="182"/>
      <c r="W40" s="182"/>
      <c r="X40" s="182"/>
      <c r="Y40" s="182"/>
      <c r="Z40" s="182"/>
      <c r="AA40" s="182"/>
      <c r="AB40" s="182"/>
      <c r="AC40" s="182"/>
      <c r="AD40" s="182"/>
      <c r="AE40" s="182"/>
      <c r="AF40" s="182"/>
      <c r="AG40" s="182"/>
      <c r="AH40" s="182"/>
      <c r="AI40" s="182"/>
      <c r="AJ40" s="182"/>
      <c r="AK40" s="182"/>
      <c r="AL40" s="182"/>
      <c r="AM40" s="182"/>
      <c r="AN40" s="182"/>
      <c r="AO40" s="182"/>
      <c r="AP40" s="4"/>
      <c r="AQ40" s="79"/>
      <c r="AR40" s="79"/>
    </row>
    <row r="41" ht="18" customHeight="1">
      <c r="C41" s="181"/>
      <c r="D41" s="181"/>
      <c r="E41" s="181"/>
      <c r="F41" s="201"/>
      <c r="G41" s="181"/>
      <c r="H41" s="996"/>
      <c r="I41" s="996"/>
      <c r="J41" s="996"/>
      <c r="K41" s="996"/>
      <c r="L41" s="1072"/>
      <c r="M41" s="1072"/>
      <c r="N41" s="1072"/>
      <c r="O41" s="1072"/>
      <c r="P41" s="80"/>
      <c r="Q41" s="4"/>
      <c r="R41" s="182"/>
      <c r="S41" s="182"/>
      <c r="T41" s="182"/>
      <c r="U41" s="182"/>
      <c r="V41" s="182"/>
      <c r="W41" s="182"/>
      <c r="X41" s="182"/>
      <c r="Y41" s="182"/>
      <c r="Z41" s="182"/>
      <c r="AA41" s="182"/>
      <c r="AB41" s="182"/>
      <c r="AC41" s="182"/>
      <c r="AD41" s="182"/>
      <c r="AE41" s="182"/>
      <c r="AF41" s="182"/>
      <c r="AG41" s="182"/>
      <c r="AH41" s="182"/>
      <c r="AI41" s="182"/>
      <c r="AJ41" s="182"/>
      <c r="AK41" s="182"/>
      <c r="AL41" s="182"/>
      <c r="AM41" s="182"/>
      <c r="AN41" s="182"/>
      <c r="AO41" s="182"/>
      <c r="AP41" s="4"/>
      <c r="AQ41" s="79"/>
      <c r="AR41" s="79"/>
    </row>
    <row r="42" ht="18" customHeight="1">
      <c r="C42" s="181"/>
      <c r="D42" s="181"/>
      <c r="E42" s="181"/>
      <c r="F42" s="201"/>
      <c r="G42" s="181"/>
      <c r="H42" s="996"/>
      <c r="I42" s="996"/>
      <c r="J42" s="996"/>
      <c r="K42" s="996"/>
      <c r="L42" s="1072"/>
      <c r="M42" s="1072"/>
      <c r="N42" s="1072"/>
      <c r="O42" s="1072"/>
      <c r="P42" s="80"/>
      <c r="Q42" s="4"/>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4"/>
      <c r="AQ42" s="79"/>
      <c r="AR42" s="79"/>
    </row>
    <row r="43" ht="18" customHeight="1">
      <c r="C43" s="181"/>
      <c r="D43" s="181"/>
      <c r="E43" s="181"/>
      <c r="F43" s="201"/>
      <c r="G43" s="181"/>
      <c r="H43" s="996"/>
      <c r="I43" s="996"/>
      <c r="J43" s="996"/>
      <c r="K43" s="996"/>
      <c r="L43" s="1072"/>
      <c r="M43" s="1072"/>
      <c r="N43" s="1072"/>
      <c r="O43" s="1072"/>
      <c r="P43" s="80"/>
      <c r="Q43" s="4"/>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4"/>
      <c r="AQ43" s="79"/>
      <c r="AR43" s="79"/>
    </row>
    <row r="44" ht="18" customHeight="1">
      <c r="C44" s="181"/>
      <c r="D44" s="181"/>
      <c r="E44" s="181"/>
      <c r="F44" s="201"/>
      <c r="G44" s="181"/>
      <c r="H44" s="996"/>
      <c r="I44" s="996"/>
      <c r="J44" s="996"/>
      <c r="K44" s="996"/>
      <c r="L44" s="1072"/>
      <c r="M44" s="1072"/>
      <c r="N44" s="1072"/>
      <c r="O44" s="1072"/>
      <c r="P44" s="80"/>
      <c r="Q44" s="4"/>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4"/>
      <c r="AQ44" s="79"/>
      <c r="AR44" s="79"/>
    </row>
    <row r="45" ht="18" customHeight="1">
      <c r="C45" s="181"/>
      <c r="D45" s="181"/>
      <c r="E45" s="181"/>
      <c r="F45" s="201"/>
      <c r="G45" s="181"/>
      <c r="H45" s="996"/>
      <c r="I45" s="996"/>
      <c r="J45" s="996"/>
      <c r="K45" s="996"/>
      <c r="L45" s="1072"/>
      <c r="M45" s="1072"/>
      <c r="N45" s="1072"/>
      <c r="O45" s="1072"/>
      <c r="P45" s="80"/>
      <c r="Q45" s="4"/>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4"/>
      <c r="AQ45" s="79"/>
      <c r="AR45" s="79"/>
    </row>
    <row r="46" ht="18" customHeight="1">
      <c r="C46" s="181"/>
      <c r="D46" s="181"/>
      <c r="E46" s="181"/>
      <c r="F46" s="201"/>
      <c r="G46" s="181"/>
      <c r="H46" s="996"/>
      <c r="I46" s="996"/>
      <c r="J46" s="996"/>
      <c r="K46" s="996"/>
      <c r="L46" s="1072"/>
      <c r="M46" s="1072"/>
      <c r="N46" s="1072"/>
      <c r="O46" s="1072"/>
      <c r="P46" s="80"/>
      <c r="Q46" s="4"/>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4"/>
      <c r="AQ46" s="79"/>
      <c r="AR46" s="79"/>
    </row>
    <row r="47" ht="0" hidden="1" customHeight="1">
      <c r="C47" s="181"/>
      <c r="D47" s="181"/>
      <c r="E47" s="181"/>
      <c r="F47" s="201"/>
      <c r="G47" s="181"/>
      <c r="H47" s="996"/>
      <c r="I47" s="996"/>
      <c r="J47" s="996"/>
      <c r="K47" s="996"/>
      <c r="L47" s="1072"/>
      <c r="M47" s="1072"/>
      <c r="N47" s="1072"/>
      <c r="O47" s="1072"/>
      <c r="P47" s="80"/>
      <c r="Q47" s="4"/>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4"/>
      <c r="AQ47" s="79"/>
      <c r="AR47" s="79"/>
    </row>
    <row r="48" ht="0" hidden="1" customHeight="1">
      <c r="C48" s="181"/>
      <c r="D48" s="181"/>
      <c r="E48" s="181"/>
      <c r="F48" s="201"/>
      <c r="G48" s="181"/>
      <c r="H48" s="996"/>
      <c r="I48" s="996"/>
      <c r="J48" s="996"/>
      <c r="K48" s="996"/>
      <c r="L48" s="1072"/>
      <c r="M48" s="1072"/>
      <c r="N48" s="1072"/>
      <c r="O48" s="1072"/>
      <c r="P48" s="80"/>
      <c r="Q48" s="4"/>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4"/>
      <c r="AQ48" s="79"/>
      <c r="AR48" s="79"/>
    </row>
    <row r="49" ht="0" hidden="1" customHeight="1">
      <c r="C49" s="181"/>
      <c r="D49" s="181"/>
      <c r="E49" s="181"/>
      <c r="F49" s="201"/>
      <c r="G49" s="181"/>
      <c r="H49" s="996"/>
      <c r="I49" s="996"/>
      <c r="J49" s="996"/>
      <c r="K49" s="996"/>
      <c r="L49" s="1072"/>
      <c r="M49" s="1072"/>
      <c r="N49" s="1072"/>
      <c r="O49" s="1072"/>
      <c r="P49" s="80"/>
      <c r="Q49" s="4"/>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4"/>
      <c r="AQ49" s="79"/>
      <c r="AR49" s="79"/>
    </row>
    <row r="50" ht="0" hidden="1" customHeight="1">
      <c r="C50" s="181"/>
      <c r="D50" s="181"/>
      <c r="E50" s="181"/>
      <c r="F50" s="201"/>
      <c r="G50" s="181"/>
      <c r="H50" s="996"/>
      <c r="I50" s="996"/>
      <c r="J50" s="996"/>
      <c r="K50" s="996"/>
      <c r="L50" s="1072"/>
      <c r="M50" s="1072"/>
      <c r="N50" s="1072"/>
      <c r="O50" s="1072"/>
      <c r="P50" s="80"/>
      <c r="Q50" s="4"/>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4"/>
      <c r="AQ50" s="79"/>
      <c r="AR50" s="79"/>
    </row>
    <row r="51" ht="0" hidden="1" customHeight="1">
      <c r="C51" s="181"/>
      <c r="D51" s="181"/>
      <c r="E51" s="181"/>
      <c r="F51" s="201"/>
      <c r="G51" s="181"/>
      <c r="H51" s="996"/>
      <c r="I51" s="996"/>
      <c r="J51" s="996"/>
      <c r="K51" s="996"/>
      <c r="L51" s="1072"/>
      <c r="M51" s="1072"/>
      <c r="N51" s="1072"/>
      <c r="O51" s="1072"/>
      <c r="P51" s="80"/>
      <c r="Q51" s="4"/>
      <c r="R51" s="182"/>
      <c r="S51" s="182"/>
      <c r="T51" s="182"/>
      <c r="U51" s="182"/>
      <c r="V51" s="182"/>
      <c r="W51" s="182"/>
      <c r="X51" s="182"/>
      <c r="Y51" s="182"/>
      <c r="Z51" s="182"/>
      <c r="AA51" s="182"/>
      <c r="AB51" s="182"/>
      <c r="AC51" s="182"/>
      <c r="AD51" s="182"/>
      <c r="AE51" s="182"/>
      <c r="AF51" s="182"/>
      <c r="AG51" s="182"/>
      <c r="AH51" s="182"/>
      <c r="AI51" s="182"/>
      <c r="AJ51" s="182"/>
      <c r="AK51" s="182"/>
      <c r="AL51" s="182"/>
      <c r="AM51" s="182"/>
      <c r="AN51" s="182"/>
      <c r="AO51" s="182"/>
      <c r="AP51" s="4"/>
      <c r="AQ51" s="79"/>
      <c r="AR51" s="79"/>
    </row>
    <row r="52" s="0" customFormat="1" ht="0" hidden="1" customHeight="1">
      <c r="B52" s="21"/>
      <c r="C52" s="181"/>
      <c r="D52" s="181"/>
      <c r="E52" s="181"/>
      <c r="F52" s="201"/>
      <c r="G52" s="181"/>
      <c r="H52" s="996"/>
      <c r="I52" s="996"/>
      <c r="J52" s="996"/>
      <c r="K52" s="996"/>
      <c r="L52" s="1072"/>
      <c r="M52" s="1072"/>
      <c r="N52" s="1072"/>
      <c r="O52" s="1072"/>
      <c r="P52" s="80"/>
      <c r="Q52" s="4"/>
      <c r="R52" s="182"/>
      <c r="S52" s="182"/>
      <c r="T52" s="182"/>
      <c r="U52" s="182"/>
      <c r="V52" s="182"/>
      <c r="W52" s="182"/>
      <c r="X52" s="182"/>
      <c r="Y52" s="182"/>
      <c r="Z52" s="182"/>
      <c r="AA52" s="182"/>
      <c r="AB52" s="182"/>
      <c r="AC52" s="182"/>
      <c r="AD52" s="182"/>
      <c r="AE52" s="182"/>
      <c r="AF52" s="182"/>
      <c r="AG52" s="182"/>
      <c r="AH52" s="182"/>
      <c r="AI52" s="182"/>
      <c r="AJ52" s="182"/>
      <c r="AK52" s="182"/>
      <c r="AL52" s="182"/>
      <c r="AM52" s="182"/>
      <c r="AN52" s="182"/>
      <c r="AO52" s="182"/>
      <c r="AP52" s="79"/>
      <c r="AQ52" s="79"/>
      <c r="AR52" s="79"/>
      <c r="AS52" s="236"/>
      <c r="AT52" s="236"/>
      <c r="AU52" s="236"/>
      <c r="AV52" s="236"/>
      <c r="AW52" s="236"/>
      <c r="AX52" s="236"/>
      <c r="AY52" s="236"/>
      <c r="AZ52" s="236"/>
      <c r="BA52" s="236"/>
      <c r="BB52" s="236"/>
      <c r="BC52" s="236"/>
      <c r="BD52" s="236"/>
      <c r="BE52" s="236"/>
      <c r="BF52" s="236"/>
      <c r="BG52" s="236"/>
      <c r="BH52" s="236"/>
      <c r="BI52" s="236"/>
      <c r="BJ52" s="236"/>
      <c r="BK52" s="236"/>
      <c r="BL52" s="236"/>
      <c r="BM52" s="236"/>
      <c r="BN52" s="236"/>
      <c r="BO52" s="236"/>
      <c r="BP52" s="236"/>
      <c r="BQ52" s="236"/>
      <c r="BR52" s="236"/>
      <c r="BS52" s="236"/>
      <c r="BT52" s="236"/>
      <c r="BU52" s="236"/>
      <c r="BV52" s="236"/>
      <c r="BW52" s="236"/>
    </row>
    <row r="53" s="0" customFormat="1" ht="0" hidden="1" customHeight="1">
      <c r="B53" s="21"/>
      <c r="C53" s="181"/>
      <c r="D53" s="181"/>
      <c r="E53" s="181"/>
      <c r="F53" s="201"/>
      <c r="G53" s="181"/>
      <c r="H53" s="996"/>
      <c r="I53" s="996"/>
      <c r="J53" s="996"/>
      <c r="K53" s="996"/>
      <c r="L53" s="1072"/>
      <c r="M53" s="1072"/>
      <c r="N53" s="1072"/>
      <c r="O53" s="1072"/>
      <c r="P53" s="80"/>
      <c r="Q53" s="4"/>
      <c r="R53" s="182"/>
      <c r="S53" s="182"/>
      <c r="T53" s="182"/>
      <c r="U53" s="182"/>
      <c r="V53" s="182"/>
      <c r="W53" s="182"/>
      <c r="X53" s="182"/>
      <c r="Y53" s="182"/>
      <c r="Z53" s="182"/>
      <c r="AA53" s="182"/>
      <c r="AB53" s="182"/>
      <c r="AC53" s="182"/>
      <c r="AD53" s="182"/>
      <c r="AE53" s="182"/>
      <c r="AF53" s="182"/>
      <c r="AG53" s="182"/>
      <c r="AH53" s="182"/>
      <c r="AI53" s="182"/>
      <c r="AJ53" s="182"/>
      <c r="AK53" s="182"/>
      <c r="AL53" s="182"/>
      <c r="AM53" s="182"/>
      <c r="AN53" s="182"/>
      <c r="AO53" s="182"/>
      <c r="AP53" s="79"/>
      <c r="AQ53" s="79"/>
      <c r="AR53" s="79"/>
      <c r="AS53" s="236"/>
      <c r="AT53" s="236"/>
      <c r="AU53" s="236"/>
      <c r="AV53" s="236"/>
      <c r="AW53" s="236"/>
      <c r="AX53" s="236"/>
      <c r="AY53" s="236"/>
      <c r="AZ53" s="236"/>
      <c r="BA53" s="236"/>
      <c r="BB53" s="236"/>
      <c r="BC53" s="236"/>
      <c r="BD53" s="236"/>
      <c r="BE53" s="236"/>
      <c r="BF53" s="236"/>
      <c r="BG53" s="236"/>
      <c r="BH53" s="236"/>
      <c r="BI53" s="236"/>
      <c r="BJ53" s="236"/>
      <c r="BK53" s="236"/>
      <c r="BL53" s="236"/>
      <c r="BM53" s="236"/>
      <c r="BN53" s="236"/>
      <c r="BO53" s="236"/>
      <c r="BP53" s="236"/>
      <c r="BQ53" s="236"/>
      <c r="BR53" s="236"/>
      <c r="BS53" s="236"/>
      <c r="BT53" s="236"/>
      <c r="BU53" s="236"/>
      <c r="BV53" s="236"/>
      <c r="BW53" s="236"/>
    </row>
    <row r="54" s="0" customFormat="1" ht="0" hidden="1" customHeight="1">
      <c r="B54" s="21"/>
      <c r="C54" s="181"/>
      <c r="D54" s="181"/>
      <c r="E54" s="181"/>
      <c r="F54" s="201"/>
      <c r="G54" s="181"/>
      <c r="H54" s="996"/>
      <c r="I54" s="996"/>
      <c r="J54" s="996"/>
      <c r="K54" s="996"/>
      <c r="L54" s="1072"/>
      <c r="M54" s="1072"/>
      <c r="N54" s="1072"/>
      <c r="O54" s="1072"/>
      <c r="P54" s="80"/>
      <c r="Q54" s="4"/>
      <c r="R54" s="182"/>
      <c r="S54" s="182"/>
      <c r="T54" s="182"/>
      <c r="U54" s="182"/>
      <c r="V54" s="182"/>
      <c r="W54" s="182"/>
      <c r="X54" s="182"/>
      <c r="Y54" s="182"/>
      <c r="Z54" s="182"/>
      <c r="AA54" s="182"/>
      <c r="AB54" s="182"/>
      <c r="AC54" s="182"/>
      <c r="AD54" s="182"/>
      <c r="AE54" s="182"/>
      <c r="AF54" s="182"/>
      <c r="AG54" s="182"/>
      <c r="AH54" s="182"/>
      <c r="AI54" s="182"/>
      <c r="AJ54" s="182"/>
      <c r="AK54" s="182"/>
      <c r="AL54" s="182"/>
      <c r="AM54" s="182"/>
      <c r="AN54" s="182"/>
      <c r="AO54" s="182"/>
      <c r="AP54" s="48"/>
      <c r="AQ54" s="48"/>
      <c r="AR54" s="48"/>
      <c r="AS54" s="236"/>
      <c r="AT54" s="236"/>
      <c r="AU54" s="236"/>
      <c r="AV54" s="236"/>
      <c r="AW54" s="236"/>
      <c r="AX54" s="236"/>
      <c r="AY54" s="236"/>
      <c r="AZ54" s="236"/>
      <c r="BA54" s="236"/>
      <c r="BB54" s="236"/>
      <c r="BC54" s="236"/>
      <c r="BD54" s="236"/>
      <c r="BE54" s="236"/>
      <c r="BF54" s="236"/>
      <c r="BG54" s="236"/>
      <c r="BH54" s="236"/>
      <c r="BI54" s="236"/>
      <c r="BJ54" s="236"/>
      <c r="BK54" s="236"/>
      <c r="BL54" s="236"/>
      <c r="BM54" s="236"/>
      <c r="BN54" s="236"/>
      <c r="BO54" s="236"/>
      <c r="BP54" s="236"/>
      <c r="BQ54" s="236"/>
      <c r="BR54" s="236"/>
      <c r="BS54" s="236"/>
      <c r="BT54" s="236"/>
      <c r="BU54" s="236"/>
      <c r="BV54" s="236"/>
      <c r="BW54" s="236"/>
    </row>
    <row r="55" s="0" customFormat="1" ht="0" hidden="1" customHeight="1">
      <c r="B55" s="21"/>
      <c r="C55" s="181"/>
      <c r="D55" s="181"/>
      <c r="E55" s="181"/>
      <c r="F55" s="201"/>
      <c r="G55" s="181"/>
      <c r="H55" s="996"/>
      <c r="I55" s="996"/>
      <c r="J55" s="996"/>
      <c r="K55" s="996"/>
      <c r="L55" s="1072"/>
      <c r="M55" s="1072"/>
      <c r="N55" s="1072"/>
      <c r="O55" s="1072"/>
      <c r="P55" s="80"/>
      <c r="Q55" s="4"/>
      <c r="R55" s="182"/>
      <c r="S55" s="182"/>
      <c r="T55" s="182"/>
      <c r="U55" s="182"/>
      <c r="V55" s="182"/>
      <c r="W55" s="182"/>
      <c r="X55" s="182"/>
      <c r="Y55" s="182"/>
      <c r="Z55" s="182"/>
      <c r="AA55" s="182"/>
      <c r="AB55" s="182"/>
      <c r="AC55" s="182"/>
      <c r="AD55" s="182"/>
      <c r="AE55" s="182"/>
      <c r="AF55" s="182"/>
      <c r="AG55" s="182"/>
      <c r="AH55" s="182"/>
      <c r="AI55" s="182"/>
      <c r="AJ55" s="182"/>
      <c r="AK55" s="182"/>
      <c r="AL55" s="182"/>
      <c r="AM55" s="182"/>
      <c r="AN55" s="182"/>
      <c r="AO55" s="182"/>
      <c r="AP55" s="79"/>
      <c r="AQ55" s="79"/>
      <c r="AR55" s="79"/>
      <c r="AS55" s="236"/>
      <c r="AT55" s="236"/>
      <c r="AU55" s="236"/>
      <c r="AV55" s="236"/>
      <c r="AW55" s="236"/>
      <c r="AX55" s="236"/>
      <c r="AY55" s="236"/>
      <c r="AZ55" s="236"/>
      <c r="BA55" s="236"/>
      <c r="BB55" s="236"/>
      <c r="BC55" s="236"/>
      <c r="BD55" s="236"/>
      <c r="BE55" s="236"/>
      <c r="BF55" s="236"/>
      <c r="BG55" s="236"/>
      <c r="BH55" s="236"/>
      <c r="BI55" s="236"/>
      <c r="BJ55" s="236"/>
      <c r="BK55" s="236"/>
      <c r="BL55" s="236"/>
      <c r="BM55" s="236"/>
      <c r="BN55" s="236"/>
      <c r="BO55" s="236"/>
      <c r="BP55" s="236"/>
      <c r="BQ55" s="236"/>
      <c r="BR55" s="236"/>
      <c r="BS55" s="236"/>
      <c r="BT55" s="236"/>
      <c r="BU55" s="236"/>
      <c r="BV55" s="236"/>
      <c r="BW55" s="236"/>
    </row>
    <row r="56" s="0" customFormat="1" ht="0" hidden="1" customHeight="1">
      <c r="B56" s="21"/>
      <c r="C56" s="181"/>
      <c r="D56" s="181"/>
      <c r="E56" s="181"/>
      <c r="F56" s="201"/>
      <c r="G56" s="181"/>
      <c r="H56" s="996"/>
      <c r="I56" s="996"/>
      <c r="J56" s="996"/>
      <c r="K56" s="996"/>
      <c r="L56" s="1072"/>
      <c r="M56" s="1072"/>
      <c r="N56" s="1072"/>
      <c r="O56" s="1072"/>
      <c r="P56" s="80"/>
      <c r="Q56" s="4"/>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79"/>
      <c r="AQ56" s="79"/>
      <c r="AR56" s="79"/>
      <c r="AS56" s="236"/>
      <c r="AT56" s="236"/>
      <c r="AU56" s="236"/>
      <c r="AV56" s="236"/>
      <c r="AW56" s="236"/>
      <c r="AX56" s="236"/>
      <c r="AY56" s="236"/>
      <c r="AZ56" s="236"/>
      <c r="BA56" s="236"/>
      <c r="BB56" s="236"/>
      <c r="BC56" s="236"/>
      <c r="BD56" s="236"/>
      <c r="BE56" s="236"/>
      <c r="BF56" s="236"/>
      <c r="BG56" s="236"/>
      <c r="BH56" s="236"/>
      <c r="BI56" s="236"/>
      <c r="BJ56" s="236"/>
      <c r="BK56" s="236"/>
      <c r="BL56" s="236"/>
      <c r="BM56" s="236"/>
      <c r="BN56" s="236"/>
      <c r="BO56" s="236"/>
      <c r="BP56" s="236"/>
      <c r="BQ56" s="236"/>
      <c r="BR56" s="236"/>
      <c r="BS56" s="236"/>
      <c r="BT56" s="236"/>
      <c r="BU56" s="236"/>
      <c r="BV56" s="236"/>
      <c r="BW56" s="236"/>
    </row>
    <row r="57" s="0" customFormat="1" ht="0" hidden="1" customHeight="1">
      <c r="B57" s="21"/>
      <c r="C57" s="181"/>
      <c r="D57" s="181"/>
      <c r="E57" s="181"/>
      <c r="F57" s="201"/>
      <c r="G57" s="181"/>
      <c r="H57" s="996"/>
      <c r="I57" s="996"/>
      <c r="J57" s="996"/>
      <c r="K57" s="996"/>
      <c r="L57" s="1072"/>
      <c r="M57" s="1072"/>
      <c r="N57" s="1072"/>
      <c r="O57" s="1072"/>
      <c r="P57" s="80"/>
      <c r="Q57" s="4"/>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79"/>
      <c r="AQ57" s="79"/>
      <c r="AR57" s="79"/>
      <c r="AS57" s="236"/>
      <c r="AT57" s="236"/>
      <c r="AU57" s="236"/>
      <c r="AV57" s="236"/>
      <c r="AW57" s="236"/>
      <c r="AX57" s="236"/>
      <c r="AY57" s="236"/>
      <c r="AZ57" s="236"/>
      <c r="BA57" s="236"/>
      <c r="BB57" s="236"/>
      <c r="BC57" s="236"/>
      <c r="BD57" s="236"/>
      <c r="BE57" s="236"/>
      <c r="BF57" s="236"/>
      <c r="BG57" s="236"/>
      <c r="BH57" s="236"/>
      <c r="BI57" s="236"/>
      <c r="BJ57" s="236"/>
      <c r="BK57" s="236"/>
      <c r="BL57" s="236"/>
      <c r="BM57" s="236"/>
      <c r="BN57" s="236"/>
      <c r="BO57" s="236"/>
      <c r="BP57" s="236"/>
      <c r="BQ57" s="236"/>
      <c r="BR57" s="236"/>
      <c r="BS57" s="236"/>
      <c r="BT57" s="236"/>
      <c r="BU57" s="236"/>
      <c r="BV57" s="236"/>
      <c r="BW57" s="236"/>
    </row>
    <row r="58" s="0" customFormat="1" ht="0" hidden="1" customHeight="1">
      <c r="B58" s="21"/>
      <c r="C58" s="181"/>
      <c r="D58" s="181"/>
      <c r="E58" s="181"/>
      <c r="F58" s="201"/>
      <c r="G58" s="181"/>
      <c r="H58" s="996"/>
      <c r="I58" s="996"/>
      <c r="J58" s="996"/>
      <c r="K58" s="996"/>
      <c r="L58" s="1072"/>
      <c r="M58" s="1072"/>
      <c r="N58" s="1072"/>
      <c r="O58" s="1072"/>
      <c r="P58" s="80"/>
      <c r="Q58" s="4"/>
      <c r="R58" s="182"/>
      <c r="S58" s="182"/>
      <c r="T58" s="182"/>
      <c r="U58" s="182"/>
      <c r="V58" s="182"/>
      <c r="W58" s="182"/>
      <c r="X58" s="182"/>
      <c r="Y58" s="182"/>
      <c r="Z58" s="182"/>
      <c r="AA58" s="182"/>
      <c r="AB58" s="182"/>
      <c r="AC58" s="182"/>
      <c r="AD58" s="182"/>
      <c r="AE58" s="182"/>
      <c r="AF58" s="182"/>
      <c r="AG58" s="182"/>
      <c r="AH58" s="182"/>
      <c r="AI58" s="182"/>
      <c r="AJ58" s="182"/>
      <c r="AK58" s="182"/>
      <c r="AL58" s="182"/>
      <c r="AM58" s="182"/>
      <c r="AN58" s="182"/>
      <c r="AO58" s="182"/>
      <c r="AP58" s="79"/>
      <c r="AQ58" s="79"/>
      <c r="AR58" s="79"/>
      <c r="AS58" s="236"/>
      <c r="AT58" s="236"/>
      <c r="AU58" s="236"/>
      <c r="AV58" s="236"/>
      <c r="AW58" s="236"/>
      <c r="AX58" s="236"/>
      <c r="AY58" s="236"/>
      <c r="AZ58" s="236"/>
      <c r="BA58" s="236"/>
      <c r="BB58" s="236"/>
      <c r="BC58" s="236"/>
      <c r="BD58" s="236"/>
      <c r="BE58" s="236"/>
      <c r="BF58" s="236"/>
      <c r="BG58" s="236"/>
      <c r="BH58" s="236"/>
      <c r="BI58" s="236"/>
      <c r="BJ58" s="236"/>
      <c r="BK58" s="236"/>
      <c r="BL58" s="236"/>
      <c r="BM58" s="236"/>
      <c r="BN58" s="236"/>
      <c r="BO58" s="236"/>
      <c r="BP58" s="236"/>
      <c r="BQ58" s="236"/>
      <c r="BR58" s="236"/>
      <c r="BS58" s="236"/>
      <c r="BT58" s="236"/>
      <c r="BU58" s="236"/>
      <c r="BV58" s="236"/>
      <c r="BW58" s="236"/>
    </row>
    <row r="59" ht="0" hidden="1" customHeight="1">
      <c r="C59" s="181"/>
      <c r="D59" s="181"/>
      <c r="E59" s="181"/>
      <c r="F59" s="201"/>
      <c r="G59" s="181"/>
      <c r="H59" s="996"/>
      <c r="I59" s="996"/>
      <c r="J59" s="996"/>
      <c r="K59" s="996"/>
      <c r="L59" s="1072"/>
      <c r="M59" s="1072"/>
      <c r="N59" s="1072"/>
      <c r="O59" s="1072"/>
      <c r="P59" s="80"/>
      <c r="Q59" s="4"/>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4"/>
      <c r="AQ59" s="79"/>
      <c r="AR59" s="79"/>
    </row>
    <row r="60" ht="0" hidden="1" customHeight="1">
      <c r="C60" s="181"/>
      <c r="D60" s="181"/>
      <c r="E60" s="181"/>
      <c r="F60" s="201"/>
      <c r="G60" s="181"/>
      <c r="H60" s="996"/>
      <c r="I60" s="996"/>
      <c r="J60" s="996"/>
      <c r="K60" s="996"/>
      <c r="L60" s="1072"/>
      <c r="M60" s="1072"/>
      <c r="N60" s="1072"/>
      <c r="O60" s="1072"/>
      <c r="P60" s="80"/>
      <c r="Q60" s="4"/>
      <c r="R60" s="182"/>
      <c r="S60" s="182"/>
      <c r="T60" s="182"/>
      <c r="U60" s="182"/>
      <c r="V60" s="182"/>
      <c r="W60" s="182"/>
      <c r="X60" s="182"/>
      <c r="Y60" s="182"/>
      <c r="Z60" s="182"/>
      <c r="AA60" s="182"/>
      <c r="AB60" s="182"/>
      <c r="AC60" s="182"/>
      <c r="AD60" s="182"/>
      <c r="AE60" s="182"/>
      <c r="AF60" s="182"/>
      <c r="AG60" s="182"/>
      <c r="AH60" s="182"/>
      <c r="AI60" s="182"/>
      <c r="AJ60" s="182"/>
      <c r="AK60" s="182"/>
      <c r="AL60" s="182"/>
      <c r="AM60" s="182"/>
      <c r="AN60" s="182"/>
      <c r="AO60" s="182"/>
      <c r="AP60" s="4"/>
      <c r="AQ60" s="79"/>
      <c r="AR60" s="79"/>
    </row>
    <row r="61" ht="0" hidden="1" customHeight="1">
      <c r="C61" s="181"/>
      <c r="D61" s="181"/>
      <c r="E61" s="181"/>
      <c r="F61" s="201"/>
      <c r="G61" s="181"/>
      <c r="H61" s="996"/>
      <c r="I61" s="996"/>
      <c r="J61" s="996"/>
      <c r="K61" s="996"/>
      <c r="L61" s="1072"/>
      <c r="M61" s="1072"/>
      <c r="N61" s="1072"/>
      <c r="O61" s="1072"/>
      <c r="P61" s="80"/>
      <c r="Q61" s="4"/>
      <c r="R61" s="182"/>
      <c r="S61" s="182"/>
      <c r="T61" s="182"/>
      <c r="U61" s="182"/>
      <c r="V61" s="182"/>
      <c r="W61" s="182"/>
      <c r="X61" s="182"/>
      <c r="Y61" s="182"/>
      <c r="Z61" s="182"/>
      <c r="AA61" s="182"/>
      <c r="AB61" s="182"/>
      <c r="AC61" s="182"/>
      <c r="AD61" s="182"/>
      <c r="AE61" s="182"/>
      <c r="AF61" s="182"/>
      <c r="AG61" s="182"/>
      <c r="AH61" s="182"/>
      <c r="AI61" s="182"/>
      <c r="AJ61" s="182"/>
      <c r="AK61" s="182"/>
      <c r="AL61" s="182"/>
      <c r="AM61" s="182"/>
      <c r="AN61" s="182"/>
      <c r="AO61" s="182"/>
      <c r="AP61" s="4"/>
      <c r="AQ61" s="79"/>
      <c r="AR61" s="79"/>
    </row>
    <row r="62" ht="0" hidden="1" customHeight="1">
      <c r="C62" s="181"/>
      <c r="D62" s="181"/>
      <c r="E62" s="181"/>
      <c r="F62" s="201"/>
      <c r="G62" s="181"/>
      <c r="H62" s="996"/>
      <c r="I62" s="996"/>
      <c r="J62" s="996"/>
      <c r="K62" s="996"/>
      <c r="L62" s="1072"/>
      <c r="M62" s="1072"/>
      <c r="N62" s="1072"/>
      <c r="O62" s="1072"/>
      <c r="P62" s="80"/>
      <c r="Q62" s="4"/>
      <c r="R62" s="182"/>
      <c r="S62" s="182"/>
      <c r="T62" s="182"/>
      <c r="U62" s="182"/>
      <c r="V62" s="182"/>
      <c r="W62" s="182"/>
      <c r="X62" s="182"/>
      <c r="Y62" s="182"/>
      <c r="Z62" s="182"/>
      <c r="AA62" s="182"/>
      <c r="AB62" s="182"/>
      <c r="AC62" s="182"/>
      <c r="AD62" s="182"/>
      <c r="AE62" s="182"/>
      <c r="AF62" s="182"/>
      <c r="AG62" s="182"/>
      <c r="AH62" s="182"/>
      <c r="AI62" s="182"/>
      <c r="AJ62" s="182"/>
      <c r="AK62" s="182"/>
      <c r="AL62" s="182"/>
      <c r="AM62" s="182"/>
      <c r="AN62" s="182"/>
      <c r="AO62" s="182"/>
      <c r="AP62" s="4"/>
      <c r="AQ62" s="79"/>
      <c r="AR62" s="79"/>
    </row>
    <row r="63" ht="0" hidden="1" customHeight="1">
      <c r="C63" s="181"/>
      <c r="D63" s="181"/>
      <c r="E63" s="181"/>
      <c r="F63" s="201"/>
      <c r="G63" s="181"/>
      <c r="H63" s="996"/>
      <c r="I63" s="996"/>
      <c r="J63" s="996"/>
      <c r="K63" s="996"/>
      <c r="L63" s="1072"/>
      <c r="M63" s="1072"/>
      <c r="N63" s="1072"/>
      <c r="O63" s="1072"/>
      <c r="P63" s="80"/>
      <c r="Q63" s="4"/>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4"/>
      <c r="AQ63" s="79"/>
      <c r="AR63" s="79"/>
    </row>
    <row r="64" ht="0" hidden="1" customHeight="1">
      <c r="C64" s="181"/>
      <c r="D64" s="181"/>
      <c r="E64" s="181"/>
      <c r="F64" s="201"/>
      <c r="G64" s="181"/>
      <c r="H64" s="996"/>
      <c r="I64" s="996"/>
      <c r="J64" s="996"/>
      <c r="K64" s="996"/>
      <c r="L64" s="1072"/>
      <c r="M64" s="1072"/>
      <c r="N64" s="1072"/>
      <c r="O64" s="1072"/>
      <c r="P64" s="80"/>
      <c r="Q64" s="4"/>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82"/>
      <c r="AP64" s="4"/>
      <c r="AQ64" s="79"/>
      <c r="AR64" s="79"/>
    </row>
    <row r="65" ht="0" hidden="1" customHeight="1">
      <c r="C65" s="181"/>
      <c r="D65" s="181"/>
      <c r="E65" s="181"/>
      <c r="F65" s="201"/>
      <c r="G65" s="181"/>
      <c r="H65" s="996"/>
      <c r="I65" s="996"/>
      <c r="J65" s="996"/>
      <c r="K65" s="996"/>
      <c r="L65" s="1072"/>
      <c r="M65" s="1072"/>
      <c r="N65" s="1072"/>
      <c r="O65" s="1072"/>
      <c r="P65" s="80"/>
      <c r="Q65" s="4"/>
      <c r="R65" s="182"/>
      <c r="S65" s="182"/>
      <c r="T65" s="182"/>
      <c r="U65" s="182"/>
      <c r="V65" s="182"/>
      <c r="W65" s="182"/>
      <c r="X65" s="182"/>
      <c r="Y65" s="182"/>
      <c r="Z65" s="182"/>
      <c r="AA65" s="182"/>
      <c r="AB65" s="182"/>
      <c r="AC65" s="182"/>
      <c r="AD65" s="182"/>
      <c r="AE65" s="182"/>
      <c r="AF65" s="182"/>
      <c r="AG65" s="182"/>
      <c r="AH65" s="182"/>
      <c r="AI65" s="182"/>
      <c r="AJ65" s="182"/>
      <c r="AK65" s="182"/>
      <c r="AL65" s="182"/>
      <c r="AM65" s="182"/>
      <c r="AN65" s="182"/>
      <c r="AO65" s="182"/>
      <c r="AP65" s="4"/>
      <c r="AQ65" s="79"/>
      <c r="AR65" s="79"/>
    </row>
    <row r="66" ht="0" hidden="1" customHeight="1">
      <c r="C66" s="181"/>
      <c r="D66" s="181"/>
      <c r="E66" s="181"/>
      <c r="F66" s="201"/>
      <c r="G66" s="181"/>
      <c r="H66" s="996"/>
      <c r="I66" s="996"/>
      <c r="J66" s="996"/>
      <c r="K66" s="996"/>
      <c r="L66" s="1072"/>
      <c r="M66" s="1072"/>
      <c r="N66" s="1072"/>
      <c r="O66" s="1072"/>
      <c r="P66" s="80"/>
      <c r="Q66" s="4"/>
      <c r="R66" s="182"/>
      <c r="S66" s="182"/>
      <c r="T66" s="182"/>
      <c r="U66" s="182"/>
      <c r="V66" s="182"/>
      <c r="W66" s="182"/>
      <c r="X66" s="182"/>
      <c r="Y66" s="182"/>
      <c r="Z66" s="182"/>
      <c r="AA66" s="182"/>
      <c r="AB66" s="182"/>
      <c r="AC66" s="182"/>
      <c r="AD66" s="182"/>
      <c r="AE66" s="182"/>
      <c r="AF66" s="182"/>
      <c r="AG66" s="182"/>
      <c r="AH66" s="182"/>
      <c r="AI66" s="182"/>
      <c r="AJ66" s="182"/>
      <c r="AK66" s="182"/>
      <c r="AL66" s="182"/>
      <c r="AM66" s="182"/>
      <c r="AN66" s="182"/>
      <c r="AO66" s="182"/>
      <c r="AP66" s="4"/>
      <c r="AQ66" s="79"/>
      <c r="AR66" s="79"/>
    </row>
    <row r="67" ht="0" hidden="1" customHeight="1">
      <c r="C67" s="181"/>
      <c r="D67" s="181"/>
      <c r="E67" s="181"/>
      <c r="F67" s="201"/>
      <c r="G67" s="181"/>
      <c r="H67" s="996"/>
      <c r="I67" s="996"/>
      <c r="J67" s="996"/>
      <c r="K67" s="996"/>
      <c r="L67" s="1072"/>
      <c r="M67" s="1072"/>
      <c r="N67" s="1072"/>
      <c r="O67" s="1072"/>
      <c r="P67" s="80"/>
      <c r="Q67" s="4"/>
      <c r="R67" s="182"/>
      <c r="S67" s="182"/>
      <c r="T67" s="182"/>
      <c r="U67" s="182"/>
      <c r="V67" s="182"/>
      <c r="W67" s="182"/>
      <c r="X67" s="182"/>
      <c r="Y67" s="182"/>
      <c r="Z67" s="182"/>
      <c r="AA67" s="182"/>
      <c r="AB67" s="182"/>
      <c r="AC67" s="182"/>
      <c r="AD67" s="182"/>
      <c r="AE67" s="182"/>
      <c r="AF67" s="182"/>
      <c r="AG67" s="182"/>
      <c r="AH67" s="182"/>
      <c r="AI67" s="182"/>
      <c r="AJ67" s="182"/>
      <c r="AK67" s="182"/>
      <c r="AL67" s="182"/>
      <c r="AM67" s="182"/>
      <c r="AN67" s="182"/>
      <c r="AO67" s="182"/>
      <c r="AP67" s="4"/>
      <c r="AQ67" s="79"/>
      <c r="AR67" s="79"/>
    </row>
    <row r="68" ht="0" hidden="1" customHeight="1">
      <c r="C68" s="181"/>
      <c r="D68" s="181"/>
      <c r="E68" s="181"/>
      <c r="F68" s="201"/>
      <c r="G68" s="181"/>
      <c r="H68" s="996"/>
      <c r="I68" s="996"/>
      <c r="J68" s="996"/>
      <c r="K68" s="996"/>
      <c r="L68" s="1072"/>
      <c r="M68" s="1072"/>
      <c r="N68" s="1072"/>
      <c r="O68" s="1072"/>
      <c r="P68" s="80"/>
      <c r="Q68" s="4"/>
      <c r="R68" s="182"/>
      <c r="S68" s="182"/>
      <c r="T68" s="182"/>
      <c r="U68" s="182"/>
      <c r="V68" s="182"/>
      <c r="W68" s="182"/>
      <c r="X68" s="182"/>
      <c r="Y68" s="182"/>
      <c r="Z68" s="182"/>
      <c r="AA68" s="182"/>
      <c r="AB68" s="182"/>
      <c r="AC68" s="182"/>
      <c r="AD68" s="182"/>
      <c r="AE68" s="182"/>
      <c r="AF68" s="182"/>
      <c r="AG68" s="182"/>
      <c r="AH68" s="182"/>
      <c r="AI68" s="182"/>
      <c r="AJ68" s="182"/>
      <c r="AK68" s="182"/>
      <c r="AL68" s="182"/>
      <c r="AM68" s="182"/>
      <c r="AN68" s="182"/>
      <c r="AO68" s="182"/>
      <c r="AP68" s="4"/>
      <c r="AQ68" s="79"/>
      <c r="AR68" s="79"/>
    </row>
    <row r="69" ht="0" hidden="1" customHeight="1">
      <c r="C69" s="181"/>
      <c r="D69" s="181"/>
      <c r="E69" s="181"/>
      <c r="F69" s="201"/>
      <c r="G69" s="181"/>
      <c r="H69" s="996"/>
      <c r="I69" s="996"/>
      <c r="J69" s="996"/>
      <c r="K69" s="996"/>
      <c r="L69" s="1072"/>
      <c r="M69" s="1072"/>
      <c r="N69" s="1072"/>
      <c r="O69" s="1072"/>
      <c r="P69" s="80"/>
      <c r="Q69" s="4"/>
      <c r="R69" s="182"/>
      <c r="S69" s="182"/>
      <c r="T69" s="182"/>
      <c r="U69" s="182"/>
      <c r="V69" s="182"/>
      <c r="W69" s="182"/>
      <c r="X69" s="182"/>
      <c r="Y69" s="182"/>
      <c r="Z69" s="182"/>
      <c r="AA69" s="182"/>
      <c r="AB69" s="182"/>
      <c r="AC69" s="182"/>
      <c r="AD69" s="182"/>
      <c r="AE69" s="182"/>
      <c r="AF69" s="182"/>
      <c r="AG69" s="182"/>
      <c r="AH69" s="182"/>
      <c r="AI69" s="182"/>
      <c r="AJ69" s="182"/>
      <c r="AK69" s="182"/>
      <c r="AL69" s="182"/>
      <c r="AM69" s="182"/>
      <c r="AN69" s="182"/>
      <c r="AO69" s="182"/>
      <c r="AP69" s="4"/>
      <c r="AQ69" s="79"/>
      <c r="AR69" s="79"/>
    </row>
    <row r="70" ht="0" hidden="1" customHeight="1">
      <c r="C70" s="181"/>
      <c r="D70" s="181"/>
      <c r="E70" s="181"/>
      <c r="F70" s="201"/>
      <c r="G70" s="181"/>
      <c r="H70" s="996"/>
      <c r="I70" s="996"/>
      <c r="J70" s="996"/>
      <c r="K70" s="996"/>
      <c r="L70" s="1072"/>
      <c r="M70" s="1072"/>
      <c r="N70" s="1072"/>
      <c r="O70" s="1072"/>
      <c r="P70" s="80"/>
      <c r="Q70" s="4"/>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4"/>
      <c r="AQ70" s="79"/>
      <c r="AR70" s="79"/>
    </row>
    <row r="71" ht="0" hidden="1" customHeight="1">
      <c r="C71" s="181"/>
      <c r="D71" s="181"/>
      <c r="E71" s="181"/>
      <c r="F71" s="201"/>
      <c r="G71" s="181"/>
      <c r="H71" s="996"/>
      <c r="I71" s="996"/>
      <c r="J71" s="996"/>
      <c r="K71" s="996"/>
      <c r="L71" s="1072"/>
      <c r="M71" s="1072"/>
      <c r="N71" s="1072"/>
      <c r="O71" s="1072"/>
      <c r="P71" s="80"/>
      <c r="Q71" s="4"/>
      <c r="R71" s="182"/>
      <c r="S71" s="182"/>
      <c r="T71" s="182"/>
      <c r="U71" s="182"/>
      <c r="V71" s="182"/>
      <c r="W71" s="182"/>
      <c r="X71" s="182"/>
      <c r="Y71" s="182"/>
      <c r="Z71" s="182"/>
      <c r="AA71" s="182"/>
      <c r="AB71" s="182"/>
      <c r="AC71" s="182"/>
      <c r="AD71" s="182"/>
      <c r="AE71" s="182"/>
      <c r="AF71" s="182"/>
      <c r="AG71" s="182"/>
      <c r="AH71" s="182"/>
      <c r="AI71" s="182"/>
      <c r="AJ71" s="182"/>
      <c r="AK71" s="182"/>
      <c r="AL71" s="182"/>
      <c r="AM71" s="182"/>
      <c r="AN71" s="182"/>
      <c r="AO71" s="182"/>
      <c r="AP71" s="4"/>
      <c r="AQ71" s="79"/>
      <c r="AR71" s="79"/>
    </row>
    <row r="72" ht="0" hidden="1" customHeight="1">
      <c r="C72" s="181"/>
      <c r="D72" s="181"/>
      <c r="E72" s="181"/>
      <c r="F72" s="201"/>
      <c r="G72" s="181"/>
      <c r="H72" s="996"/>
      <c r="I72" s="996"/>
      <c r="J72" s="996"/>
      <c r="K72" s="996"/>
      <c r="L72" s="1072"/>
      <c r="M72" s="1072"/>
      <c r="N72" s="1072"/>
      <c r="O72" s="1072"/>
      <c r="P72" s="80"/>
      <c r="Q72" s="4"/>
      <c r="R72" s="182"/>
      <c r="S72" s="182"/>
      <c r="T72" s="182"/>
      <c r="U72" s="182"/>
      <c r="V72" s="182"/>
      <c r="W72" s="182"/>
      <c r="X72" s="182"/>
      <c r="Y72" s="182"/>
      <c r="Z72" s="182"/>
      <c r="AA72" s="182"/>
      <c r="AB72" s="182"/>
      <c r="AC72" s="182"/>
      <c r="AD72" s="182"/>
      <c r="AE72" s="182"/>
      <c r="AF72" s="182"/>
      <c r="AG72" s="182"/>
      <c r="AH72" s="182"/>
      <c r="AI72" s="182"/>
      <c r="AJ72" s="182"/>
      <c r="AK72" s="182"/>
      <c r="AL72" s="182"/>
      <c r="AM72" s="182"/>
      <c r="AN72" s="182"/>
      <c r="AO72" s="182"/>
      <c r="AP72" s="4"/>
      <c r="AQ72" s="79"/>
      <c r="AR72" s="79"/>
    </row>
    <row r="73" ht="0" hidden="1" customHeight="1">
      <c r="C73" s="181"/>
      <c r="D73" s="181"/>
      <c r="E73" s="181"/>
      <c r="F73" s="201"/>
      <c r="G73" s="181"/>
      <c r="H73" s="996"/>
      <c r="I73" s="996"/>
      <c r="J73" s="996"/>
      <c r="K73" s="996"/>
      <c r="L73" s="1072"/>
      <c r="M73" s="1072"/>
      <c r="N73" s="1072"/>
      <c r="O73" s="1072"/>
      <c r="P73" s="80"/>
      <c r="Q73" s="4"/>
      <c r="R73" s="182"/>
      <c r="S73" s="182"/>
      <c r="T73" s="182"/>
      <c r="U73" s="182"/>
      <c r="V73" s="182"/>
      <c r="W73" s="182"/>
      <c r="X73" s="182"/>
      <c r="Y73" s="182"/>
      <c r="Z73" s="182"/>
      <c r="AA73" s="182"/>
      <c r="AB73" s="182"/>
      <c r="AC73" s="182"/>
      <c r="AD73" s="182"/>
      <c r="AE73" s="182"/>
      <c r="AF73" s="182"/>
      <c r="AG73" s="182"/>
      <c r="AH73" s="182"/>
      <c r="AI73" s="182"/>
      <c r="AJ73" s="182"/>
      <c r="AK73" s="182"/>
      <c r="AL73" s="182"/>
      <c r="AM73" s="182"/>
      <c r="AN73" s="182"/>
      <c r="AO73" s="182"/>
      <c r="AP73" s="4"/>
      <c r="AQ73" s="79"/>
      <c r="AR73" s="79"/>
    </row>
    <row r="74" ht="0" hidden="1" customHeight="1">
      <c r="C74" s="181"/>
      <c r="D74" s="181"/>
      <c r="E74" s="181"/>
      <c r="F74" s="201"/>
      <c r="G74" s="181"/>
      <c r="H74" s="996"/>
      <c r="I74" s="996"/>
      <c r="J74" s="996"/>
      <c r="K74" s="996"/>
      <c r="L74" s="1072"/>
      <c r="M74" s="1072"/>
      <c r="N74" s="1072"/>
      <c r="O74" s="1072"/>
      <c r="P74" s="80"/>
      <c r="Q74" s="4"/>
      <c r="R74" s="182"/>
      <c r="S74" s="182"/>
      <c r="T74" s="182"/>
      <c r="U74" s="182"/>
      <c r="V74" s="182"/>
      <c r="W74" s="182"/>
      <c r="X74" s="182"/>
      <c r="Y74" s="182"/>
      <c r="Z74" s="182"/>
      <c r="AA74" s="182"/>
      <c r="AB74" s="182"/>
      <c r="AC74" s="182"/>
      <c r="AD74" s="182"/>
      <c r="AE74" s="182"/>
      <c r="AF74" s="182"/>
      <c r="AG74" s="182"/>
      <c r="AH74" s="182"/>
      <c r="AI74" s="182"/>
      <c r="AJ74" s="182"/>
      <c r="AK74" s="182"/>
      <c r="AL74" s="182"/>
      <c r="AM74" s="182"/>
      <c r="AN74" s="182"/>
      <c r="AO74" s="182"/>
      <c r="AP74" s="4"/>
      <c r="AQ74" s="79"/>
      <c r="AR74" s="79"/>
    </row>
    <row r="75" ht="0" hidden="1" customHeight="1">
      <c r="C75" s="181"/>
      <c r="D75" s="181"/>
      <c r="E75" s="181"/>
      <c r="F75" s="201"/>
      <c r="G75" s="181"/>
      <c r="H75" s="996"/>
      <c r="I75" s="996"/>
      <c r="J75" s="996"/>
      <c r="K75" s="996"/>
      <c r="L75" s="1072"/>
      <c r="M75" s="1072"/>
      <c r="N75" s="1072"/>
      <c r="O75" s="1072"/>
      <c r="P75" s="80"/>
      <c r="Q75" s="4"/>
      <c r="R75" s="182"/>
      <c r="S75" s="182"/>
      <c r="T75" s="182"/>
      <c r="U75" s="182"/>
      <c r="V75" s="182"/>
      <c r="W75" s="182"/>
      <c r="X75" s="182"/>
      <c r="Y75" s="182"/>
      <c r="Z75" s="182"/>
      <c r="AA75" s="182"/>
      <c r="AB75" s="182"/>
      <c r="AC75" s="182"/>
      <c r="AD75" s="182"/>
      <c r="AE75" s="182"/>
      <c r="AF75" s="182"/>
      <c r="AG75" s="182"/>
      <c r="AH75" s="182"/>
      <c r="AI75" s="182"/>
      <c r="AJ75" s="182"/>
      <c r="AK75" s="182"/>
      <c r="AL75" s="182"/>
      <c r="AM75" s="182"/>
      <c r="AN75" s="182"/>
      <c r="AO75" s="182"/>
      <c r="AP75" s="4"/>
      <c r="AQ75" s="79"/>
      <c r="AR75" s="79"/>
    </row>
    <row r="76" ht="0" hidden="1" customHeight="1">
      <c r="C76" s="181"/>
      <c r="D76" s="181"/>
      <c r="E76" s="181"/>
      <c r="F76" s="201"/>
      <c r="G76" s="181"/>
      <c r="H76" s="996"/>
      <c r="I76" s="996"/>
      <c r="J76" s="996"/>
      <c r="K76" s="996"/>
      <c r="L76" s="1072"/>
      <c r="M76" s="1072"/>
      <c r="N76" s="1072"/>
      <c r="O76" s="1072"/>
      <c r="P76" s="80"/>
      <c r="Q76" s="4"/>
      <c r="R76" s="182"/>
      <c r="S76" s="182"/>
      <c r="T76" s="182"/>
      <c r="U76" s="182"/>
      <c r="V76" s="182"/>
      <c r="W76" s="182"/>
      <c r="X76" s="182"/>
      <c r="Y76" s="182"/>
      <c r="Z76" s="182"/>
      <c r="AA76" s="182"/>
      <c r="AB76" s="182"/>
      <c r="AC76" s="182"/>
      <c r="AD76" s="182"/>
      <c r="AE76" s="182"/>
      <c r="AF76" s="182"/>
      <c r="AG76" s="182"/>
      <c r="AH76" s="182"/>
      <c r="AI76" s="182"/>
      <c r="AJ76" s="182"/>
      <c r="AK76" s="182"/>
      <c r="AL76" s="182"/>
      <c r="AM76" s="182"/>
      <c r="AN76" s="182"/>
      <c r="AO76" s="182"/>
      <c r="AP76" s="4"/>
      <c r="AQ76" s="79"/>
      <c r="AR76" s="79"/>
    </row>
    <row r="77" ht="0" hidden="1" customHeight="1">
      <c r="C77" s="181"/>
      <c r="D77" s="181"/>
      <c r="E77" s="181"/>
      <c r="F77" s="201"/>
      <c r="G77" s="181"/>
      <c r="H77" s="996"/>
      <c r="I77" s="996"/>
      <c r="J77" s="996"/>
      <c r="K77" s="996"/>
      <c r="L77" s="1072"/>
      <c r="M77" s="1072"/>
      <c r="N77" s="1072"/>
      <c r="O77" s="1072"/>
      <c r="P77" s="80"/>
      <c r="Q77" s="4"/>
      <c r="R77" s="182"/>
      <c r="S77" s="182"/>
      <c r="T77" s="182"/>
      <c r="U77" s="182"/>
      <c r="V77" s="182"/>
      <c r="W77" s="182"/>
      <c r="X77" s="182"/>
      <c r="Y77" s="182"/>
      <c r="Z77" s="182"/>
      <c r="AA77" s="182"/>
      <c r="AB77" s="182"/>
      <c r="AC77" s="182"/>
      <c r="AD77" s="182"/>
      <c r="AE77" s="182"/>
      <c r="AF77" s="182"/>
      <c r="AG77" s="182"/>
      <c r="AH77" s="182"/>
      <c r="AI77" s="182"/>
      <c r="AJ77" s="182"/>
      <c r="AK77" s="182"/>
      <c r="AL77" s="182"/>
      <c r="AM77" s="182"/>
      <c r="AN77" s="182"/>
      <c r="AO77" s="182"/>
      <c r="AP77" s="4"/>
      <c r="AQ77" s="79"/>
      <c r="AR77" s="79"/>
    </row>
    <row r="78" ht="0" hidden="1" customHeight="1">
      <c r="C78" s="181"/>
      <c r="D78" s="181"/>
      <c r="E78" s="181"/>
      <c r="F78" s="201"/>
      <c r="G78" s="181"/>
      <c r="H78" s="996"/>
      <c r="I78" s="996"/>
      <c r="J78" s="996"/>
      <c r="K78" s="996"/>
      <c r="L78" s="1072"/>
      <c r="M78" s="1072"/>
      <c r="N78" s="1072"/>
      <c r="O78" s="1072"/>
      <c r="P78" s="80"/>
      <c r="Q78" s="4"/>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4"/>
      <c r="AQ78" s="79"/>
      <c r="AR78" s="79"/>
    </row>
    <row r="79" ht="0" hidden="1" customHeight="1">
      <c r="C79" s="181"/>
      <c r="D79" s="181"/>
      <c r="E79" s="181"/>
      <c r="F79" s="201"/>
      <c r="G79" s="181"/>
      <c r="H79" s="996"/>
      <c r="I79" s="996"/>
      <c r="J79" s="996"/>
      <c r="K79" s="996"/>
      <c r="L79" s="1072"/>
      <c r="M79" s="1072"/>
      <c r="N79" s="1072"/>
      <c r="O79" s="1072"/>
      <c r="P79" s="80"/>
      <c r="Q79" s="4"/>
      <c r="R79" s="182"/>
      <c r="S79" s="182"/>
      <c r="T79" s="182"/>
      <c r="U79" s="182"/>
      <c r="V79" s="182"/>
      <c r="W79" s="182"/>
      <c r="X79" s="182"/>
      <c r="Y79" s="182"/>
      <c r="Z79" s="182"/>
      <c r="AA79" s="182"/>
      <c r="AB79" s="182"/>
      <c r="AC79" s="182"/>
      <c r="AD79" s="182"/>
      <c r="AE79" s="182"/>
      <c r="AF79" s="182"/>
      <c r="AG79" s="182"/>
      <c r="AH79" s="182"/>
      <c r="AI79" s="182"/>
      <c r="AJ79" s="182"/>
      <c r="AK79" s="182"/>
      <c r="AL79" s="182"/>
      <c r="AM79" s="182"/>
      <c r="AN79" s="182"/>
      <c r="AO79" s="182"/>
      <c r="AP79" s="4"/>
      <c r="AQ79" s="79"/>
      <c r="AR79" s="79"/>
    </row>
    <row r="80" ht="0" hidden="1" customHeight="1">
      <c r="C80" s="181"/>
      <c r="D80" s="181"/>
      <c r="E80" s="181"/>
      <c r="F80" s="201"/>
      <c r="G80" s="181"/>
      <c r="H80" s="996"/>
      <c r="I80" s="996"/>
      <c r="J80" s="996"/>
      <c r="K80" s="996"/>
      <c r="L80" s="1072"/>
      <c r="M80" s="1072"/>
      <c r="N80" s="1072"/>
      <c r="O80" s="1072"/>
      <c r="P80" s="80"/>
      <c r="Q80" s="4"/>
      <c r="R80" s="182"/>
      <c r="S80" s="182"/>
      <c r="T80" s="182"/>
      <c r="U80" s="182"/>
      <c r="V80" s="182"/>
      <c r="W80" s="182"/>
      <c r="X80" s="182"/>
      <c r="Y80" s="182"/>
      <c r="Z80" s="182"/>
      <c r="AA80" s="182"/>
      <c r="AB80" s="182"/>
      <c r="AC80" s="182"/>
      <c r="AD80" s="182"/>
      <c r="AE80" s="182"/>
      <c r="AF80" s="182"/>
      <c r="AG80" s="182"/>
      <c r="AH80" s="182"/>
      <c r="AI80" s="182"/>
      <c r="AJ80" s="182"/>
      <c r="AK80" s="182"/>
      <c r="AL80" s="182"/>
      <c r="AM80" s="182"/>
      <c r="AN80" s="182"/>
      <c r="AO80" s="182"/>
      <c r="AP80" s="4"/>
      <c r="AQ80" s="79"/>
      <c r="AR80" s="79"/>
    </row>
    <row r="81" ht="0" hidden="1" customHeight="1">
      <c r="C81" s="181"/>
      <c r="D81" s="181"/>
      <c r="E81" s="181"/>
      <c r="F81" s="201"/>
      <c r="G81" s="181"/>
      <c r="H81" s="996"/>
      <c r="I81" s="996"/>
      <c r="J81" s="996"/>
      <c r="K81" s="996"/>
      <c r="L81" s="1072"/>
      <c r="M81" s="1072"/>
      <c r="N81" s="1072"/>
      <c r="O81" s="1072"/>
      <c r="P81" s="80"/>
      <c r="Q81" s="4"/>
      <c r="R81" s="182"/>
      <c r="S81" s="182"/>
      <c r="T81" s="182"/>
      <c r="U81" s="182"/>
      <c r="V81" s="182"/>
      <c r="W81" s="182"/>
      <c r="X81" s="182"/>
      <c r="Y81" s="182"/>
      <c r="Z81" s="182"/>
      <c r="AA81" s="182"/>
      <c r="AB81" s="182"/>
      <c r="AC81" s="182"/>
      <c r="AD81" s="182"/>
      <c r="AE81" s="182"/>
      <c r="AF81" s="182"/>
      <c r="AG81" s="182"/>
      <c r="AH81" s="182"/>
      <c r="AI81" s="182"/>
      <c r="AJ81" s="182"/>
      <c r="AK81" s="182"/>
      <c r="AL81" s="182"/>
      <c r="AM81" s="182"/>
      <c r="AN81" s="182"/>
      <c r="AO81" s="182"/>
      <c r="AP81" s="4"/>
      <c r="AQ81" s="79"/>
      <c r="AR81" s="79"/>
    </row>
    <row r="82" ht="0" hidden="1" customHeight="1">
      <c r="C82" s="181"/>
      <c r="D82" s="181"/>
      <c r="E82" s="181"/>
      <c r="F82" s="201"/>
      <c r="G82" s="181"/>
      <c r="H82" s="996"/>
      <c r="I82" s="996"/>
      <c r="J82" s="996"/>
      <c r="K82" s="996"/>
      <c r="L82" s="1072"/>
      <c r="M82" s="1072"/>
      <c r="N82" s="1072"/>
      <c r="O82" s="1072"/>
      <c r="P82" s="80"/>
      <c r="Q82" s="4"/>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4"/>
      <c r="AQ82" s="79"/>
      <c r="AR82" s="79"/>
    </row>
    <row r="83" ht="0" hidden="1" customHeight="1">
      <c r="C83" s="181"/>
      <c r="D83" s="181"/>
      <c r="E83" s="181"/>
      <c r="F83" s="201"/>
      <c r="G83" s="181"/>
      <c r="H83" s="996"/>
      <c r="I83" s="996"/>
      <c r="J83" s="996"/>
      <c r="K83" s="996"/>
      <c r="L83" s="1072"/>
      <c r="M83" s="1072"/>
      <c r="N83" s="1072"/>
      <c r="O83" s="1072"/>
      <c r="P83" s="80"/>
      <c r="Q83" s="4"/>
      <c r="R83" s="182"/>
      <c r="S83" s="182"/>
      <c r="T83" s="182"/>
      <c r="U83" s="182"/>
      <c r="V83" s="182"/>
      <c r="W83" s="182"/>
      <c r="X83" s="182"/>
      <c r="Y83" s="182"/>
      <c r="Z83" s="182"/>
      <c r="AA83" s="182"/>
      <c r="AB83" s="182"/>
      <c r="AC83" s="182"/>
      <c r="AD83" s="182"/>
      <c r="AE83" s="182"/>
      <c r="AF83" s="182"/>
      <c r="AG83" s="182"/>
      <c r="AH83" s="182"/>
      <c r="AI83" s="182"/>
      <c r="AJ83" s="182"/>
      <c r="AK83" s="182"/>
      <c r="AL83" s="182"/>
      <c r="AM83" s="182"/>
      <c r="AN83" s="182"/>
      <c r="AO83" s="182"/>
      <c r="AP83" s="4"/>
      <c r="AQ83" s="79"/>
      <c r="AR83" s="79"/>
    </row>
    <row r="84" ht="0" hidden="1" customHeight="1">
      <c r="C84" s="181"/>
      <c r="D84" s="181"/>
      <c r="E84" s="181"/>
      <c r="F84" s="201"/>
      <c r="G84" s="181"/>
      <c r="H84" s="996"/>
      <c r="I84" s="996"/>
      <c r="J84" s="996"/>
      <c r="K84" s="996"/>
      <c r="L84" s="1072"/>
      <c r="M84" s="1072"/>
      <c r="N84" s="1072"/>
      <c r="O84" s="1072"/>
      <c r="P84" s="80"/>
      <c r="Q84" s="4"/>
      <c r="R84" s="182"/>
      <c r="S84" s="182"/>
      <c r="T84" s="182"/>
      <c r="U84" s="182"/>
      <c r="V84" s="182"/>
      <c r="W84" s="182"/>
      <c r="X84" s="182"/>
      <c r="Y84" s="182"/>
      <c r="Z84" s="182"/>
      <c r="AA84" s="182"/>
      <c r="AB84" s="182"/>
      <c r="AC84" s="182"/>
      <c r="AD84" s="182"/>
      <c r="AE84" s="182"/>
      <c r="AF84" s="182"/>
      <c r="AG84" s="182"/>
      <c r="AH84" s="182"/>
      <c r="AI84" s="182"/>
      <c r="AJ84" s="182"/>
      <c r="AK84" s="182"/>
      <c r="AL84" s="182"/>
      <c r="AM84" s="182"/>
      <c r="AN84" s="182"/>
      <c r="AO84" s="182"/>
      <c r="AP84" s="4"/>
      <c r="AQ84" s="79"/>
      <c r="AR84" s="79"/>
    </row>
    <row r="85" ht="0" hidden="1" customHeight="1">
      <c r="C85" s="181"/>
      <c r="D85" s="181"/>
      <c r="E85" s="181"/>
      <c r="F85" s="201"/>
      <c r="G85" s="181"/>
      <c r="H85" s="996"/>
      <c r="I85" s="996"/>
      <c r="J85" s="996"/>
      <c r="K85" s="996"/>
      <c r="L85" s="1072"/>
      <c r="M85" s="1072"/>
      <c r="N85" s="1072"/>
      <c r="O85" s="1072"/>
      <c r="P85" s="80"/>
      <c r="Q85" s="4"/>
      <c r="R85" s="182"/>
      <c r="S85" s="182"/>
      <c r="T85" s="182"/>
      <c r="U85" s="182"/>
      <c r="V85" s="182"/>
      <c r="W85" s="182"/>
      <c r="X85" s="182"/>
      <c r="Y85" s="182"/>
      <c r="Z85" s="182"/>
      <c r="AA85" s="182"/>
      <c r="AB85" s="182"/>
      <c r="AC85" s="182"/>
      <c r="AD85" s="182"/>
      <c r="AE85" s="182"/>
      <c r="AF85" s="182"/>
      <c r="AG85" s="182"/>
      <c r="AH85" s="182"/>
      <c r="AI85" s="182"/>
      <c r="AJ85" s="182"/>
      <c r="AK85" s="182"/>
      <c r="AL85" s="182"/>
      <c r="AM85" s="182"/>
      <c r="AN85" s="182"/>
      <c r="AO85" s="182"/>
      <c r="AP85" s="4"/>
      <c r="AQ85" s="79"/>
      <c r="AR85" s="79"/>
    </row>
    <row r="86" ht="0" hidden="1" customHeight="1">
      <c r="C86" s="181"/>
      <c r="D86" s="181"/>
      <c r="E86" s="181"/>
      <c r="F86" s="201"/>
      <c r="G86" s="181"/>
      <c r="H86" s="996"/>
      <c r="I86" s="996"/>
      <c r="J86" s="996"/>
      <c r="K86" s="996"/>
      <c r="L86" s="1072"/>
      <c r="M86" s="1072"/>
      <c r="N86" s="1072"/>
      <c r="O86" s="1072"/>
      <c r="P86" s="80"/>
      <c r="Q86" s="4"/>
      <c r="R86" s="182"/>
      <c r="S86" s="182"/>
      <c r="T86" s="182"/>
      <c r="U86" s="182"/>
      <c r="V86" s="182"/>
      <c r="W86" s="182"/>
      <c r="X86" s="182"/>
      <c r="Y86" s="182"/>
      <c r="Z86" s="182"/>
      <c r="AA86" s="182"/>
      <c r="AB86" s="182"/>
      <c r="AC86" s="182"/>
      <c r="AD86" s="182"/>
      <c r="AE86" s="182"/>
      <c r="AF86" s="182"/>
      <c r="AG86" s="182"/>
      <c r="AH86" s="182"/>
      <c r="AI86" s="182"/>
      <c r="AJ86" s="182"/>
      <c r="AK86" s="182"/>
      <c r="AL86" s="182"/>
      <c r="AM86" s="182"/>
      <c r="AN86" s="182"/>
      <c r="AO86" s="182"/>
      <c r="AP86" s="4"/>
      <c r="AQ86" s="79"/>
      <c r="AR86" s="79"/>
    </row>
    <row r="87" ht="0" hidden="1" customHeight="1">
      <c r="C87" s="181"/>
      <c r="D87" s="181"/>
      <c r="E87" s="181"/>
      <c r="F87" s="201"/>
      <c r="G87" s="181"/>
      <c r="H87" s="996"/>
      <c r="I87" s="996"/>
      <c r="J87" s="996"/>
      <c r="K87" s="996"/>
      <c r="L87" s="1072"/>
      <c r="M87" s="1072"/>
      <c r="N87" s="1072"/>
      <c r="O87" s="1072"/>
      <c r="P87" s="80"/>
      <c r="Q87" s="4"/>
      <c r="R87" s="182"/>
      <c r="S87" s="182"/>
      <c r="T87" s="182"/>
      <c r="U87" s="182"/>
      <c r="V87" s="182"/>
      <c r="W87" s="182"/>
      <c r="X87" s="182"/>
      <c r="Y87" s="182"/>
      <c r="Z87" s="182"/>
      <c r="AA87" s="182"/>
      <c r="AB87" s="182"/>
      <c r="AC87" s="182"/>
      <c r="AD87" s="182"/>
      <c r="AE87" s="182"/>
      <c r="AF87" s="182"/>
      <c r="AG87" s="182"/>
      <c r="AH87" s="182"/>
      <c r="AI87" s="182"/>
      <c r="AJ87" s="182"/>
      <c r="AK87" s="182"/>
      <c r="AL87" s="182"/>
      <c r="AM87" s="182"/>
      <c r="AN87" s="182"/>
      <c r="AO87" s="182"/>
      <c r="AP87" s="4"/>
      <c r="AQ87" s="79"/>
      <c r="AR87" s="79"/>
    </row>
    <row r="88" ht="0" hidden="1" customHeight="1">
      <c r="C88" s="181"/>
      <c r="D88" s="181"/>
      <c r="E88" s="181"/>
      <c r="F88" s="201"/>
      <c r="G88" s="181"/>
      <c r="H88" s="996"/>
      <c r="I88" s="996"/>
      <c r="J88" s="996"/>
      <c r="K88" s="996"/>
      <c r="L88" s="1072"/>
      <c r="M88" s="1072"/>
      <c r="N88" s="1072"/>
      <c r="O88" s="1072"/>
      <c r="P88" s="80"/>
      <c r="Q88" s="4"/>
      <c r="R88" s="182"/>
      <c r="S88" s="182"/>
      <c r="T88" s="182"/>
      <c r="U88" s="182"/>
      <c r="V88" s="182"/>
      <c r="W88" s="182"/>
      <c r="X88" s="182"/>
      <c r="Y88" s="182"/>
      <c r="Z88" s="182"/>
      <c r="AA88" s="182"/>
      <c r="AB88" s="182"/>
      <c r="AC88" s="182"/>
      <c r="AD88" s="182"/>
      <c r="AE88" s="182"/>
      <c r="AF88" s="182"/>
      <c r="AG88" s="182"/>
      <c r="AH88" s="182"/>
      <c r="AI88" s="182"/>
      <c r="AJ88" s="182"/>
      <c r="AK88" s="182"/>
      <c r="AL88" s="182"/>
      <c r="AM88" s="182"/>
      <c r="AN88" s="182"/>
      <c r="AO88" s="182"/>
      <c r="AP88" s="4"/>
      <c r="AQ88" s="79"/>
      <c r="AR88" s="79"/>
    </row>
    <row r="89" ht="0" hidden="1" customHeight="1">
      <c r="C89" s="181"/>
      <c r="D89" s="181"/>
      <c r="E89" s="181"/>
      <c r="F89" s="201"/>
      <c r="G89" s="181"/>
      <c r="H89" s="996"/>
      <c r="I89" s="996"/>
      <c r="J89" s="996"/>
      <c r="K89" s="996"/>
      <c r="L89" s="1072"/>
      <c r="M89" s="1072"/>
      <c r="N89" s="1072"/>
      <c r="O89" s="1072"/>
      <c r="P89" s="80"/>
      <c r="Q89" s="4"/>
      <c r="R89" s="182"/>
      <c r="S89" s="182"/>
      <c r="T89" s="182"/>
      <c r="U89" s="182"/>
      <c r="V89" s="182"/>
      <c r="W89" s="182"/>
      <c r="X89" s="182"/>
      <c r="Y89" s="182"/>
      <c r="Z89" s="182"/>
      <c r="AA89" s="182"/>
      <c r="AB89" s="182"/>
      <c r="AC89" s="182"/>
      <c r="AD89" s="182"/>
      <c r="AE89" s="182"/>
      <c r="AF89" s="182"/>
      <c r="AG89" s="182"/>
      <c r="AH89" s="182"/>
      <c r="AI89" s="182"/>
      <c r="AJ89" s="182"/>
      <c r="AK89" s="182"/>
      <c r="AL89" s="182"/>
      <c r="AM89" s="182"/>
      <c r="AN89" s="182"/>
      <c r="AO89" s="182"/>
      <c r="AP89" s="4"/>
      <c r="AQ89" s="79"/>
      <c r="AR89" s="79"/>
    </row>
    <row r="90" ht="0" hidden="1" customHeight="1">
      <c r="C90" s="181"/>
      <c r="D90" s="181"/>
      <c r="E90" s="181"/>
      <c r="F90" s="201"/>
      <c r="G90" s="181"/>
      <c r="H90" s="996"/>
      <c r="I90" s="996"/>
      <c r="J90" s="996"/>
      <c r="K90" s="996"/>
      <c r="L90" s="1072"/>
      <c r="M90" s="1072"/>
      <c r="N90" s="1072"/>
      <c r="O90" s="1072"/>
      <c r="P90" s="80"/>
      <c r="Q90" s="4"/>
      <c r="R90" s="182"/>
      <c r="S90" s="182"/>
      <c r="T90" s="182"/>
      <c r="U90" s="182"/>
      <c r="V90" s="182"/>
      <c r="W90" s="182"/>
      <c r="X90" s="182"/>
      <c r="Y90" s="182"/>
      <c r="Z90" s="182"/>
      <c r="AA90" s="182"/>
      <c r="AB90" s="182"/>
      <c r="AC90" s="182"/>
      <c r="AD90" s="182"/>
      <c r="AE90" s="182"/>
      <c r="AF90" s="182"/>
      <c r="AG90" s="182"/>
      <c r="AH90" s="182"/>
      <c r="AI90" s="182"/>
      <c r="AJ90" s="182"/>
      <c r="AK90" s="182"/>
      <c r="AL90" s="182"/>
      <c r="AM90" s="182"/>
      <c r="AN90" s="182"/>
      <c r="AO90" s="182"/>
      <c r="AP90" s="4"/>
      <c r="AQ90" s="79"/>
      <c r="AR90" s="79"/>
    </row>
    <row r="91" ht="0" hidden="1" customHeight="1">
      <c r="C91" s="181"/>
      <c r="D91" s="181"/>
      <c r="E91" s="181"/>
      <c r="F91" s="201"/>
      <c r="G91" s="181"/>
      <c r="H91" s="996"/>
      <c r="I91" s="996"/>
      <c r="J91" s="996"/>
      <c r="K91" s="996"/>
      <c r="L91" s="1072"/>
      <c r="M91" s="1072"/>
      <c r="N91" s="1072"/>
      <c r="O91" s="1072"/>
      <c r="P91" s="80"/>
      <c r="Q91" s="4"/>
      <c r="R91" s="182"/>
      <c r="S91" s="182"/>
      <c r="T91" s="182"/>
      <c r="U91" s="182"/>
      <c r="V91" s="182"/>
      <c r="W91" s="182"/>
      <c r="X91" s="182"/>
      <c r="Y91" s="182"/>
      <c r="Z91" s="182"/>
      <c r="AA91" s="182"/>
      <c r="AB91" s="182"/>
      <c r="AC91" s="182"/>
      <c r="AD91" s="182"/>
      <c r="AE91" s="182"/>
      <c r="AF91" s="182"/>
      <c r="AG91" s="182"/>
      <c r="AH91" s="182"/>
      <c r="AI91" s="182"/>
      <c r="AJ91" s="182"/>
      <c r="AK91" s="182"/>
      <c r="AL91" s="182"/>
      <c r="AM91" s="182"/>
      <c r="AN91" s="182"/>
      <c r="AO91" s="182"/>
      <c r="AP91" s="4"/>
      <c r="AQ91" s="79"/>
      <c r="AR91" s="79"/>
    </row>
    <row r="92" ht="0" hidden="1" customHeight="1">
      <c r="C92" s="181"/>
      <c r="D92" s="181"/>
      <c r="E92" s="181"/>
      <c r="F92" s="201"/>
      <c r="G92" s="181"/>
      <c r="H92" s="996"/>
      <c r="I92" s="996"/>
      <c r="J92" s="996"/>
      <c r="K92" s="996"/>
      <c r="L92" s="1072"/>
      <c r="M92" s="1072"/>
      <c r="N92" s="1072"/>
      <c r="O92" s="1072"/>
      <c r="P92" s="80"/>
      <c r="Q92" s="4"/>
      <c r="R92" s="182"/>
      <c r="S92" s="182"/>
      <c r="T92" s="182"/>
      <c r="U92" s="182"/>
      <c r="V92" s="182"/>
      <c r="W92" s="182"/>
      <c r="X92" s="182"/>
      <c r="Y92" s="182"/>
      <c r="Z92" s="182"/>
      <c r="AA92" s="182"/>
      <c r="AB92" s="182"/>
      <c r="AC92" s="182"/>
      <c r="AD92" s="182"/>
      <c r="AE92" s="182"/>
      <c r="AF92" s="182"/>
      <c r="AG92" s="182"/>
      <c r="AH92" s="182"/>
      <c r="AI92" s="182"/>
      <c r="AJ92" s="182"/>
      <c r="AK92" s="182"/>
      <c r="AL92" s="182"/>
      <c r="AM92" s="182"/>
      <c r="AN92" s="182"/>
      <c r="AO92" s="182"/>
      <c r="AP92" s="4"/>
      <c r="AQ92" s="79"/>
      <c r="AR92" s="79"/>
    </row>
    <row r="93" ht="0" hidden="1" customHeight="1">
      <c r="C93" s="181"/>
      <c r="D93" s="181"/>
      <c r="E93" s="181"/>
      <c r="F93" s="201"/>
      <c r="G93" s="181"/>
      <c r="H93" s="996"/>
      <c r="I93" s="996"/>
      <c r="J93" s="996"/>
      <c r="K93" s="996"/>
      <c r="L93" s="1072"/>
      <c r="M93" s="1072"/>
      <c r="N93" s="1072"/>
      <c r="O93" s="1072"/>
      <c r="P93" s="80"/>
      <c r="Q93" s="4"/>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4"/>
      <c r="AQ93" s="79"/>
      <c r="AR93" s="79"/>
    </row>
    <row r="94" ht="0" hidden="1" customHeight="1">
      <c r="C94" s="181"/>
      <c r="D94" s="181"/>
      <c r="E94" s="181"/>
      <c r="F94" s="201"/>
      <c r="G94" s="181"/>
      <c r="H94" s="996"/>
      <c r="I94" s="996"/>
      <c r="J94" s="996"/>
      <c r="K94" s="996"/>
      <c r="L94" s="1072"/>
      <c r="M94" s="1072"/>
      <c r="N94" s="1072"/>
      <c r="O94" s="1072"/>
      <c r="P94" s="80"/>
      <c r="Q94" s="4"/>
      <c r="R94" s="182"/>
      <c r="S94" s="182"/>
      <c r="T94" s="182"/>
      <c r="U94" s="182"/>
      <c r="V94" s="182"/>
      <c r="W94" s="182"/>
      <c r="X94" s="182"/>
      <c r="Y94" s="182"/>
      <c r="Z94" s="182"/>
      <c r="AA94" s="182"/>
      <c r="AB94" s="182"/>
      <c r="AC94" s="182"/>
      <c r="AD94" s="182"/>
      <c r="AE94" s="182"/>
      <c r="AF94" s="182"/>
      <c r="AG94" s="182"/>
      <c r="AH94" s="182"/>
      <c r="AI94" s="182"/>
      <c r="AJ94" s="182"/>
      <c r="AK94" s="182"/>
      <c r="AL94" s="182"/>
      <c r="AM94" s="182"/>
      <c r="AN94" s="182"/>
      <c r="AO94" s="182"/>
      <c r="AP94" s="4"/>
      <c r="AQ94" s="79"/>
      <c r="AR94" s="79"/>
    </row>
    <row r="95" ht="0" hidden="1" customHeight="1">
      <c r="C95" s="181"/>
      <c r="D95" s="181"/>
      <c r="E95" s="181"/>
      <c r="F95" s="201"/>
      <c r="G95" s="181"/>
      <c r="H95" s="996"/>
      <c r="I95" s="996"/>
      <c r="J95" s="996"/>
      <c r="K95" s="996"/>
      <c r="L95" s="1072"/>
      <c r="M95" s="1072"/>
      <c r="N95" s="1072"/>
      <c r="O95" s="1072"/>
      <c r="P95" s="80"/>
      <c r="Q95" s="4"/>
      <c r="R95" s="182"/>
      <c r="S95" s="182"/>
      <c r="T95" s="182"/>
      <c r="U95" s="182"/>
      <c r="V95" s="182"/>
      <c r="W95" s="182"/>
      <c r="X95" s="182"/>
      <c r="Y95" s="182"/>
      <c r="Z95" s="182"/>
      <c r="AA95" s="182"/>
      <c r="AB95" s="182"/>
      <c r="AC95" s="182"/>
      <c r="AD95" s="182"/>
      <c r="AE95" s="182"/>
      <c r="AF95" s="182"/>
      <c r="AG95" s="182"/>
      <c r="AH95" s="182"/>
      <c r="AI95" s="182"/>
      <c r="AJ95" s="182"/>
      <c r="AK95" s="182"/>
      <c r="AL95" s="182"/>
      <c r="AM95" s="182"/>
      <c r="AN95" s="182"/>
      <c r="AO95" s="182"/>
      <c r="AP95" s="4"/>
      <c r="AQ95" s="79"/>
      <c r="AR95" s="79"/>
    </row>
    <row r="96" ht="0" hidden="1" customHeight="1">
      <c r="C96" s="181"/>
      <c r="D96" s="181"/>
      <c r="E96" s="181"/>
      <c r="F96" s="201"/>
      <c r="G96" s="181"/>
      <c r="H96" s="996"/>
      <c r="I96" s="996"/>
      <c r="J96" s="996"/>
      <c r="K96" s="996"/>
      <c r="L96" s="1072"/>
      <c r="M96" s="1072"/>
      <c r="N96" s="1072"/>
      <c r="O96" s="1072"/>
      <c r="P96" s="80"/>
      <c r="Q96" s="4"/>
      <c r="R96" s="182"/>
      <c r="S96" s="182"/>
      <c r="T96" s="182"/>
      <c r="U96" s="182"/>
      <c r="V96" s="182"/>
      <c r="W96" s="182"/>
      <c r="X96" s="182"/>
      <c r="Y96" s="182"/>
      <c r="Z96" s="182"/>
      <c r="AA96" s="182"/>
      <c r="AB96" s="182"/>
      <c r="AC96" s="182"/>
      <c r="AD96" s="182"/>
      <c r="AE96" s="182"/>
      <c r="AF96" s="182"/>
      <c r="AG96" s="182"/>
      <c r="AH96" s="182"/>
      <c r="AI96" s="182"/>
      <c r="AJ96" s="182"/>
      <c r="AK96" s="182"/>
      <c r="AL96" s="182"/>
      <c r="AM96" s="182"/>
      <c r="AN96" s="182"/>
      <c r="AO96" s="182"/>
      <c r="AP96" s="4"/>
      <c r="AQ96" s="79"/>
      <c r="AR96" s="79"/>
    </row>
    <row r="97" ht="0" hidden="1" customHeight="1">
      <c r="C97" s="181"/>
      <c r="D97" s="181"/>
      <c r="E97" s="181"/>
      <c r="F97" s="201"/>
      <c r="G97" s="181"/>
      <c r="H97" s="996"/>
      <c r="I97" s="996"/>
      <c r="J97" s="996"/>
      <c r="K97" s="996"/>
      <c r="L97" s="1072"/>
      <c r="M97" s="1072"/>
      <c r="N97" s="1072"/>
      <c r="O97" s="1072"/>
      <c r="P97" s="80"/>
      <c r="Q97" s="4"/>
      <c r="R97" s="182"/>
      <c r="S97" s="182"/>
      <c r="T97" s="182"/>
      <c r="U97" s="182"/>
      <c r="V97" s="182"/>
      <c r="W97" s="182"/>
      <c r="X97" s="182"/>
      <c r="Y97" s="182"/>
      <c r="Z97" s="182"/>
      <c r="AA97" s="182"/>
      <c r="AB97" s="182"/>
      <c r="AC97" s="182"/>
      <c r="AD97" s="182"/>
      <c r="AE97" s="182"/>
      <c r="AF97" s="182"/>
      <c r="AG97" s="182"/>
      <c r="AH97" s="182"/>
      <c r="AI97" s="182"/>
      <c r="AJ97" s="182"/>
      <c r="AK97" s="182"/>
      <c r="AL97" s="182"/>
      <c r="AM97" s="182"/>
      <c r="AN97" s="182"/>
      <c r="AO97" s="182"/>
      <c r="AP97" s="4"/>
      <c r="AQ97" s="79"/>
      <c r="AR97" s="79"/>
    </row>
    <row r="98" ht="0" hidden="1" customHeight="1">
      <c r="C98" s="181"/>
      <c r="D98" s="181"/>
      <c r="E98" s="181"/>
      <c r="F98" s="201"/>
      <c r="G98" s="181"/>
      <c r="H98" s="996"/>
      <c r="I98" s="996"/>
      <c r="J98" s="996"/>
      <c r="K98" s="996"/>
      <c r="L98" s="1072"/>
      <c r="M98" s="1072"/>
      <c r="N98" s="1072"/>
      <c r="O98" s="1072"/>
      <c r="P98" s="80"/>
      <c r="Q98" s="4"/>
      <c r="R98" s="182"/>
      <c r="S98" s="182"/>
      <c r="T98" s="182"/>
      <c r="U98" s="182"/>
      <c r="V98" s="182"/>
      <c r="W98" s="182"/>
      <c r="X98" s="182"/>
      <c r="Y98" s="182"/>
      <c r="Z98" s="182"/>
      <c r="AA98" s="182"/>
      <c r="AB98" s="182"/>
      <c r="AC98" s="182"/>
      <c r="AD98" s="182"/>
      <c r="AE98" s="182"/>
      <c r="AF98" s="182"/>
      <c r="AG98" s="182"/>
      <c r="AH98" s="182"/>
      <c r="AI98" s="182"/>
      <c r="AJ98" s="182"/>
      <c r="AK98" s="182"/>
      <c r="AL98" s="182"/>
      <c r="AM98" s="182"/>
      <c r="AN98" s="182"/>
      <c r="AO98" s="182"/>
      <c r="AP98" s="4"/>
      <c r="AQ98" s="79"/>
      <c r="AR98" s="79"/>
    </row>
    <row r="99" ht="0" hidden="1" customHeight="1">
      <c r="C99" s="181"/>
      <c r="D99" s="181"/>
      <c r="E99" s="181"/>
      <c r="F99" s="201"/>
      <c r="G99" s="181"/>
      <c r="H99" s="996"/>
      <c r="I99" s="996"/>
      <c r="J99" s="996"/>
      <c r="K99" s="996"/>
      <c r="L99" s="1072"/>
      <c r="M99" s="1072"/>
      <c r="N99" s="1072"/>
      <c r="O99" s="1072"/>
      <c r="P99" s="80"/>
      <c r="Q99" s="4"/>
      <c r="R99" s="182"/>
      <c r="S99" s="182"/>
      <c r="T99" s="182"/>
      <c r="U99" s="182"/>
      <c r="V99" s="182"/>
      <c r="W99" s="182"/>
      <c r="X99" s="182"/>
      <c r="Y99" s="182"/>
      <c r="Z99" s="182"/>
      <c r="AA99" s="182"/>
      <c r="AB99" s="182"/>
      <c r="AC99" s="182"/>
      <c r="AD99" s="182"/>
      <c r="AE99" s="182"/>
      <c r="AF99" s="182"/>
      <c r="AG99" s="182"/>
      <c r="AH99" s="182"/>
      <c r="AI99" s="182"/>
      <c r="AJ99" s="182"/>
      <c r="AK99" s="182"/>
      <c r="AL99" s="182"/>
      <c r="AM99" s="182"/>
      <c r="AN99" s="182"/>
      <c r="AO99" s="182"/>
      <c r="AP99" s="4"/>
      <c r="AQ99" s="79"/>
      <c r="AR99" s="79"/>
    </row>
    <row r="100" ht="0" hidden="1" customHeight="1">
      <c r="C100" s="181"/>
      <c r="D100" s="181"/>
      <c r="E100" s="181"/>
      <c r="F100" s="201"/>
      <c r="G100" s="181"/>
      <c r="H100" s="996"/>
      <c r="I100" s="996"/>
      <c r="J100" s="996"/>
      <c r="K100" s="996"/>
      <c r="L100" s="1072"/>
      <c r="M100" s="1072"/>
      <c r="N100" s="1072"/>
      <c r="O100" s="1072"/>
      <c r="P100" s="80"/>
      <c r="Q100" s="4"/>
      <c r="R100" s="182"/>
      <c r="S100" s="182"/>
      <c r="T100" s="182"/>
      <c r="U100" s="182"/>
      <c r="V100" s="182"/>
      <c r="W100" s="182"/>
      <c r="X100" s="182"/>
      <c r="Y100" s="182"/>
      <c r="Z100" s="182"/>
      <c r="AA100" s="182"/>
      <c r="AB100" s="182"/>
      <c r="AC100" s="182"/>
      <c r="AD100" s="182"/>
      <c r="AE100" s="182"/>
      <c r="AF100" s="182"/>
      <c r="AG100" s="182"/>
      <c r="AH100" s="182"/>
      <c r="AI100" s="182"/>
      <c r="AJ100" s="182"/>
      <c r="AK100" s="182"/>
      <c r="AL100" s="182"/>
      <c r="AM100" s="182"/>
      <c r="AN100" s="182"/>
      <c r="AO100" s="182"/>
      <c r="AP100" s="4"/>
      <c r="AQ100" s="48"/>
      <c r="AR100" s="48"/>
    </row>
    <row r="101" ht="0" hidden="1" customHeight="1">
      <c r="C101" s="181"/>
      <c r="D101" s="181"/>
      <c r="E101" s="181"/>
      <c r="F101" s="201"/>
      <c r="G101" s="181"/>
      <c r="H101" s="996"/>
      <c r="I101" s="996"/>
      <c r="J101" s="996"/>
      <c r="K101" s="996"/>
      <c r="L101" s="1072"/>
      <c r="M101" s="1072"/>
      <c r="N101" s="1072"/>
      <c r="O101" s="1072"/>
      <c r="P101" s="80"/>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79"/>
      <c r="AR101" s="79"/>
    </row>
    <row r="102" ht="18" customHeight="1">
      <c r="C102" s="181"/>
      <c r="D102" s="181"/>
      <c r="E102" s="181"/>
      <c r="F102" s="201"/>
      <c r="G102" s="181"/>
      <c r="H102" s="996"/>
      <c r="I102" s="996"/>
      <c r="J102" s="996"/>
      <c r="K102" s="996"/>
      <c r="L102" s="1072"/>
      <c r="M102" s="1072"/>
      <c r="N102" s="1072"/>
      <c r="O102" s="1072"/>
      <c r="P102" s="80"/>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79"/>
      <c r="AR102" s="79"/>
    </row>
    <row r="103" ht="18" customHeight="1">
      <c r="C103" s="181"/>
      <c r="D103" s="181"/>
      <c r="E103" s="181"/>
      <c r="F103" s="201"/>
      <c r="G103" s="181"/>
      <c r="H103" s="996"/>
      <c r="I103" s="996"/>
      <c r="J103" s="996"/>
      <c r="K103" s="996"/>
      <c r="L103" s="1072"/>
      <c r="M103" s="1072"/>
      <c r="N103" s="1072"/>
      <c r="O103" s="1072"/>
      <c r="P103" s="80"/>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row>
    <row r="104" ht="9" customHeight="1">
      <c r="E104" s="81"/>
      <c r="F104" s="202"/>
      <c r="R104" s="0"/>
      <c r="S104" s="0"/>
      <c r="T104" s="0"/>
      <c r="U104" s="0"/>
      <c r="V104" s="0"/>
      <c r="W104" s="0"/>
      <c r="X104" s="0"/>
      <c r="Y104" s="0"/>
      <c r="Z104" s="87"/>
      <c r="AA104" s="0"/>
      <c r="AB104" s="0"/>
      <c r="AC104" s="5"/>
      <c r="AD104" s="5"/>
      <c r="AE104" s="5"/>
      <c r="AF104" s="67"/>
      <c r="AG104" s="0"/>
      <c r="AH104" s="0"/>
      <c r="AI104" s="0"/>
      <c r="AJ104" s="5"/>
      <c r="AK104" s="0"/>
      <c r="AL104" s="0"/>
      <c r="AM104" s="0"/>
      <c r="AN104" s="0"/>
      <c r="AO104" s="0"/>
      <c r="AP104" s="0"/>
    </row>
    <row r="105" ht="39.95" customHeight="1">
      <c r="B105" s="0"/>
      <c r="C105" s="1075" t="s">
        <v>126</v>
      </c>
      <c r="D105" s="1075"/>
      <c r="E105" s="1075"/>
      <c r="F105" s="1075"/>
      <c r="G105" s="1075"/>
      <c r="H105" s="1075"/>
      <c r="I105" s="1075"/>
      <c r="J105" s="1075"/>
      <c r="K105" s="1075"/>
      <c r="L105" s="1075"/>
      <c r="M105" s="1075"/>
      <c r="N105" s="1075"/>
      <c r="O105" s="1075"/>
      <c r="P105" s="1075"/>
      <c r="Q105" s="1075"/>
      <c r="R105" s="1075"/>
      <c r="S105" s="1075"/>
      <c r="T105" s="1075"/>
      <c r="U105" s="1075"/>
      <c r="V105" s="1075"/>
      <c r="W105" s="1075"/>
      <c r="X105" s="1075"/>
      <c r="Y105" s="1075"/>
      <c r="Z105" s="1075"/>
      <c r="AA105" s="1075"/>
      <c r="AB105" s="1075"/>
      <c r="AC105" s="1075"/>
      <c r="AD105" s="1075"/>
      <c r="AE105" s="1075"/>
      <c r="AF105" s="1075"/>
      <c r="AG105" s="1075"/>
      <c r="AH105" s="1075"/>
      <c r="AI105" s="1075"/>
      <c r="AJ105" s="1075"/>
      <c r="AK105" s="1075"/>
      <c r="AL105" s="1075"/>
      <c r="AM105" s="1075"/>
      <c r="AN105" s="1075"/>
      <c r="AO105" s="1075"/>
      <c r="AP105" s="233"/>
    </row>
    <row r="106" s="84" customFormat="1" ht="12" customHeight="1">
      <c r="B106" s="84"/>
      <c r="E106" s="46"/>
      <c r="F106" s="202"/>
      <c r="G106"/>
      <c r="H106"/>
      <c r="I106"/>
      <c r="J106"/>
      <c r="K106"/>
      <c r="L106"/>
      <c r="M106"/>
      <c r="N106"/>
      <c r="O106"/>
      <c r="P106"/>
      <c r="Q106"/>
      <c r="R106"/>
      <c r="S106"/>
      <c r="T106"/>
      <c r="U106"/>
      <c r="V106"/>
      <c r="W106"/>
      <c r="X106"/>
      <c r="Y106"/>
      <c r="Z106"/>
      <c r="AA10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36"/>
      <c r="BR106" s="236"/>
      <c r="BS106" s="236"/>
      <c r="BT106" s="236"/>
      <c r="BU106" s="236"/>
      <c r="BV106" s="236"/>
      <c r="BW106" s="236"/>
    </row>
    <row r="107" s="236" customFormat="1" ht="12.75" customHeight="1">
      <c r="A107"/>
    </row>
    <row r="108" s="236" customFormat="1" ht="12.75" customHeight="1"/>
    <row r="109" s="236" customFormat="1" ht="12.75" customHeight="1"/>
    <row r="110" s="236" customFormat="1" ht="12.75" customHeight="1"/>
    <row r="111" s="236" customFormat="1" ht="12.75" customHeight="1"/>
    <row r="112" s="236" customFormat="1" ht="12.75" customHeight="1"/>
    <row r="113" s="236" customFormat="1" ht="12.75" customHeight="1"/>
    <row r="114" s="236" customFormat="1" ht="12.75" customHeight="1"/>
    <row r="115" s="236" customFormat="1" ht="12.75" customHeight="1"/>
    <row r="116" s="236" customFormat="1" ht="12.75" customHeight="1"/>
    <row r="117" s="236" customFormat="1" ht="12.75" customHeight="1"/>
    <row r="118" s="236" customFormat="1" ht="12.75" customHeight="1"/>
    <row r="119" s="236" customFormat="1" ht="12.75" customHeight="1"/>
    <row r="120" s="236" customFormat="1" ht="12.75" customHeight="1"/>
    <row r="121" s="236" customFormat="1" ht="12.75" customHeight="1"/>
    <row r="122" s="236" customFormat="1" ht="12.75" customHeight="1"/>
    <row r="123" s="236" customFormat="1" ht="12.75" customHeight="1"/>
    <row r="124" s="236" customFormat="1" ht="12.75" customHeight="1"/>
    <row r="125" s="236" customFormat="1" ht="12.75" customHeight="1"/>
    <row r="126" s="236" customFormat="1" ht="12.75" customHeight="1"/>
    <row r="127" s="236" customFormat="1" ht="12.75" customHeight="1"/>
    <row r="128" s="236" customFormat="1" ht="12.75" customHeight="1"/>
    <row r="129" s="236" customFormat="1" ht="12.75" customHeight="1"/>
    <row r="130" s="236" customFormat="1" ht="12.75" customHeight="1"/>
    <row r="131" s="236" customFormat="1" ht="12.75" customHeight="1"/>
    <row r="132" s="236" customFormat="1" ht="12.75" customHeight="1"/>
    <row r="133" s="236" customFormat="1" ht="12.75" customHeight="1"/>
    <row r="134" s="236" customFormat="1" ht="12.75" customHeight="1"/>
    <row r="135" s="236" customFormat="1" ht="12.75" customHeight="1"/>
    <row r="136" s="236" customFormat="1" ht="12.75" customHeight="1"/>
    <row r="137" s="236" customFormat="1" ht="12.75" customHeight="1"/>
    <row r="138" s="236" customFormat="1" ht="12.75" customHeight="1"/>
    <row r="139" s="236" customFormat="1" ht="12.75" customHeight="1"/>
    <row r="140" s="236" customFormat="1" ht="12.75" customHeight="1"/>
    <row r="141" s="236" customFormat="1" ht="12.75" customHeight="1"/>
    <row r="142" s="236" customFormat="1" ht="12.75" customHeight="1"/>
    <row r="143" s="236" customFormat="1" ht="12.75" customHeight="1"/>
    <row r="144" s="236" customFormat="1" ht="12.75" customHeight="1"/>
    <row r="145" s="236" customFormat="1" ht="12.75" customHeight="1"/>
    <row r="146" s="236" customFormat="1" ht="12.75" customHeight="1"/>
    <row r="147" s="236" customFormat="1" ht="12.75" customHeight="1"/>
    <row r="148" s="236" customFormat="1" ht="12.75" customHeight="1"/>
    <row r="149" s="236" customFormat="1" ht="12.75" customHeight="1"/>
    <row r="150" s="236" customFormat="1" ht="12.75" customHeight="1"/>
    <row r="151" s="236" customFormat="1" ht="12.75" customHeight="1"/>
    <row r="152" s="236" customFormat="1" ht="12.75" customHeight="1"/>
    <row r="153" s="236" customFormat="1" ht="12.75" customHeight="1"/>
  </sheetData>
  <mergeCells count="274">
    <mergeCell ref="C105:AO105"/>
    <mergeCell ref="AL9:AM9"/>
    <mergeCell ref="H43:K43"/>
    <mergeCell ref="L43:O43"/>
    <mergeCell ref="H38:K38"/>
    <mergeCell ref="L38:O38"/>
    <mergeCell ref="H39:K39"/>
    <mergeCell ref="L39:O39"/>
    <mergeCell ref="H40:K40"/>
    <mergeCell ref="L40:O40"/>
    <mergeCell ref="H41:K41"/>
    <mergeCell ref="AL10:AM10"/>
    <mergeCell ref="AH11:AI11"/>
    <mergeCell ref="AJ11:AK11"/>
    <mergeCell ref="AB10:AC10"/>
    <mergeCell ref="AD10:AE10"/>
    <mergeCell ref="AD12:AE12"/>
    <mergeCell ref="AF12:AG12"/>
    <mergeCell ref="AB12:AC12"/>
    <mergeCell ref="AF10:AG10"/>
    <mergeCell ref="AL11:AM11"/>
    <mergeCell ref="AH10:AI10"/>
    <mergeCell ref="AJ10:AK10"/>
    <mergeCell ref="Z12:AA12"/>
    <mergeCell ref="AL8:AM8"/>
    <mergeCell ref="AJ9:AK9"/>
    <mergeCell ref="AH9:AI9"/>
    <mergeCell ref="Z6:AM6"/>
    <mergeCell ref="Z7:AA7"/>
    <mergeCell ref="AB7:AC7"/>
    <mergeCell ref="AD7:AE7"/>
    <mergeCell ref="AF7:AG7"/>
    <mergeCell ref="AH7:AI7"/>
    <mergeCell ref="AJ7:AK7"/>
    <mergeCell ref="Z9:AA9"/>
    <mergeCell ref="H9:I9"/>
    <mergeCell ref="T9:U9"/>
    <mergeCell ref="R9:S9"/>
    <mergeCell ref="T11:U11"/>
    <mergeCell ref="T10:U10"/>
    <mergeCell ref="R10:S10"/>
    <mergeCell ref="Z8:AA8"/>
    <mergeCell ref="AB8:AC8"/>
    <mergeCell ref="AL7:AM7"/>
    <mergeCell ref="N9:O9"/>
    <mergeCell ref="Z10:AA10"/>
    <mergeCell ref="P9:Q9"/>
    <mergeCell ref="AD8:AE8"/>
    <mergeCell ref="AF8:AG8"/>
    <mergeCell ref="AH8:AI8"/>
    <mergeCell ref="AF11:AG11"/>
    <mergeCell ref="AB11:AC11"/>
    <mergeCell ref="AD11:AE11"/>
    <mergeCell ref="AB9:AC9"/>
    <mergeCell ref="AD9:AE9"/>
    <mergeCell ref="AF9:AG9"/>
    <mergeCell ref="N11:O11"/>
    <mergeCell ref="N10:O10"/>
    <mergeCell ref="AJ8:AK8"/>
    <mergeCell ref="R11:S11"/>
    <mergeCell ref="H23:K23"/>
    <mergeCell ref="H6:U6"/>
    <mergeCell ref="T8:U8"/>
    <mergeCell ref="R8:S8"/>
    <mergeCell ref="P8:Q8"/>
    <mergeCell ref="N8:O8"/>
    <mergeCell ref="L8:M8"/>
    <mergeCell ref="J8:K8"/>
    <mergeCell ref="H8:I8"/>
    <mergeCell ref="T7:U7"/>
    <mergeCell ref="R7:S7"/>
    <mergeCell ref="L10:M10"/>
    <mergeCell ref="H10:I10"/>
    <mergeCell ref="H11:I11"/>
    <mergeCell ref="L9:M9"/>
    <mergeCell ref="J9:K9"/>
    <mergeCell ref="J11:K11"/>
    <mergeCell ref="J7:K7"/>
    <mergeCell ref="H7:I7"/>
    <mergeCell ref="P7:Q7"/>
    <mergeCell ref="N7:O7"/>
    <mergeCell ref="L7:M7"/>
    <mergeCell ref="J10:K10"/>
    <mergeCell ref="L12:M12"/>
    <mergeCell ref="P12:Q12"/>
    <mergeCell ref="L11:M11"/>
    <mergeCell ref="H12:I12"/>
    <mergeCell ref="H13:I13"/>
    <mergeCell ref="J13:K13"/>
    <mergeCell ref="N12:O12"/>
    <mergeCell ref="L13:M13"/>
    <mergeCell ref="P11:Q11"/>
    <mergeCell ref="AJ13:AK13"/>
    <mergeCell ref="H37:K37"/>
    <mergeCell ref="L37:O37"/>
    <mergeCell ref="L30:O30"/>
    <mergeCell ref="H28:K28"/>
    <mergeCell ref="H29:K29"/>
    <mergeCell ref="Z13:AA13"/>
    <mergeCell ref="H22:K22"/>
    <mergeCell ref="H35:K35"/>
    <mergeCell ref="L35:O35"/>
    <mergeCell ref="L29:O29"/>
    <mergeCell ref="L22:O22"/>
    <mergeCell ref="L23:O23"/>
    <mergeCell ref="L32:O32"/>
    <mergeCell ref="H25:K25"/>
    <mergeCell ref="L25:O25"/>
    <mergeCell ref="H26:K26"/>
    <mergeCell ref="L31:O31"/>
    <mergeCell ref="H27:K27"/>
    <mergeCell ref="L27:O27"/>
    <mergeCell ref="H30:K30"/>
    <mergeCell ref="L28:O28"/>
    <mergeCell ref="R13:S13"/>
    <mergeCell ref="L26:O26"/>
    <mergeCell ref="L46:O46"/>
    <mergeCell ref="H47:K47"/>
    <mergeCell ref="L41:O41"/>
    <mergeCell ref="H44:K44"/>
    <mergeCell ref="H48:K48"/>
    <mergeCell ref="L42:O42"/>
    <mergeCell ref="L49:O49"/>
    <mergeCell ref="H33:K33"/>
    <mergeCell ref="L33:O33"/>
    <mergeCell ref="H34:K34"/>
    <mergeCell ref="L34:O34"/>
    <mergeCell ref="L59:O59"/>
    <mergeCell ref="H63:K63"/>
    <mergeCell ref="AH12:AI12"/>
    <mergeCell ref="AJ12:AK12"/>
    <mergeCell ref="L24:O24"/>
    <mergeCell ref="AF13:AG13"/>
    <mergeCell ref="AB13:AC13"/>
    <mergeCell ref="AD13:AE13"/>
    <mergeCell ref="P15:V15"/>
    <mergeCell ref="X15:AD15"/>
    <mergeCell ref="AH13:AI13"/>
    <mergeCell ref="AF15:AL15"/>
    <mergeCell ref="AL13:AM13"/>
    <mergeCell ref="N13:O13"/>
    <mergeCell ref="P13:Q13"/>
    <mergeCell ref="L44:O44"/>
    <mergeCell ref="L48:O48"/>
    <mergeCell ref="L50:O50"/>
    <mergeCell ref="L51:O51"/>
    <mergeCell ref="H36:K36"/>
    <mergeCell ref="L36:O36"/>
    <mergeCell ref="H45:K45"/>
    <mergeCell ref="L45:O45"/>
    <mergeCell ref="H46:K46"/>
    <mergeCell ref="L53:O53"/>
    <mergeCell ref="L54:O54"/>
    <mergeCell ref="H64:K64"/>
    <mergeCell ref="H67:K67"/>
    <mergeCell ref="L67:O67"/>
    <mergeCell ref="H68:K68"/>
    <mergeCell ref="L68:O68"/>
    <mergeCell ref="H60:K60"/>
    <mergeCell ref="L61:O61"/>
    <mergeCell ref="H66:K66"/>
    <mergeCell ref="L56:O56"/>
    <mergeCell ref="L57:O57"/>
    <mergeCell ref="H56:K56"/>
    <mergeCell ref="H57:K57"/>
    <mergeCell ref="L66:O66"/>
    <mergeCell ref="L63:O63"/>
    <mergeCell ref="H62:K62"/>
    <mergeCell ref="L62:O62"/>
    <mergeCell ref="H61:K61"/>
    <mergeCell ref="L64:O64"/>
    <mergeCell ref="L58:O58"/>
    <mergeCell ref="H58:K58"/>
    <mergeCell ref="H59:K59"/>
    <mergeCell ref="L60:O60"/>
    <mergeCell ref="H72:K72"/>
    <mergeCell ref="L72:O72"/>
    <mergeCell ref="L69:O69"/>
    <mergeCell ref="L81:O81"/>
    <mergeCell ref="H70:K70"/>
    <mergeCell ref="L70:O70"/>
    <mergeCell ref="H71:K71"/>
    <mergeCell ref="L71:O71"/>
    <mergeCell ref="H65:K65"/>
    <mergeCell ref="L65:O65"/>
    <mergeCell ref="H75:K75"/>
    <mergeCell ref="L75:O75"/>
    <mergeCell ref="H73:K73"/>
    <mergeCell ref="L73:O73"/>
    <mergeCell ref="H74:K74"/>
    <mergeCell ref="L74:O74"/>
    <mergeCell ref="H80:K80"/>
    <mergeCell ref="L80:O80"/>
    <mergeCell ref="H81:K81"/>
    <mergeCell ref="H78:K78"/>
    <mergeCell ref="L78:O78"/>
    <mergeCell ref="H79:K79"/>
    <mergeCell ref="L79:O79"/>
    <mergeCell ref="H69:K69"/>
    <mergeCell ref="H103:K103"/>
    <mergeCell ref="L103:O103"/>
    <mergeCell ref="L99:O99"/>
    <mergeCell ref="H100:K100"/>
    <mergeCell ref="L100:O100"/>
    <mergeCell ref="H101:K101"/>
    <mergeCell ref="L101:O101"/>
    <mergeCell ref="H99:K99"/>
    <mergeCell ref="H102:K102"/>
    <mergeCell ref="L102:O102"/>
    <mergeCell ref="C2:AP2"/>
    <mergeCell ref="H55:K55"/>
    <mergeCell ref="L55:O55"/>
    <mergeCell ref="H31:K31"/>
    <mergeCell ref="H52:K52"/>
    <mergeCell ref="H53:K53"/>
    <mergeCell ref="H54:K54"/>
    <mergeCell ref="H24:K24"/>
    <mergeCell ref="R12:S12"/>
    <mergeCell ref="C4:AP4"/>
    <mergeCell ref="C3:AP3"/>
    <mergeCell ref="T13:U13"/>
    <mergeCell ref="T12:U12"/>
    <mergeCell ref="AL12:AM12"/>
    <mergeCell ref="P10:Q10"/>
    <mergeCell ref="J12:K12"/>
    <mergeCell ref="Z11:AA11"/>
    <mergeCell ref="H50:K50"/>
    <mergeCell ref="H51:K51"/>
    <mergeCell ref="L47:O47"/>
    <mergeCell ref="L52:O52"/>
    <mergeCell ref="H49:K49"/>
    <mergeCell ref="H42:K42"/>
    <mergeCell ref="H98:K98"/>
    <mergeCell ref="L98:O98"/>
    <mergeCell ref="H96:K96"/>
    <mergeCell ref="L96:O96"/>
    <mergeCell ref="H97:K97"/>
    <mergeCell ref="L97:O97"/>
    <mergeCell ref="H91:K91"/>
    <mergeCell ref="L91:O91"/>
    <mergeCell ref="H76:K76"/>
    <mergeCell ref="L76:O76"/>
    <mergeCell ref="H77:K77"/>
    <mergeCell ref="L77:O77"/>
    <mergeCell ref="H86:K86"/>
    <mergeCell ref="L86:O86"/>
    <mergeCell ref="H87:K87"/>
    <mergeCell ref="L87:O87"/>
    <mergeCell ref="H84:K84"/>
    <mergeCell ref="L84:O84"/>
    <mergeCell ref="H85:K85"/>
    <mergeCell ref="L85:O85"/>
    <mergeCell ref="H82:K82"/>
    <mergeCell ref="L82:O82"/>
    <mergeCell ref="H83:K83"/>
    <mergeCell ref="L83:O83"/>
    <mergeCell ref="H88:K88"/>
    <mergeCell ref="L88:O88"/>
    <mergeCell ref="H89:K89"/>
    <mergeCell ref="L89:O89"/>
    <mergeCell ref="H94:K94"/>
    <mergeCell ref="L94:O94"/>
    <mergeCell ref="H95:K95"/>
    <mergeCell ref="L95:O95"/>
    <mergeCell ref="H92:K92"/>
    <mergeCell ref="L92:O92"/>
    <mergeCell ref="H93:K93"/>
    <mergeCell ref="L93:O93"/>
    <mergeCell ref="H90:K90"/>
    <mergeCell ref="L90:O90"/>
    <mergeCell ref="R21:V21"/>
    <mergeCell ref="W21:AH21"/>
    <mergeCell ref="AI21:AO21"/>
    <mergeCell ref="H32:K32"/>
  </mergeCells>
  <phoneticPr fontId="0" type="noConversion"/>
  <printOptions horizontalCentered="1" verticalCentered="1"/>
  <pageMargins left="0.25" right="0.25" top="0.25" bottom="0.25" header="0" footer="0"/>
  <pageSetup scale="31" fitToWidth="1" fitToHeight="1" orientation="landscape" r:id="rId1"/>
  <headerFooter alignWithMargins="0">
    <oddHeader/>
    <oddFooter/>
  </headerFooter>
  <rowBreaks count="1" manualBreakCount="1">
    <brk id="107" max="16383" man="1"/>
  </rowBreaks>
  <colBreaks count="1" manualBreakCount="1">
    <brk id="45" max="1048575" man="1"/>
  </colBreaks>
  <drawing r:id="rId72"/>
</worksheet>
</file>

<file path=xl/worksheets/sheet7.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9">
    <pageSetUpPr fitToPage="1"/>
  </sheetPr>
  <dimension ref="A1:EI109"/>
  <sheetViews>
    <sheetView showGridLines="0" zoomScale="70" workbookViewId="0"/>
  </sheetViews>
  <sheetFormatPr defaultRowHeight="12.75"/>
  <cols>
    <col min="1" max="1" width="1.5703125" style="34" customWidth="1"/>
    <col min="2" max="2" width="15.7109375" style="34" customWidth="1"/>
    <col min="3" max="3" width="18.7109375" customWidth="1"/>
    <col min="4" max="21" width="11.7109375" customWidth="1"/>
    <col min="22" max="22" width="2.7109375" customWidth="1"/>
    <col min="23" max="37" width="9.140625" style="281" customWidth="1"/>
  </cols>
  <sheetData>
    <row r="1" s="2" customFormat="1" ht="23.25">
      <c r="B1" s="657" t="s">
        <v>135</v>
      </c>
      <c r="C1" s="130"/>
      <c r="P1" s="222"/>
      <c r="Q1" s="222"/>
      <c r="R1" s="222"/>
      <c r="S1" s="222"/>
      <c r="T1" s="222"/>
      <c r="U1" s="222"/>
      <c r="W1" s="281"/>
      <c r="X1" s="281"/>
      <c r="Y1" s="281"/>
      <c r="Z1" s="281"/>
      <c r="AA1" s="281"/>
      <c r="AB1" s="281"/>
      <c r="AC1" s="281"/>
      <c r="AD1" s="281"/>
      <c r="AE1" s="281"/>
      <c r="AF1" s="281"/>
      <c r="AG1" s="281"/>
      <c r="AH1" s="281"/>
      <c r="AI1" s="281"/>
      <c r="AJ1" s="281"/>
      <c r="AK1" s="281"/>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row>
    <row r="2" s="2" customFormat="1" ht="15" customHeight="1">
      <c r="B2" s="66" t="s">
        <v>170</v>
      </c>
      <c r="C2" s="130"/>
      <c r="W2" s="281"/>
      <c r="X2" s="281"/>
      <c r="Y2" s="281"/>
      <c r="Z2" s="281"/>
      <c r="AA2" s="281"/>
      <c r="AB2" s="281"/>
      <c r="AC2" s="281"/>
      <c r="AD2" s="281"/>
      <c r="AE2" s="281"/>
      <c r="AF2" s="281"/>
      <c r="AG2" s="281"/>
      <c r="AH2" s="281"/>
      <c r="AI2" s="281"/>
      <c r="AJ2" s="281"/>
      <c r="AK2" s="281"/>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row>
    <row r="3" s="2" customFormat="1" ht="17.1" customHeight="1">
      <c r="B3" s="66" t="s">
        <v>171</v>
      </c>
      <c r="C3" s="130"/>
      <c r="O3" s="961"/>
      <c r="P3" s="961"/>
      <c r="Q3" s="961"/>
      <c r="R3" s="961"/>
      <c r="S3" s="961"/>
      <c r="T3" s="961"/>
      <c r="U3" s="961"/>
      <c r="W3" s="281"/>
      <c r="X3" s="281"/>
      <c r="Y3" s="281"/>
      <c r="Z3" s="281"/>
      <c r="AA3" s="281"/>
      <c r="AB3" s="281"/>
      <c r="AC3" s="281"/>
      <c r="AD3" s="281"/>
      <c r="AE3" s="281"/>
      <c r="AF3" s="281"/>
      <c r="AG3" s="281"/>
      <c r="AH3" s="281"/>
      <c r="AI3" s="281"/>
      <c r="AJ3" s="281"/>
      <c r="AK3" s="281"/>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c r="DU3" s="34"/>
      <c r="DV3" s="34"/>
      <c r="DW3" s="34"/>
      <c r="DX3" s="34"/>
      <c r="DY3" s="34"/>
      <c r="DZ3" s="34"/>
      <c r="EA3" s="34"/>
      <c r="EB3" s="34"/>
      <c r="EC3" s="34"/>
      <c r="ED3" s="34"/>
      <c r="EE3" s="34"/>
      <c r="EF3" s="34"/>
      <c r="EG3" s="34"/>
      <c r="EH3" s="34"/>
      <c r="EI3" s="34"/>
    </row>
    <row r="4" s="2" customFormat="1" ht="15.75" customHeight="1">
      <c r="A4" s="9"/>
      <c r="B4" s="66" t="s">
        <v>172</v>
      </c>
      <c r="C4" s="131"/>
      <c r="D4" s="131"/>
      <c r="E4" s="131"/>
      <c r="G4" s="132"/>
      <c r="H4" s="132"/>
      <c r="I4" s="132"/>
      <c r="J4" s="132"/>
      <c r="K4" s="132"/>
      <c r="L4" s="132"/>
      <c r="M4" s="132"/>
      <c r="N4" s="132"/>
      <c r="O4" s="132"/>
      <c r="P4" s="132"/>
      <c r="Q4" s="132"/>
      <c r="R4" s="132"/>
      <c r="S4" s="132"/>
      <c r="T4" s="132"/>
      <c r="U4" s="132"/>
      <c r="V4" s="132"/>
      <c r="W4" s="281"/>
      <c r="X4" s="281"/>
      <c r="Y4" s="281"/>
      <c r="Z4" s="281"/>
      <c r="AA4" s="281"/>
      <c r="AB4" s="281"/>
      <c r="AC4" s="281"/>
      <c r="AD4" s="281"/>
      <c r="AE4" s="281"/>
      <c r="AF4" s="281"/>
      <c r="AG4" s="281"/>
      <c r="AH4" s="281"/>
      <c r="AI4" s="281"/>
      <c r="AJ4" s="281"/>
      <c r="AK4" s="281"/>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c r="DX4" s="34"/>
      <c r="DY4" s="34"/>
      <c r="DZ4" s="34"/>
      <c r="EA4" s="34"/>
      <c r="EB4" s="34"/>
      <c r="EC4" s="34"/>
      <c r="ED4" s="34"/>
      <c r="EE4" s="34"/>
      <c r="EF4" s="34"/>
      <c r="EG4" s="34"/>
      <c r="EH4" s="34"/>
      <c r="EI4" s="34"/>
    </row>
    <row r="5" s="2" customFormat="1" ht="20.1" customHeight="1">
      <c r="A5" s="9"/>
      <c r="B5" s="66"/>
      <c r="C5" s="131"/>
      <c r="D5" s="131"/>
      <c r="E5" s="131"/>
      <c r="G5" s="132"/>
      <c r="H5" s="132"/>
      <c r="I5" s="132"/>
      <c r="J5" s="132"/>
      <c r="K5" s="132"/>
      <c r="L5" s="132"/>
      <c r="M5" s="132"/>
      <c r="N5" s="132"/>
      <c r="O5" s="132"/>
      <c r="P5" s="132"/>
      <c r="Q5" s="132"/>
      <c r="R5" s="132"/>
      <c r="S5" s="132"/>
      <c r="T5" s="132"/>
      <c r="U5" s="132"/>
      <c r="V5" s="132"/>
      <c r="W5" s="281"/>
      <c r="X5" s="281"/>
      <c r="Y5" s="281"/>
      <c r="Z5" s="281"/>
      <c r="AA5" s="281"/>
      <c r="AB5" s="281"/>
      <c r="AC5" s="281"/>
      <c r="AD5" s="281"/>
      <c r="AE5" s="281"/>
      <c r="AF5" s="281"/>
      <c r="AG5" s="281"/>
      <c r="AH5" s="281"/>
      <c r="AI5" s="281"/>
      <c r="AJ5" s="281"/>
      <c r="AK5" s="281"/>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c r="DY5" s="34"/>
      <c r="DZ5" s="34"/>
      <c r="EA5" s="34"/>
      <c r="EB5" s="34"/>
      <c r="EC5" s="34"/>
      <c r="ED5" s="34"/>
      <c r="EE5" s="34"/>
      <c r="EF5" s="34"/>
      <c r="EG5" s="34"/>
      <c r="EH5" s="34"/>
      <c r="EI5" s="34"/>
    </row>
    <row r="6" s="2" customFormat="1" ht="20.1" customHeight="1">
      <c r="A6" s="9"/>
      <c r="B6" s="66"/>
      <c r="C6" s="131"/>
      <c r="D6" s="131"/>
      <c r="E6" s="131"/>
      <c r="G6" s="132"/>
      <c r="H6" s="132"/>
      <c r="I6" s="132"/>
      <c r="J6" s="132"/>
      <c r="K6" s="132"/>
      <c r="L6" s="132"/>
      <c r="M6" s="132"/>
      <c r="N6" s="132"/>
      <c r="O6" s="132"/>
      <c r="P6" s="132"/>
      <c r="Q6" s="132"/>
      <c r="R6" s="132"/>
      <c r="S6" s="132"/>
      <c r="T6" s="132"/>
      <c r="U6" s="132"/>
      <c r="V6" s="132"/>
      <c r="W6" s="281"/>
      <c r="X6" s="281"/>
      <c r="Y6" s="281"/>
      <c r="Z6" s="281"/>
      <c r="AA6" s="281"/>
      <c r="AB6" s="281"/>
      <c r="AC6" s="281"/>
      <c r="AD6" s="281"/>
      <c r="AE6" s="281"/>
      <c r="AF6" s="281"/>
      <c r="AG6" s="281"/>
      <c r="AH6" s="281"/>
      <c r="AI6" s="281"/>
      <c r="AJ6" s="281"/>
      <c r="AK6" s="281"/>
      <c r="AL6" s="34"/>
      <c r="AM6" s="34"/>
      <c r="AN6" s="34"/>
      <c r="AO6" s="34"/>
      <c r="AP6" s="34"/>
      <c r="AQ6" s="34"/>
      <c r="AR6" s="34"/>
      <c r="AS6" s="34"/>
      <c r="AT6" s="34"/>
      <c r="AU6" s="34"/>
      <c r="AV6" s="34"/>
      <c r="AW6" s="34"/>
      <c r="AX6" s="34"/>
      <c r="AY6" s="34"/>
      <c r="AZ6" s="34"/>
      <c r="BA6" s="34"/>
      <c r="BB6" s="34"/>
      <c r="BC6" s="34"/>
      <c r="BD6" s="34"/>
      <c r="BE6" s="34"/>
      <c r="BF6" s="34"/>
      <c r="BG6" s="34"/>
      <c r="BH6" s="34"/>
      <c r="BI6" s="34"/>
      <c r="BJ6" s="34"/>
      <c r="BK6" s="34"/>
      <c r="BL6" s="34"/>
      <c r="BM6" s="34"/>
      <c r="BN6" s="34"/>
      <c r="BO6" s="34"/>
      <c r="BP6" s="34"/>
      <c r="BQ6" s="34"/>
      <c r="BR6" s="34"/>
      <c r="BS6" s="34"/>
      <c r="BT6" s="34"/>
      <c r="BU6" s="34"/>
      <c r="BV6" s="34"/>
      <c r="BW6" s="34"/>
      <c r="BX6" s="34"/>
      <c r="BY6" s="34"/>
      <c r="BZ6" s="34"/>
      <c r="CA6" s="34"/>
      <c r="CB6" s="34"/>
      <c r="CC6" s="34"/>
      <c r="CD6" s="34"/>
      <c r="CE6" s="34"/>
      <c r="CF6" s="34"/>
      <c r="CG6" s="34"/>
      <c r="CH6" s="34"/>
      <c r="CI6" s="34"/>
      <c r="CJ6" s="34"/>
      <c r="CK6" s="34"/>
      <c r="CL6" s="34"/>
      <c r="CM6" s="34"/>
      <c r="CN6" s="34"/>
      <c r="CO6" s="34"/>
      <c r="CP6" s="34"/>
      <c r="CQ6" s="34"/>
      <c r="CR6" s="34"/>
      <c r="CS6" s="34"/>
      <c r="CT6" s="34"/>
      <c r="CU6" s="34"/>
      <c r="CV6" s="34"/>
      <c r="CW6" s="34"/>
      <c r="CX6" s="34"/>
      <c r="CY6" s="34"/>
      <c r="CZ6" s="34"/>
      <c r="DA6" s="34"/>
      <c r="DB6" s="34"/>
      <c r="DC6" s="34"/>
      <c r="DD6" s="34"/>
      <c r="DE6" s="34"/>
      <c r="DF6" s="34"/>
      <c r="DG6" s="34"/>
      <c r="DH6" s="34"/>
      <c r="DI6" s="34"/>
      <c r="DJ6" s="34"/>
      <c r="DK6" s="34"/>
      <c r="DL6" s="34"/>
      <c r="DM6" s="34"/>
      <c r="DN6" s="34"/>
      <c r="DO6" s="34"/>
      <c r="DP6" s="34"/>
      <c r="DQ6" s="34"/>
      <c r="DR6" s="34"/>
      <c r="DS6" s="34"/>
      <c r="DT6" s="34"/>
      <c r="DU6" s="34"/>
      <c r="DV6" s="34"/>
      <c r="DW6" s="34"/>
      <c r="DX6" s="34"/>
      <c r="DY6" s="34"/>
      <c r="DZ6" s="34"/>
      <c r="EA6" s="34"/>
      <c r="EB6" s="34"/>
      <c r="EC6" s="34"/>
      <c r="ED6" s="34"/>
      <c r="EE6" s="34"/>
      <c r="EF6" s="34"/>
      <c r="EG6" s="34"/>
      <c r="EH6" s="34"/>
      <c r="EI6" s="34"/>
    </row>
    <row r="7" s="2" customFormat="1" ht="20.1" customHeight="1">
      <c r="A7" s="9"/>
      <c r="B7" s="66"/>
      <c r="C7" s="131"/>
      <c r="D7" s="131"/>
      <c r="E7" s="131"/>
      <c r="G7" s="132"/>
      <c r="H7" s="132"/>
      <c r="I7" s="132"/>
      <c r="J7" s="132"/>
      <c r="K7" s="132"/>
      <c r="L7" s="132"/>
      <c r="M7" s="132"/>
      <c r="N7" s="132"/>
      <c r="O7" s="132"/>
      <c r="P7" s="132"/>
      <c r="Q7" s="132"/>
      <c r="R7" s="132"/>
      <c r="S7" s="132"/>
      <c r="T7" s="132"/>
      <c r="U7" s="132"/>
      <c r="V7" s="132"/>
      <c r="W7" s="281"/>
      <c r="X7" s="281"/>
      <c r="Y7" s="281"/>
      <c r="Z7" s="281"/>
      <c r="AA7" s="281"/>
      <c r="AB7" s="281"/>
      <c r="AC7" s="281"/>
      <c r="AD7" s="281"/>
      <c r="AE7" s="281"/>
      <c r="AF7" s="281"/>
      <c r="AG7" s="281"/>
      <c r="AH7" s="281"/>
      <c r="AI7" s="281"/>
      <c r="AJ7" s="281"/>
      <c r="AK7" s="281"/>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c r="CM7" s="34"/>
      <c r="CN7" s="34"/>
      <c r="CO7" s="34"/>
      <c r="CP7" s="34"/>
      <c r="CQ7" s="34"/>
      <c r="CR7" s="34"/>
      <c r="CS7" s="34"/>
      <c r="CT7" s="34"/>
      <c r="CU7" s="34"/>
      <c r="CV7" s="34"/>
      <c r="CW7" s="34"/>
      <c r="CX7" s="34"/>
      <c r="CY7" s="34"/>
      <c r="CZ7" s="34"/>
      <c r="DA7" s="34"/>
      <c r="DB7" s="34"/>
      <c r="DC7" s="34"/>
      <c r="DD7" s="34"/>
      <c r="DE7" s="34"/>
      <c r="DF7" s="34"/>
      <c r="DG7" s="34"/>
      <c r="DH7" s="34"/>
      <c r="DI7" s="34"/>
      <c r="DJ7" s="34"/>
      <c r="DK7" s="34"/>
      <c r="DL7" s="34"/>
      <c r="DM7" s="34"/>
      <c r="DN7" s="34"/>
      <c r="DO7" s="34"/>
      <c r="DP7" s="34"/>
      <c r="DQ7" s="34"/>
      <c r="DR7" s="34"/>
      <c r="DS7" s="34"/>
      <c r="DT7" s="34"/>
      <c r="DU7" s="34"/>
      <c r="DV7" s="34"/>
      <c r="DW7" s="34"/>
      <c r="DX7" s="34"/>
      <c r="DY7" s="34"/>
      <c r="DZ7" s="34"/>
      <c r="EA7" s="34"/>
      <c r="EB7" s="34"/>
      <c r="EC7" s="34"/>
      <c r="ED7" s="34"/>
      <c r="EE7" s="34"/>
      <c r="EF7" s="34"/>
      <c r="EG7" s="34"/>
      <c r="EH7" s="34"/>
      <c r="EI7" s="34"/>
    </row>
    <row r="8" s="2" customFormat="1" ht="20.1" customHeight="1">
      <c r="A8" s="9"/>
      <c r="B8" s="66"/>
      <c r="C8" s="131"/>
      <c r="D8" s="131"/>
      <c r="E8" s="131"/>
      <c r="G8" s="132"/>
      <c r="H8" s="132"/>
      <c r="I8" s="132"/>
      <c r="J8" s="132"/>
      <c r="K8" s="132"/>
      <c r="L8" s="132"/>
      <c r="M8" s="132"/>
      <c r="N8" s="132"/>
      <c r="O8" s="132"/>
      <c r="P8" s="132"/>
      <c r="Q8" s="132"/>
      <c r="R8" s="132"/>
      <c r="S8" s="132"/>
      <c r="T8" s="132"/>
      <c r="U8" s="132"/>
      <c r="V8" s="132"/>
      <c r="W8" s="281"/>
      <c r="X8" s="281"/>
      <c r="Y8" s="281"/>
      <c r="Z8" s="281"/>
      <c r="AA8" s="281"/>
      <c r="AB8" s="281"/>
      <c r="AC8" s="281"/>
      <c r="AD8" s="281"/>
      <c r="AE8" s="281"/>
      <c r="AF8" s="281"/>
      <c r="AG8" s="281"/>
      <c r="AH8" s="281"/>
      <c r="AI8" s="281"/>
      <c r="AJ8" s="281"/>
      <c r="AK8" s="281"/>
      <c r="AL8" s="34"/>
      <c r="AM8" s="34"/>
      <c r="AN8" s="34"/>
      <c r="AO8" s="34"/>
      <c r="AP8" s="34"/>
      <c r="AQ8" s="34"/>
      <c r="AR8" s="34"/>
      <c r="AS8" s="34"/>
      <c r="AT8" s="34"/>
      <c r="AU8" s="34"/>
      <c r="AV8" s="34"/>
      <c r="AW8" s="34"/>
      <c r="AX8" s="34"/>
      <c r="AY8" s="34"/>
      <c r="AZ8" s="34"/>
      <c r="BA8" s="34"/>
      <c r="BB8" s="34"/>
      <c r="BC8" s="34"/>
      <c r="BD8" s="34"/>
      <c r="BE8" s="34"/>
      <c r="BF8" s="34"/>
      <c r="BG8" s="34"/>
      <c r="BH8" s="34"/>
      <c r="BI8" s="34"/>
      <c r="BJ8" s="34"/>
      <c r="BK8" s="34"/>
      <c r="BL8" s="34"/>
      <c r="BM8" s="34"/>
      <c r="BN8" s="34"/>
      <c r="BO8" s="34"/>
      <c r="BP8" s="34"/>
      <c r="BQ8" s="34"/>
      <c r="BR8" s="34"/>
      <c r="BS8" s="34"/>
      <c r="BT8" s="34"/>
      <c r="BU8" s="34"/>
      <c r="BV8" s="34"/>
      <c r="BW8" s="34"/>
      <c r="BX8" s="34"/>
      <c r="BY8" s="34"/>
      <c r="BZ8" s="34"/>
      <c r="CA8" s="34"/>
      <c r="CB8" s="34"/>
      <c r="CC8" s="34"/>
      <c r="CD8" s="34"/>
      <c r="CE8" s="34"/>
      <c r="CF8" s="34"/>
      <c r="CG8" s="34"/>
      <c r="CH8" s="34"/>
      <c r="CI8" s="34"/>
      <c r="CJ8" s="34"/>
      <c r="CK8" s="34"/>
      <c r="CL8" s="34"/>
      <c r="CM8" s="34"/>
      <c r="CN8" s="34"/>
      <c r="CO8" s="34"/>
      <c r="CP8" s="34"/>
      <c r="CQ8" s="34"/>
      <c r="CR8" s="34"/>
      <c r="CS8" s="34"/>
      <c r="CT8" s="34"/>
      <c r="CU8" s="34"/>
      <c r="CV8" s="34"/>
      <c r="CW8" s="34"/>
      <c r="CX8" s="34"/>
      <c r="CY8" s="34"/>
      <c r="CZ8" s="34"/>
      <c r="DA8" s="34"/>
      <c r="DB8" s="34"/>
      <c r="DC8" s="34"/>
      <c r="DD8" s="34"/>
      <c r="DE8" s="34"/>
      <c r="DF8" s="34"/>
      <c r="DG8" s="34"/>
      <c r="DH8" s="34"/>
      <c r="DI8" s="34"/>
      <c r="DJ8" s="34"/>
      <c r="DK8" s="34"/>
      <c r="DL8" s="34"/>
      <c r="DM8" s="34"/>
      <c r="DN8" s="34"/>
      <c r="DO8" s="34"/>
      <c r="DP8" s="34"/>
      <c r="DQ8" s="34"/>
      <c r="DR8" s="34"/>
      <c r="DS8" s="34"/>
      <c r="DT8" s="34"/>
      <c r="DU8" s="34"/>
      <c r="DV8" s="34"/>
      <c r="DW8" s="34"/>
      <c r="DX8" s="34"/>
      <c r="DY8" s="34"/>
      <c r="DZ8" s="34"/>
      <c r="EA8" s="34"/>
      <c r="EB8" s="34"/>
      <c r="EC8" s="34"/>
      <c r="ED8" s="34"/>
      <c r="EE8" s="34"/>
      <c r="EF8" s="34"/>
      <c r="EG8" s="34"/>
      <c r="EH8" s="34"/>
      <c r="EI8" s="34"/>
    </row>
    <row r="9" s="2" customFormat="1" ht="20.1" customHeight="1">
      <c r="A9" s="9"/>
      <c r="B9" s="66"/>
      <c r="C9" s="131"/>
      <c r="D9" s="131"/>
      <c r="E9" s="131"/>
      <c r="G9" s="132"/>
      <c r="H9" s="132"/>
      <c r="I9" s="132"/>
      <c r="J9" s="132"/>
      <c r="K9" s="132"/>
      <c r="L9" s="132"/>
      <c r="M9" s="132"/>
      <c r="N9" s="132"/>
      <c r="O9" s="132"/>
      <c r="P9" s="132"/>
      <c r="Q9" s="132"/>
      <c r="R9" s="132"/>
      <c r="S9" s="132"/>
      <c r="T9" s="132"/>
      <c r="U9" s="132"/>
      <c r="V9" s="132"/>
      <c r="W9" s="281"/>
      <c r="X9" s="281"/>
      <c r="Y9" s="281"/>
      <c r="Z9" s="281"/>
      <c r="AA9" s="281"/>
      <c r="AB9" s="281"/>
      <c r="AC9" s="281"/>
      <c r="AD9" s="281"/>
      <c r="AE9" s="281"/>
      <c r="AF9" s="281"/>
      <c r="AG9" s="281"/>
      <c r="AH9" s="281"/>
      <c r="AI9" s="281"/>
      <c r="AJ9" s="281"/>
      <c r="AK9" s="281"/>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4"/>
      <c r="CS9" s="34"/>
      <c r="CT9" s="34"/>
      <c r="CU9" s="34"/>
      <c r="CV9" s="34"/>
      <c r="CW9" s="34"/>
      <c r="CX9" s="34"/>
      <c r="CY9" s="34"/>
      <c r="CZ9" s="34"/>
      <c r="DA9" s="34"/>
      <c r="DB9" s="34"/>
      <c r="DC9" s="34"/>
      <c r="DD9" s="34"/>
      <c r="DE9" s="34"/>
      <c r="DF9" s="34"/>
      <c r="DG9" s="34"/>
      <c r="DH9" s="34"/>
      <c r="DI9" s="34"/>
      <c r="DJ9" s="34"/>
      <c r="DK9" s="34"/>
      <c r="DL9" s="34"/>
      <c r="DM9" s="34"/>
      <c r="DN9" s="34"/>
      <c r="DO9" s="34"/>
      <c r="DP9" s="34"/>
      <c r="DQ9" s="34"/>
      <c r="DR9" s="34"/>
      <c r="DS9" s="34"/>
      <c r="DT9" s="34"/>
      <c r="DU9" s="34"/>
      <c r="DV9" s="34"/>
      <c r="DW9" s="34"/>
      <c r="DX9" s="34"/>
      <c r="DY9" s="34"/>
      <c r="DZ9" s="34"/>
      <c r="EA9" s="34"/>
      <c r="EB9" s="34"/>
      <c r="EC9" s="34"/>
      <c r="ED9" s="34"/>
      <c r="EE9" s="34"/>
      <c r="EF9" s="34"/>
      <c r="EG9" s="34"/>
      <c r="EH9" s="34"/>
      <c r="EI9" s="34"/>
    </row>
    <row r="10" s="2" customFormat="1" ht="20.1" customHeight="1">
      <c r="A10" s="9"/>
      <c r="B10" s="66"/>
      <c r="C10" s="131"/>
      <c r="D10" s="131"/>
      <c r="E10" s="131"/>
      <c r="G10" s="132"/>
      <c r="H10" s="132"/>
      <c r="I10" s="132"/>
      <c r="J10" s="132"/>
      <c r="K10" s="132"/>
      <c r="L10" s="132"/>
      <c r="M10" s="132"/>
      <c r="N10" s="132"/>
      <c r="O10" s="132"/>
      <c r="P10" s="132"/>
      <c r="Q10" s="132"/>
      <c r="R10" s="132"/>
      <c r="S10" s="132"/>
      <c r="T10" s="132"/>
      <c r="U10" s="132"/>
      <c r="V10" s="132"/>
      <c r="W10" s="281"/>
      <c r="X10" s="281"/>
      <c r="Y10" s="281"/>
      <c r="Z10" s="281"/>
      <c r="AA10" s="281"/>
      <c r="AB10" s="281"/>
      <c r="AC10" s="281"/>
      <c r="AD10" s="281"/>
      <c r="AE10" s="281"/>
      <c r="AF10" s="281"/>
      <c r="AG10" s="281"/>
      <c r="AH10" s="281"/>
      <c r="AI10" s="281"/>
      <c r="AJ10" s="281"/>
      <c r="AK10" s="281"/>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row>
    <row r="11" s="2" customFormat="1" ht="20.1" customHeight="1">
      <c r="A11" s="9"/>
      <c r="B11" s="66"/>
      <c r="C11" s="131"/>
      <c r="D11" s="131"/>
      <c r="E11" s="131"/>
      <c r="G11" s="132"/>
      <c r="H11" s="132"/>
      <c r="I11" s="132"/>
      <c r="J11" s="132"/>
      <c r="K11" s="132"/>
      <c r="L11" s="132"/>
      <c r="M11" s="132"/>
      <c r="N11" s="132"/>
      <c r="O11" s="132"/>
      <c r="P11" s="132"/>
      <c r="Q11" s="132"/>
      <c r="R11" s="132"/>
      <c r="S11" s="132"/>
      <c r="T11" s="132"/>
      <c r="U11" s="132"/>
      <c r="V11" s="132"/>
      <c r="W11" s="281"/>
      <c r="X11" s="281"/>
      <c r="Y11" s="281"/>
      <c r="Z11" s="281"/>
      <c r="AA11" s="281"/>
      <c r="AB11" s="281"/>
      <c r="AC11" s="281"/>
      <c r="AD11" s="281"/>
      <c r="AE11" s="281"/>
      <c r="AF11" s="281"/>
      <c r="AG11" s="281"/>
      <c r="AH11" s="281"/>
      <c r="AI11" s="281"/>
      <c r="AJ11" s="281"/>
      <c r="AK11" s="281"/>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row>
    <row r="12" s="2" customFormat="1" ht="20.1" customHeight="1">
      <c r="A12" s="9"/>
      <c r="B12" s="66"/>
      <c r="C12" s="131"/>
      <c r="D12" s="131"/>
      <c r="E12" s="131"/>
      <c r="G12" s="132"/>
      <c r="H12" s="132"/>
      <c r="I12" s="132"/>
      <c r="J12" s="132"/>
      <c r="K12" s="132"/>
      <c r="L12" s="132"/>
      <c r="M12" s="132"/>
      <c r="N12" s="132"/>
      <c r="O12" s="132"/>
      <c r="P12" s="132"/>
      <c r="Q12" s="132"/>
      <c r="R12" s="132"/>
      <c r="S12" s="132"/>
      <c r="T12" s="132"/>
      <c r="U12" s="132"/>
      <c r="V12" s="132"/>
      <c r="W12" s="281"/>
      <c r="X12" s="281"/>
      <c r="Y12" s="281"/>
      <c r="Z12" s="281"/>
      <c r="AA12" s="281"/>
      <c r="AB12" s="281"/>
      <c r="AC12" s="281"/>
      <c r="AD12" s="281"/>
      <c r="AE12" s="281"/>
      <c r="AF12" s="281"/>
      <c r="AG12" s="281"/>
      <c r="AH12" s="281"/>
      <c r="AI12" s="281"/>
      <c r="AJ12" s="281"/>
      <c r="AK12" s="281"/>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row>
    <row r="13" s="2" customFormat="1" ht="20.1" customHeight="1">
      <c r="A13" s="9"/>
      <c r="B13" s="66"/>
      <c r="C13" s="131"/>
      <c r="D13" s="131"/>
      <c r="E13" s="131"/>
      <c r="G13" s="132"/>
      <c r="H13" s="132"/>
      <c r="I13" s="132"/>
      <c r="J13" s="132"/>
      <c r="K13" s="132"/>
      <c r="L13" s="132"/>
      <c r="M13" s="132"/>
      <c r="N13" s="132"/>
      <c r="O13" s="132"/>
      <c r="P13" s="132"/>
      <c r="Q13" s="132"/>
      <c r="R13" s="132"/>
      <c r="S13" s="132"/>
      <c r="T13" s="132"/>
      <c r="U13" s="132"/>
      <c r="V13" s="132"/>
      <c r="W13" s="281"/>
      <c r="X13" s="1014" t="s">
        <v>43</v>
      </c>
      <c r="Y13" s="1014" t="s">
        <v>46</v>
      </c>
      <c r="Z13" s="1014" t="s">
        <v>47</v>
      </c>
      <c r="AA13" s="1014" t="s">
        <v>48</v>
      </c>
      <c r="AB13" s="1014" t="s">
        <v>49</v>
      </c>
      <c r="AC13" s="1014" t="s">
        <v>50</v>
      </c>
      <c r="AD13" s="1014" t="s">
        <v>51</v>
      </c>
      <c r="AE13" s="1014" t="s">
        <v>40</v>
      </c>
      <c r="AF13" s="1014" t="s">
        <v>52</v>
      </c>
      <c r="AG13" s="281"/>
      <c r="AH13" s="281"/>
      <c r="AI13" s="281"/>
      <c r="AJ13" s="281"/>
      <c r="AK13" s="281"/>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row>
    <row r="14" s="2" customFormat="1" ht="20.1" customHeight="1">
      <c r="A14" s="9"/>
      <c r="B14" s="66"/>
      <c r="C14" s="131"/>
      <c r="D14" s="131"/>
      <c r="E14" s="131"/>
      <c r="G14" s="132"/>
      <c r="H14" s="132"/>
      <c r="I14" s="132"/>
      <c r="J14" s="132"/>
      <c r="K14" s="132"/>
      <c r="L14" s="132"/>
      <c r="M14" s="132"/>
      <c r="N14" s="132"/>
      <c r="O14" s="132"/>
      <c r="P14" s="132"/>
      <c r="Q14" s="132"/>
      <c r="R14" s="132"/>
      <c r="S14" s="132"/>
      <c r="T14" s="132"/>
      <c r="U14" s="132"/>
      <c r="V14" s="132"/>
      <c r="W14" s="281"/>
      <c r="X14" s="1014" t="str">
        <f>D18</f>
      </c>
      <c r="Y14" s="1014" t="str">
        <f>D24</f>
      </c>
      <c r="Z14" s="1014" t="str">
        <f>D30</f>
      </c>
      <c r="AA14" s="1014" t="str">
        <f>D36</f>
      </c>
      <c r="AB14" s="1014" t="str">
        <f>D42</f>
      </c>
      <c r="AC14" s="1014" t="str">
        <f>D48</f>
      </c>
      <c r="AD14" s="1014" t="str">
        <f>D54</f>
      </c>
      <c r="AE14" s="1014" t="str">
        <f>D60</f>
      </c>
      <c r="AF14" s="1014" t="str">
        <f>D66</f>
      </c>
      <c r="AG14" s="281"/>
      <c r="AH14" s="281"/>
      <c r="AI14" s="281"/>
      <c r="AJ14" s="281"/>
      <c r="AK14" s="281"/>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row>
    <row r="15" s="2" customFormat="1" ht="15.95" customHeight="1">
      <c r="D15" s="810" t="s">
        <v>22</v>
      </c>
      <c r="E15" s="810"/>
      <c r="F15" s="810"/>
      <c r="G15" s="810"/>
      <c r="H15" s="810"/>
      <c r="I15" s="962"/>
      <c r="J15" s="810" t="s">
        <v>90</v>
      </c>
      <c r="K15" s="810"/>
      <c r="L15" s="810"/>
      <c r="M15" s="810"/>
      <c r="N15" s="810"/>
      <c r="O15" s="962"/>
      <c r="P15" s="810" t="s">
        <v>10</v>
      </c>
      <c r="Q15" s="810"/>
      <c r="R15" s="810"/>
      <c r="S15" s="810"/>
      <c r="T15" s="810"/>
      <c r="U15" s="962"/>
      <c r="W15" s="281"/>
      <c r="X15" s="1014" t="str">
        <f>F18</f>
      </c>
      <c r="Y15" s="1014" t="str">
        <f>F24</f>
      </c>
      <c r="Z15" s="1014" t="str">
        <f>F30</f>
      </c>
      <c r="AA15" s="1014" t="str">
        <f>F36</f>
      </c>
      <c r="AB15" s="1014" t="str">
        <f>F42</f>
      </c>
      <c r="AC15" s="1014" t="str">
        <f>F48</f>
      </c>
      <c r="AD15" s="1014" t="str">
        <f>F54</f>
      </c>
      <c r="AE15" s="1014" t="str">
        <f>F60</f>
      </c>
      <c r="AF15" s="1014" t="str">
        <f>F66</f>
      </c>
      <c r="AG15" s="281"/>
      <c r="AH15" s="281"/>
      <c r="AI15" s="281"/>
      <c r="AJ15" s="281"/>
      <c r="AK15" s="281"/>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row>
    <row r="16" s="2" customFormat="1" ht="15.95" customHeight="1">
      <c r="D16" s="808" t="s">
        <v>19</v>
      </c>
      <c r="E16" s="809"/>
      <c r="F16" s="808" t="s">
        <v>35</v>
      </c>
      <c r="G16" s="809"/>
      <c r="H16" s="808" t="s">
        <v>97</v>
      </c>
      <c r="I16" s="809"/>
      <c r="J16" s="808" t="s">
        <v>19</v>
      </c>
      <c r="K16" s="809"/>
      <c r="L16" s="808" t="s">
        <v>35</v>
      </c>
      <c r="M16" s="809"/>
      <c r="N16" s="808" t="s">
        <v>98</v>
      </c>
      <c r="O16" s="809"/>
      <c r="P16" s="808" t="s">
        <v>19</v>
      </c>
      <c r="Q16" s="809"/>
      <c r="R16" s="808" t="s">
        <v>35</v>
      </c>
      <c r="S16" s="809"/>
      <c r="T16" s="808" t="s">
        <v>99</v>
      </c>
      <c r="U16" s="809"/>
      <c r="W16" s="281"/>
      <c r="X16" s="1014" t="str">
        <f>J18</f>
      </c>
      <c r="Y16" s="1014" t="str">
        <f>J24</f>
      </c>
      <c r="Z16" s="1014" t="str">
        <f>J30</f>
      </c>
      <c r="AA16" s="1014" t="str">
        <f>J36</f>
      </c>
      <c r="AB16" s="1014" t="str">
        <f>J42</f>
      </c>
      <c r="AC16" s="1014" t="str">
        <f>J48</f>
      </c>
      <c r="AD16" s="1014" t="str">
        <f>J54</f>
      </c>
      <c r="AE16" s="1014" t="str">
        <f>J60</f>
      </c>
      <c r="AF16" s="1014" t="str">
        <f>J66</f>
      </c>
      <c r="AG16" s="281"/>
      <c r="AH16" s="281"/>
      <c r="AI16" s="281"/>
      <c r="AJ16" s="281"/>
      <c r="AK16" s="281"/>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row>
    <row r="17" s="2" customFormat="1" ht="15.95" customHeight="1">
      <c r="B17" s="611" t="s">
        <v>39</v>
      </c>
      <c r="C17" s="611" t="s">
        <v>41</v>
      </c>
      <c r="D17" s="298"/>
      <c r="E17" s="298" t="s">
        <v>24</v>
      </c>
      <c r="F17" s="299"/>
      <c r="G17" s="298" t="s">
        <v>24</v>
      </c>
      <c r="H17" s="299"/>
      <c r="I17" s="298" t="s">
        <v>24</v>
      </c>
      <c r="J17" s="299"/>
      <c r="K17" s="298" t="s">
        <v>24</v>
      </c>
      <c r="L17" s="299"/>
      <c r="M17" s="298" t="s">
        <v>24</v>
      </c>
      <c r="N17" s="299"/>
      <c r="O17" s="298" t="s">
        <v>24</v>
      </c>
      <c r="P17" s="299"/>
      <c r="Q17" s="298" t="s">
        <v>24</v>
      </c>
      <c r="R17" s="299"/>
      <c r="S17" s="298" t="s">
        <v>24</v>
      </c>
      <c r="T17" s="299"/>
      <c r="U17" s="298" t="s">
        <v>24</v>
      </c>
      <c r="W17" s="281"/>
      <c r="X17" s="1014" t="str">
        <f>L18</f>
      </c>
      <c r="Y17" s="1014" t="str">
        <f>L24</f>
      </c>
      <c r="Z17" s="1014" t="str">
        <f>L30</f>
      </c>
      <c r="AA17" s="1014" t="str">
        <f>L36</f>
      </c>
      <c r="AB17" s="1014" t="str">
        <f>L42</f>
      </c>
      <c r="AC17" s="1014" t="str">
        <f>L48</f>
      </c>
      <c r="AD17" s="1014" t="str">
        <f>L54</f>
      </c>
      <c r="AE17" s="1014" t="str">
        <f>L60</f>
      </c>
      <c r="AF17" s="1014" t="str">
        <f>L66</f>
      </c>
      <c r="AG17" s="281"/>
      <c r="AH17" s="281"/>
      <c r="AI17" s="281"/>
      <c r="AJ17" s="281"/>
      <c r="AK17" s="281"/>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row>
    <row r="18" s="2" customFormat="1" ht="15.95" customHeight="1">
      <c r="B18" s="300" t="s">
        <v>43</v>
      </c>
      <c r="C18" s="303" t="s">
        <v>42</v>
      </c>
      <c r="D18" s="307">
        <v>98.59154929577464788732394366</v>
      </c>
      <c r="E18" s="308">
        <v>7.0336391437750750497994178400</v>
      </c>
      <c r="F18" s="308">
        <v>71.625708884688090737240075610</v>
      </c>
      <c r="G18" s="308">
        <v>-2.0423991727000822916321334100</v>
      </c>
      <c r="H18" s="308">
        <v>137.64827019650598282230664112</v>
      </c>
      <c r="I18" s="309">
        <v>9.265272158321366584169379450</v>
      </c>
      <c r="J18" s="317">
        <v>119.61701157383725602024157403</v>
      </c>
      <c r="K18" s="308">
        <v>1.0075681555120947704644349400</v>
      </c>
      <c r="L18" s="318">
        <v>106.14662948567510120186698298</v>
      </c>
      <c r="M18" s="308">
        <v>-10.658621188518629541001164900</v>
      </c>
      <c r="N18" s="308">
        <v>112.69035310249957255015715116</v>
      </c>
      <c r="O18" s="309">
        <v>13.057991156159458670690882490</v>
      </c>
      <c r="P18" s="317">
        <v>117.93226493195222424530859411</v>
      </c>
      <c r="Q18" s="308">
        <v>8.112076007410700783344489170</v>
      </c>
      <c r="R18" s="318">
        <v>76.028275826318139594305103686</v>
      </c>
      <c r="S18" s="308">
        <v>-12.483328770264661993676191800</v>
      </c>
      <c r="T18" s="308">
        <v>155.11632172402446042566989401</v>
      </c>
      <c r="U18" s="309">
        <v>23.533121733681933627041259360</v>
      </c>
      <c r="W18" s="281"/>
      <c r="X18" s="1014"/>
      <c r="Y18" s="1014"/>
      <c r="Z18" s="1014"/>
      <c r="AA18" s="1014"/>
      <c r="AB18" s="1014"/>
      <c r="AC18" s="1014"/>
      <c r="AD18" s="1014"/>
      <c r="AE18" s="1014"/>
      <c r="AF18" s="1014"/>
      <c r="AG18" s="281"/>
      <c r="AH18" s="281"/>
      <c r="AI18" s="281"/>
      <c r="AJ18" s="281"/>
      <c r="AK18" s="281"/>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row>
    <row r="19" s="2" customFormat="1" ht="15.95" customHeight="1">
      <c r="B19" s="301"/>
      <c r="C19" s="304" t="s">
        <v>58</v>
      </c>
      <c r="D19" s="310">
        <v>94.36619718309859154929577465</v>
      </c>
      <c r="E19" s="134">
        <v>3.2562764105840031303969655900</v>
      </c>
      <c r="F19" s="134">
        <v>79.39508506616257088846880907</v>
      </c>
      <c r="G19" s="134">
        <v>-1.0675886174879707662341535100</v>
      </c>
      <c r="H19" s="134">
        <v>118.85647216627528892402033877</v>
      </c>
      <c r="I19" s="311">
        <v>4.3705242474421186920746523900</v>
      </c>
      <c r="J19" s="319">
        <v>150.41552584112203471024846434</v>
      </c>
      <c r="K19" s="134">
        <v>14.180802331341650222117870690</v>
      </c>
      <c r="L19" s="135">
        <v>150.38715170350219108498218144</v>
      </c>
      <c r="M19" s="134">
        <v>11.080757725836774722130128030</v>
      </c>
      <c r="N19" s="134">
        <v>100.01886739478780510172458513</v>
      </c>
      <c r="O19" s="311">
        <v>2.7908025376615847598283025300</v>
      </c>
      <c r="P19" s="319">
        <v>141.94141170922783557164291705</v>
      </c>
      <c r="Q19" s="134">
        <v>17.898844863088335993539393050</v>
      </c>
      <c r="R19" s="135">
        <v>119.40000702357451844176279055</v>
      </c>
      <c r="S19" s="134">
        <v>9.894872200160517827732622800</v>
      </c>
      <c r="T19" s="134">
        <v>118.87889728613869831022219643</v>
      </c>
      <c r="U19" s="311">
        <v>7.283299486738672727702705500</v>
      </c>
      <c r="W19" s="281"/>
      <c r="X19" s="281"/>
      <c r="Y19" s="281"/>
      <c r="Z19" s="281"/>
      <c r="AA19" s="281"/>
      <c r="AB19" s="281"/>
      <c r="AC19" s="281"/>
      <c r="AD19" s="281"/>
      <c r="AE19" s="281"/>
      <c r="AF19" s="281"/>
      <c r="AG19" s="281"/>
      <c r="AH19" s="281"/>
      <c r="AI19" s="281"/>
      <c r="AJ19" s="281"/>
      <c r="AK19" s="281"/>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row>
    <row r="20" s="2" customFormat="1" ht="15.95" customHeight="1">
      <c r="B20" s="301"/>
      <c r="C20" s="305" t="s">
        <v>44</v>
      </c>
      <c r="D20" s="312">
        <v>90.62838569880823401950162514</v>
      </c>
      <c r="E20" s="159">
        <v>2.2526848860177539493441878900</v>
      </c>
      <c r="F20" s="159">
        <v>71.128399011196742765740875380</v>
      </c>
      <c r="G20" s="159">
        <v>-4.1265041265642906343970667500</v>
      </c>
      <c r="H20" s="159">
        <v>127.41519134226222720009240710</v>
      </c>
      <c r="I20" s="313">
        <v>6.6537565512461601675060034400</v>
      </c>
      <c r="J20" s="320">
        <v>122.66743030079566965866524203</v>
      </c>
      <c r="K20" s="159">
        <v>0.3332846215591591718609889800</v>
      </c>
      <c r="L20" s="160">
        <v>111.89972854472038345941072731</v>
      </c>
      <c r="M20" s="159">
        <v>-8.094292718102280323892460870</v>
      </c>
      <c r="N20" s="159">
        <v>109.62263438538579840110853365</v>
      </c>
      <c r="O20" s="313">
        <v>9.169808479698867364667471790</v>
      </c>
      <c r="P20" s="320">
        <v>111.17151185982186096367657092</v>
      </c>
      <c r="Q20" s="159">
        <v>2.5934773598961486075537860500</v>
      </c>
      <c r="R20" s="160">
        <v>79.59248541173473254205432204</v>
      </c>
      <c r="S20" s="159">
        <v>-11.886785521615995444569313180</v>
      </c>
      <c r="T20" s="159">
        <v>139.67588935660976596284707589</v>
      </c>
      <c r="U20" s="313">
        <v>16.433701763416402596098535410</v>
      </c>
      <c r="W20" s="281"/>
      <c r="X20" s="281"/>
      <c r="Y20" s="281"/>
      <c r="Z20" s="281"/>
      <c r="AA20" s="281"/>
      <c r="AB20" s="281"/>
      <c r="AC20" s="281"/>
      <c r="AD20" s="281"/>
      <c r="AE20" s="281"/>
      <c r="AF20" s="281"/>
      <c r="AG20" s="281"/>
      <c r="AH20" s="281"/>
      <c r="AI20" s="281"/>
      <c r="AJ20" s="281"/>
      <c r="AK20" s="281"/>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row>
    <row r="21" s="2" customFormat="1" ht="15.95" customHeight="1">
      <c r="B21" s="302"/>
      <c r="C21" s="306" t="s">
        <v>45</v>
      </c>
      <c r="D21" s="314">
        <v>93.25568797399783315276273023</v>
      </c>
      <c r="E21" s="315">
        <v>4.8464756038825965995693097400</v>
      </c>
      <c r="F21" s="315">
        <v>76.537734477242983859240948090</v>
      </c>
      <c r="G21" s="315">
        <v>-0.1726618190605672482204778200</v>
      </c>
      <c r="H21" s="315">
        <v>121.84275979814634098784318730</v>
      </c>
      <c r="I21" s="316">
        <v>5.0278185459843238836530622900</v>
      </c>
      <c r="J21" s="321">
        <v>136.27109735341172870540967106</v>
      </c>
      <c r="K21" s="315">
        <v>16.099029430817707484767596580</v>
      </c>
      <c r="L21" s="322">
        <v>138.74199381826339677733736114</v>
      </c>
      <c r="M21" s="315">
        <v>10.378304192682211715461759710</v>
      </c>
      <c r="N21" s="315">
        <v>98.21907095545691856747776891</v>
      </c>
      <c r="O21" s="316">
        <v>5.18283486951602703298291100</v>
      </c>
      <c r="P21" s="321">
        <v>127.0805493466404609785280329</v>
      </c>
      <c r="Q21" s="315">
        <v>21.725740568477922384379474420</v>
      </c>
      <c r="R21" s="322">
        <v>106.18997883705531320888689841</v>
      </c>
      <c r="S21" s="315">
        <v>10.187723004831374831707170410</v>
      </c>
      <c r="T21" s="315">
        <v>119.67282670014229466328440550</v>
      </c>
      <c r="U21" s="316">
        <v>10.471236948116664188458986620</v>
      </c>
      <c r="W21" s="281"/>
      <c r="X21" s="281"/>
      <c r="Y21" s="281"/>
      <c r="Z21" s="281"/>
      <c r="AA21" s="281"/>
      <c r="AB21" s="281"/>
      <c r="AC21" s="281"/>
      <c r="AD21" s="281"/>
      <c r="AE21" s="281"/>
      <c r="AF21" s="281"/>
      <c r="AG21" s="281"/>
      <c r="AH21" s="281"/>
      <c r="AI21" s="281"/>
      <c r="AJ21" s="281"/>
      <c r="AK21" s="281"/>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row>
    <row r="22" s="2" customFormat="1" ht="5.1" customHeight="1">
      <c r="B22" s="297"/>
      <c r="C22" s="297"/>
      <c r="D22" s="159"/>
      <c r="E22" s="159"/>
      <c r="F22" s="159"/>
      <c r="G22" s="159"/>
      <c r="H22" s="159"/>
      <c r="I22" s="159"/>
      <c r="J22" s="160"/>
      <c r="K22" s="159"/>
      <c r="L22" s="160"/>
      <c r="M22" s="159"/>
      <c r="N22" s="159"/>
      <c r="O22" s="159"/>
      <c r="P22" s="160"/>
      <c r="Q22" s="159"/>
      <c r="R22" s="160"/>
      <c r="S22" s="159"/>
      <c r="T22" s="159"/>
      <c r="U22" s="159"/>
      <c r="W22" s="281"/>
      <c r="X22" s="281"/>
      <c r="Y22" s="281"/>
      <c r="Z22" s="281"/>
      <c r="AA22" s="281"/>
      <c r="AB22" s="281"/>
      <c r="AC22" s="281"/>
      <c r="AD22" s="281"/>
      <c r="AE22" s="281"/>
      <c r="AF22" s="281"/>
      <c r="AG22" s="281"/>
      <c r="AH22" s="281"/>
      <c r="AI22" s="281"/>
      <c r="AJ22" s="281"/>
      <c r="AK22" s="281"/>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row>
    <row r="23" s="9" customFormat="1" ht="5.1" customHeight="1">
      <c r="B23" s="297"/>
      <c r="C23" s="297"/>
      <c r="D23" s="159"/>
      <c r="E23" s="159"/>
      <c r="F23" s="159"/>
      <c r="G23" s="159"/>
      <c r="H23" s="159"/>
      <c r="I23" s="159"/>
      <c r="J23" s="160"/>
      <c r="K23" s="159"/>
      <c r="L23" s="160"/>
      <c r="M23" s="159"/>
      <c r="N23" s="159"/>
      <c r="O23" s="159"/>
      <c r="P23" s="160"/>
      <c r="Q23" s="159"/>
      <c r="R23" s="160"/>
      <c r="S23" s="159"/>
      <c r="T23" s="159"/>
      <c r="U23" s="159"/>
      <c r="W23" s="281"/>
      <c r="X23" s="281"/>
      <c r="Y23" s="281"/>
      <c r="Z23" s="281"/>
      <c r="AA23" s="281"/>
      <c r="AB23" s="281"/>
      <c r="AC23" s="281"/>
      <c r="AD23" s="281"/>
      <c r="AE23" s="281"/>
      <c r="AF23" s="281"/>
      <c r="AG23" s="281"/>
      <c r="AH23" s="281"/>
      <c r="AI23" s="281"/>
      <c r="AJ23" s="281"/>
      <c r="AK23" s="281"/>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54"/>
      <c r="BK23" s="54"/>
      <c r="BL23" s="54"/>
      <c r="BM23" s="54"/>
      <c r="BN23" s="54"/>
      <c r="BO23" s="54"/>
      <c r="BP23" s="54"/>
      <c r="BQ23" s="54"/>
      <c r="BR23" s="54"/>
      <c r="BS23" s="54"/>
      <c r="BT23" s="54"/>
      <c r="BU23" s="54"/>
      <c r="BV23" s="54"/>
      <c r="BW23" s="54"/>
      <c r="BX23" s="54"/>
      <c r="BY23" s="54"/>
      <c r="BZ23" s="54"/>
      <c r="CA23" s="54"/>
      <c r="CB23" s="54"/>
      <c r="CC23" s="54"/>
      <c r="CD23" s="54"/>
      <c r="CE23" s="54"/>
      <c r="CF23" s="54"/>
      <c r="CG23" s="54"/>
      <c r="CH23" s="54"/>
      <c r="CI23" s="54"/>
      <c r="CJ23" s="54"/>
      <c r="CK23" s="54"/>
      <c r="CL23" s="54"/>
      <c r="CM23" s="54"/>
      <c r="CN23" s="54"/>
      <c r="CO23" s="54"/>
      <c r="CP23" s="54"/>
      <c r="CQ23" s="54"/>
      <c r="CR23" s="54"/>
      <c r="CS23" s="54"/>
      <c r="CT23" s="54"/>
      <c r="CU23" s="54"/>
      <c r="CV23" s="54"/>
      <c r="CW23" s="54"/>
      <c r="CX23" s="54"/>
      <c r="CY23" s="54"/>
      <c r="CZ23" s="54"/>
      <c r="DA23" s="54"/>
      <c r="DB23" s="54"/>
      <c r="DC23" s="54"/>
      <c r="DD23" s="54"/>
      <c r="DE23" s="54"/>
      <c r="DF23" s="54"/>
      <c r="DG23" s="54"/>
      <c r="DH23" s="54"/>
      <c r="DI23" s="54"/>
      <c r="DJ23" s="54"/>
      <c r="DK23" s="54"/>
      <c r="DL23" s="54"/>
      <c r="DM23" s="54"/>
      <c r="DN23" s="54"/>
      <c r="DO23" s="54"/>
      <c r="DP23" s="54"/>
      <c r="DQ23" s="54"/>
      <c r="DR23" s="54"/>
      <c r="DS23" s="54"/>
      <c r="DT23" s="54"/>
      <c r="DU23" s="54"/>
      <c r="DV23" s="54"/>
      <c r="DW23" s="54"/>
      <c r="DX23" s="54"/>
      <c r="DY23" s="54"/>
      <c r="DZ23" s="54"/>
      <c r="EA23" s="54"/>
      <c r="EB23" s="54"/>
      <c r="EC23" s="54"/>
      <c r="ED23" s="54"/>
      <c r="EE23" s="54"/>
      <c r="EF23" s="54"/>
      <c r="EG23" s="54"/>
      <c r="EH23" s="54"/>
      <c r="EI23" s="54"/>
    </row>
    <row r="24" s="2" customFormat="1" ht="15.95" customHeight="1">
      <c r="B24" s="323" t="s">
        <v>46</v>
      </c>
      <c r="C24" s="303" t="s">
        <v>42</v>
      </c>
      <c r="D24" s="307">
        <v>93.52112676056338028169014085</v>
      </c>
      <c r="E24" s="308">
        <v>0.9885931559119674998915732900</v>
      </c>
      <c r="F24" s="308">
        <v>70.775047258979206049149338370</v>
      </c>
      <c r="G24" s="308">
        <v>1.7045840407578036774943009900</v>
      </c>
      <c r="H24" s="308">
        <v>132.13855784274437213582100061</v>
      </c>
      <c r="I24" s="309">
        <v>-0.7039907706039215989702819100</v>
      </c>
      <c r="J24" s="317">
        <v>105.8854259562016432193770762</v>
      </c>
      <c r="K24" s="308">
        <v>1.1654195805651645744171137200</v>
      </c>
      <c r="L24" s="318">
        <v>104.26523859284914105881357326</v>
      </c>
      <c r="M24" s="308">
        <v>-3.0465495130173698760483057300</v>
      </c>
      <c r="N24" s="308">
        <v>101.55390941915853890114868159</v>
      </c>
      <c r="O24" s="309">
        <v>4.344320983400671789743248600</v>
      </c>
      <c r="P24" s="317">
        <v>99.02524342946181844741743464</v>
      </c>
      <c r="Q24" s="308">
        <v>2.1655339947475516880236140300</v>
      </c>
      <c r="R24" s="318">
        <v>73.793771888776405316483557329</v>
      </c>
      <c r="S24" s="308">
        <v>-1.3938964690669879913559717500</v>
      </c>
      <c r="T24" s="308">
        <v>134.19187133933630520575558332</v>
      </c>
      <c r="U24" s="309">
        <v>3.6097465940392612828934398700</v>
      </c>
      <c r="W24" s="281"/>
      <c r="X24" s="281"/>
      <c r="Y24" s="281"/>
      <c r="Z24" s="281"/>
      <c r="AA24" s="281"/>
      <c r="AB24" s="281"/>
      <c r="AC24" s="281"/>
      <c r="AD24" s="281"/>
      <c r="AE24" s="281"/>
      <c r="AF24" s="281"/>
      <c r="AG24" s="281"/>
      <c r="AH24" s="281"/>
      <c r="AI24" s="281"/>
      <c r="AJ24" s="281"/>
      <c r="AK24" s="281"/>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row>
    <row r="25" s="2" customFormat="1" ht="15.95" customHeight="1">
      <c r="B25" s="324"/>
      <c r="C25" s="304" t="s">
        <v>58</v>
      </c>
      <c r="D25" s="310">
        <v>91.79918218991367560199909132</v>
      </c>
      <c r="E25" s="134">
        <v>3.1016388424029362711962137600</v>
      </c>
      <c r="F25" s="134">
        <v>75.339959753643514848466369900</v>
      </c>
      <c r="G25" s="134">
        <v>-1.718370696582989730997731700</v>
      </c>
      <c r="H25" s="134">
        <v>121.84660370159966520123008610</v>
      </c>
      <c r="I25" s="311">
        <v>4.9042833062354417798257753400</v>
      </c>
      <c r="J25" s="319">
        <v>131.96668520438190099438973155</v>
      </c>
      <c r="K25" s="134">
        <v>6.8796923069779546136793328800</v>
      </c>
      <c r="L25" s="135">
        <v>139.83467803184877771028314546</v>
      </c>
      <c r="M25" s="134">
        <v>5.5009903875669232169350671600</v>
      </c>
      <c r="N25" s="134">
        <v>94.37336078706540323574309180</v>
      </c>
      <c r="O25" s="311">
        <v>1.3068141961286516806149550200</v>
      </c>
      <c r="P25" s="319">
        <v>121.14433778076039571066081445</v>
      </c>
      <c r="Q25" s="134">
        <v>10.194714358207900981411901570</v>
      </c>
      <c r="R25" s="135">
        <v>105.35139015083185856518984464</v>
      </c>
      <c r="S25" s="134">
        <v>3.6880922841002372721265857800</v>
      </c>
      <c r="T25" s="134">
        <v>114.99073491802468619946978171</v>
      </c>
      <c r="U25" s="311">
        <v>6.2751873728363792080448810400</v>
      </c>
      <c r="W25" s="281"/>
      <c r="X25" s="281"/>
      <c r="Y25" s="281"/>
      <c r="Z25" s="281"/>
      <c r="AA25" s="281"/>
      <c r="AB25" s="281"/>
      <c r="AC25" s="281"/>
      <c r="AD25" s="281"/>
      <c r="AE25" s="281"/>
      <c r="AF25" s="281"/>
      <c r="AG25" s="281"/>
      <c r="AH25" s="281"/>
      <c r="AI25" s="281"/>
      <c r="AJ25" s="281"/>
      <c r="AK25" s="281"/>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34"/>
      <c r="CD25" s="34"/>
      <c r="CE25" s="34"/>
      <c r="CF25" s="34"/>
      <c r="CG25" s="34"/>
      <c r="CH25" s="34"/>
      <c r="CI25" s="34"/>
      <c r="CJ25" s="34"/>
      <c r="CK25" s="34"/>
      <c r="CL25" s="34"/>
      <c r="CM25" s="34"/>
      <c r="CN25" s="34"/>
      <c r="CO25" s="34"/>
      <c r="CP25" s="34"/>
      <c r="CQ25" s="34"/>
      <c r="CR25" s="34"/>
      <c r="CS25" s="34"/>
      <c r="CT25" s="34"/>
      <c r="CU25" s="34"/>
      <c r="CV25" s="34"/>
      <c r="CW25" s="34"/>
      <c r="CX25" s="34"/>
      <c r="CY25" s="34"/>
      <c r="CZ25" s="34"/>
      <c r="DA25" s="34"/>
      <c r="DB25" s="34"/>
      <c r="DC25" s="34"/>
      <c r="DD25" s="34"/>
      <c r="DE25" s="34"/>
      <c r="DF25" s="34"/>
      <c r="DG25" s="34"/>
      <c r="DH25" s="34"/>
      <c r="DI25" s="34"/>
      <c r="DJ25" s="34"/>
      <c r="DK25" s="34"/>
      <c r="DL25" s="34"/>
      <c r="DM25" s="34"/>
      <c r="DN25" s="34"/>
      <c r="DO25" s="34"/>
      <c r="DP25" s="34"/>
      <c r="DQ25" s="34"/>
      <c r="DR25" s="34"/>
      <c r="DS25" s="34"/>
      <c r="DT25" s="34"/>
      <c r="DU25" s="34"/>
      <c r="DV25" s="34"/>
      <c r="DW25" s="34"/>
      <c r="DX25" s="34"/>
      <c r="DY25" s="34"/>
      <c r="DZ25" s="34"/>
      <c r="EA25" s="34"/>
      <c r="EB25" s="34"/>
      <c r="EC25" s="34"/>
      <c r="ED25" s="34"/>
      <c r="EE25" s="34"/>
      <c r="EF25" s="34"/>
      <c r="EG25" s="34"/>
      <c r="EH25" s="34"/>
      <c r="EI25" s="34"/>
    </row>
    <row r="26" s="2" customFormat="1" ht="15.95" customHeight="1">
      <c r="B26" s="324"/>
      <c r="C26" s="305" t="s">
        <v>44</v>
      </c>
      <c r="D26" s="312">
        <v>91.75050301810865191146881288</v>
      </c>
      <c r="E26" s="159">
        <v>5.5931599572714570893748928700</v>
      </c>
      <c r="F26" s="159">
        <v>71.178773967053740210640021600</v>
      </c>
      <c r="G26" s="159">
        <v>2.5338141121454181283185460400</v>
      </c>
      <c r="H26" s="159">
        <v>128.90149394890848136926284127</v>
      </c>
      <c r="I26" s="313">
        <v>2.9837433353362014332736588700</v>
      </c>
      <c r="J26" s="320">
        <v>106.81996792862928097916634882</v>
      </c>
      <c r="K26" s="159">
        <v>-0.8760557783330548332649179700</v>
      </c>
      <c r="L26" s="160">
        <v>110.91753241161844570859867368</v>
      </c>
      <c r="M26" s="159">
        <v>-4.4288123997539191525833788300</v>
      </c>
      <c r="N26" s="159">
        <v>96.30575582247429559996173385</v>
      </c>
      <c r="O26" s="313">
        <v>3.7173929828354853966886245500</v>
      </c>
      <c r="P26" s="320">
        <v>98.00785789829970246780654942</v>
      </c>
      <c r="Q26" s="159">
        <v>4.6681049779252308496431968700</v>
      </c>
      <c r="R26" s="160">
        <v>78.949739685099464832956779409</v>
      </c>
      <c r="S26" s="159">
        <v>-2.0072161611639763993167750600</v>
      </c>
      <c r="T26" s="159">
        <v>124.13955801401647510675073728</v>
      </c>
      <c r="U26" s="313">
        <v>6.8120537835511328463340017200</v>
      </c>
      <c r="W26" s="281"/>
      <c r="X26" s="281"/>
      <c r="Y26" s="281"/>
      <c r="Z26" s="281"/>
      <c r="AA26" s="281"/>
      <c r="AB26" s="281"/>
      <c r="AC26" s="281"/>
      <c r="AD26" s="281"/>
      <c r="AE26" s="281"/>
      <c r="AF26" s="281"/>
      <c r="AG26" s="281"/>
      <c r="AH26" s="281"/>
      <c r="AI26" s="281"/>
      <c r="AJ26" s="281"/>
      <c r="AK26" s="281"/>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34"/>
      <c r="CD26" s="34"/>
      <c r="CE26" s="34"/>
      <c r="CF26" s="34"/>
      <c r="CG26" s="34"/>
      <c r="CH26" s="34"/>
      <c r="CI26" s="34"/>
      <c r="CJ26" s="34"/>
      <c r="CK26" s="34"/>
      <c r="CL26" s="34"/>
      <c r="CM26" s="34"/>
      <c r="CN26" s="34"/>
      <c r="CO26" s="34"/>
      <c r="CP26" s="34"/>
      <c r="CQ26" s="34"/>
      <c r="CR26" s="34"/>
      <c r="CS26" s="34"/>
      <c r="CT26" s="34"/>
      <c r="CU26" s="34"/>
      <c r="CV26" s="34"/>
      <c r="CW26" s="34"/>
      <c r="CX26" s="34"/>
      <c r="CY26" s="34"/>
      <c r="CZ26" s="34"/>
      <c r="DA26" s="34"/>
      <c r="DB26" s="34"/>
      <c r="DC26" s="34"/>
      <c r="DD26" s="34"/>
      <c r="DE26" s="34"/>
      <c r="DF26" s="34"/>
      <c r="DG26" s="34"/>
      <c r="DH26" s="34"/>
      <c r="DI26" s="34"/>
      <c r="DJ26" s="34"/>
      <c r="DK26" s="34"/>
      <c r="DL26" s="34"/>
      <c r="DM26" s="34"/>
      <c r="DN26" s="34"/>
      <c r="DO26" s="34"/>
      <c r="DP26" s="34"/>
      <c r="DQ26" s="34"/>
      <c r="DR26" s="34"/>
      <c r="DS26" s="34"/>
      <c r="DT26" s="34"/>
      <c r="DU26" s="34"/>
      <c r="DV26" s="34"/>
      <c r="DW26" s="34"/>
      <c r="DX26" s="34"/>
      <c r="DY26" s="34"/>
      <c r="DZ26" s="34"/>
      <c r="EA26" s="34"/>
      <c r="EB26" s="34"/>
      <c r="EC26" s="34"/>
      <c r="ED26" s="34"/>
      <c r="EE26" s="34"/>
      <c r="EF26" s="34"/>
      <c r="EG26" s="34"/>
      <c r="EH26" s="34"/>
      <c r="EI26" s="34"/>
    </row>
    <row r="27" s="2" customFormat="1" ht="15.95" customHeight="1">
      <c r="B27" s="325"/>
      <c r="C27" s="306" t="s">
        <v>45</v>
      </c>
      <c r="D27" s="314">
        <v>88.25405261759234653202232261</v>
      </c>
      <c r="E27" s="315">
        <v>3.4229367605987504820349923100</v>
      </c>
      <c r="F27" s="315">
        <v>71.897849270606698291543317760</v>
      </c>
      <c r="G27" s="315">
        <v>-1.6305967154688008733657226600</v>
      </c>
      <c r="H27" s="315">
        <v>122.74922478617259364830133402</v>
      </c>
      <c r="I27" s="316">
        <v>5.1373021562382047973156702100</v>
      </c>
      <c r="J27" s="321">
        <v>122.13195584526819307955884819</v>
      </c>
      <c r="K27" s="315">
        <v>9.354005025805894390638104330</v>
      </c>
      <c r="L27" s="322">
        <v>130.54925345491158592809087749</v>
      </c>
      <c r="M27" s="315">
        <v>6.2770689854148328849402071100</v>
      </c>
      <c r="N27" s="315">
        <v>93.55239697901476251420656809</v>
      </c>
      <c r="O27" s="316">
        <v>2.8952022009238972252817040900</v>
      </c>
      <c r="P27" s="321">
        <v>107.78640057457764263013949903</v>
      </c>
      <c r="Q27" s="315">
        <v>13.097123462947172681420588180</v>
      </c>
      <c r="R27" s="322">
        <v>93.86210547291463955267881401</v>
      </c>
      <c r="S27" s="315">
        <v>4.5441185891354097549147569600</v>
      </c>
      <c r="T27" s="315">
        <v>114.83484206062039043921471039</v>
      </c>
      <c r="U27" s="316">
        <v>8.181239642444209915662853590</v>
      </c>
      <c r="W27" s="281"/>
      <c r="X27" s="281"/>
      <c r="Y27" s="281"/>
      <c r="Z27" s="281"/>
      <c r="AA27" s="281"/>
      <c r="AB27" s="281"/>
      <c r="AC27" s="281"/>
      <c r="AD27" s="281"/>
      <c r="AE27" s="281"/>
      <c r="AF27" s="281"/>
      <c r="AG27" s="281"/>
      <c r="AH27" s="281"/>
      <c r="AI27" s="281"/>
      <c r="AJ27" s="281"/>
      <c r="AK27" s="281"/>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4"/>
      <c r="BS27" s="34"/>
      <c r="BT27" s="34"/>
      <c r="BU27" s="34"/>
      <c r="BV27" s="34"/>
      <c r="BW27" s="34"/>
      <c r="BX27" s="34"/>
      <c r="BY27" s="34"/>
      <c r="BZ27" s="34"/>
      <c r="CA27" s="34"/>
      <c r="CB27" s="34"/>
      <c r="CC27" s="34"/>
      <c r="CD27" s="34"/>
      <c r="CE27" s="34"/>
      <c r="CF27" s="34"/>
      <c r="CG27" s="34"/>
      <c r="CH27" s="34"/>
      <c r="CI27" s="34"/>
      <c r="CJ27" s="34"/>
      <c r="CK27" s="34"/>
      <c r="CL27" s="34"/>
      <c r="CM27" s="34"/>
      <c r="CN27" s="34"/>
      <c r="CO27" s="34"/>
      <c r="CP27" s="34"/>
      <c r="CQ27" s="34"/>
      <c r="CR27" s="34"/>
      <c r="CS27" s="34"/>
      <c r="CT27" s="34"/>
      <c r="CU27" s="34"/>
      <c r="CV27" s="34"/>
      <c r="CW27" s="34"/>
      <c r="CX27" s="34"/>
      <c r="CY27" s="34"/>
      <c r="CZ27" s="34"/>
      <c r="DA27" s="34"/>
      <c r="DB27" s="34"/>
      <c r="DC27" s="34"/>
      <c r="DD27" s="34"/>
      <c r="DE27" s="34"/>
      <c r="DF27" s="34"/>
      <c r="DG27" s="34"/>
      <c r="DH27" s="34"/>
      <c r="DI27" s="34"/>
      <c r="DJ27" s="34"/>
      <c r="DK27" s="34"/>
      <c r="DL27" s="34"/>
      <c r="DM27" s="34"/>
      <c r="DN27" s="34"/>
      <c r="DO27" s="34"/>
      <c r="DP27" s="34"/>
      <c r="DQ27" s="34"/>
      <c r="DR27" s="34"/>
      <c r="DS27" s="34"/>
      <c r="DT27" s="34"/>
      <c r="DU27" s="34"/>
      <c r="DV27" s="34"/>
      <c r="DW27" s="34"/>
      <c r="DX27" s="34"/>
      <c r="DY27" s="34"/>
      <c r="DZ27" s="34"/>
      <c r="EA27" s="34"/>
      <c r="EB27" s="34"/>
      <c r="EC27" s="34"/>
      <c r="ED27" s="34"/>
      <c r="EE27" s="34"/>
      <c r="EF27" s="34"/>
      <c r="EG27" s="34"/>
      <c r="EH27" s="34"/>
      <c r="EI27" s="34"/>
    </row>
    <row r="28" s="2" customFormat="1" ht="5.1" customHeight="1">
      <c r="B28" s="54"/>
      <c r="C28" s="297"/>
      <c r="D28" s="159"/>
      <c r="E28" s="159"/>
      <c r="F28" s="159"/>
      <c r="G28" s="159"/>
      <c r="H28" s="159"/>
      <c r="I28" s="159"/>
      <c r="J28" s="160"/>
      <c r="K28" s="159"/>
      <c r="L28" s="160"/>
      <c r="M28" s="159"/>
      <c r="N28" s="159"/>
      <c r="O28" s="159"/>
      <c r="P28" s="160"/>
      <c r="Q28" s="159"/>
      <c r="R28" s="160"/>
      <c r="S28" s="159"/>
      <c r="T28" s="159"/>
      <c r="U28" s="159"/>
      <c r="W28" s="281"/>
      <c r="X28" s="281"/>
      <c r="Y28" s="281"/>
      <c r="Z28" s="281"/>
      <c r="AA28" s="281"/>
      <c r="AB28" s="281"/>
      <c r="AC28" s="281"/>
      <c r="AD28" s="281"/>
      <c r="AE28" s="281"/>
      <c r="AF28" s="281"/>
      <c r="AG28" s="281"/>
      <c r="AH28" s="281"/>
      <c r="AI28" s="281"/>
      <c r="AJ28" s="281"/>
      <c r="AK28" s="281"/>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D28" s="34"/>
      <c r="CE28" s="34"/>
      <c r="CF28" s="34"/>
      <c r="CG28" s="34"/>
      <c r="CH28" s="34"/>
      <c r="CI28" s="34"/>
      <c r="CJ28" s="34"/>
      <c r="CK28" s="34"/>
      <c r="CL28" s="34"/>
      <c r="CM28" s="34"/>
      <c r="CN28" s="34"/>
      <c r="CO28" s="34"/>
      <c r="CP28" s="34"/>
      <c r="CQ28" s="34"/>
      <c r="CR28" s="34"/>
      <c r="CS28" s="34"/>
      <c r="CT28" s="34"/>
      <c r="CU28" s="34"/>
      <c r="CV28" s="34"/>
      <c r="CW28" s="34"/>
      <c r="CX28" s="34"/>
      <c r="CY28" s="34"/>
      <c r="CZ28" s="34"/>
      <c r="DA28" s="34"/>
      <c r="DB28" s="34"/>
      <c r="DC28" s="34"/>
      <c r="DD28" s="34"/>
      <c r="DE28" s="34"/>
      <c r="DF28" s="34"/>
      <c r="DG28" s="34"/>
      <c r="DH28" s="34"/>
      <c r="DI28" s="34"/>
      <c r="DJ28" s="34"/>
      <c r="DK28" s="34"/>
      <c r="DL28" s="34"/>
      <c r="DM28" s="34"/>
      <c r="DN28" s="34"/>
      <c r="DO28" s="34"/>
      <c r="DP28" s="34"/>
      <c r="DQ28" s="34"/>
      <c r="DR28" s="34"/>
      <c r="DS28" s="34"/>
      <c r="DT28" s="34"/>
      <c r="DU28" s="34"/>
      <c r="DV28" s="34"/>
      <c r="DW28" s="34"/>
      <c r="DX28" s="34"/>
      <c r="DY28" s="34"/>
      <c r="DZ28" s="34"/>
      <c r="EA28" s="34"/>
      <c r="EB28" s="34"/>
      <c r="EC28" s="34"/>
      <c r="ED28" s="34"/>
      <c r="EE28" s="34"/>
      <c r="EF28" s="34"/>
      <c r="EG28" s="34"/>
      <c r="EH28" s="34"/>
      <c r="EI28" s="34"/>
    </row>
    <row r="29" s="9" customFormat="1" ht="5.1" customHeight="1">
      <c r="B29" s="54"/>
      <c r="C29" s="297"/>
      <c r="D29" s="159"/>
      <c r="E29" s="159"/>
      <c r="F29" s="159"/>
      <c r="G29" s="159"/>
      <c r="H29" s="159"/>
      <c r="I29" s="159"/>
      <c r="J29" s="160"/>
      <c r="K29" s="159"/>
      <c r="L29" s="160"/>
      <c r="M29" s="159"/>
      <c r="N29" s="159"/>
      <c r="O29" s="159"/>
      <c r="P29" s="160"/>
      <c r="Q29" s="159"/>
      <c r="R29" s="160"/>
      <c r="S29" s="159"/>
      <c r="T29" s="159"/>
      <c r="U29" s="159"/>
      <c r="W29" s="281"/>
      <c r="X29" s="281"/>
      <c r="Y29" s="281"/>
      <c r="Z29" s="281"/>
      <c r="AA29" s="281"/>
      <c r="AB29" s="281"/>
      <c r="AC29" s="281"/>
      <c r="AD29" s="281"/>
      <c r="AE29" s="281"/>
      <c r="AF29" s="281"/>
      <c r="AG29" s="281"/>
      <c r="AH29" s="281"/>
      <c r="AI29" s="281"/>
      <c r="AJ29" s="281"/>
      <c r="AK29" s="281"/>
      <c r="AL29" s="54"/>
      <c r="AM29" s="54"/>
      <c r="AN29" s="54"/>
      <c r="AO29" s="54"/>
      <c r="AP29" s="54"/>
      <c r="AQ29" s="54"/>
      <c r="AR29" s="54"/>
      <c r="AS29" s="54"/>
      <c r="AT29" s="54"/>
      <c r="AU29" s="54"/>
      <c r="AV29" s="54"/>
      <c r="AW29" s="54"/>
      <c r="AX29" s="54"/>
      <c r="AY29" s="54"/>
      <c r="AZ29" s="54"/>
      <c r="BA29" s="54"/>
      <c r="BB29" s="54"/>
      <c r="BC29" s="54"/>
      <c r="BD29" s="54"/>
      <c r="BE29" s="54"/>
      <c r="BF29" s="54"/>
      <c r="BG29" s="54"/>
      <c r="BH29" s="54"/>
      <c r="BI29" s="54"/>
      <c r="BJ29" s="54"/>
      <c r="BK29" s="54"/>
      <c r="BL29" s="54"/>
      <c r="BM29" s="54"/>
      <c r="BN29" s="54"/>
      <c r="BO29" s="54"/>
      <c r="BP29" s="54"/>
      <c r="BQ29" s="54"/>
      <c r="BR29" s="54"/>
      <c r="BS29" s="54"/>
      <c r="BT29" s="54"/>
      <c r="BU29" s="54"/>
      <c r="BV29" s="54"/>
      <c r="BW29" s="54"/>
      <c r="BX29" s="54"/>
      <c r="BY29" s="54"/>
      <c r="BZ29" s="54"/>
      <c r="CA29" s="54"/>
      <c r="CB29" s="54"/>
      <c r="CC29" s="54"/>
      <c r="CD29" s="54"/>
      <c r="CE29" s="54"/>
      <c r="CF29" s="54"/>
      <c r="CG29" s="54"/>
      <c r="CH29" s="54"/>
      <c r="CI29" s="54"/>
      <c r="CJ29" s="54"/>
      <c r="CK29" s="54"/>
      <c r="CL29" s="54"/>
      <c r="CM29" s="54"/>
      <c r="CN29" s="54"/>
      <c r="CO29" s="54"/>
      <c r="CP29" s="54"/>
      <c r="CQ29" s="54"/>
      <c r="CR29" s="54"/>
      <c r="CS29" s="54"/>
      <c r="CT29" s="54"/>
      <c r="CU29" s="54"/>
      <c r="CV29" s="54"/>
      <c r="CW29" s="54"/>
      <c r="CX29" s="54"/>
      <c r="CY29" s="54"/>
      <c r="CZ29" s="54"/>
      <c r="DA29" s="54"/>
      <c r="DB29" s="54"/>
      <c r="DC29" s="54"/>
      <c r="DD29" s="54"/>
      <c r="DE29" s="54"/>
      <c r="DF29" s="54"/>
      <c r="DG29" s="54"/>
      <c r="DH29" s="54"/>
      <c r="DI29" s="54"/>
      <c r="DJ29" s="54"/>
      <c r="DK29" s="54"/>
      <c r="DL29" s="54"/>
      <c r="DM29" s="54"/>
      <c r="DN29" s="54"/>
      <c r="DO29" s="54"/>
      <c r="DP29" s="54"/>
      <c r="DQ29" s="54"/>
      <c r="DR29" s="54"/>
      <c r="DS29" s="54"/>
      <c r="DT29" s="54"/>
      <c r="DU29" s="54"/>
      <c r="DV29" s="54"/>
      <c r="DW29" s="54"/>
      <c r="DX29" s="54"/>
      <c r="DY29" s="54"/>
      <c r="DZ29" s="54"/>
      <c r="EA29" s="54"/>
      <c r="EB29" s="54"/>
      <c r="EC29" s="54"/>
      <c r="ED29" s="54"/>
      <c r="EE29" s="54"/>
      <c r="EF29" s="54"/>
      <c r="EG29" s="54"/>
      <c r="EH29" s="54"/>
      <c r="EI29" s="54"/>
    </row>
    <row r="30" s="2" customFormat="1" ht="15.95" customHeight="1">
      <c r="B30" s="323" t="s">
        <v>47</v>
      </c>
      <c r="C30" s="303" t="s">
        <v>42</v>
      </c>
      <c r="D30" s="307">
        <v>88.55633802816901408450704225</v>
      </c>
      <c r="E30" s="308">
        <v>-2.3300970873710547648223200900</v>
      </c>
      <c r="F30" s="308">
        <v>71.219281663516068052930056710</v>
      </c>
      <c r="G30" s="308">
        <v>-3.3044594160689957037529575200</v>
      </c>
      <c r="H30" s="308">
        <v>124.34320588430518280877077980</v>
      </c>
      <c r="I30" s="308">
        <v>1.0076600460209303046967424600</v>
      </c>
      <c r="J30" s="317">
        <v>108.39351920579253212666217783</v>
      </c>
      <c r="K30" s="308">
        <v>6.2294965678948958788647003600</v>
      </c>
      <c r="L30" s="318">
        <v>104.69260615136795060972658619</v>
      </c>
      <c r="M30" s="308">
        <v>-2.8485508836703221369499685600</v>
      </c>
      <c r="N30" s="308">
        <v>103.53502810794536872186837109</v>
      </c>
      <c r="O30" s="309">
        <v>9.344222380679637808764109470</v>
      </c>
      <c r="P30" s="317">
        <v>95.98933126850993602061809058</v>
      </c>
      <c r="Q30" s="308">
        <v>3.7542461623669919383881879900</v>
      </c>
      <c r="R30" s="318">
        <v>74.561322055818289966379000659</v>
      </c>
      <c r="S30" s="308">
        <v>-6.0588810919058618608949478400</v>
      </c>
      <c r="T30" s="308">
        <v>128.73877316267769581103180590</v>
      </c>
      <c r="U30" s="309">
        <v>10.446040422280770072916229560</v>
      </c>
      <c r="W30" s="281"/>
      <c r="X30" s="281"/>
      <c r="Y30" s="281"/>
      <c r="Z30" s="281"/>
      <c r="AA30" s="281"/>
      <c r="AB30" s="281"/>
      <c r="AC30" s="281"/>
      <c r="AD30" s="281"/>
      <c r="AE30" s="281"/>
      <c r="AF30" s="281"/>
      <c r="AG30" s="281"/>
      <c r="AH30" s="281"/>
      <c r="AI30" s="281"/>
      <c r="AJ30" s="281"/>
      <c r="AK30" s="281"/>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row>
    <row r="31" s="2" customFormat="1" ht="15.95" customHeight="1">
      <c r="B31" s="324"/>
      <c r="C31" s="304" t="s">
        <v>58</v>
      </c>
      <c r="D31" s="310">
        <v>89.64788732394366197183098592</v>
      </c>
      <c r="E31" s="134">
        <v>2.3311897106306748275969062400</v>
      </c>
      <c r="F31" s="134">
        <v>78.361688720856962822936357910</v>
      </c>
      <c r="G31" s="134">
        <v>-0.3166205762761507107254448700</v>
      </c>
      <c r="H31" s="134">
        <v>114.40269956820557615430258141</v>
      </c>
      <c r="I31" s="134">
        <v>2.6562204272760471907853676400</v>
      </c>
      <c r="J31" s="319">
        <v>134.2417868039974836754828075</v>
      </c>
      <c r="K31" s="134">
        <v>9.408744163087897458005368850</v>
      </c>
      <c r="L31" s="135">
        <v>144.75610750977641397785227299</v>
      </c>
      <c r="M31" s="134">
        <v>8.469509444720561224333299210</v>
      </c>
      <c r="N31" s="134">
        <v>92.73652705459029010166839356</v>
      </c>
      <c r="O31" s="311">
        <v>0.8658974518100283933969122900</v>
      </c>
      <c r="P31" s="319">
        <v>120.34492577569633571752789714</v>
      </c>
      <c r="Q31" s="134">
        <v>11.959269549450450414764342540</v>
      </c>
      <c r="R31" s="135">
        <v>113.43333037124004311459173704</v>
      </c>
      <c r="S31" s="134">
        <v>8.126072658775277625049968970</v>
      </c>
      <c r="T31" s="134">
        <v>106.09309043636361906835155343</v>
      </c>
      <c r="U31" s="311">
        <v>3.54511802423326740385398500</v>
      </c>
      <c r="W31" s="281"/>
      <c r="X31" s="281"/>
      <c r="Y31" s="281"/>
      <c r="Z31" s="281"/>
      <c r="AA31" s="281"/>
      <c r="AB31" s="281"/>
      <c r="AC31" s="281"/>
      <c r="AD31" s="281"/>
      <c r="AE31" s="281"/>
      <c r="AF31" s="281"/>
      <c r="AG31" s="281"/>
      <c r="AH31" s="281"/>
      <c r="AI31" s="281"/>
      <c r="AJ31" s="281"/>
      <c r="AK31" s="281"/>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row>
    <row r="32" s="2" customFormat="1" ht="15.95" customHeight="1">
      <c r="B32" s="324"/>
      <c r="C32" s="305" t="s">
        <v>44</v>
      </c>
      <c r="D32" s="312">
        <v>86.34886240520043336944745395</v>
      </c>
      <c r="E32" s="159">
        <v>2.905100064523366790294755900</v>
      </c>
      <c r="F32" s="159">
        <v>72.189908390286462120110513310</v>
      </c>
      <c r="G32" s="159">
        <v>1.7002970398239971751277622900</v>
      </c>
      <c r="H32" s="159">
        <v>119.61348106767086718316369005</v>
      </c>
      <c r="I32" s="159">
        <v>1.1846602809963111673550210400</v>
      </c>
      <c r="J32" s="320">
        <v>110.04118463771825563887247047</v>
      </c>
      <c r="K32" s="159">
        <v>-2.2671398588526714308884825700</v>
      </c>
      <c r="L32" s="160">
        <v>111.74809104844582500535608638</v>
      </c>
      <c r="M32" s="159">
        <v>-3.3020259615106651689527282800</v>
      </c>
      <c r="N32" s="159">
        <v>98.47254087772966596275126717</v>
      </c>
      <c r="O32" s="313">
        <v>1.070225217270763517086315100</v>
      </c>
      <c r="P32" s="320">
        <v>95.019311111875893547325416</v>
      </c>
      <c r="Q32" s="159">
        <v>0.5720975242410028074102776600</v>
      </c>
      <c r="R32" s="160">
        <v>80.670844555766947540946676</v>
      </c>
      <c r="S32" s="159">
        <v>-1.6578731713427718575147287600</v>
      </c>
      <c r="T32" s="159">
        <v>117.78643403956315760801186859</v>
      </c>
      <c r="U32" s="313">
        <v>2.2675640312084462535542623200</v>
      </c>
      <c r="W32" s="281"/>
      <c r="X32" s="281"/>
      <c r="Y32" s="281"/>
      <c r="Z32" s="281"/>
      <c r="AA32" s="281"/>
      <c r="AB32" s="281"/>
      <c r="AC32" s="281"/>
      <c r="AD32" s="281"/>
      <c r="AE32" s="281"/>
      <c r="AF32" s="281"/>
      <c r="AG32" s="281"/>
      <c r="AH32" s="281"/>
      <c r="AI32" s="281"/>
      <c r="AJ32" s="281"/>
      <c r="AK32" s="281"/>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row>
    <row r="33" s="2" customFormat="1" ht="15.95" customHeight="1">
      <c r="B33" s="325"/>
      <c r="C33" s="306" t="s">
        <v>45</v>
      </c>
      <c r="D33" s="314">
        <v>89.68039003250270855904658722</v>
      </c>
      <c r="E33" s="315">
        <v>5.8503836317736541820108791600</v>
      </c>
      <c r="F33" s="315">
        <v>75.799767340410062527264795700</v>
      </c>
      <c r="G33" s="315">
        <v>0.4480200404425957659563382600</v>
      </c>
      <c r="H33" s="315">
        <v>118.31222334729327107939565628</v>
      </c>
      <c r="I33" s="315">
        <v>5.3782678734130587945346377900</v>
      </c>
      <c r="J33" s="321">
        <v>123.61188994057698652503736001</v>
      </c>
      <c r="K33" s="315">
        <v>11.115338044097036094620796480</v>
      </c>
      <c r="L33" s="322">
        <v>134.00073676740465955230465466</v>
      </c>
      <c r="M33" s="315">
        <v>8.437903162586165674254871350</v>
      </c>
      <c r="N33" s="315">
        <v>92.24717186081141350236357865</v>
      </c>
      <c r="O33" s="316">
        <v>2.4690950336208536733218403400</v>
      </c>
      <c r="P33" s="321">
        <v>110.85562502525742209761611566</v>
      </c>
      <c r="Q33" s="315">
        <v>17.616011593394661375375464510</v>
      </c>
      <c r="R33" s="322">
        <v>101.57224670412805570470787969</v>
      </c>
      <c r="S33" s="315">
        <v>8.923726700255145300006297870</v>
      </c>
      <c r="T33" s="315">
        <v>109.13968000353653220655905590</v>
      </c>
      <c r="U33" s="316">
        <v>7.980157451908629130037756040</v>
      </c>
      <c r="W33" s="281"/>
      <c r="X33" s="281"/>
      <c r="Y33" s="281"/>
      <c r="Z33" s="281"/>
      <c r="AA33" s="281"/>
      <c r="AB33" s="281"/>
      <c r="AC33" s="281"/>
      <c r="AD33" s="281"/>
      <c r="AE33" s="281"/>
      <c r="AF33" s="281"/>
      <c r="AG33" s="281"/>
      <c r="AH33" s="281"/>
      <c r="AI33" s="281"/>
      <c r="AJ33" s="281"/>
      <c r="AK33" s="281"/>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row>
    <row r="34" s="2" customFormat="1" ht="5.1" customHeight="1">
      <c r="B34" s="54"/>
      <c r="C34" s="297"/>
      <c r="D34" s="159"/>
      <c r="E34" s="159"/>
      <c r="F34" s="159"/>
      <c r="G34" s="159"/>
      <c r="H34" s="159"/>
      <c r="I34" s="159"/>
      <c r="J34" s="160"/>
      <c r="K34" s="159"/>
      <c r="L34" s="160"/>
      <c r="M34" s="159"/>
      <c r="N34" s="159"/>
      <c r="O34" s="159"/>
      <c r="P34" s="160"/>
      <c r="Q34" s="159"/>
      <c r="R34" s="160"/>
      <c r="S34" s="159"/>
      <c r="T34" s="159"/>
      <c r="U34" s="159"/>
      <c r="W34" s="281"/>
      <c r="X34" s="281"/>
      <c r="Y34" s="281"/>
      <c r="Z34" s="281"/>
      <c r="AA34" s="281"/>
      <c r="AB34" s="281"/>
      <c r="AC34" s="281"/>
      <c r="AD34" s="281"/>
      <c r="AE34" s="281"/>
      <c r="AF34" s="281"/>
      <c r="AG34" s="281"/>
      <c r="AH34" s="281"/>
      <c r="AI34" s="281"/>
      <c r="AJ34" s="281"/>
      <c r="AK34" s="281"/>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row>
    <row r="35" s="9" customFormat="1" ht="5.1" customHeight="1">
      <c r="B35" s="54"/>
      <c r="C35" s="297"/>
      <c r="D35" s="159"/>
      <c r="E35" s="159"/>
      <c r="F35" s="159"/>
      <c r="G35" s="159"/>
      <c r="H35" s="159"/>
      <c r="I35" s="159"/>
      <c r="J35" s="160"/>
      <c r="K35" s="159"/>
      <c r="L35" s="160"/>
      <c r="M35" s="159"/>
      <c r="N35" s="159"/>
      <c r="O35" s="159"/>
      <c r="P35" s="160"/>
      <c r="Q35" s="159"/>
      <c r="R35" s="160"/>
      <c r="S35" s="159"/>
      <c r="T35" s="159"/>
      <c r="U35" s="159"/>
      <c r="W35" s="281"/>
      <c r="X35" s="281"/>
      <c r="Y35" s="281"/>
      <c r="Z35" s="281"/>
      <c r="AA35" s="281"/>
      <c r="AB35" s="281"/>
      <c r="AC35" s="281"/>
      <c r="AD35" s="281"/>
      <c r="AE35" s="281"/>
      <c r="AF35" s="281"/>
      <c r="AG35" s="281"/>
      <c r="AH35" s="281"/>
      <c r="AI35" s="281"/>
      <c r="AJ35" s="281"/>
      <c r="AK35" s="281"/>
      <c r="AL35" s="54"/>
      <c r="AM35" s="54"/>
      <c r="AN35" s="54"/>
      <c r="AO35" s="54"/>
      <c r="AP35" s="54"/>
      <c r="AQ35" s="54"/>
      <c r="AR35" s="54"/>
      <c r="AS35" s="54"/>
      <c r="AT35" s="54"/>
      <c r="AU35" s="54"/>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4"/>
      <c r="CW35" s="54"/>
      <c r="CX35" s="54"/>
      <c r="CY35" s="54"/>
      <c r="CZ35" s="54"/>
      <c r="DA35" s="54"/>
      <c r="DB35" s="54"/>
      <c r="DC35" s="54"/>
      <c r="DD35" s="54"/>
      <c r="DE35" s="54"/>
      <c r="DF35" s="54"/>
      <c r="DG35" s="54"/>
      <c r="DH35" s="54"/>
      <c r="DI35" s="54"/>
      <c r="DJ35" s="54"/>
      <c r="DK35" s="54"/>
      <c r="DL35" s="54"/>
      <c r="DM35" s="54"/>
      <c r="DN35" s="54"/>
      <c r="DO35" s="54"/>
      <c r="DP35" s="54"/>
      <c r="DQ35" s="54"/>
      <c r="DR35" s="54"/>
      <c r="DS35" s="54"/>
      <c r="DT35" s="54"/>
      <c r="DU35" s="54"/>
      <c r="DV35" s="54"/>
      <c r="DW35" s="54"/>
      <c r="DX35" s="54"/>
      <c r="DY35" s="54"/>
      <c r="DZ35" s="54"/>
      <c r="EA35" s="54"/>
      <c r="EB35" s="54"/>
      <c r="EC35" s="54"/>
      <c r="ED35" s="54"/>
      <c r="EE35" s="54"/>
      <c r="EF35" s="54"/>
      <c r="EG35" s="54"/>
      <c r="EH35" s="54"/>
      <c r="EI35" s="54"/>
    </row>
    <row r="36" s="2" customFormat="1" ht="15.95" customHeight="1">
      <c r="B36" s="323" t="s">
        <v>48</v>
      </c>
      <c r="C36" s="303" t="s">
        <v>42</v>
      </c>
      <c r="D36" s="307">
        <v>97.35915492957746478873239437</v>
      </c>
      <c r="E36" s="308">
        <v>5.9386973180125335799533185900</v>
      </c>
      <c r="F36" s="308">
        <v>72.495274102079395085066162570</v>
      </c>
      <c r="G36" s="308">
        <v>-3.7339190460746197807633097500</v>
      </c>
      <c r="H36" s="308">
        <v>134.29724369682357359498430991</v>
      </c>
      <c r="I36" s="308">
        <v>10.047792813639956990700629340</v>
      </c>
      <c r="J36" s="317">
        <v>104.3940988058589700298865832</v>
      </c>
      <c r="K36" s="308">
        <v>-1.0879816041743081276459355600</v>
      </c>
      <c r="L36" s="318">
        <v>106.44116969330011236707018772</v>
      </c>
      <c r="M36" s="308">
        <v>-3.8824517055817356667718207900</v>
      </c>
      <c r="N36" s="308">
        <v>98.07680534389140218921072900</v>
      </c>
      <c r="O36" s="309">
        <v>2.9073464221976039129951211200</v>
      </c>
      <c r="P36" s="317">
        <v>101.63721239373241272275929668</v>
      </c>
      <c r="Q36" s="308">
        <v>4.7861037794805127761512150900</v>
      </c>
      <c r="R36" s="318">
        <v>77.164817726617378247204947051</v>
      </c>
      <c r="S36" s="308">
        <v>-7.4714031479729603902141913400</v>
      </c>
      <c r="T36" s="308">
        <v>131.71444628281208265140666910</v>
      </c>
      <c r="U36" s="309">
        <v>13.247263380755035141873725350</v>
      </c>
      <c r="W36" s="281"/>
      <c r="X36" s="281"/>
      <c r="Y36" s="281"/>
      <c r="Z36" s="281"/>
      <c r="AA36" s="281"/>
      <c r="AB36" s="281"/>
      <c r="AC36" s="281"/>
      <c r="AD36" s="281"/>
      <c r="AE36" s="281"/>
      <c r="AF36" s="281"/>
      <c r="AG36" s="281"/>
      <c r="AH36" s="281"/>
      <c r="AI36" s="281"/>
      <c r="AJ36" s="281"/>
      <c r="AK36" s="281"/>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34"/>
      <c r="CD36" s="34"/>
      <c r="CE36" s="34"/>
      <c r="CF36" s="34"/>
      <c r="CG36" s="34"/>
      <c r="CH36" s="34"/>
      <c r="CI36" s="34"/>
      <c r="CJ36" s="34"/>
      <c r="CK36" s="34"/>
      <c r="CL36" s="34"/>
      <c r="CM36" s="34"/>
      <c r="CN36" s="34"/>
      <c r="CO36" s="34"/>
      <c r="CP36" s="34"/>
      <c r="CQ36" s="34"/>
      <c r="CR36" s="34"/>
      <c r="CS36" s="34"/>
      <c r="CT36" s="34"/>
      <c r="CU36" s="34"/>
      <c r="CV36" s="34"/>
      <c r="CW36" s="34"/>
      <c r="CX36" s="34"/>
      <c r="CY36" s="34"/>
      <c r="CZ36" s="34"/>
      <c r="DA36" s="34"/>
      <c r="DB36" s="34"/>
      <c r="DC36" s="34"/>
      <c r="DD36" s="34"/>
      <c r="DE36" s="34"/>
      <c r="DF36" s="34"/>
      <c r="DG36" s="34"/>
      <c r="DH36" s="34"/>
      <c r="DI36" s="34"/>
      <c r="DJ36" s="34"/>
      <c r="DK36" s="34"/>
      <c r="DL36" s="34"/>
      <c r="DM36" s="34"/>
      <c r="DN36" s="34"/>
      <c r="DO36" s="34"/>
      <c r="DP36" s="34"/>
      <c r="DQ36" s="34"/>
      <c r="DR36" s="34"/>
      <c r="DS36" s="34"/>
      <c r="DT36" s="34"/>
      <c r="DU36" s="34"/>
      <c r="DV36" s="34"/>
      <c r="DW36" s="34"/>
      <c r="DX36" s="34"/>
      <c r="DY36" s="34"/>
      <c r="DZ36" s="34"/>
      <c r="EA36" s="34"/>
      <c r="EB36" s="34"/>
      <c r="EC36" s="34"/>
      <c r="ED36" s="34"/>
      <c r="EE36" s="34"/>
      <c r="EF36" s="34"/>
      <c r="EG36" s="34"/>
      <c r="EH36" s="34"/>
      <c r="EI36" s="34"/>
    </row>
    <row r="37" s="2" customFormat="1" ht="15.95" customHeight="1">
      <c r="B37" s="324"/>
      <c r="C37" s="304" t="s">
        <v>58</v>
      </c>
      <c r="D37" s="310">
        <v>93.33333333333333333333333333</v>
      </c>
      <c r="E37" s="134">
        <v>1.3768485466934701435774353600</v>
      </c>
      <c r="F37" s="134">
        <v>80.92312539382482671707624449</v>
      </c>
      <c r="G37" s="134">
        <v>-0.1127790308495306079826962900</v>
      </c>
      <c r="H37" s="134">
        <v>115.33579910457110555175954916</v>
      </c>
      <c r="I37" s="134">
        <v>1.4913094618887531306353338200</v>
      </c>
      <c r="J37" s="319">
        <v>135.28907157509460093762681911</v>
      </c>
      <c r="K37" s="134">
        <v>10.48789871261935860754033100</v>
      </c>
      <c r="L37" s="135">
        <v>146.98763728299426881097215426</v>
      </c>
      <c r="M37" s="134">
        <v>8.608344944950091109937127290</v>
      </c>
      <c r="N37" s="134">
        <v>92.04112269293656562192120852</v>
      </c>
      <c r="O37" s="311">
        <v>1.7305795135315102670452023500</v>
      </c>
      <c r="P37" s="319">
        <v>126.2698001367549608751183645</v>
      </c>
      <c r="Q37" s="134">
        <v>12.009149740216716965532275470</v>
      </c>
      <c r="R37" s="135">
        <v>118.94699003193786371801574613</v>
      </c>
      <c r="S37" s="134">
        <v>8.485857506030552696602559280</v>
      </c>
      <c r="T37" s="134">
        <v>106.15636436272248725538148638</v>
      </c>
      <c r="U37" s="311">
        <v>3.247697271527766833147548800</v>
      </c>
      <c r="W37" s="281"/>
      <c r="X37" s="281"/>
      <c r="Y37" s="281"/>
      <c r="Z37" s="281"/>
      <c r="AA37" s="281"/>
      <c r="AB37" s="281"/>
      <c r="AC37" s="281"/>
      <c r="AD37" s="281"/>
      <c r="AE37" s="281"/>
      <c r="AF37" s="281"/>
      <c r="AG37" s="281"/>
      <c r="AH37" s="281"/>
      <c r="AI37" s="281"/>
      <c r="AJ37" s="281"/>
      <c r="AK37" s="281"/>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34"/>
      <c r="CD37" s="34"/>
      <c r="CE37" s="34"/>
      <c r="CF37" s="34"/>
      <c r="CG37" s="34"/>
      <c r="CH37" s="34"/>
      <c r="CI37" s="34"/>
      <c r="CJ37" s="34"/>
      <c r="CK37" s="34"/>
      <c r="CL37" s="34"/>
      <c r="CM37" s="34"/>
      <c r="CN37" s="34"/>
      <c r="CO37" s="34"/>
      <c r="CP37" s="34"/>
      <c r="CQ37" s="34"/>
      <c r="CR37" s="34"/>
      <c r="CS37" s="34"/>
      <c r="CT37" s="34"/>
      <c r="CU37" s="34"/>
      <c r="CV37" s="34"/>
      <c r="CW37" s="34"/>
      <c r="CX37" s="34"/>
      <c r="CY37" s="34"/>
      <c r="CZ37" s="34"/>
      <c r="DA37" s="34"/>
      <c r="DB37" s="34"/>
      <c r="DC37" s="34"/>
      <c r="DD37" s="34"/>
      <c r="DE37" s="34"/>
      <c r="DF37" s="34"/>
      <c r="DG37" s="34"/>
      <c r="DH37" s="34"/>
      <c r="DI37" s="34"/>
      <c r="DJ37" s="34"/>
      <c r="DK37" s="34"/>
      <c r="DL37" s="34"/>
      <c r="DM37" s="34"/>
      <c r="DN37" s="34"/>
      <c r="DO37" s="34"/>
      <c r="DP37" s="34"/>
      <c r="DQ37" s="34"/>
      <c r="DR37" s="34"/>
      <c r="DS37" s="34"/>
      <c r="DT37" s="34"/>
      <c r="DU37" s="34"/>
      <c r="DV37" s="34"/>
      <c r="DW37" s="34"/>
      <c r="DX37" s="34"/>
      <c r="DY37" s="34"/>
      <c r="DZ37" s="34"/>
      <c r="EA37" s="34"/>
      <c r="EB37" s="34"/>
      <c r="EC37" s="34"/>
      <c r="ED37" s="34"/>
      <c r="EE37" s="34"/>
      <c r="EF37" s="34"/>
      <c r="EG37" s="34"/>
      <c r="EH37" s="34"/>
      <c r="EI37" s="34"/>
    </row>
    <row r="38" s="2" customFormat="1" ht="15.95" customHeight="1">
      <c r="B38" s="324"/>
      <c r="C38" s="305" t="s">
        <v>44</v>
      </c>
      <c r="D38" s="312">
        <v>90.41170097508125677139761647</v>
      </c>
      <c r="E38" s="159">
        <v>-2.4547048509490694686733222400</v>
      </c>
      <c r="F38" s="159">
        <v>74.342009597208084920750327180</v>
      </c>
      <c r="G38" s="159">
        <v>-1.8242918867513607746130153900</v>
      </c>
      <c r="H38" s="159">
        <v>121.61589586419587701809328144</v>
      </c>
      <c r="I38" s="159">
        <v>-0.6421272392982815592422844600</v>
      </c>
      <c r="J38" s="320">
        <v>109.06867958167618707429493803</v>
      </c>
      <c r="K38" s="159">
        <v>-4.0145766144383680142919184400</v>
      </c>
      <c r="L38" s="160">
        <v>113.64137717830879409964896568</v>
      </c>
      <c r="M38" s="159">
        <v>-3.5644556228665576606041917800</v>
      </c>
      <c r="N38" s="159">
        <v>95.97620364152276681886725536</v>
      </c>
      <c r="O38" s="313">
        <v>-0.4667583871894171159022518200</v>
      </c>
      <c r="P38" s="320">
        <v>98.61084844085458083802722187</v>
      </c>
      <c r="Q38" s="159">
        <v>-6.3707354585326605378288390700</v>
      </c>
      <c r="R38" s="160">
        <v>84.48328352829776208149706806</v>
      </c>
      <c r="S38" s="159">
        <v>-5.3237214348212776607091385600</v>
      </c>
      <c r="T38" s="159">
        <v>116.72231987505808094377130236</v>
      </c>
      <c r="U38" s="313">
        <v>-1.1058884438738460627566688800</v>
      </c>
      <c r="W38" s="281"/>
      <c r="X38" s="281"/>
      <c r="Y38" s="281"/>
      <c r="Z38" s="281"/>
      <c r="AA38" s="281"/>
      <c r="AB38" s="281"/>
      <c r="AC38" s="281"/>
      <c r="AD38" s="281"/>
      <c r="AE38" s="281"/>
      <c r="AF38" s="281"/>
      <c r="AG38" s="281"/>
      <c r="AH38" s="281"/>
      <c r="AI38" s="281"/>
      <c r="AJ38" s="281"/>
      <c r="AK38" s="281"/>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34"/>
      <c r="CD38" s="34"/>
      <c r="CE38" s="34"/>
      <c r="CF38" s="34"/>
      <c r="CG38" s="34"/>
      <c r="CH38" s="34"/>
      <c r="CI38" s="34"/>
      <c r="CJ38" s="34"/>
      <c r="CK38" s="34"/>
      <c r="CL38" s="34"/>
      <c r="CM38" s="34"/>
      <c r="CN38" s="34"/>
      <c r="CO38" s="34"/>
      <c r="CP38" s="34"/>
      <c r="CQ38" s="34"/>
      <c r="CR38" s="34"/>
      <c r="CS38" s="34"/>
      <c r="CT38" s="34"/>
      <c r="CU38" s="34"/>
      <c r="CV38" s="34"/>
      <c r="CW38" s="34"/>
      <c r="CX38" s="34"/>
      <c r="CY38" s="34"/>
      <c r="CZ38" s="34"/>
      <c r="DA38" s="34"/>
      <c r="DB38" s="34"/>
      <c r="DC38" s="34"/>
      <c r="DD38" s="34"/>
      <c r="DE38" s="34"/>
      <c r="DF38" s="34"/>
      <c r="DG38" s="34"/>
      <c r="DH38" s="34"/>
      <c r="DI38" s="34"/>
      <c r="DJ38" s="34"/>
      <c r="DK38" s="34"/>
      <c r="DL38" s="34"/>
      <c r="DM38" s="34"/>
      <c r="DN38" s="34"/>
      <c r="DO38" s="34"/>
      <c r="DP38" s="34"/>
      <c r="DQ38" s="34"/>
      <c r="DR38" s="34"/>
      <c r="DS38" s="34"/>
      <c r="DT38" s="34"/>
      <c r="DU38" s="34"/>
      <c r="DV38" s="34"/>
      <c r="DW38" s="34"/>
      <c r="DX38" s="34"/>
      <c r="DY38" s="34"/>
      <c r="DZ38" s="34"/>
      <c r="EA38" s="34"/>
      <c r="EB38" s="34"/>
      <c r="EC38" s="34"/>
      <c r="ED38" s="34"/>
      <c r="EE38" s="34"/>
      <c r="EF38" s="34"/>
      <c r="EG38" s="34"/>
      <c r="EH38" s="34"/>
      <c r="EI38" s="34"/>
    </row>
    <row r="39" s="2" customFormat="1" ht="15.95" customHeight="1">
      <c r="B39" s="325"/>
      <c r="C39" s="306" t="s">
        <v>45</v>
      </c>
      <c r="D39" s="314">
        <v>93.26923076923076923076923077</v>
      </c>
      <c r="E39" s="315">
        <v>5.9538461538275059692307725100</v>
      </c>
      <c r="F39" s="315">
        <v>78.609858950123600407154282390</v>
      </c>
      <c r="G39" s="315">
        <v>1.590284465977173245637237500</v>
      </c>
      <c r="H39" s="315">
        <v>118.64826119130458122972872500</v>
      </c>
      <c r="I39" s="315">
        <v>4.2952549161947713929141872900</v>
      </c>
      <c r="J39" s="321">
        <v>125.31465610568715164972687973</v>
      </c>
      <c r="K39" s="315">
        <v>10.552783545112075361880220520</v>
      </c>
      <c r="L39" s="322">
        <v>136.42778356012152151005700534</v>
      </c>
      <c r="M39" s="315">
        <v>8.289809562347411397328742600</v>
      </c>
      <c r="N39" s="315">
        <v>91.85420508607967994509930016</v>
      </c>
      <c r="O39" s="316">
        <v>2.0897386299759970955113999900</v>
      </c>
      <c r="P39" s="321">
        <v>116.88001579088128567330295513</v>
      </c>
      <c r="Q39" s="315">
        <v>17.134926196181767617443804730</v>
      </c>
      <c r="R39" s="322">
        <v>107.2456882253914418036015953</v>
      </c>
      <c r="S39" s="315">
        <v>10.011925582055893085696489320</v>
      </c>
      <c r="T39" s="315">
        <v>108.98341716566978747143964816</v>
      </c>
      <c r="U39" s="316">
        <v>6.4747531473877879569073046900</v>
      </c>
      <c r="W39" s="281"/>
      <c r="X39" s="281"/>
      <c r="Y39" s="281"/>
      <c r="Z39" s="281"/>
      <c r="AA39" s="281"/>
      <c r="AB39" s="281"/>
      <c r="AC39" s="281"/>
      <c r="AD39" s="281"/>
      <c r="AE39" s="281"/>
      <c r="AF39" s="281"/>
      <c r="AG39" s="281"/>
      <c r="AH39" s="281"/>
      <c r="AI39" s="281"/>
      <c r="AJ39" s="281"/>
      <c r="AK39" s="281"/>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34"/>
      <c r="CD39" s="34"/>
      <c r="CE39" s="34"/>
      <c r="CF39" s="34"/>
      <c r="CG39" s="34"/>
      <c r="CH39" s="34"/>
      <c r="CI39" s="34"/>
      <c r="CJ39" s="34"/>
      <c r="CK39" s="34"/>
      <c r="CL39" s="34"/>
      <c r="CM39" s="34"/>
      <c r="CN39" s="34"/>
      <c r="CO39" s="34"/>
      <c r="CP39" s="34"/>
      <c r="CQ39" s="34"/>
      <c r="CR39" s="34"/>
      <c r="CS39" s="34"/>
      <c r="CT39" s="34"/>
      <c r="CU39" s="34"/>
      <c r="CV39" s="34"/>
      <c r="CW39" s="34"/>
      <c r="CX39" s="34"/>
      <c r="CY39" s="34"/>
      <c r="CZ39" s="34"/>
      <c r="DA39" s="34"/>
      <c r="DB39" s="34"/>
      <c r="DC39" s="34"/>
      <c r="DD39" s="34"/>
      <c r="DE39" s="34"/>
      <c r="DF39" s="34"/>
      <c r="DG39" s="34"/>
      <c r="DH39" s="34"/>
      <c r="DI39" s="34"/>
      <c r="DJ39" s="34"/>
      <c r="DK39" s="34"/>
      <c r="DL39" s="34"/>
      <c r="DM39" s="34"/>
      <c r="DN39" s="34"/>
      <c r="DO39" s="34"/>
      <c r="DP39" s="34"/>
      <c r="DQ39" s="34"/>
      <c r="DR39" s="34"/>
      <c r="DS39" s="34"/>
      <c r="DT39" s="34"/>
      <c r="DU39" s="34"/>
      <c r="DV39" s="34"/>
      <c r="DW39" s="34"/>
      <c r="DX39" s="34"/>
      <c r="DY39" s="34"/>
      <c r="DZ39" s="34"/>
      <c r="EA39" s="34"/>
      <c r="EB39" s="34"/>
      <c r="EC39" s="34"/>
      <c r="ED39" s="34"/>
      <c r="EE39" s="34"/>
      <c r="EF39" s="34"/>
      <c r="EG39" s="34"/>
      <c r="EH39" s="34"/>
      <c r="EI39" s="34"/>
    </row>
    <row r="40" s="2" customFormat="1" ht="5.1" customHeight="1">
      <c r="B40" s="54"/>
      <c r="C40" s="297"/>
      <c r="D40" s="159"/>
      <c r="E40" s="159"/>
      <c r="F40" s="159"/>
      <c r="G40" s="159"/>
      <c r="H40" s="159"/>
      <c r="I40" s="159"/>
      <c r="J40" s="160"/>
      <c r="K40" s="159"/>
      <c r="L40" s="160"/>
      <c r="M40" s="159"/>
      <c r="N40" s="159"/>
      <c r="O40" s="159"/>
      <c r="P40" s="160"/>
      <c r="Q40" s="159"/>
      <c r="R40" s="160"/>
      <c r="S40" s="159"/>
      <c r="T40" s="159"/>
      <c r="U40" s="159"/>
      <c r="W40" s="281"/>
      <c r="X40" s="281"/>
      <c r="Y40" s="281"/>
      <c r="Z40" s="281"/>
      <c r="AA40" s="281"/>
      <c r="AB40" s="281"/>
      <c r="AC40" s="281"/>
      <c r="AD40" s="281"/>
      <c r="AE40" s="281"/>
      <c r="AF40" s="281"/>
      <c r="AG40" s="281"/>
      <c r="AH40" s="281"/>
      <c r="AI40" s="281"/>
      <c r="AJ40" s="281"/>
      <c r="AK40" s="281"/>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row>
    <row r="41" s="9" customFormat="1" ht="5.1" customHeight="1">
      <c r="B41" s="54"/>
      <c r="C41" s="297"/>
      <c r="D41" s="159"/>
      <c r="E41" s="159"/>
      <c r="F41" s="159"/>
      <c r="G41" s="159"/>
      <c r="H41" s="159"/>
      <c r="I41" s="159"/>
      <c r="J41" s="160"/>
      <c r="K41" s="159"/>
      <c r="L41" s="160"/>
      <c r="M41" s="159"/>
      <c r="N41" s="159"/>
      <c r="O41" s="159"/>
      <c r="P41" s="160"/>
      <c r="Q41" s="159"/>
      <c r="R41" s="160"/>
      <c r="S41" s="159"/>
      <c r="T41" s="159"/>
      <c r="U41" s="159"/>
      <c r="W41" s="281"/>
      <c r="X41" s="281"/>
      <c r="Y41" s="281"/>
      <c r="Z41" s="281"/>
      <c r="AA41" s="281"/>
      <c r="AB41" s="281"/>
      <c r="AC41" s="281"/>
      <c r="AD41" s="281"/>
      <c r="AE41" s="281"/>
      <c r="AF41" s="281"/>
      <c r="AG41" s="281"/>
      <c r="AH41" s="281"/>
      <c r="AI41" s="281"/>
      <c r="AJ41" s="281"/>
      <c r="AK41" s="281"/>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c r="CR41" s="54"/>
      <c r="CS41" s="54"/>
      <c r="CT41" s="54"/>
      <c r="CU41" s="54"/>
      <c r="CV41" s="54"/>
      <c r="CW41" s="54"/>
      <c r="CX41" s="54"/>
      <c r="CY41" s="54"/>
      <c r="CZ41" s="54"/>
      <c r="DA41" s="54"/>
      <c r="DB41" s="54"/>
      <c r="DC41" s="54"/>
      <c r="DD41" s="54"/>
      <c r="DE41" s="54"/>
      <c r="DF41" s="54"/>
      <c r="DG41" s="54"/>
      <c r="DH41" s="54"/>
      <c r="DI41" s="54"/>
      <c r="DJ41" s="54"/>
      <c r="DK41" s="54"/>
      <c r="DL41" s="54"/>
      <c r="DM41" s="54"/>
      <c r="DN41" s="54"/>
      <c r="DO41" s="54"/>
      <c r="DP41" s="54"/>
      <c r="DQ41" s="54"/>
      <c r="DR41" s="54"/>
      <c r="DS41" s="54"/>
      <c r="DT41" s="54"/>
      <c r="DU41" s="54"/>
      <c r="DV41" s="54"/>
      <c r="DW41" s="54"/>
      <c r="DX41" s="54"/>
      <c r="DY41" s="54"/>
      <c r="DZ41" s="54"/>
      <c r="EA41" s="54"/>
      <c r="EB41" s="54"/>
      <c r="EC41" s="54"/>
      <c r="ED41" s="54"/>
      <c r="EE41" s="54"/>
      <c r="EF41" s="54"/>
      <c r="EG41" s="54"/>
      <c r="EH41" s="54"/>
      <c r="EI41" s="54"/>
    </row>
    <row r="42" s="2" customFormat="1" ht="15.95" customHeight="1">
      <c r="B42" s="323" t="s">
        <v>49</v>
      </c>
      <c r="C42" s="303" t="s">
        <v>42</v>
      </c>
      <c r="D42" s="307">
        <v>95.59859154929577464788732394</v>
      </c>
      <c r="E42" s="308">
        <v>4.8262548262451126250354058500</v>
      </c>
      <c r="F42" s="308">
        <v>77.835538752362948960302457470</v>
      </c>
      <c r="G42" s="308">
        <v>-0.6334841628623558076206352400</v>
      </c>
      <c r="H42" s="308">
        <v>122.82126273115577855795285448</v>
      </c>
      <c r="I42" s="308">
        <v>5.4945460682641388794196552900</v>
      </c>
      <c r="J42" s="317">
        <v>118.22086472414611963932219692</v>
      </c>
      <c r="K42" s="308">
        <v>16.431423747420328532463357840</v>
      </c>
      <c r="L42" s="318">
        <v>109.40320540975011482097081245</v>
      </c>
      <c r="M42" s="308">
        <v>-8.784430454408252885651993640</v>
      </c>
      <c r="N42" s="308">
        <v>108.05978150394875089458322154</v>
      </c>
      <c r="O42" s="309">
        <v>27.644243551188177800586620980</v>
      </c>
      <c r="P42" s="317">
        <v>113.01748159368194183829569177</v>
      </c>
      <c r="Q42" s="308">
        <v>22.050700955385379726937703470</v>
      </c>
      <c r="R42" s="318">
        <v>85.15457434303328880441348209</v>
      </c>
      <c r="S42" s="308">
        <v>-9.362266641547724243686296880</v>
      </c>
      <c r="T42" s="308">
        <v>132.72038814785335018076504105</v>
      </c>
      <c r="U42" s="309">
        <v>34.657715316812352751765453080</v>
      </c>
      <c r="W42" s="281"/>
      <c r="X42" s="281"/>
      <c r="Y42" s="281"/>
      <c r="Z42" s="281"/>
      <c r="AA42" s="281"/>
      <c r="AB42" s="281"/>
      <c r="AC42" s="281"/>
      <c r="AD42" s="281"/>
      <c r="AE42" s="281"/>
      <c r="AF42" s="281"/>
      <c r="AG42" s="281"/>
      <c r="AH42" s="281"/>
      <c r="AI42" s="281"/>
      <c r="AJ42" s="281"/>
      <c r="AK42" s="281"/>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row>
    <row r="43" s="2" customFormat="1" ht="15.95" customHeight="1">
      <c r="B43" s="324"/>
      <c r="C43" s="304" t="s">
        <v>58</v>
      </c>
      <c r="D43" s="310">
        <v>95.07042253521126760563380282</v>
      </c>
      <c r="E43" s="134">
        <v>1.0479041915668475922406930300</v>
      </c>
      <c r="F43" s="134">
        <v>82.93320730938878386893509767</v>
      </c>
      <c r="G43" s="134">
        <v>-1.1082725974419735470234669500</v>
      </c>
      <c r="H43" s="134">
        <v>114.63492805786565108304262051</v>
      </c>
      <c r="I43" s="134">
        <v>2.1803409099179396099421423700</v>
      </c>
      <c r="J43" s="319">
        <v>150.76941907712239844335018928</v>
      </c>
      <c r="K43" s="134">
        <v>17.504239225156326566649901410</v>
      </c>
      <c r="L43" s="135">
        <v>154.01613344723740402402500043</v>
      </c>
      <c r="M43" s="134">
        <v>7.2568252192888780230849050700</v>
      </c>
      <c r="N43" s="134">
        <v>97.89196475887985841174149104</v>
      </c>
      <c r="O43" s="311">
        <v>9.554090366770261662008998320</v>
      </c>
      <c r="P43" s="319">
        <v>143.33712377050368866093151798</v>
      </c>
      <c r="Q43" s="134">
        <v>18.735571073324132383965094990</v>
      </c>
      <c r="R43" s="135">
        <v>127.73051924170227429503497436</v>
      </c>
      <c r="S43" s="134">
        <v>6.0681272164335668987857407200</v>
      </c>
      <c r="T43" s="134">
        <v>112.21838337576304378886320907</v>
      </c>
      <c r="U43" s="311">
        <v>11.942743017497104336943651840</v>
      </c>
      <c r="W43" s="281"/>
      <c r="X43" s="281"/>
      <c r="Y43" s="281"/>
      <c r="Z43" s="281"/>
      <c r="AA43" s="281"/>
      <c r="AB43" s="281"/>
      <c r="AC43" s="281"/>
      <c r="AD43" s="281"/>
      <c r="AE43" s="281"/>
      <c r="AF43" s="281"/>
      <c r="AG43" s="281"/>
      <c r="AH43" s="281"/>
      <c r="AI43" s="281"/>
      <c r="AJ43" s="281"/>
      <c r="AK43" s="281"/>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row>
    <row r="44" s="2" customFormat="1" ht="15.95" customHeight="1">
      <c r="B44" s="324"/>
      <c r="C44" s="305" t="s">
        <v>44</v>
      </c>
      <c r="D44" s="312">
        <v>93.17443120260021668472372698</v>
      </c>
      <c r="E44" s="159">
        <v>0.1747233546937775623463202300</v>
      </c>
      <c r="F44" s="159">
        <v>77.272066307983132179729533230</v>
      </c>
      <c r="G44" s="159">
        <v>-0.4029612970223851901744655400</v>
      </c>
      <c r="H44" s="159">
        <v>120.57970707191227280403493643</v>
      </c>
      <c r="I44" s="159">
        <v>0.5800219155096148994818610200</v>
      </c>
      <c r="J44" s="320">
        <v>124.61894987057381064902507486</v>
      </c>
      <c r="K44" s="159">
        <v>7.5554350046578898995857956200</v>
      </c>
      <c r="L44" s="160">
        <v>114.09992006158000755354414806</v>
      </c>
      <c r="M44" s="159">
        <v>-6.7606246953177233732826267800</v>
      </c>
      <c r="N44" s="159">
        <v>109.21913863155628965558117870</v>
      </c>
      <c r="O44" s="313">
        <v>15.354092252462322942309199480</v>
      </c>
      <c r="P44" s="320">
        <v>116.11299771256064697525629944</v>
      </c>
      <c r="Q44" s="159">
        <v>7.7433594687724058130937170500</v>
      </c>
      <c r="R44" s="160">
        <v>88.16736588733985169980130912</v>
      </c>
      <c r="S44" s="159">
        <v>-7.136343291335681990646780800</v>
      </c>
      <c r="T44" s="159">
        <v>131.69611742850769900190108460</v>
      </c>
      <c r="U44" s="313">
        <v>16.023171268076953636908555710</v>
      </c>
      <c r="W44" s="281"/>
      <c r="X44" s="281"/>
      <c r="Y44" s="281"/>
      <c r="Z44" s="281"/>
      <c r="AA44" s="281"/>
      <c r="AB44" s="281"/>
      <c r="AC44" s="281"/>
      <c r="AD44" s="281"/>
      <c r="AE44" s="281"/>
      <c r="AF44" s="281"/>
      <c r="AG44" s="281"/>
      <c r="AH44" s="281"/>
      <c r="AI44" s="281"/>
      <c r="AJ44" s="281"/>
      <c r="AK44" s="281"/>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row>
    <row r="45" s="2" customFormat="1" ht="15.95" customHeight="1">
      <c r="B45" s="325"/>
      <c r="C45" s="306" t="s">
        <v>45</v>
      </c>
      <c r="D45" s="314">
        <v>93.78385698808234019501625135</v>
      </c>
      <c r="E45" s="315">
        <v>2.8516263180878784241752448300</v>
      </c>
      <c r="F45" s="315">
        <v>79.84404536862003780718336484</v>
      </c>
      <c r="G45" s="315">
        <v>0.260196745298513623379893900</v>
      </c>
      <c r="H45" s="315">
        <v>117.45879928193668800446873573</v>
      </c>
      <c r="I45" s="315">
        <v>2.5847042564770937401665602800</v>
      </c>
      <c r="J45" s="321">
        <v>135.95420064727209014441630516</v>
      </c>
      <c r="K45" s="315">
        <v>17.007072231006863505038173300</v>
      </c>
      <c r="L45" s="322">
        <v>142.89310328966169350119731709</v>
      </c>
      <c r="M45" s="315">
        <v>7.5493608205644763839739247200</v>
      </c>
      <c r="N45" s="315">
        <v>95.14399051971035271647464562</v>
      </c>
      <c r="O45" s="316">
        <v>8.793833211361511948885396060</v>
      </c>
      <c r="P45" s="321">
        <v>127.50309310432817229822357979</v>
      </c>
      <c r="Q45" s="315">
        <v>20.343676696822709739276226310</v>
      </c>
      <c r="R45" s="322">
        <v>114.09163421922657427706657242</v>
      </c>
      <c r="S45" s="315">
        <v>7.8292007569752669640814819600</v>
      </c>
      <c r="T45" s="315">
        <v>111.75498885339939712982995868</v>
      </c>
      <c r="U45" s="316">
        <v>11.605832049215841309971946630</v>
      </c>
      <c r="W45" s="281"/>
      <c r="X45" s="281"/>
      <c r="Y45" s="281"/>
      <c r="Z45" s="281"/>
      <c r="AA45" s="281"/>
      <c r="AB45" s="281"/>
      <c r="AC45" s="281"/>
      <c r="AD45" s="281"/>
      <c r="AE45" s="281"/>
      <c r="AF45" s="281"/>
      <c r="AG45" s="281"/>
      <c r="AH45" s="281"/>
      <c r="AI45" s="281"/>
      <c r="AJ45" s="281"/>
      <c r="AK45" s="281"/>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4"/>
      <c r="CD45" s="34"/>
      <c r="CE45" s="34"/>
      <c r="CF45" s="34"/>
      <c r="CG45" s="34"/>
      <c r="CH45" s="34"/>
      <c r="CI45" s="34"/>
      <c r="CJ45" s="34"/>
      <c r="CK45" s="34"/>
      <c r="CL45" s="34"/>
      <c r="CM45" s="34"/>
      <c r="CN45" s="34"/>
      <c r="CO45" s="34"/>
      <c r="CP45" s="34"/>
      <c r="CQ45" s="34"/>
      <c r="CR45" s="34"/>
      <c r="CS45" s="34"/>
      <c r="CT45" s="34"/>
      <c r="CU45" s="34"/>
      <c r="CV45" s="34"/>
      <c r="CW45" s="34"/>
      <c r="CX45" s="34"/>
      <c r="CY45" s="34"/>
      <c r="CZ45" s="34"/>
      <c r="DA45" s="34"/>
      <c r="DB45" s="34"/>
      <c r="DC45" s="34"/>
      <c r="DD45" s="34"/>
      <c r="DE45" s="34"/>
      <c r="DF45" s="34"/>
      <c r="DG45" s="34"/>
      <c r="DH45" s="34"/>
      <c r="DI45" s="34"/>
      <c r="DJ45" s="34"/>
      <c r="DK45" s="34"/>
      <c r="DL45" s="34"/>
      <c r="DM45" s="34"/>
      <c r="DN45" s="34"/>
      <c r="DO45" s="34"/>
      <c r="DP45" s="34"/>
      <c r="DQ45" s="34"/>
      <c r="DR45" s="34"/>
      <c r="DS45" s="34"/>
      <c r="DT45" s="34"/>
      <c r="DU45" s="34"/>
      <c r="DV45" s="34"/>
      <c r="DW45" s="34"/>
      <c r="DX45" s="34"/>
      <c r="DY45" s="34"/>
      <c r="DZ45" s="34"/>
      <c r="EA45" s="34"/>
      <c r="EB45" s="34"/>
      <c r="EC45" s="34"/>
      <c r="ED45" s="34"/>
      <c r="EE45" s="34"/>
      <c r="EF45" s="34"/>
      <c r="EG45" s="34"/>
      <c r="EH45" s="34"/>
      <c r="EI45" s="34"/>
    </row>
    <row r="46" s="2" customFormat="1" ht="5.1" customHeight="1">
      <c r="A46" s="54"/>
      <c r="B46" s="54"/>
      <c r="C46" s="297"/>
      <c r="D46" s="159"/>
      <c r="E46" s="159"/>
      <c r="F46" s="159"/>
      <c r="G46" s="159"/>
      <c r="H46" s="159"/>
      <c r="I46" s="159"/>
      <c r="J46" s="160"/>
      <c r="K46" s="159"/>
      <c r="L46" s="160"/>
      <c r="M46" s="159"/>
      <c r="N46" s="159"/>
      <c r="O46" s="159"/>
      <c r="P46" s="160"/>
      <c r="Q46" s="159"/>
      <c r="R46" s="160"/>
      <c r="S46" s="159"/>
      <c r="T46" s="159"/>
      <c r="U46" s="159"/>
      <c r="W46" s="281"/>
      <c r="X46" s="281"/>
      <c r="Y46" s="281"/>
      <c r="Z46" s="281"/>
      <c r="AA46" s="281"/>
      <c r="AB46" s="281"/>
      <c r="AC46" s="281"/>
      <c r="AD46" s="281"/>
      <c r="AE46" s="281"/>
      <c r="AF46" s="281"/>
      <c r="AG46" s="281"/>
      <c r="AH46" s="281"/>
      <c r="AI46" s="281"/>
      <c r="AJ46" s="281"/>
      <c r="AK46" s="281"/>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c r="CM46" s="34"/>
      <c r="CN46" s="34"/>
      <c r="CO46" s="34"/>
      <c r="CP46" s="34"/>
      <c r="CQ46" s="34"/>
      <c r="CR46" s="34"/>
      <c r="CS46" s="34"/>
      <c r="CT46" s="34"/>
      <c r="CU46" s="34"/>
      <c r="CV46" s="34"/>
      <c r="CW46" s="34"/>
      <c r="CX46" s="34"/>
      <c r="CY46" s="34"/>
      <c r="CZ46" s="34"/>
      <c r="DA46" s="34"/>
      <c r="DB46" s="34"/>
      <c r="DC46" s="34"/>
      <c r="DD46" s="34"/>
      <c r="DE46" s="34"/>
      <c r="DF46" s="34"/>
      <c r="DG46" s="34"/>
      <c r="DH46" s="34"/>
      <c r="DI46" s="34"/>
      <c r="DJ46" s="34"/>
      <c r="DK46" s="34"/>
      <c r="DL46" s="34"/>
      <c r="DM46" s="34"/>
      <c r="DN46" s="34"/>
      <c r="DO46" s="34"/>
      <c r="DP46" s="34"/>
      <c r="DQ46" s="34"/>
      <c r="DR46" s="34"/>
      <c r="DS46" s="34"/>
      <c r="DT46" s="34"/>
      <c r="DU46" s="34"/>
      <c r="DV46" s="34"/>
      <c r="DW46" s="34"/>
      <c r="DX46" s="34"/>
      <c r="DY46" s="34"/>
      <c r="DZ46" s="34"/>
      <c r="EA46" s="34"/>
      <c r="EB46" s="34"/>
      <c r="EC46" s="34"/>
      <c r="ED46" s="34"/>
      <c r="EE46" s="34"/>
      <c r="EF46" s="34"/>
      <c r="EG46" s="34"/>
      <c r="EH46" s="34"/>
      <c r="EI46" s="34"/>
    </row>
    <row r="47" s="9" customFormat="1" ht="5.1" customHeight="1">
      <c r="A47" s="54"/>
      <c r="B47" s="54"/>
      <c r="C47" s="297"/>
      <c r="D47" s="159"/>
      <c r="E47" s="159"/>
      <c r="F47" s="159"/>
      <c r="G47" s="159"/>
      <c r="H47" s="159"/>
      <c r="I47" s="159"/>
      <c r="J47" s="160"/>
      <c r="K47" s="159"/>
      <c r="L47" s="160"/>
      <c r="M47" s="159"/>
      <c r="N47" s="159"/>
      <c r="O47" s="159"/>
      <c r="P47" s="160"/>
      <c r="Q47" s="159"/>
      <c r="R47" s="160"/>
      <c r="S47" s="159"/>
      <c r="T47" s="159"/>
      <c r="U47" s="159"/>
      <c r="W47" s="281"/>
      <c r="X47" s="281"/>
      <c r="Y47" s="281"/>
      <c r="Z47" s="281"/>
      <c r="AA47" s="281"/>
      <c r="AB47" s="281"/>
      <c r="AC47" s="281"/>
      <c r="AD47" s="281"/>
      <c r="AE47" s="281"/>
      <c r="AF47" s="281"/>
      <c r="AG47" s="281"/>
      <c r="AH47" s="281"/>
      <c r="AI47" s="281"/>
      <c r="AJ47" s="281"/>
      <c r="AK47" s="281"/>
      <c r="AL47" s="54"/>
      <c r="AM47" s="54"/>
      <c r="AN47" s="54"/>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4"/>
      <c r="DD47" s="54"/>
      <c r="DE47" s="54"/>
      <c r="DF47" s="54"/>
      <c r="DG47" s="54"/>
      <c r="DH47" s="54"/>
      <c r="DI47" s="54"/>
      <c r="DJ47" s="54"/>
      <c r="DK47" s="54"/>
      <c r="DL47" s="54"/>
      <c r="DM47" s="54"/>
      <c r="DN47" s="54"/>
      <c r="DO47" s="54"/>
      <c r="DP47" s="54"/>
      <c r="DQ47" s="54"/>
      <c r="DR47" s="54"/>
      <c r="DS47" s="54"/>
      <c r="DT47" s="54"/>
      <c r="DU47" s="54"/>
      <c r="DV47" s="54"/>
      <c r="DW47" s="54"/>
      <c r="DX47" s="54"/>
      <c r="DY47" s="54"/>
      <c r="DZ47" s="54"/>
      <c r="EA47" s="54"/>
      <c r="EB47" s="54"/>
      <c r="EC47" s="54"/>
      <c r="ED47" s="54"/>
      <c r="EE47" s="54"/>
      <c r="EF47" s="54"/>
      <c r="EG47" s="54"/>
      <c r="EH47" s="54"/>
      <c r="EI47" s="54"/>
    </row>
    <row r="48" s="2" customFormat="1" ht="15.95" customHeight="1">
      <c r="B48" s="323" t="s">
        <v>50</v>
      </c>
      <c r="C48" s="303" t="s">
        <v>42</v>
      </c>
      <c r="D48" s="307">
        <v>98.94366197183098591549295775</v>
      </c>
      <c r="E48" s="308">
        <v>1.0791366906082138605662385400</v>
      </c>
      <c r="F48" s="308">
        <v>88.46880907372400756143667297</v>
      </c>
      <c r="G48" s="308">
        <v>5.3579468707891274014305356500</v>
      </c>
      <c r="H48" s="308">
        <v>111.84016492118118643213838603</v>
      </c>
      <c r="I48" s="308">
        <v>-4.0612125684144552278905556600</v>
      </c>
      <c r="J48" s="317">
        <v>143.891301149656941571852204</v>
      </c>
      <c r="K48" s="308">
        <v>-0.8150360740333107951571303100</v>
      </c>
      <c r="L48" s="318">
        <v>141.626393100108356438920987</v>
      </c>
      <c r="M48" s="308">
        <v>-3.8772438159174923867065266600</v>
      </c>
      <c r="N48" s="308">
        <v>101.59921325395622347357390109</v>
      </c>
      <c r="O48" s="309">
        <v>3.1857261104677108745360026100</v>
      </c>
      <c r="P48" s="317">
        <v>142.37132261638591754116362438</v>
      </c>
      <c r="Q48" s="308">
        <v>0.255305263299253662814590100</v>
      </c>
      <c r="R48" s="318">
        <v>125.29518330973669340910212082</v>
      </c>
      <c r="S48" s="308">
        <v>1.2729623911676012215954720600</v>
      </c>
      <c r="T48" s="308">
        <v>113.62872766184295207297474621</v>
      </c>
      <c r="U48" s="309">
        <v>-1.0048655671018463658772165500</v>
      </c>
      <c r="W48" s="281"/>
      <c r="X48" s="281"/>
      <c r="Y48" s="281"/>
      <c r="Z48" s="281"/>
      <c r="AA48" s="281"/>
      <c r="AB48" s="281"/>
      <c r="AC48" s="281"/>
      <c r="AD48" s="281"/>
      <c r="AE48" s="281"/>
      <c r="AF48" s="281"/>
      <c r="AG48" s="281"/>
      <c r="AH48" s="281"/>
      <c r="AI48" s="281"/>
      <c r="AJ48" s="281"/>
      <c r="AK48" s="281"/>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c r="BR48" s="34"/>
      <c r="BS48" s="34"/>
      <c r="BT48" s="34"/>
      <c r="BU48" s="34"/>
      <c r="BV48" s="34"/>
      <c r="BW48" s="34"/>
      <c r="BX48" s="34"/>
      <c r="BY48" s="34"/>
      <c r="BZ48" s="34"/>
      <c r="CA48" s="34"/>
      <c r="CB48" s="34"/>
      <c r="CC48" s="34"/>
      <c r="CD48" s="34"/>
      <c r="CE48" s="34"/>
      <c r="CF48" s="34"/>
      <c r="CG48" s="34"/>
      <c r="CH48" s="34"/>
      <c r="CI48" s="34"/>
      <c r="CJ48" s="34"/>
      <c r="CK48" s="34"/>
      <c r="CL48" s="34"/>
      <c r="CM48" s="34"/>
      <c r="CN48" s="34"/>
      <c r="CO48" s="34"/>
      <c r="CP48" s="34"/>
      <c r="CQ48" s="34"/>
      <c r="CR48" s="34"/>
      <c r="CS48" s="34"/>
      <c r="CT48" s="34"/>
      <c r="CU48" s="34"/>
      <c r="CV48" s="34"/>
      <c r="CW48" s="34"/>
      <c r="CX48" s="34"/>
      <c r="CY48" s="34"/>
      <c r="CZ48" s="34"/>
      <c r="DA48" s="34"/>
      <c r="DB48" s="34"/>
      <c r="DC48" s="34"/>
      <c r="DD48" s="34"/>
      <c r="DE48" s="34"/>
      <c r="DF48" s="34"/>
      <c r="DG48" s="34"/>
      <c r="DH48" s="34"/>
      <c r="DI48" s="34"/>
      <c r="DJ48" s="34"/>
      <c r="DK48" s="34"/>
      <c r="DL48" s="34"/>
      <c r="DM48" s="34"/>
      <c r="DN48" s="34"/>
      <c r="DO48" s="34"/>
      <c r="DP48" s="34"/>
      <c r="DQ48" s="34"/>
      <c r="DR48" s="34"/>
      <c r="DS48" s="34"/>
      <c r="DT48" s="34"/>
      <c r="DU48" s="34"/>
      <c r="DV48" s="34"/>
      <c r="DW48" s="34"/>
      <c r="DX48" s="34"/>
      <c r="DY48" s="34"/>
      <c r="DZ48" s="34"/>
      <c r="EA48" s="34"/>
      <c r="EB48" s="34"/>
      <c r="EC48" s="34"/>
      <c r="ED48" s="34"/>
      <c r="EE48" s="34"/>
      <c r="EF48" s="34"/>
      <c r="EG48" s="34"/>
      <c r="EH48" s="34"/>
      <c r="EI48" s="34"/>
    </row>
    <row r="49" s="2" customFormat="1" ht="15.95" customHeight="1">
      <c r="B49" s="324"/>
      <c r="C49" s="304" t="s">
        <v>58</v>
      </c>
      <c r="D49" s="310">
        <v>98.84976525821596244131455399</v>
      </c>
      <c r="E49" s="134">
        <v>2.2583778532915961883070242700</v>
      </c>
      <c r="F49" s="134">
        <v>89.38248267170762444864524260</v>
      </c>
      <c r="G49" s="134">
        <v>1.1408199643630057860771940200</v>
      </c>
      <c r="H49" s="134">
        <v>110.59187695791477899998456459</v>
      </c>
      <c r="I49" s="134">
        <v>1.1049523717085383710975944700</v>
      </c>
      <c r="J49" s="319">
        <v>182.55917933840770268695724043</v>
      </c>
      <c r="K49" s="134">
        <v>7.6743927400178242976922355600</v>
      </c>
      <c r="L49" s="135">
        <v>190.26889898731755463189962539</v>
      </c>
      <c r="M49" s="134">
        <v>4.302307295198142195681482200</v>
      </c>
      <c r="N49" s="134">
        <v>95.94798745884007932070386895</v>
      </c>
      <c r="O49" s="311">
        <v>3.2329921861125810715741193600</v>
      </c>
      <c r="P49" s="319">
        <v>180.45932023334151080159083086</v>
      </c>
      <c r="Q49" s="134">
        <v>10.106087379371526153535671560</v>
      </c>
      <c r="R49" s="135">
        <v>170.06706566698799700400101992</v>
      </c>
      <c r="S49" s="134">
        <v>5.4922088401239710340457695700</v>
      </c>
      <c r="T49" s="134">
        <v>106.11068023404959310639014370</v>
      </c>
      <c r="U49" s="311">
        <v>4.3736675816474548983352122100</v>
      </c>
      <c r="W49" s="281"/>
      <c r="X49" s="281"/>
      <c r="Y49" s="281"/>
      <c r="Z49" s="281"/>
      <c r="AA49" s="281"/>
      <c r="AB49" s="281"/>
      <c r="AC49" s="281"/>
      <c r="AD49" s="281"/>
      <c r="AE49" s="281"/>
      <c r="AF49" s="281"/>
      <c r="AG49" s="281"/>
      <c r="AH49" s="281"/>
      <c r="AI49" s="281"/>
      <c r="AJ49" s="281"/>
      <c r="AK49" s="281"/>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c r="BL49" s="34"/>
      <c r="BM49" s="34"/>
      <c r="BN49" s="34"/>
      <c r="BO49" s="34"/>
      <c r="BP49" s="34"/>
      <c r="BQ49" s="34"/>
      <c r="BR49" s="34"/>
      <c r="BS49" s="34"/>
      <c r="BT49" s="34"/>
      <c r="BU49" s="34"/>
      <c r="BV49" s="34"/>
      <c r="BW49" s="34"/>
      <c r="BX49" s="34"/>
      <c r="BY49" s="34"/>
      <c r="BZ49" s="34"/>
      <c r="CA49" s="34"/>
      <c r="CB49" s="34"/>
      <c r="CC49" s="34"/>
      <c r="CD49" s="34"/>
      <c r="CE49" s="34"/>
      <c r="CF49" s="34"/>
      <c r="CG49" s="34"/>
      <c r="CH49" s="34"/>
      <c r="CI49" s="34"/>
      <c r="CJ49" s="34"/>
      <c r="CK49" s="34"/>
      <c r="CL49" s="34"/>
      <c r="CM49" s="34"/>
      <c r="CN49" s="34"/>
      <c r="CO49" s="34"/>
      <c r="CP49" s="34"/>
      <c r="CQ49" s="34"/>
      <c r="CR49" s="34"/>
      <c r="CS49" s="34"/>
      <c r="CT49" s="34"/>
      <c r="CU49" s="34"/>
      <c r="CV49" s="34"/>
      <c r="CW49" s="34"/>
      <c r="CX49" s="34"/>
      <c r="CY49" s="34"/>
      <c r="CZ49" s="34"/>
      <c r="DA49" s="34"/>
      <c r="DB49" s="34"/>
      <c r="DC49" s="34"/>
      <c r="DD49" s="34"/>
      <c r="DE49" s="34"/>
      <c r="DF49" s="34"/>
      <c r="DG49" s="34"/>
      <c r="DH49" s="34"/>
      <c r="DI49" s="34"/>
      <c r="DJ49" s="34"/>
      <c r="DK49" s="34"/>
      <c r="DL49" s="34"/>
      <c r="DM49" s="34"/>
      <c r="DN49" s="34"/>
      <c r="DO49" s="34"/>
      <c r="DP49" s="34"/>
      <c r="DQ49" s="34"/>
      <c r="DR49" s="34"/>
      <c r="DS49" s="34"/>
      <c r="DT49" s="34"/>
      <c r="DU49" s="34"/>
      <c r="DV49" s="34"/>
      <c r="DW49" s="34"/>
      <c r="DX49" s="34"/>
      <c r="DY49" s="34"/>
      <c r="DZ49" s="34"/>
      <c r="EA49" s="34"/>
      <c r="EB49" s="34"/>
      <c r="EC49" s="34"/>
      <c r="ED49" s="34"/>
      <c r="EE49" s="34"/>
      <c r="EF49" s="34"/>
      <c r="EG49" s="34"/>
      <c r="EH49" s="34"/>
      <c r="EI49" s="34"/>
    </row>
    <row r="50" s="2" customFormat="1" ht="15.95" customHeight="1">
      <c r="B50" s="324"/>
      <c r="C50" s="305" t="s">
        <v>44</v>
      </c>
      <c r="D50" s="312">
        <v>98.21235102925243770314192849</v>
      </c>
      <c r="E50" s="159">
        <v>1.1154489682279762439853351100</v>
      </c>
      <c r="F50" s="159">
        <v>87.69812418205612912607241530</v>
      </c>
      <c r="G50" s="159">
        <v>2.4373673036146311608764838800</v>
      </c>
      <c r="H50" s="159">
        <v>111.98911258959229695437311263</v>
      </c>
      <c r="I50" s="159">
        <v>-1.2904649643913861792355974900</v>
      </c>
      <c r="J50" s="320">
        <v>147.52041114900609701954221575</v>
      </c>
      <c r="K50" s="159">
        <v>0.4055980240528478076228784800</v>
      </c>
      <c r="L50" s="160">
        <v>145.90806140793873131341688464</v>
      </c>
      <c r="M50" s="159">
        <v>-5.9306480334415534500612766600</v>
      </c>
      <c r="N50" s="159">
        <v>101.10504500268742414004131868</v>
      </c>
      <c r="O50" s="313">
        <v>6.7357177710663865816035712600</v>
      </c>
      <c r="P50" s="320">
        <v>144.88326403745831738701518806</v>
      </c>
      <c r="Q50" s="159">
        <v>1.5255712311933409916560194700</v>
      </c>
      <c r="R50" s="160">
        <v>127.95863288516482311345313818</v>
      </c>
      <c r="S50" s="159">
        <v>-3.6378324058414224922270297400</v>
      </c>
      <c r="T50" s="159">
        <v>113.22664268181303811344761382</v>
      </c>
      <c r="U50" s="313">
        <v>5.3583307286982787602362610200</v>
      </c>
      <c r="W50" s="281"/>
      <c r="X50" s="281"/>
      <c r="Y50" s="281"/>
      <c r="Z50" s="281"/>
      <c r="AA50" s="281"/>
      <c r="AB50" s="281"/>
      <c r="AC50" s="281"/>
      <c r="AD50" s="281"/>
      <c r="AE50" s="281"/>
      <c r="AF50" s="281"/>
      <c r="AG50" s="281"/>
      <c r="AH50" s="281"/>
      <c r="AI50" s="281"/>
      <c r="AJ50" s="281"/>
      <c r="AK50" s="281"/>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row>
    <row r="51" s="2" customFormat="1" ht="15.95" customHeight="1">
      <c r="B51" s="325"/>
      <c r="C51" s="306" t="s">
        <v>45</v>
      </c>
      <c r="D51" s="314">
        <v>96.73618634886240520043336945</v>
      </c>
      <c r="E51" s="315">
        <v>5.5875831485732424652123985200</v>
      </c>
      <c r="F51" s="315">
        <v>86.83110367892976588628762542</v>
      </c>
      <c r="G51" s="315">
        <v>1.7833553500711335105667653900</v>
      </c>
      <c r="H51" s="315">
        <v>111.40729790397602081634292280</v>
      </c>
      <c r="I51" s="315">
        <v>3.7375735801607267488978139700</v>
      </c>
      <c r="J51" s="321">
        <v>167.72471195271778457764503763</v>
      </c>
      <c r="K51" s="315">
        <v>10.429739136987437142875290350</v>
      </c>
      <c r="L51" s="322">
        <v>175.13164684522151751011462684</v>
      </c>
      <c r="M51" s="315">
        <v>5.6921013009935838688808202300</v>
      </c>
      <c r="N51" s="315">
        <v>95.77064738103601956275144030</v>
      </c>
      <c r="O51" s="316">
        <v>4.4824899663328966131692207800</v>
      </c>
      <c r="P51" s="321">
        <v>162.25048990767377237786003573</v>
      </c>
      <c r="Q51" s="315">
        <v>16.600092632005809949709532110</v>
      </c>
      <c r="R51" s="322">
        <v>152.06874184679142636643314379</v>
      </c>
      <c r="S51" s="315">
        <v>7.5769670441318184658124335300</v>
      </c>
      <c r="T51" s="315">
        <v>106.69549043230150724870594697</v>
      </c>
      <c r="U51" s="316">
        <v>8.387599907125416789727569270</v>
      </c>
      <c r="W51" s="281"/>
      <c r="X51" s="281"/>
      <c r="Y51" s="281"/>
      <c r="Z51" s="281"/>
      <c r="AA51" s="281"/>
      <c r="AB51" s="281"/>
      <c r="AC51" s="281"/>
      <c r="AD51" s="281"/>
      <c r="AE51" s="281"/>
      <c r="AF51" s="281"/>
      <c r="AG51" s="281"/>
      <c r="AH51" s="281"/>
      <c r="AI51" s="281"/>
      <c r="AJ51" s="281"/>
      <c r="AK51" s="281"/>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row>
    <row r="52" s="2" customFormat="1" ht="5.1" customHeight="1">
      <c r="B52" s="54"/>
      <c r="C52" s="297"/>
      <c r="D52" s="159"/>
      <c r="E52" s="159"/>
      <c r="F52" s="159"/>
      <c r="G52" s="159"/>
      <c r="H52" s="159"/>
      <c r="I52" s="159"/>
      <c r="J52" s="160"/>
      <c r="K52" s="159"/>
      <c r="L52" s="160"/>
      <c r="M52" s="159"/>
      <c r="N52" s="159"/>
      <c r="O52" s="159"/>
      <c r="P52" s="160"/>
      <c r="Q52" s="159"/>
      <c r="R52" s="160"/>
      <c r="S52" s="159"/>
      <c r="T52" s="159"/>
      <c r="U52" s="159"/>
      <c r="W52" s="281"/>
      <c r="X52" s="281"/>
      <c r="Y52" s="281"/>
      <c r="Z52" s="281"/>
      <c r="AA52" s="281"/>
      <c r="AB52" s="281"/>
      <c r="AC52" s="281"/>
      <c r="AD52" s="281"/>
      <c r="AE52" s="281"/>
      <c r="AF52" s="281"/>
      <c r="AG52" s="281"/>
      <c r="AH52" s="281"/>
      <c r="AI52" s="281"/>
      <c r="AJ52" s="281"/>
      <c r="AK52" s="281"/>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row>
    <row r="53" s="9" customFormat="1" ht="5.1" customHeight="1">
      <c r="B53" s="54"/>
      <c r="C53" s="297"/>
      <c r="D53" s="159"/>
      <c r="E53" s="159"/>
      <c r="F53" s="159"/>
      <c r="G53" s="159"/>
      <c r="H53" s="159"/>
      <c r="I53" s="159"/>
      <c r="J53" s="160"/>
      <c r="K53" s="159"/>
      <c r="L53" s="160"/>
      <c r="M53" s="159"/>
      <c r="N53" s="159"/>
      <c r="O53" s="159"/>
      <c r="P53" s="160"/>
      <c r="Q53" s="159"/>
      <c r="R53" s="160"/>
      <c r="S53" s="159"/>
      <c r="T53" s="159"/>
      <c r="U53" s="159"/>
      <c r="W53" s="281"/>
      <c r="X53" s="281"/>
      <c r="Y53" s="281"/>
      <c r="Z53" s="281"/>
      <c r="AA53" s="281"/>
      <c r="AB53" s="281"/>
      <c r="AC53" s="281"/>
      <c r="AD53" s="281"/>
      <c r="AE53" s="281"/>
      <c r="AF53" s="281"/>
      <c r="AG53" s="281"/>
      <c r="AH53" s="281"/>
      <c r="AI53" s="281"/>
      <c r="AJ53" s="281"/>
      <c r="AK53" s="281"/>
      <c r="AL53" s="54"/>
      <c r="AM53" s="54"/>
      <c r="AN53" s="54"/>
      <c r="AO53" s="54"/>
      <c r="AP53" s="54"/>
      <c r="AQ53" s="54"/>
      <c r="AR53" s="54"/>
      <c r="AS53" s="54"/>
      <c r="AT53" s="54"/>
      <c r="AU53" s="54"/>
      <c r="AV53" s="54"/>
      <c r="AW53" s="54"/>
      <c r="AX53" s="54"/>
      <c r="AY53" s="54"/>
      <c r="AZ53" s="54"/>
      <c r="BA53" s="54"/>
      <c r="BB53" s="54"/>
      <c r="BC53" s="54"/>
      <c r="BD53" s="54"/>
      <c r="BE53" s="54"/>
      <c r="BF53" s="54"/>
      <c r="BG53" s="54"/>
      <c r="BH53" s="54"/>
      <c r="BI53" s="54"/>
      <c r="BJ53" s="54"/>
      <c r="BK53" s="54"/>
      <c r="BL53" s="54"/>
      <c r="BM53" s="54"/>
      <c r="BN53" s="54"/>
      <c r="BO53" s="54"/>
      <c r="BP53" s="54"/>
      <c r="BQ53" s="54"/>
      <c r="BR53" s="54"/>
      <c r="BS53" s="54"/>
      <c r="BT53" s="54"/>
      <c r="BU53" s="54"/>
      <c r="BV53" s="54"/>
      <c r="BW53" s="54"/>
      <c r="BX53" s="54"/>
      <c r="BY53" s="54"/>
      <c r="BZ53" s="54"/>
      <c r="CA53" s="54"/>
      <c r="CB53" s="54"/>
      <c r="CC53" s="54"/>
      <c r="CD53" s="54"/>
      <c r="CE53" s="54"/>
      <c r="CF53" s="54"/>
      <c r="CG53" s="54"/>
      <c r="CH53" s="54"/>
      <c r="CI53" s="54"/>
      <c r="CJ53" s="54"/>
      <c r="CK53" s="54"/>
      <c r="CL53" s="54"/>
      <c r="CM53" s="54"/>
      <c r="CN53" s="54"/>
      <c r="CO53" s="54"/>
      <c r="CP53" s="54"/>
      <c r="CQ53" s="54"/>
      <c r="CR53" s="54"/>
      <c r="CS53" s="54"/>
      <c r="CT53" s="54"/>
      <c r="CU53" s="54"/>
      <c r="CV53" s="54"/>
      <c r="CW53" s="54"/>
      <c r="CX53" s="54"/>
      <c r="CY53" s="54"/>
      <c r="CZ53" s="54"/>
      <c r="DA53" s="54"/>
      <c r="DB53" s="54"/>
      <c r="DC53" s="54"/>
      <c r="DD53" s="54"/>
      <c r="DE53" s="54"/>
      <c r="DF53" s="54"/>
      <c r="DG53" s="54"/>
      <c r="DH53" s="54"/>
      <c r="DI53" s="54"/>
      <c r="DJ53" s="54"/>
      <c r="DK53" s="54"/>
      <c r="DL53" s="54"/>
      <c r="DM53" s="54"/>
      <c r="DN53" s="54"/>
      <c r="DO53" s="54"/>
      <c r="DP53" s="54"/>
      <c r="DQ53" s="54"/>
      <c r="DR53" s="54"/>
      <c r="DS53" s="54"/>
      <c r="DT53" s="54"/>
      <c r="DU53" s="54"/>
      <c r="DV53" s="54"/>
      <c r="DW53" s="54"/>
      <c r="DX53" s="54"/>
      <c r="DY53" s="54"/>
      <c r="DZ53" s="54"/>
      <c r="EA53" s="54"/>
      <c r="EB53" s="54"/>
      <c r="EC53" s="54"/>
      <c r="ED53" s="54"/>
      <c r="EE53" s="54"/>
      <c r="EF53" s="54"/>
      <c r="EG53" s="54"/>
      <c r="EH53" s="54"/>
      <c r="EI53" s="54"/>
    </row>
    <row r="54" s="2" customFormat="1" ht="15.95" customHeight="1">
      <c r="B54" s="323" t="s">
        <v>51</v>
      </c>
      <c r="C54" s="303" t="s">
        <v>42</v>
      </c>
      <c r="D54" s="307">
        <v>100</v>
      </c>
      <c r="E54" s="308">
        <v>7.2507552870301247706757007800</v>
      </c>
      <c r="F54" s="308">
        <v>84.38563327032136105860113422</v>
      </c>
      <c r="G54" s="308">
        <v>0.8130081300262042728828673500</v>
      </c>
      <c r="H54" s="308">
        <v>118.50358422942067855066739368</v>
      </c>
      <c r="I54" s="308">
        <v>6.3858298412591762708624239100</v>
      </c>
      <c r="J54" s="317">
        <v>139.27308658017441052731446787</v>
      </c>
      <c r="K54" s="308">
        <v>-4.1445359282585363761572709400</v>
      </c>
      <c r="L54" s="318">
        <v>129.20954293041207345122967612</v>
      </c>
      <c r="M54" s="308">
        <v>-9.226372847930429825241252620</v>
      </c>
      <c r="N54" s="308">
        <v>107.78854519684760279998854219</v>
      </c>
      <c r="O54" s="309">
        <v>5.5983627394485920610312986100</v>
      </c>
      <c r="P54" s="317">
        <v>139.27308658017441052731446787</v>
      </c>
      <c r="Q54" s="308">
        <v>2.805709200847740151254824900</v>
      </c>
      <c r="R54" s="318">
        <v>109.03429104751597275733256601</v>
      </c>
      <c r="S54" s="308">
        <v>-8.488375879229458641244664850</v>
      </c>
      <c r="T54" s="308">
        <v>127.73328944698791872732515542</v>
      </c>
      <c r="U54" s="309">
        <v>12.341694498981793010760088950</v>
      </c>
      <c r="W54" s="281"/>
      <c r="X54" s="281"/>
      <c r="Y54" s="281"/>
      <c r="Z54" s="281"/>
      <c r="AA54" s="281"/>
      <c r="AB54" s="281"/>
      <c r="AC54" s="281"/>
      <c r="AD54" s="281"/>
      <c r="AE54" s="281"/>
      <c r="AF54" s="281"/>
      <c r="AG54" s="281"/>
      <c r="AH54" s="281"/>
      <c r="AI54" s="281"/>
      <c r="AJ54" s="281"/>
      <c r="AK54" s="281"/>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row>
    <row r="55" s="2" customFormat="1" ht="15.95" customHeight="1">
      <c r="B55" s="324"/>
      <c r="C55" s="304" t="s">
        <v>58</v>
      </c>
      <c r="D55" s="310">
        <v>97.62910798122065727699530516</v>
      </c>
      <c r="E55" s="134">
        <v>2.1543459314299967743665344200</v>
      </c>
      <c r="F55" s="134">
        <v>88.22621298046628859483301827</v>
      </c>
      <c r="G55" s="134">
        <v>-0.2535907158206779966319644400</v>
      </c>
      <c r="H55" s="134">
        <v>110.65771122103916096353125975</v>
      </c>
      <c r="I55" s="134">
        <v>2.4140584753525808798170231200</v>
      </c>
      <c r="J55" s="319">
        <v>182.56111971667437670119756995</v>
      </c>
      <c r="K55" s="134">
        <v>9.325819766674722369693068440</v>
      </c>
      <c r="L55" s="135">
        <v>186.109355814559998003765671</v>
      </c>
      <c r="M55" s="134">
        <v>3.8165384763288613583652383500</v>
      </c>
      <c r="N55" s="134">
        <v>98.09346710035344204041673837</v>
      </c>
      <c r="O55" s="311">
        <v>5.3067472400350149734624787300</v>
      </c>
      <c r="P55" s="319">
        <v>178.23279269991754288738983414</v>
      </c>
      <c r="Q55" s="134">
        <v>11.681076116802171054173706210</v>
      </c>
      <c r="R55" s="135">
        <v>164.19723663752752438876654332</v>
      </c>
      <c r="S55" s="134">
        <v>3.5532693732331950798193072600</v>
      </c>
      <c r="T55" s="134">
        <v>108.54798555069717190714182499</v>
      </c>
      <c r="U55" s="311">
        <v>7.8489136969980336814749012600</v>
      </c>
      <c r="W55" s="281"/>
      <c r="X55" s="281"/>
      <c r="Y55" s="281"/>
      <c r="Z55" s="281"/>
      <c r="AA55" s="281"/>
      <c r="AB55" s="281"/>
      <c r="AC55" s="281"/>
      <c r="AD55" s="281"/>
      <c r="AE55" s="281"/>
      <c r="AF55" s="281"/>
      <c r="AG55" s="281"/>
      <c r="AH55" s="281"/>
      <c r="AI55" s="281"/>
      <c r="AJ55" s="281"/>
      <c r="AK55" s="281"/>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c r="BL55" s="34"/>
      <c r="BM55" s="34"/>
      <c r="BN55" s="34"/>
      <c r="BO55" s="34"/>
      <c r="BP55" s="34"/>
      <c r="BQ55" s="34"/>
      <c r="BR55" s="34"/>
      <c r="BS55" s="34"/>
      <c r="BT55" s="34"/>
      <c r="BU55" s="34"/>
      <c r="BV55" s="34"/>
      <c r="BW55" s="34"/>
      <c r="BX55" s="34"/>
      <c r="BY55" s="34"/>
      <c r="BZ55" s="34"/>
      <c r="CA55" s="34"/>
      <c r="CB55" s="34"/>
      <c r="CC55" s="34"/>
      <c r="CD55" s="34"/>
      <c r="CE55" s="34"/>
      <c r="CF55" s="34"/>
      <c r="CG55" s="34"/>
      <c r="CH55" s="34"/>
      <c r="CI55" s="34"/>
      <c r="CJ55" s="34"/>
      <c r="CK55" s="34"/>
      <c r="CL55" s="34"/>
      <c r="CM55" s="34"/>
      <c r="CN55" s="34"/>
      <c r="CO55" s="34"/>
      <c r="CP55" s="34"/>
      <c r="CQ55" s="34"/>
      <c r="CR55" s="34"/>
      <c r="CS55" s="34"/>
      <c r="CT55" s="34"/>
      <c r="CU55" s="34"/>
      <c r="CV55" s="34"/>
      <c r="CW55" s="34"/>
      <c r="CX55" s="34"/>
      <c r="CY55" s="34"/>
      <c r="CZ55" s="34"/>
      <c r="DA55" s="34"/>
      <c r="DB55" s="34"/>
      <c r="DC55" s="34"/>
      <c r="DD55" s="34"/>
      <c r="DE55" s="34"/>
      <c r="DF55" s="34"/>
      <c r="DG55" s="34"/>
      <c r="DH55" s="34"/>
      <c r="DI55" s="34"/>
      <c r="DJ55" s="34"/>
      <c r="DK55" s="34"/>
      <c r="DL55" s="34"/>
      <c r="DM55" s="34"/>
      <c r="DN55" s="34"/>
      <c r="DO55" s="34"/>
      <c r="DP55" s="34"/>
      <c r="DQ55" s="34"/>
      <c r="DR55" s="34"/>
      <c r="DS55" s="34"/>
      <c r="DT55" s="34"/>
      <c r="DU55" s="34"/>
      <c r="DV55" s="34"/>
      <c r="DW55" s="34"/>
      <c r="DX55" s="34"/>
      <c r="DY55" s="34"/>
      <c r="DZ55" s="34"/>
      <c r="EA55" s="34"/>
      <c r="EB55" s="34"/>
      <c r="EC55" s="34"/>
      <c r="ED55" s="34"/>
      <c r="EE55" s="34"/>
      <c r="EF55" s="34"/>
      <c r="EG55" s="34"/>
      <c r="EH55" s="34"/>
      <c r="EI55" s="34"/>
    </row>
    <row r="56" s="2" customFormat="1" ht="15.95" customHeight="1">
      <c r="B56" s="324"/>
      <c r="C56" s="305" t="s">
        <v>44</v>
      </c>
      <c r="D56" s="312">
        <v>97.34561213434452871072589382</v>
      </c>
      <c r="E56" s="159">
        <v>2.9209621993405376255200966400</v>
      </c>
      <c r="F56" s="159">
        <v>84.68082012505452959139159517</v>
      </c>
      <c r="G56" s="159">
        <v>-0.0686400685941971020477888400</v>
      </c>
      <c r="H56" s="159">
        <v>114.95591562591703559637670288</v>
      </c>
      <c r="I56" s="159">
        <v>2.9916557424298017809700321300</v>
      </c>
      <c r="J56" s="320">
        <v>139.30358590989069127820784342</v>
      </c>
      <c r="K56" s="159">
        <v>-3.3306964682565385596966931200</v>
      </c>
      <c r="L56" s="160">
        <v>136.00498039375391543350929031</v>
      </c>
      <c r="M56" s="159">
        <v>-9.414215870565453818706525930</v>
      </c>
      <c r="N56" s="159">
        <v>102.42535641455161253485246883</v>
      </c>
      <c r="O56" s="313">
        <v>6.7157550831487722527644802900</v>
      </c>
      <c r="P56" s="320">
        <v>135.60592842907560792358585841</v>
      </c>
      <c r="Q56" s="159">
        <v>-0.5070226537480067214496933100</v>
      </c>
      <c r="R56" s="160">
        <v>115.17013280835043282347554924</v>
      </c>
      <c r="S56" s="159">
        <v>-9.476394014923670007778754630</v>
      </c>
      <c r="T56" s="159">
        <v>117.74400629950920000539157632</v>
      </c>
      <c r="U56" s="313">
        <v>9.908323098168486176827579180</v>
      </c>
      <c r="W56" s="281"/>
      <c r="X56" s="281"/>
      <c r="Y56" s="281"/>
      <c r="Z56" s="281"/>
      <c r="AA56" s="281"/>
      <c r="AB56" s="281"/>
      <c r="AC56" s="281"/>
      <c r="AD56" s="281"/>
      <c r="AE56" s="281"/>
      <c r="AF56" s="281"/>
      <c r="AG56" s="281"/>
      <c r="AH56" s="281"/>
      <c r="AI56" s="281"/>
      <c r="AJ56" s="281"/>
      <c r="AK56" s="281"/>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c r="BL56" s="34"/>
      <c r="BM56" s="34"/>
      <c r="BN56" s="34"/>
      <c r="BO56" s="34"/>
      <c r="BP56" s="34"/>
      <c r="BQ56" s="34"/>
      <c r="BR56" s="34"/>
      <c r="BS56" s="34"/>
      <c r="BT56" s="34"/>
      <c r="BU56" s="34"/>
      <c r="BV56" s="34"/>
      <c r="BW56" s="34"/>
      <c r="BX56" s="34"/>
      <c r="BY56" s="34"/>
      <c r="BZ56" s="34"/>
      <c r="CA56" s="34"/>
      <c r="CB56" s="34"/>
      <c r="CC56" s="34"/>
      <c r="CD56" s="34"/>
      <c r="CE56" s="34"/>
      <c r="CF56" s="34"/>
      <c r="CG56" s="34"/>
      <c r="CH56" s="34"/>
      <c r="CI56" s="34"/>
      <c r="CJ56" s="34"/>
      <c r="CK56" s="34"/>
      <c r="CL56" s="34"/>
      <c r="CM56" s="34"/>
      <c r="CN56" s="34"/>
      <c r="CO56" s="34"/>
      <c r="CP56" s="34"/>
      <c r="CQ56" s="34"/>
      <c r="CR56" s="34"/>
      <c r="CS56" s="34"/>
      <c r="CT56" s="34"/>
      <c r="CU56" s="34"/>
      <c r="CV56" s="34"/>
      <c r="CW56" s="34"/>
      <c r="CX56" s="34"/>
      <c r="CY56" s="34"/>
      <c r="CZ56" s="34"/>
      <c r="DA56" s="34"/>
      <c r="DB56" s="34"/>
      <c r="DC56" s="34"/>
      <c r="DD56" s="34"/>
      <c r="DE56" s="34"/>
      <c r="DF56" s="34"/>
      <c r="DG56" s="34"/>
      <c r="DH56" s="34"/>
      <c r="DI56" s="34"/>
      <c r="DJ56" s="34"/>
      <c r="DK56" s="34"/>
      <c r="DL56" s="34"/>
      <c r="DM56" s="34"/>
      <c r="DN56" s="34"/>
      <c r="DO56" s="34"/>
      <c r="DP56" s="34"/>
      <c r="DQ56" s="34"/>
      <c r="DR56" s="34"/>
      <c r="DS56" s="34"/>
      <c r="DT56" s="34"/>
      <c r="DU56" s="34"/>
      <c r="DV56" s="34"/>
      <c r="DW56" s="34"/>
      <c r="DX56" s="34"/>
      <c r="DY56" s="34"/>
      <c r="DZ56" s="34"/>
      <c r="EA56" s="34"/>
      <c r="EB56" s="34"/>
      <c r="EC56" s="34"/>
      <c r="ED56" s="34"/>
      <c r="EE56" s="34"/>
      <c r="EF56" s="34"/>
      <c r="EG56" s="34"/>
      <c r="EH56" s="34"/>
      <c r="EI56" s="34"/>
    </row>
    <row r="57" s="2" customFormat="1" ht="15.95" customHeight="1">
      <c r="B57" s="325"/>
      <c r="C57" s="306" t="s">
        <v>45</v>
      </c>
      <c r="D57" s="314">
        <v>96.53304442036836403033586132</v>
      </c>
      <c r="E57" s="315">
        <v>3.7101702313062256974657171600</v>
      </c>
      <c r="F57" s="315">
        <v>85.86047695215937181910716882</v>
      </c>
      <c r="G57" s="315">
        <v>-1.128181513774351702929122300</v>
      </c>
      <c r="H57" s="315">
        <v>112.43012832797325988662639219</v>
      </c>
      <c r="I57" s="315">
        <v>4.8935599841506043925384700400</v>
      </c>
      <c r="J57" s="321">
        <v>165.90733363540192480800382998</v>
      </c>
      <c r="K57" s="315">
        <v>12.023208257087142868532170840</v>
      </c>
      <c r="L57" s="322">
        <v>170.04444851031730117088586652</v>
      </c>
      <c r="M57" s="315">
        <v>4.9038810738804272215988521600</v>
      </c>
      <c r="N57" s="315">
        <v>97.56703914115286143932248706</v>
      </c>
      <c r="O57" s="316">
        <v>6.7865241117434934064266010900</v>
      </c>
      <c r="P57" s="321">
        <v>160.15540007491128386124746751</v>
      </c>
      <c r="Q57" s="315">
        <v>16.179459982032068564066538470</v>
      </c>
      <c r="R57" s="322">
        <v>146.00097452162749664477853128</v>
      </c>
      <c r="S57" s="315">
        <v>3.7203748803881912507285411100</v>
      </c>
      <c r="T57" s="315">
        <v>109.69474731226346605090540601</v>
      </c>
      <c r="U57" s="316">
        <v>12.012186724169522316127820280</v>
      </c>
      <c r="W57" s="281"/>
      <c r="X57" s="281"/>
      <c r="Y57" s="281"/>
      <c r="Z57" s="281"/>
      <c r="AA57" s="281"/>
      <c r="AB57" s="281"/>
      <c r="AC57" s="281"/>
      <c r="AD57" s="281"/>
      <c r="AE57" s="281"/>
      <c r="AF57" s="281"/>
      <c r="AG57" s="281"/>
      <c r="AH57" s="281"/>
      <c r="AI57" s="281"/>
      <c r="AJ57" s="281"/>
      <c r="AK57" s="281"/>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4"/>
      <c r="CD57" s="34"/>
      <c r="CE57" s="34"/>
      <c r="CF57" s="34"/>
      <c r="CG57" s="34"/>
      <c r="CH57" s="34"/>
      <c r="CI57" s="34"/>
      <c r="CJ57" s="34"/>
      <c r="CK57" s="34"/>
      <c r="CL57" s="34"/>
      <c r="CM57" s="34"/>
      <c r="CN57" s="34"/>
      <c r="CO57" s="34"/>
      <c r="CP57" s="34"/>
      <c r="CQ57" s="34"/>
      <c r="CR57" s="34"/>
      <c r="CS57" s="34"/>
      <c r="CT57" s="34"/>
      <c r="CU57" s="34"/>
      <c r="CV57" s="34"/>
      <c r="CW57" s="34"/>
      <c r="CX57" s="34"/>
      <c r="CY57" s="34"/>
      <c r="CZ57" s="34"/>
      <c r="DA57" s="34"/>
      <c r="DB57" s="34"/>
      <c r="DC57" s="34"/>
      <c r="DD57" s="34"/>
      <c r="DE57" s="34"/>
      <c r="DF57" s="34"/>
      <c r="DG57" s="34"/>
      <c r="DH57" s="34"/>
      <c r="DI57" s="34"/>
      <c r="DJ57" s="34"/>
      <c r="DK57" s="34"/>
      <c r="DL57" s="34"/>
      <c r="DM57" s="34"/>
      <c r="DN57" s="34"/>
      <c r="DO57" s="34"/>
      <c r="DP57" s="34"/>
      <c r="DQ57" s="34"/>
      <c r="DR57" s="34"/>
      <c r="DS57" s="34"/>
      <c r="DT57" s="34"/>
      <c r="DU57" s="34"/>
      <c r="DV57" s="34"/>
      <c r="DW57" s="34"/>
      <c r="DX57" s="34"/>
      <c r="DY57" s="34"/>
      <c r="DZ57" s="34"/>
      <c r="EA57" s="34"/>
      <c r="EB57" s="34"/>
      <c r="EC57" s="34"/>
      <c r="ED57" s="34"/>
      <c r="EE57" s="34"/>
      <c r="EF57" s="34"/>
      <c r="EG57" s="34"/>
      <c r="EH57" s="34"/>
      <c r="EI57" s="34"/>
    </row>
    <row r="58" s="2" customFormat="1" ht="5.1" customHeight="1">
      <c r="B58" s="54"/>
      <c r="C58" s="297"/>
      <c r="D58" s="159"/>
      <c r="E58" s="159"/>
      <c r="F58" s="159"/>
      <c r="G58" s="159"/>
      <c r="H58" s="159"/>
      <c r="I58" s="159"/>
      <c r="J58" s="160"/>
      <c r="K58" s="159"/>
      <c r="L58" s="160"/>
      <c r="M58" s="159"/>
      <c r="N58" s="159"/>
      <c r="O58" s="159"/>
      <c r="P58" s="160"/>
      <c r="Q58" s="159"/>
      <c r="R58" s="160"/>
      <c r="S58" s="159"/>
      <c r="T58" s="159"/>
      <c r="U58" s="159"/>
      <c r="W58" s="281"/>
      <c r="X58" s="281"/>
      <c r="Y58" s="281"/>
      <c r="Z58" s="281"/>
      <c r="AA58" s="281"/>
      <c r="AB58" s="281"/>
      <c r="AC58" s="281"/>
      <c r="AD58" s="281"/>
      <c r="AE58" s="281"/>
      <c r="AF58" s="281"/>
      <c r="AG58" s="281"/>
      <c r="AH58" s="281"/>
      <c r="AI58" s="281"/>
      <c r="AJ58" s="281"/>
      <c r="AK58" s="281"/>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4"/>
      <c r="CD58" s="34"/>
      <c r="CE58" s="34"/>
      <c r="CF58" s="34"/>
      <c r="CG58" s="34"/>
      <c r="CH58" s="34"/>
      <c r="CI58" s="34"/>
      <c r="CJ58" s="34"/>
      <c r="CK58" s="34"/>
      <c r="CL58" s="34"/>
      <c r="CM58" s="34"/>
      <c r="CN58" s="34"/>
      <c r="CO58" s="34"/>
      <c r="CP58" s="34"/>
      <c r="CQ58" s="34"/>
      <c r="CR58" s="34"/>
      <c r="CS58" s="34"/>
      <c r="CT58" s="34"/>
      <c r="CU58" s="34"/>
      <c r="CV58" s="34"/>
      <c r="CW58" s="34"/>
      <c r="CX58" s="34"/>
      <c r="CY58" s="34"/>
      <c r="CZ58" s="34"/>
      <c r="DA58" s="34"/>
      <c r="DB58" s="34"/>
      <c r="DC58" s="34"/>
      <c r="DD58" s="34"/>
      <c r="DE58" s="34"/>
      <c r="DF58" s="34"/>
      <c r="DG58" s="34"/>
      <c r="DH58" s="34"/>
      <c r="DI58" s="34"/>
      <c r="DJ58" s="34"/>
      <c r="DK58" s="34"/>
      <c r="DL58" s="34"/>
      <c r="DM58" s="34"/>
      <c r="DN58" s="34"/>
      <c r="DO58" s="34"/>
      <c r="DP58" s="34"/>
      <c r="DQ58" s="34"/>
      <c r="DR58" s="34"/>
      <c r="DS58" s="34"/>
      <c r="DT58" s="34"/>
      <c r="DU58" s="34"/>
      <c r="DV58" s="34"/>
      <c r="DW58" s="34"/>
      <c r="DX58" s="34"/>
      <c r="DY58" s="34"/>
      <c r="DZ58" s="34"/>
      <c r="EA58" s="34"/>
      <c r="EB58" s="34"/>
      <c r="EC58" s="34"/>
      <c r="ED58" s="34"/>
      <c r="EE58" s="34"/>
      <c r="EF58" s="34"/>
      <c r="EG58" s="34"/>
      <c r="EH58" s="34"/>
      <c r="EI58" s="34"/>
    </row>
    <row r="59" s="2" customFormat="1" ht="15.95" customHeight="1">
      <c r="B59" s="806" t="s">
        <v>57</v>
      </c>
      <c r="C59" s="611"/>
      <c r="D59" s="526"/>
      <c r="E59" s="527"/>
      <c r="F59" s="527"/>
      <c r="G59" s="527"/>
      <c r="H59" s="527"/>
      <c r="I59" s="527"/>
      <c r="J59" s="527"/>
      <c r="K59" s="527"/>
      <c r="L59" s="527"/>
      <c r="M59" s="527"/>
      <c r="N59" s="527"/>
      <c r="O59" s="527"/>
      <c r="P59" s="527"/>
      <c r="Q59" s="527"/>
      <c r="R59" s="527"/>
      <c r="S59" s="527"/>
      <c r="T59" s="527"/>
      <c r="U59" s="528"/>
      <c r="W59" s="281"/>
      <c r="X59" s="281"/>
      <c r="Y59" s="281"/>
      <c r="Z59" s="281"/>
      <c r="AA59" s="281"/>
      <c r="AB59" s="281"/>
      <c r="AC59" s="281"/>
      <c r="AD59" s="281"/>
      <c r="AE59" s="281"/>
      <c r="AF59" s="281"/>
      <c r="AG59" s="281"/>
      <c r="AH59" s="281"/>
      <c r="AI59" s="281"/>
      <c r="AJ59" s="281"/>
      <c r="AK59" s="281"/>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4"/>
      <c r="CD59" s="34"/>
      <c r="CE59" s="34"/>
      <c r="CF59" s="34"/>
      <c r="CG59" s="34"/>
      <c r="CH59" s="34"/>
      <c r="CI59" s="34"/>
      <c r="CJ59" s="34"/>
      <c r="CK59" s="34"/>
      <c r="CL59" s="34"/>
      <c r="CM59" s="34"/>
      <c r="CN59" s="34"/>
      <c r="CO59" s="34"/>
      <c r="CP59" s="34"/>
      <c r="CQ59" s="34"/>
      <c r="CR59" s="34"/>
      <c r="CS59" s="34"/>
      <c r="CT59" s="34"/>
      <c r="CU59" s="34"/>
      <c r="CV59" s="34"/>
      <c r="CW59" s="34"/>
      <c r="CX59" s="34"/>
      <c r="CY59" s="34"/>
      <c r="CZ59" s="34"/>
      <c r="DA59" s="34"/>
      <c r="DB59" s="34"/>
      <c r="DC59" s="34"/>
      <c r="DD59" s="34"/>
      <c r="DE59" s="34"/>
      <c r="DF59" s="34"/>
      <c r="DG59" s="34"/>
      <c r="DH59" s="34"/>
      <c r="DI59" s="34"/>
      <c r="DJ59" s="34"/>
      <c r="DK59" s="34"/>
      <c r="DL59" s="34"/>
      <c r="DM59" s="34"/>
      <c r="DN59" s="34"/>
      <c r="DO59" s="34"/>
      <c r="DP59" s="34"/>
      <c r="DQ59" s="34"/>
      <c r="DR59" s="34"/>
      <c r="DS59" s="34"/>
      <c r="DT59" s="34"/>
      <c r="DU59" s="34"/>
      <c r="DV59" s="34"/>
      <c r="DW59" s="34"/>
      <c r="DX59" s="34"/>
      <c r="DY59" s="34"/>
      <c r="DZ59" s="34"/>
      <c r="EA59" s="34"/>
      <c r="EB59" s="34"/>
      <c r="EC59" s="34"/>
      <c r="ED59" s="34"/>
      <c r="EE59" s="34"/>
      <c r="EF59" s="34"/>
      <c r="EG59" s="34"/>
      <c r="EH59" s="34"/>
      <c r="EI59" s="34"/>
    </row>
    <row r="60" ht="15.95" customHeight="1">
      <c r="B60" s="344" t="s">
        <v>40</v>
      </c>
      <c r="C60" s="348" t="s">
        <v>42</v>
      </c>
      <c r="D60" s="238">
        <v>94.84635083226632522407170294</v>
      </c>
      <c r="E60" s="327">
        <v>3.4119993352528055640037690400</v>
      </c>
      <c r="F60" s="327">
        <v>72.645643581371369651142808040</v>
      </c>
      <c r="G60" s="327">
        <v>-1.7745308489169585281005256300</v>
      </c>
      <c r="H60" s="327">
        <v>130.56027334383824781204859066</v>
      </c>
      <c r="I60" s="239">
        <v>5.2802294852156634560920600500</v>
      </c>
      <c r="J60" s="326">
        <v>111.5375083638099788600154537</v>
      </c>
      <c r="K60" s="327">
        <v>4.2062459447057019938585057700</v>
      </c>
      <c r="L60" s="328">
        <v>106.15872107113577199587421726</v>
      </c>
      <c r="M60" s="327">
        <v>-6.350550598608727294649378900</v>
      </c>
      <c r="N60" s="327">
        <v>105.06674085599385293216166787</v>
      </c>
      <c r="O60" s="239">
        <v>11.272673369477852697112964690</v>
      </c>
      <c r="P60" s="326">
        <v>105.78925649230760799046920272</v>
      </c>
      <c r="Q60" s="327">
        <v>7.7617623636016685206676108200</v>
      </c>
      <c r="R60" s="328">
        <v>77.119686139879479664815137468</v>
      </c>
      <c r="S60" s="327">
        <v>-8.012388968091985013379207990</v>
      </c>
      <c r="T60" s="327">
        <v>137.17542405501909037531285499</v>
      </c>
      <c r="U60" s="239">
        <v>17.148125877697578997266252620</v>
      </c>
    </row>
    <row r="61" ht="15.95" customHeight="1">
      <c r="B61" s="345" t="s">
        <v>67</v>
      </c>
      <c r="C61" s="304" t="s">
        <v>58</v>
      </c>
      <c r="D61" s="240">
        <v>92.84655300222386953298739807</v>
      </c>
      <c r="E61" s="121">
        <v>2.2084294831747840158777895800</v>
      </c>
      <c r="F61" s="121">
        <v>79.36399363247438065864093125</v>
      </c>
      <c r="G61" s="121">
        <v>-0.8947286141977982540105776400</v>
      </c>
      <c r="H61" s="121">
        <v>116.98825720912648974864753895</v>
      </c>
      <c r="I61" s="241">
        <v>3.1311736035549554295695803600</v>
      </c>
      <c r="J61" s="329">
        <v>140.68355034452676802819073687</v>
      </c>
      <c r="K61" s="121">
        <v>11.814004291757663624262617160</v>
      </c>
      <c r="L61" s="136">
        <v>147.3110896721356836328872846</v>
      </c>
      <c r="M61" s="121">
        <v>8.184410401309449485744903280</v>
      </c>
      <c r="N61" s="121">
        <v>95.50099090141449445111624941</v>
      </c>
      <c r="O61" s="241">
        <v>3.3550063979299774950173274900</v>
      </c>
      <c r="P61" s="329">
        <v>130.61982713604134689051808593</v>
      </c>
      <c r="Q61" s="121">
        <v>14.283337728937264688152808210</v>
      </c>
      <c r="R61" s="136">
        <v>116.91196382732238895424214091</v>
      </c>
      <c r="S61" s="121">
        <v>7.2164535252944357401293932700</v>
      </c>
      <c r="T61" s="121">
        <v>111.72494487304167320827922757</v>
      </c>
      <c r="U61" s="241">
        <v>6.5912310762956822250345247900</v>
      </c>
    </row>
    <row r="62" ht="15.95" customHeight="1">
      <c r="B62" s="345"/>
      <c r="C62" s="305" t="s">
        <v>44</v>
      </c>
      <c r="D62" s="341">
        <v>90.48228766538625693555271020</v>
      </c>
      <c r="E62" s="156">
        <v>1.6420951696007749026232052500</v>
      </c>
      <c r="F62" s="156">
        <v>73.191269977659391648049493040</v>
      </c>
      <c r="G62" s="156">
        <v>-0.5410033861182161510068868700</v>
      </c>
      <c r="H62" s="156">
        <v>123.62442637346572072985694322</v>
      </c>
      <c r="I62" s="331">
        <v>2.1949734362390214283865712400</v>
      </c>
      <c r="J62" s="330">
        <v>114.60472885693141201375359301</v>
      </c>
      <c r="K62" s="156">
        <v>0.0106840953471475020333361400</v>
      </c>
      <c r="L62" s="186">
        <v>112.47363263386145262806858854</v>
      </c>
      <c r="M62" s="156">
        <v>-5.3692899249961504469932110800</v>
      </c>
      <c r="N62" s="156">
        <v>101.89475183927605370170911578</v>
      </c>
      <c r="O62" s="331">
        <v>5.6852305304015696541530716700</v>
      </c>
      <c r="P62" s="330">
        <v>103.69698044246461522371217122</v>
      </c>
      <c r="Q62" s="156">
        <v>1.6529547079547367302980533200</v>
      </c>
      <c r="R62" s="186">
        <v>82.32088011473035345298919378</v>
      </c>
      <c r="S62" s="156">
        <v>-5.8812452708838769751274046200</v>
      </c>
      <c r="T62" s="156">
        <v>125.96680246613094125701763829</v>
      </c>
      <c r="U62" s="331">
        <v>8.004993266798495884180809170</v>
      </c>
    </row>
    <row r="63" ht="15.95" customHeight="1">
      <c r="B63" s="346"/>
      <c r="C63" s="349" t="s">
        <v>45</v>
      </c>
      <c r="D63" s="244">
        <v>91.63563758027089741514219416</v>
      </c>
      <c r="E63" s="333">
        <v>4.5499322743004918098521828500</v>
      </c>
      <c r="F63" s="333">
        <v>76.520073296684990837914376150</v>
      </c>
      <c r="G63" s="333">
        <v>0.093793077299361486814945100</v>
      </c>
      <c r="H63" s="333">
        <v>119.75372426129493829923569496</v>
      </c>
      <c r="I63" s="245">
        <v>4.4519635634221866941601670500</v>
      </c>
      <c r="J63" s="332">
        <v>128.75113474967881587451946869</v>
      </c>
      <c r="K63" s="333">
        <v>12.898808654779783427942504680</v>
      </c>
      <c r="L63" s="334">
        <v>136.63240795961715512525393655</v>
      </c>
      <c r="M63" s="333">
        <v>8.197980388953974840509337130</v>
      </c>
      <c r="N63" s="333">
        <v>94.23176878193382236403294080</v>
      </c>
      <c r="O63" s="245">
        <v>4.3446543539276112852330284700</v>
      </c>
      <c r="P63" s="332">
        <v>117.98192321970190342481329112</v>
      </c>
      <c r="Q63" s="333">
        <v>18.035627987214462605627617410</v>
      </c>
      <c r="R63" s="334">
        <v>104.55121871772470465897950317</v>
      </c>
      <c r="S63" s="333">
        <v>8.299462604364200660937696300</v>
      </c>
      <c r="T63" s="333">
        <v>112.84605255369266405577507590</v>
      </c>
      <c r="U63" s="245">
        <v>8.990040346155343459329956310</v>
      </c>
    </row>
    <row r="64" ht="5.1" customHeight="1">
      <c r="B64" s="54"/>
      <c r="C64" s="54"/>
      <c r="D64" s="156"/>
      <c r="E64" s="156"/>
      <c r="F64" s="156"/>
      <c r="G64" s="156"/>
      <c r="H64" s="156"/>
      <c r="I64" s="156"/>
      <c r="J64" s="156"/>
      <c r="K64" s="156"/>
      <c r="L64" s="156"/>
      <c r="M64" s="156"/>
      <c r="N64" s="156"/>
      <c r="O64" s="156"/>
      <c r="P64" s="156"/>
      <c r="Q64" s="156"/>
      <c r="R64" s="156"/>
      <c r="S64" s="156"/>
      <c r="T64" s="156"/>
      <c r="U64" s="156"/>
    </row>
    <row r="65" s="4" customFormat="1" ht="5.1" customHeight="1">
      <c r="A65" s="54"/>
      <c r="B65" s="54"/>
      <c r="C65" s="54"/>
      <c r="D65" s="156"/>
      <c r="E65" s="156"/>
      <c r="F65" s="156"/>
      <c r="G65" s="156"/>
      <c r="H65" s="156"/>
      <c r="I65" s="156"/>
      <c r="J65" s="156"/>
      <c r="K65" s="156"/>
      <c r="L65" s="156"/>
      <c r="M65" s="156"/>
      <c r="N65" s="156"/>
      <c r="O65" s="156"/>
      <c r="P65" s="156"/>
      <c r="Q65" s="156"/>
      <c r="R65" s="156"/>
      <c r="S65" s="156"/>
      <c r="T65" s="156"/>
      <c r="U65" s="156"/>
      <c r="W65" s="281"/>
      <c r="X65" s="281"/>
      <c r="Y65" s="281"/>
      <c r="Z65" s="281"/>
      <c r="AA65" s="281"/>
      <c r="AB65" s="281"/>
      <c r="AC65" s="281"/>
      <c r="AD65" s="281"/>
      <c r="AE65" s="281"/>
      <c r="AF65" s="281"/>
      <c r="AG65" s="281"/>
      <c r="AH65" s="281"/>
      <c r="AI65" s="281"/>
      <c r="AJ65" s="281"/>
      <c r="AK65" s="281"/>
    </row>
    <row r="66" ht="15.95" customHeight="1">
      <c r="B66" s="347" t="s">
        <v>52</v>
      </c>
      <c r="C66" s="348" t="s">
        <v>42</v>
      </c>
      <c r="D66" s="238">
        <v>99.53051643192488262910798122</v>
      </c>
      <c r="E66" s="327">
        <v>4.1513141734110185330501516500</v>
      </c>
      <c r="F66" s="327">
        <v>86.20037807183364839319470699</v>
      </c>
      <c r="G66" s="327">
        <v>2.8184892897789516363761297100</v>
      </c>
      <c r="H66" s="327">
        <v>115.46412980813336738136835484</v>
      </c>
      <c r="I66" s="239">
        <v>1.2962891138480609871822852800</v>
      </c>
      <c r="J66" s="326">
        <v>141.3135241493954659101998513</v>
      </c>
      <c r="K66" s="327">
        <v>-2.6643053017382310963400240300</v>
      </c>
      <c r="L66" s="328">
        <v>134.87336932360686920000115127</v>
      </c>
      <c r="M66" s="327">
        <v>-6.8842098864707203391628961900</v>
      </c>
      <c r="N66" s="327">
        <v>104.77496399629765489003291678</v>
      </c>
      <c r="O66" s="239">
        <v>4.5318893601656990152771020300</v>
      </c>
      <c r="P66" s="326">
        <v>140.65008037404619142235853744</v>
      </c>
      <c r="Q66" s="327">
        <v>1.3764051880865869709728925400</v>
      </c>
      <c r="R66" s="328">
        <v>116.26135427516962638034125705</v>
      </c>
      <c r="S66" s="327">
        <v>-4.2597513150111564763366769500</v>
      </c>
      <c r="T66" s="327">
        <v>120.97750043502513330884600791</v>
      </c>
      <c r="U66" s="239">
        <v>5.8869248622801612373258031400</v>
      </c>
    </row>
    <row r="67" ht="15.95" customHeight="1">
      <c r="B67" s="345" t="s">
        <v>55</v>
      </c>
      <c r="C67" s="304" t="s">
        <v>58</v>
      </c>
      <c r="D67" s="240">
        <v>98.23943661971830985915492958</v>
      </c>
      <c r="E67" s="121">
        <v>2.2162162162428599626653750200</v>
      </c>
      <c r="F67" s="121">
        <v>88.80434782608695652173913043</v>
      </c>
      <c r="G67" s="121">
        <v>0.4426042762159285250526185300</v>
      </c>
      <c r="H67" s="121">
        <v>110.62457979207780920544367916</v>
      </c>
      <c r="I67" s="241">
        <v>1.7657964494279673029302448900</v>
      </c>
      <c r="J67" s="329">
        <v>182.56014350008166890263532053</v>
      </c>
      <c r="K67" s="121">
        <v>8.502644658667076844299939290</v>
      </c>
      <c r="L67" s="136">
        <v>188.20266714819723358711515192</v>
      </c>
      <c r="M67" s="121">
        <v>4.0842931564504679692275002300</v>
      </c>
      <c r="N67" s="121">
        <v>97.00188964714557867852402587</v>
      </c>
      <c r="O67" s="241">
        <v>4.2449743071441191197637239100</v>
      </c>
      <c r="P67" s="329">
        <v>179.34605646662952684449033249</v>
      </c>
      <c r="Q67" s="121">
        <v>10.907297864622835011738381430</v>
      </c>
      <c r="R67" s="136">
        <v>167.13215115225776069638378165</v>
      </c>
      <c r="S67" s="121">
        <v>4.5449746888456112030894124900</v>
      </c>
      <c r="T67" s="121">
        <v>107.30793281252004299940010166</v>
      </c>
      <c r="U67" s="241">
        <v>6.0857283620187632872534415600</v>
      </c>
    </row>
    <row r="68" ht="15.95" customHeight="1">
      <c r="B68" s="345"/>
      <c r="C68" s="305" t="s">
        <v>44</v>
      </c>
      <c r="D68" s="342">
        <v>97.77898158179848320693391116</v>
      </c>
      <c r="E68" s="161">
        <v>2.0062164453464811947698490500</v>
      </c>
      <c r="F68" s="161">
        <v>86.18947215355532935873200523</v>
      </c>
      <c r="G68" s="161">
        <v>1.1907810499023097170693538800</v>
      </c>
      <c r="H68" s="161">
        <v>113.44654879373734214284704474</v>
      </c>
      <c r="I68" s="336">
        <v>0.8058396100034421434358848300</v>
      </c>
      <c r="J68" s="335">
        <v>143.43020756044920391229072902</v>
      </c>
      <c r="K68" s="161">
        <v>-1.4446139415489686367664359500</v>
      </c>
      <c r="L68" s="162">
        <v>141.04319217801715931319402618</v>
      </c>
      <c r="M68" s="161">
        <v>-7.595000745867765733917980400</v>
      </c>
      <c r="N68" s="161">
        <v>101.69240028220343411539396832</v>
      </c>
      <c r="O68" s="336">
        <v>6.6559026610794890937640006600</v>
      </c>
      <c r="P68" s="335">
        <v>140.24459623326696265530052323</v>
      </c>
      <c r="Q68" s="161">
        <v>0.5326204213041074734163729300</v>
      </c>
      <c r="R68" s="162">
        <v>121.56438284675762796846434371</v>
      </c>
      <c r="S68" s="161">
        <v>-6.494659525529997723373152100</v>
      </c>
      <c r="T68" s="161">
        <v>115.36651850567815492963877140</v>
      </c>
      <c r="U68" s="336">
        <v>7.5153781710477408520095448200</v>
      </c>
    </row>
    <row r="69" ht="15.95" customHeight="1">
      <c r="B69" s="346"/>
      <c r="C69" s="349" t="s">
        <v>45</v>
      </c>
      <c r="D69" s="343">
        <v>96.63461538461538461538461538</v>
      </c>
      <c r="E69" s="338">
        <v>4.6414430268267128924144891700</v>
      </c>
      <c r="F69" s="338">
        <v>86.34579031554456885269739712</v>
      </c>
      <c r="G69" s="338">
        <v>0.3146447049270427391727630900</v>
      </c>
      <c r="H69" s="338">
        <v>111.91583866627534894670126876</v>
      </c>
      <c r="I69" s="340">
        <v>4.3132269816815961592471513300</v>
      </c>
      <c r="J69" s="337">
        <v>166.81697790143704402421482755</v>
      </c>
      <c r="K69" s="338">
        <v>11.228170797948156322063728570</v>
      </c>
      <c r="L69" s="339">
        <v>172.60234417864743462008274588</v>
      </c>
      <c r="M69" s="338">
        <v>5.3213433223046393084642689300</v>
      </c>
      <c r="N69" s="338">
        <v>96.64815312636973373925818939</v>
      </c>
      <c r="O69" s="340">
        <v>5.6083860017669048765025688400</v>
      </c>
      <c r="P69" s="337">
        <v>161.20294499129252811955375163</v>
      </c>
      <c r="Q69" s="338">
        <v>16.390762975345457898711938700</v>
      </c>
      <c r="R69" s="339">
        <v>149.03485818420946150560583758</v>
      </c>
      <c r="S69" s="338">
        <v>5.6527313521967142134658533300</v>
      </c>
      <c r="T69" s="338">
        <v>108.16459112676401601567227590</v>
      </c>
      <c r="U69" s="340">
        <v>10.163515401593287611792187090</v>
      </c>
    </row>
    <row r="70" ht="5.1" customHeight="1">
      <c r="B70" s="54"/>
      <c r="C70" s="54"/>
      <c r="D70" s="161"/>
      <c r="E70" s="161"/>
      <c r="F70" s="161"/>
      <c r="G70" s="161"/>
      <c r="H70" s="161"/>
      <c r="I70" s="161"/>
      <c r="J70" s="162"/>
      <c r="K70" s="161"/>
      <c r="L70" s="162"/>
      <c r="M70" s="161"/>
      <c r="N70" s="161"/>
      <c r="O70" s="161"/>
      <c r="P70" s="162"/>
      <c r="Q70" s="161"/>
      <c r="R70" s="162"/>
      <c r="S70" s="161"/>
      <c r="T70" s="161"/>
      <c r="U70" s="161"/>
    </row>
    <row r="71" s="4" customFormat="1" ht="5.1" customHeight="1">
      <c r="A71" s="54"/>
      <c r="B71" s="54"/>
      <c r="C71" s="54"/>
      <c r="D71" s="161"/>
      <c r="E71" s="161"/>
      <c r="F71" s="161"/>
      <c r="G71" s="161"/>
      <c r="H71" s="161"/>
      <c r="I71" s="161"/>
      <c r="J71" s="162"/>
      <c r="K71" s="161"/>
      <c r="L71" s="162"/>
      <c r="M71" s="161"/>
      <c r="N71" s="161"/>
      <c r="O71" s="161"/>
      <c r="P71" s="162"/>
      <c r="Q71" s="161"/>
      <c r="R71" s="162"/>
      <c r="S71" s="161"/>
      <c r="T71" s="161"/>
      <c r="U71" s="161"/>
      <c r="W71" s="281"/>
      <c r="X71" s="281"/>
      <c r="Y71" s="281"/>
      <c r="Z71" s="281"/>
      <c r="AA71" s="281"/>
      <c r="AB71" s="281"/>
      <c r="AC71" s="281"/>
      <c r="AD71" s="281"/>
      <c r="AE71" s="281"/>
      <c r="AF71" s="281"/>
      <c r="AG71" s="281"/>
      <c r="AH71" s="281"/>
      <c r="AI71" s="281"/>
      <c r="AJ71" s="281"/>
      <c r="AK71" s="281"/>
    </row>
    <row r="72" ht="15.95" customHeight="1">
      <c r="B72" s="347" t="s">
        <v>12</v>
      </c>
      <c r="C72" s="348" t="s">
        <v>42</v>
      </c>
      <c r="D72" s="238">
        <v>96.20626987732848705134029986</v>
      </c>
      <c r="E72" s="327">
        <v>3.469337893982648415781889100</v>
      </c>
      <c r="F72" s="327">
        <v>76.583938045002744069760351240</v>
      </c>
      <c r="G72" s="327">
        <v>-0.7429068205476005717208500</v>
      </c>
      <c r="H72" s="327">
        <v>125.62199376688959224875584662</v>
      </c>
      <c r="I72" s="239">
        <v>4.2437719860190913823279092700</v>
      </c>
      <c r="J72" s="326">
        <v>120.48085950413223140495867769</v>
      </c>
      <c r="K72" s="327">
        <v>0.6891366321566466427436359400</v>
      </c>
      <c r="L72" s="328">
        <v>115.53779878971255673222390317</v>
      </c>
      <c r="M72" s="327">
        <v>-7.1061958504950766685810512100</v>
      </c>
      <c r="N72" s="327">
        <v>104.27830611818172957535295872</v>
      </c>
      <c r="O72" s="239">
        <v>8.391660298564803650066560700</v>
      </c>
      <c r="P72" s="326">
        <v>115.91014084507042253521126761</v>
      </c>
      <c r="Q72" s="327">
        <v>4.1823830045011443825229856100</v>
      </c>
      <c r="R72" s="328">
        <v>88.48339624367339471919019452</v>
      </c>
      <c r="S72" s="327">
        <v>-7.796310257385360483674871800</v>
      </c>
      <c r="T72" s="327">
        <v>130.99648721194198197332825872</v>
      </c>
      <c r="U72" s="239">
        <v>12.991555213562691692108681660</v>
      </c>
    </row>
    <row r="73" ht="15.95" customHeight="1">
      <c r="B73" s="345"/>
      <c r="C73" s="304" t="s">
        <v>58</v>
      </c>
      <c r="D73" s="240">
        <v>94.36951900079723624767472761</v>
      </c>
      <c r="E73" s="121">
        <v>2.2016764399331181014197770500</v>
      </c>
      <c r="F73" s="121">
        <v>82.03088775546599136854870350</v>
      </c>
      <c r="G73" s="121">
        <v>-0.5470151997246296997998318300</v>
      </c>
      <c r="H73" s="121">
        <v>115.04144546390083014450880663</v>
      </c>
      <c r="I73" s="241">
        <v>2.7638101009540036942597106500</v>
      </c>
      <c r="J73" s="329">
        <v>153.02639128445211024675278961</v>
      </c>
      <c r="K73" s="121">
        <v>10.444237472775049313343411290</v>
      </c>
      <c r="L73" s="136">
        <v>159.84859847167268142093134484</v>
      </c>
      <c r="M73" s="121">
        <v>6.6144091343972823621787431600</v>
      </c>
      <c r="N73" s="121">
        <v>95.73208194974839860014886925</v>
      </c>
      <c r="O73" s="241">
        <v>3.5922239493421227490857794900</v>
      </c>
      <c r="P73" s="329">
        <v>144.41026939941536008503853309</v>
      </c>
      <c r="Q73" s="121">
        <v>12.875862228463564081361136940</v>
      </c>
      <c r="R73" s="136">
        <v>131.12522439098334343902700004</v>
      </c>
      <c r="S73" s="121">
        <v>6.0312121114649832150977341300</v>
      </c>
      <c r="T73" s="121">
        <v>110.13157084772714521381896385</v>
      </c>
      <c r="U73" s="241">
        <v>6.4553162985534390656958169600</v>
      </c>
    </row>
    <row r="74" ht="15.95" customHeight="1">
      <c r="B74" s="345"/>
      <c r="C74" s="305" t="s">
        <v>44</v>
      </c>
      <c r="D74" s="341">
        <v>92.54439681567666870789957134</v>
      </c>
      <c r="E74" s="156">
        <v>1.7419843474129149003338026300</v>
      </c>
      <c r="F74" s="156">
        <v>76.865702309525766417358428540</v>
      </c>
      <c r="G74" s="156">
        <v>-0.0013365588448074775247791800</v>
      </c>
      <c r="H74" s="156">
        <v>120.39751675337116462712565459</v>
      </c>
      <c r="I74" s="331">
        <v>1.7433442071066839228139293900</v>
      </c>
      <c r="J74" s="330">
        <v>123.21184036393713813068651778</v>
      </c>
      <c r="K74" s="156">
        <v>-0.4730284920381517328025907200</v>
      </c>
      <c r="L74" s="186">
        <v>121.52550803282632521585714668</v>
      </c>
      <c r="M74" s="156">
        <v>-6.1065271865958532700109115500</v>
      </c>
      <c r="N74" s="156">
        <v>101.38763652045955105324536889</v>
      </c>
      <c r="O74" s="331">
        <v>5.9998831929264770211697335900</v>
      </c>
      <c r="P74" s="330">
        <v>114.02565447030006123698714023</v>
      </c>
      <c r="Q74" s="156">
        <v>1.2607157730535585158789232300</v>
      </c>
      <c r="R74" s="186">
        <v>93.41143523465110544916577628</v>
      </c>
      <c r="S74" s="156">
        <v>-6.107782128134384707538623100</v>
      </c>
      <c r="T74" s="156">
        <v>122.06819666543609319695027648</v>
      </c>
      <c r="U74" s="331">
        <v>7.847826016044307739205909300</v>
      </c>
    </row>
    <row r="75" ht="15.95" customHeight="1">
      <c r="B75" s="346"/>
      <c r="C75" s="349" t="s">
        <v>45</v>
      </c>
      <c r="D75" s="244">
        <v>93.05035693613737217827513023</v>
      </c>
      <c r="E75" s="333">
        <v>4.5661506439132387596954154100</v>
      </c>
      <c r="F75" s="333">
        <v>79.31144314680063184607815211</v>
      </c>
      <c r="G75" s="333">
        <v>0.1510717264323349616568231400</v>
      </c>
      <c r="H75" s="333">
        <v>117.32273836438405522310234245</v>
      </c>
      <c r="I75" s="245">
        <v>4.4084190427816924478057387600</v>
      </c>
      <c r="J75" s="332">
        <v>140.02843016504934892593514141</v>
      </c>
      <c r="K75" s="333">
        <v>12.321727513683078030575167430</v>
      </c>
      <c r="L75" s="334">
        <v>147.80466032382451179814351061</v>
      </c>
      <c r="M75" s="333">
        <v>7.163619165088394936990775100</v>
      </c>
      <c r="N75" s="333">
        <v>94.73884643304545619585604016</v>
      </c>
      <c r="O75" s="245">
        <v>4.8133017425772794972478166900</v>
      </c>
      <c r="P75" s="332">
        <v>130.29695408064827320084892919</v>
      </c>
      <c r="Q75" s="333">
        <v>17.450506797908477201445319950</v>
      </c>
      <c r="R75" s="334">
        <v>117.22600914105186834813683093</v>
      </c>
      <c r="S75" s="333">
        <v>7.325513094533554091567053800</v>
      </c>
      <c r="T75" s="333">
        <v>111.15020893001256095019084518</v>
      </c>
      <c r="U75" s="245">
        <v>9.433911295967816342085460640</v>
      </c>
    </row>
    <row r="76" ht="9.95" customHeight="1"/>
    <row r="77" ht="24" customHeight="1">
      <c r="B77" s="816" t="s">
        <v>126</v>
      </c>
      <c r="C77" s="816"/>
      <c r="D77" s="816"/>
      <c r="E77" s="816"/>
      <c r="F77" s="816"/>
      <c r="G77" s="816"/>
      <c r="H77" s="816"/>
      <c r="I77" s="816"/>
      <c r="J77" s="816"/>
      <c r="K77" s="816"/>
      <c r="L77" s="816"/>
      <c r="M77" s="816"/>
      <c r="N77" s="816"/>
      <c r="O77" s="816"/>
      <c r="P77" s="816"/>
      <c r="Q77" s="816"/>
      <c r="R77" s="816"/>
      <c r="S77" s="816"/>
      <c r="T77" s="816"/>
      <c r="U77" s="816"/>
    </row>
    <row r="78" ht="9.95" customHeight="1">
      <c r="S78" s="55"/>
    </row>
    <row r="79" s="235" customFormat="1">
      <c r="A79" s="235"/>
    </row>
    <row r="80" s="235" customFormat="1"/>
    <row r="81" s="235" customFormat="1"/>
    <row r="82" s="235" customFormat="1"/>
    <row r="83" s="235" customFormat="1"/>
    <row r="84" s="235" customFormat="1"/>
    <row r="85" s="235" customFormat="1"/>
    <row r="86" s="235" customFormat="1"/>
    <row r="87" s="235" customFormat="1"/>
    <row r="88" s="235" customFormat="1"/>
    <row r="89" s="235" customFormat="1"/>
    <row r="90" s="235" customFormat="1"/>
    <row r="91" s="235" customFormat="1"/>
    <row r="92" s="235" customFormat="1"/>
    <row r="93" s="235" customFormat="1"/>
    <row r="94" s="235" customFormat="1"/>
    <row r="95" s="235" customFormat="1"/>
    <row r="96" s="235" customFormat="1"/>
    <row r="97" s="235" customFormat="1"/>
    <row r="98" s="235" customFormat="1"/>
    <row r="99" s="235" customFormat="1"/>
    <row r="100" s="235" customFormat="1"/>
    <row r="101" s="235" customFormat="1"/>
    <row r="102" s="235" customFormat="1"/>
    <row r="103" s="235" customFormat="1"/>
    <row r="104" s="235" customFormat="1"/>
    <row r="105" s="235" customFormat="1"/>
    <row r="106" s="235" customFormat="1"/>
    <row r="107" s="235" customFormat="1"/>
    <row r="108" s="235" customFormat="1"/>
    <row r="109" s="235" customFormat="1"/>
  </sheetData>
  <mergeCells count="15">
    <mergeCell ref="B77:U77"/>
    <mergeCell ref="J16:K16"/>
    <mergeCell ref="T16:U16"/>
    <mergeCell ref="L16:M16"/>
    <mergeCell ref="N16:O16"/>
    <mergeCell ref="O3:U3"/>
    <mergeCell ref="B59:C59"/>
    <mergeCell ref="P16:Q16"/>
    <mergeCell ref="R16:S16"/>
    <mergeCell ref="D15:I15"/>
    <mergeCell ref="J15:O15"/>
    <mergeCell ref="P15:U15"/>
    <mergeCell ref="D16:E16"/>
    <mergeCell ref="F16:G16"/>
    <mergeCell ref="H16:I16"/>
  </mergeCells>
  <phoneticPr fontId="12" type="noConversion"/>
  <printOptions horizontalCentered="1" verticalCentered="1"/>
  <pageMargins left="0.25" right="0.25" top="0.25" bottom="0.25" header="0" footer="0"/>
  <pageSetup scale="53" fitToWidth="1" fitToHeight="1" orientation="landscape" r:id="rId1"/>
  <headerFooter alignWithMargins="0">
    <oddHeader/>
    <oddFooter/>
  </headerFooter>
  <rowBreaks count="1" manualBreakCount="1">
    <brk id="79" max="16383" man="1"/>
  </rowBreaks>
  <colBreaks count="1" manualBreakCount="1">
    <brk id="23" max="1048575" man="1"/>
  </colBreaks>
  <drawing r:id="rId78"/>
</worksheet>
</file>

<file path=xl/worksheets/sheet9.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8">
    <pageSetUpPr fitToPage="1"/>
  </sheetPr>
  <dimension ref="A1:AW94"/>
  <sheetViews>
    <sheetView showGridLines="0" zoomScale="55" zoomScaleNormal="75" workbookViewId="0"/>
  </sheetViews>
  <sheetFormatPr defaultRowHeight="12.75"/>
  <cols>
    <col min="1" max="1" width="2.140625" customWidth="1"/>
    <col min="2" max="2" width="23" customWidth="1"/>
    <col min="3" max="30" width="10.28515625" customWidth="1"/>
    <col min="31" max="33" width="10.28515625" style="34" customWidth="1"/>
    <col min="34" max="34" width="2.7109375" customWidth="1"/>
    <col min="35" max="38" width="9.28515625" style="236" customWidth="1"/>
    <col min="39" max="49" width="9.140625" style="236" customWidth="1"/>
  </cols>
  <sheetData>
    <row r="1" ht="39.95" customHeight="1">
      <c r="A1" s="7"/>
      <c r="B1" s="656" t="s">
        <v>137</v>
      </c>
      <c r="AA1" s="955"/>
      <c r="AB1" s="955"/>
      <c r="AC1" s="955"/>
      <c r="AD1" s="955"/>
      <c r="AE1" s="955"/>
      <c r="AF1" s="955"/>
      <c r="AG1" s="955"/>
      <c r="AH1"/>
    </row>
    <row r="2" ht="21.95" customHeight="1">
      <c r="A2" s="6"/>
      <c r="B2" s="935" t="s">
        <v>170</v>
      </c>
      <c r="C2" s="935"/>
      <c r="D2" s="935"/>
      <c r="E2" s="935"/>
      <c r="F2" s="935"/>
      <c r="G2" s="935"/>
      <c r="H2" s="935"/>
      <c r="I2" s="935"/>
      <c r="J2" s="935"/>
      <c r="K2" s="935"/>
      <c r="L2" s="935"/>
      <c r="M2" s="935"/>
      <c r="N2" s="935"/>
      <c r="O2" s="935"/>
      <c r="P2" s="935"/>
      <c r="Q2" s="935"/>
      <c r="R2" s="935"/>
      <c r="S2" s="935"/>
      <c r="T2" s="935"/>
      <c r="U2" s="935"/>
      <c r="V2" s="935"/>
      <c r="W2" s="935"/>
      <c r="X2" s="935"/>
      <c r="Y2" s="935"/>
      <c r="Z2" s="935"/>
      <c r="AA2" s="935"/>
      <c r="AB2" s="935"/>
      <c r="AC2" s="935"/>
      <c r="AD2" s="935"/>
      <c r="AE2" s="935"/>
      <c r="AF2" s="935"/>
      <c r="AG2" s="935"/>
    </row>
    <row r="3" ht="21.95" customHeight="1">
      <c r="A3" s="6"/>
      <c r="B3" s="935" t="s">
        <v>171</v>
      </c>
      <c r="C3" s="935"/>
      <c r="D3" s="935"/>
      <c r="E3" s="935"/>
      <c r="F3" s="935"/>
      <c r="G3" s="935"/>
      <c r="H3" s="935"/>
      <c r="I3" s="935"/>
      <c r="J3" s="935"/>
      <c r="K3" s="935"/>
      <c r="L3" s="935"/>
      <c r="M3" s="935"/>
      <c r="N3" s="935"/>
      <c r="O3" s="935"/>
      <c r="P3" s="935"/>
      <c r="Q3" s="935"/>
      <c r="R3" s="935"/>
      <c r="S3" s="935"/>
      <c r="T3" s="935"/>
      <c r="U3" s="956"/>
      <c r="V3" s="956"/>
      <c r="W3" s="956"/>
      <c r="X3" s="956"/>
      <c r="Y3" s="956"/>
      <c r="Z3" s="956"/>
      <c r="AA3" s="956"/>
      <c r="AB3" s="956"/>
      <c r="AC3" s="956"/>
      <c r="AD3" s="956"/>
      <c r="AE3" s="956"/>
      <c r="AF3" s="956"/>
      <c r="AG3" s="956"/>
    </row>
    <row r="4" ht="21.95" customHeight="1">
      <c r="A4" s="6"/>
      <c r="B4" s="935" t="s">
        <v>257</v>
      </c>
      <c r="C4" s="935"/>
      <c r="D4" s="935"/>
      <c r="E4" s="935"/>
      <c r="F4" s="935"/>
      <c r="G4" s="935"/>
      <c r="H4" s="935"/>
      <c r="I4" s="935"/>
      <c r="J4" s="935"/>
      <c r="K4" s="935"/>
      <c r="L4" s="935"/>
      <c r="M4" s="935"/>
      <c r="N4" s="935"/>
      <c r="O4" s="935"/>
      <c r="P4" s="935"/>
      <c r="Q4" s="935"/>
      <c r="R4" s="935"/>
      <c r="S4" s="935"/>
      <c r="T4" s="935"/>
      <c r="U4" s="935"/>
      <c r="V4" s="935"/>
      <c r="W4" s="935"/>
      <c r="X4" s="935"/>
      <c r="Y4" s="935"/>
      <c r="Z4" s="935"/>
      <c r="AA4" s="935"/>
      <c r="AB4" s="935"/>
      <c r="AC4" s="935"/>
      <c r="AD4" s="935"/>
      <c r="AE4" s="935"/>
      <c r="AF4" s="935"/>
      <c r="AG4" s="935"/>
      <c r="AH4" s="4"/>
    </row>
    <row r="5" ht="21.95" customHeight="1">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row>
    <row r="6" ht="21.95" customHeight="1">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row>
    <row r="7" ht="21.95" customHeight="1">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row>
    <row r="8" ht="21.95" customHeight="1">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row>
    <row r="9" ht="21.95" customHeight="1">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row>
    <row r="10" ht="21.95" customHeight="1">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row>
    <row r="11" ht="21.95" customHeight="1">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row>
    <row r="12" ht="21.95" customHeight="1">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row>
    <row r="13" ht="21.95" customHeight="1">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row>
    <row r="14" ht="21.95" customHeight="1">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row>
    <row r="15" ht="21.95" customHeight="1">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row>
    <row r="16" ht="21.95" customHeight="1">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row>
    <row r="17" ht="21.95" customHeight="1">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row>
    <row r="18" ht="21.95" customHeight="1">
      <c r="AE18"/>
      <c r="AF18"/>
      <c r="AG18"/>
    </row>
    <row r="19" ht="21.95" customHeight="1">
      <c r="AE19"/>
      <c r="AF19"/>
      <c r="AG19"/>
    </row>
    <row r="20" ht="30" customHeight="1">
      <c r="AE20"/>
      <c r="AF20"/>
      <c r="AG20"/>
    </row>
    <row r="21" ht="31.5" customHeight="1">
      <c r="AE21"/>
      <c r="AF21"/>
      <c r="AG21"/>
    </row>
    <row r="22" ht="30" customHeight="1">
      <c r="A22" s="8"/>
      <c r="B22" s="25"/>
      <c r="X22" s="792"/>
      <c r="Y22" s="792"/>
      <c r="Z22" s="792"/>
      <c r="AA22" s="792"/>
      <c r="AB22" s="792"/>
      <c r="AC22" s="792"/>
      <c r="AD22" s="792"/>
      <c r="AE22"/>
      <c r="AF22"/>
      <c r="AG22"/>
    </row>
    <row r="23" s="82" customFormat="1" ht="21.95" customHeight="1">
      <c r="B23" s="25"/>
      <c r="C23" s="41" t="s">
        <v>258</v>
      </c>
      <c r="D23" s="41" t="s">
        <v>260</v>
      </c>
      <c r="E23" s="41" t="s">
        <v>261</v>
      </c>
      <c r="F23" s="41" t="s">
        <v>262</v>
      </c>
      <c r="G23" s="41" t="s">
        <v>263</v>
      </c>
      <c r="H23" s="41" t="s">
        <v>264</v>
      </c>
      <c r="I23" s="41" t="s">
        <v>265</v>
      </c>
      <c r="J23" s="41" t="s">
        <v>258</v>
      </c>
      <c r="K23" s="41" t="s">
        <v>260</v>
      </c>
      <c r="L23" s="41" t="s">
        <v>261</v>
      </c>
      <c r="M23" s="41" t="s">
        <v>262</v>
      </c>
      <c r="N23" s="41" t="s">
        <v>263</v>
      </c>
      <c r="O23" s="41" t="s">
        <v>264</v>
      </c>
      <c r="P23" s="41" t="s">
        <v>265</v>
      </c>
      <c r="Q23" s="41" t="s">
        <v>258</v>
      </c>
      <c r="R23" s="41" t="s">
        <v>260</v>
      </c>
      <c r="S23" s="41" t="s">
        <v>261</v>
      </c>
      <c r="T23" s="41" t="s">
        <v>262</v>
      </c>
      <c r="U23" s="41" t="s">
        <v>263</v>
      </c>
      <c r="V23" s="41" t="s">
        <v>264</v>
      </c>
      <c r="W23" s="41" t="s">
        <v>265</v>
      </c>
      <c r="X23" s="42" t="s">
        <v>258</v>
      </c>
      <c r="Y23" s="42" t="s">
        <v>260</v>
      </c>
      <c r="Z23" s="42" t="s">
        <v>261</v>
      </c>
      <c r="AA23" s="42" t="s">
        <v>262</v>
      </c>
      <c r="AB23" s="42" t="s">
        <v>263</v>
      </c>
      <c r="AC23" s="42" t="s">
        <v>264</v>
      </c>
      <c r="AD23" s="42" t="s">
        <v>265</v>
      </c>
      <c r="AE23" s="42" t="s">
        <v>258</v>
      </c>
      <c r="AF23" s="42" t="s">
        <v>260</v>
      </c>
      <c r="AG23" s="42" t="s">
        <v>261</v>
      </c>
      <c r="AH23" s="96"/>
      <c r="AI23" s="236"/>
      <c r="AJ23" s="236"/>
      <c r="AK23" s="236"/>
      <c r="AL23" s="236"/>
      <c r="AM23" s="236"/>
      <c r="AN23" s="236"/>
      <c r="AO23" s="236"/>
      <c r="AP23" s="236"/>
      <c r="AQ23" s="236"/>
      <c r="AR23" s="236"/>
      <c r="AS23" s="236"/>
      <c r="AT23" s="236"/>
      <c r="AU23" s="236"/>
      <c r="AV23" s="236"/>
      <c r="AW23" s="236"/>
    </row>
    <row r="24" s="35" customFormat="1" ht="20.1" customHeight="1">
      <c r="B24" s="784" t="s">
        <v>22</v>
      </c>
      <c r="C24" s="350" t="s">
        <v>259</v>
      </c>
      <c r="D24" s="351"/>
      <c r="E24" s="351"/>
      <c r="F24" s="351"/>
      <c r="G24" s="351"/>
      <c r="H24" s="351"/>
      <c r="I24" s="351"/>
      <c r="J24" s="351"/>
      <c r="K24" s="351"/>
      <c r="L24" s="351"/>
      <c r="M24" s="351"/>
      <c r="N24" s="351"/>
      <c r="O24" s="351"/>
      <c r="P24" s="351"/>
      <c r="Q24" s="351"/>
      <c r="R24" s="351"/>
      <c r="S24" s="352"/>
      <c r="T24" s="352"/>
      <c r="U24" s="352"/>
      <c r="V24" s="352"/>
      <c r="W24" s="352"/>
      <c r="X24" s="352"/>
      <c r="Y24" s="352"/>
      <c r="Z24" s="352"/>
      <c r="AA24" s="352"/>
      <c r="AB24" s="352"/>
      <c r="AC24" s="352"/>
      <c r="AD24" s="352"/>
      <c r="AE24" s="352"/>
      <c r="AF24" s="352"/>
      <c r="AG24" s="353"/>
      <c r="AH24" s="529"/>
      <c r="AI24" s="236"/>
      <c r="AJ24" s="236"/>
      <c r="AK24" s="236"/>
      <c r="AL24" s="236"/>
      <c r="AM24" s="236"/>
      <c r="AN24" s="236"/>
      <c r="AO24" s="236"/>
      <c r="AP24" s="236"/>
      <c r="AQ24" s="236"/>
      <c r="AR24" s="236"/>
      <c r="AS24" s="236"/>
      <c r="AT24" s="236"/>
      <c r="AU24" s="236"/>
      <c r="AV24" s="236"/>
      <c r="AW24" s="236"/>
    </row>
    <row r="25" s="36" customFormat="1" ht="20.1" customHeight="1">
      <c r="B25" s="964"/>
      <c r="C25" s="354">
        <v>1</v>
      </c>
      <c r="D25" s="355">
        <v>2</v>
      </c>
      <c r="E25" s="355">
        <v>3</v>
      </c>
      <c r="F25" s="355">
        <v>4</v>
      </c>
      <c r="G25" s="355">
        <v>5</v>
      </c>
      <c r="H25" s="355">
        <v>6</v>
      </c>
      <c r="I25" s="355">
        <v>7</v>
      </c>
      <c r="J25" s="355">
        <v>8</v>
      </c>
      <c r="K25" s="355">
        <v>9</v>
      </c>
      <c r="L25" s="355">
        <v>10</v>
      </c>
      <c r="M25" s="355">
        <v>11</v>
      </c>
      <c r="N25" s="355">
        <v>12</v>
      </c>
      <c r="O25" s="355">
        <v>13</v>
      </c>
      <c r="P25" s="355">
        <v>14</v>
      </c>
      <c r="Q25" s="355">
        <v>15</v>
      </c>
      <c r="R25" s="355">
        <v>16</v>
      </c>
      <c r="S25" s="355">
        <v>17</v>
      </c>
      <c r="T25" s="355">
        <v>18</v>
      </c>
      <c r="U25" s="355">
        <v>19</v>
      </c>
      <c r="V25" s="355">
        <v>20</v>
      </c>
      <c r="W25" s="355">
        <v>21</v>
      </c>
      <c r="X25" s="355">
        <v>22</v>
      </c>
      <c r="Y25" s="355">
        <v>23</v>
      </c>
      <c r="Z25" s="355">
        <v>24</v>
      </c>
      <c r="AA25" s="355">
        <v>25</v>
      </c>
      <c r="AB25" s="355">
        <v>26</v>
      </c>
      <c r="AC25" s="355">
        <v>27</v>
      </c>
      <c r="AD25" s="355">
        <v>28</v>
      </c>
      <c r="AE25" s="355">
        <v>29</v>
      </c>
      <c r="AF25" s="355">
        <v>30</v>
      </c>
      <c r="AG25" s="356">
        <v>31</v>
      </c>
      <c r="AH25" s="529"/>
      <c r="AI25" s="236"/>
      <c r="AJ25" s="236"/>
      <c r="AK25" s="236"/>
      <c r="AL25" s="236"/>
      <c r="AM25" s="236"/>
      <c r="AN25" s="236"/>
      <c r="AO25" s="236"/>
      <c r="AP25" s="236"/>
      <c r="AQ25" s="236"/>
      <c r="AR25" s="236"/>
      <c r="AS25" s="236"/>
      <c r="AT25" s="236"/>
      <c r="AU25" s="236"/>
      <c r="AV25" s="236"/>
      <c r="AW25" s="236"/>
    </row>
    <row r="26" ht="24.95" customHeight="1">
      <c r="B26" s="263" t="s">
        <v>19</v>
      </c>
      <c r="C26" s="573">
        <v>100</v>
      </c>
      <c r="D26" s="574">
        <v>95.07042253521126760563380282</v>
      </c>
      <c r="E26" s="574">
        <v>67.605633802816901408450704230</v>
      </c>
      <c r="F26" s="574">
        <v>60.563380281690140845070422540</v>
      </c>
      <c r="G26" s="574">
        <v>98.59154929577464788732394366</v>
      </c>
      <c r="H26" s="574">
        <v>87.32394366197183098591549296</v>
      </c>
      <c r="I26" s="574">
        <v>96.47887323943661971830985915</v>
      </c>
      <c r="J26" s="574">
        <v>100</v>
      </c>
      <c r="K26" s="574">
        <v>100</v>
      </c>
      <c r="L26" s="574">
        <v>100</v>
      </c>
      <c r="M26" s="574">
        <v>95.77464788732394366197183099</v>
      </c>
      <c r="N26" s="574">
        <v>95.77464788732394366197183099</v>
      </c>
      <c r="O26" s="574">
        <v>97.88732394366197183098591549</v>
      </c>
      <c r="P26" s="574">
        <v>99.29577464788732394366197183</v>
      </c>
      <c r="Q26" s="574">
        <v>100</v>
      </c>
      <c r="R26" s="574">
        <v>100</v>
      </c>
      <c r="S26" s="574">
        <v>100</v>
      </c>
      <c r="T26" s="574">
        <v>100</v>
      </c>
      <c r="U26" s="574">
        <v>95.07042253521126760563380282</v>
      </c>
      <c r="V26" s="574">
        <v>97.18309859154929577464788732</v>
      </c>
      <c r="W26" s="574">
        <v>100</v>
      </c>
      <c r="X26" s="574">
        <v>100</v>
      </c>
      <c r="Y26" s="574">
        <v>97.88732394366197183098591549</v>
      </c>
      <c r="Z26" s="574">
        <v>100</v>
      </c>
      <c r="AA26" s="574">
        <v>97.88732394366197183098591549</v>
      </c>
      <c r="AB26" s="574">
        <v>100</v>
      </c>
      <c r="AC26" s="574">
        <v>100</v>
      </c>
      <c r="AD26" s="574">
        <v>100</v>
      </c>
      <c r="AE26" s="574">
        <v>100</v>
      </c>
      <c r="AF26" s="574">
        <v>100</v>
      </c>
      <c r="AG26" s="575">
        <v>100</v>
      </c>
      <c r="AH26" s="530"/>
    </row>
    <row r="27" ht="24.95" customHeight="1">
      <c r="B27" s="38" t="s">
        <v>35</v>
      </c>
      <c r="C27" s="271">
        <v>86.29489603024574669187145558</v>
      </c>
      <c r="D27" s="97">
        <v>64.461247637051039697542533080</v>
      </c>
      <c r="E27" s="97">
        <v>48.015122873345935727788279770</v>
      </c>
      <c r="F27" s="97">
        <v>53.213610586011342155009451800</v>
      </c>
      <c r="G27" s="97">
        <v>62.665406427221172022684310020</v>
      </c>
      <c r="H27" s="97">
        <v>69.754253308128544423440453690</v>
      </c>
      <c r="I27" s="97">
        <v>87.24007561436672967863894140</v>
      </c>
      <c r="J27" s="97">
        <v>76.559546313799621928166351610</v>
      </c>
      <c r="K27" s="97">
        <v>70.226843100189035916824196600</v>
      </c>
      <c r="L27" s="97">
        <v>74.858223062381852551984877130</v>
      </c>
      <c r="M27" s="97">
        <v>74.952741020793950850661625710</v>
      </c>
      <c r="N27" s="97">
        <v>71.077504725897920604914933840</v>
      </c>
      <c r="O27" s="97">
        <v>75.141776937618147448015122870</v>
      </c>
      <c r="P27" s="97">
        <v>89.60302457466918714555765595</v>
      </c>
      <c r="Q27" s="97">
        <v>90.45368620037807183364839319</v>
      </c>
      <c r="R27" s="97">
        <v>77.568134171907756813417190780</v>
      </c>
      <c r="S27" s="97">
        <v>82.41965973534971644612476371</v>
      </c>
      <c r="T27" s="97">
        <v>83.93194706994328922495274102</v>
      </c>
      <c r="U27" s="97">
        <v>82.41965973534971644612476371</v>
      </c>
      <c r="V27" s="97">
        <v>85.44423440453686200378071834</v>
      </c>
      <c r="W27" s="97">
        <v>91.96597353497164461247637051</v>
      </c>
      <c r="X27" s="97">
        <v>83.17580340264650283553875236</v>
      </c>
      <c r="Y27" s="97">
        <v>74.480151228733459357277882800</v>
      </c>
      <c r="Z27" s="97">
        <v>71.644612476370510396975425330</v>
      </c>
      <c r="AA27" s="97">
        <v>71.739130434782608695652173910</v>
      </c>
      <c r="AB27" s="97">
        <v>72.778827977315689981096408320</v>
      </c>
      <c r="AC27" s="97">
        <v>79.86767485822306238185255198</v>
      </c>
      <c r="AD27" s="97">
        <v>83.83742911153119092627599244</v>
      </c>
      <c r="AE27" s="97">
        <v>84.02646502835538752362948960</v>
      </c>
      <c r="AF27" s="97">
        <v>70.037807183364839319470699430</v>
      </c>
      <c r="AG27" s="272">
        <v>75.614366729678638941398865780</v>
      </c>
      <c r="AH27" s="530"/>
    </row>
    <row r="28" ht="24.95" customHeight="1">
      <c r="A28" s="23"/>
      <c r="B28" s="40" t="s">
        <v>97</v>
      </c>
      <c r="C28" s="581">
        <v>115.88170865285442140962539051</v>
      </c>
      <c r="D28" s="582">
        <v>147.48461443134475673971426217</v>
      </c>
      <c r="E28" s="582">
        <v>140.80070977056832841553019938</v>
      </c>
      <c r="F28" s="582">
        <v>113.81182298053610378835199179</v>
      </c>
      <c r="G28" s="582">
        <v>157.33010430613094933356456369</v>
      </c>
      <c r="H28" s="582">
        <v>125.18798427426016795982305979</v>
      </c>
      <c r="I28" s="582">
        <v>110.59008438492417762975984580</v>
      </c>
      <c r="J28" s="582">
        <v>130.61728395061663892699283646</v>
      </c>
      <c r="K28" s="582">
        <v>142.39569313591316567913355864</v>
      </c>
      <c r="L28" s="582">
        <v>133.58585858582620140801959769</v>
      </c>
      <c r="M28" s="582">
        <v>127.78004724436387701304231765</v>
      </c>
      <c r="N28" s="582">
        <v>134.74677854359809569845510376</v>
      </c>
      <c r="O28" s="582">
        <v>130.27017450618789694426199580</v>
      </c>
      <c r="P28" s="582">
        <v>110.81743626311040321537193271</v>
      </c>
      <c r="Q28" s="582">
        <v>110.55381400206306323422311533</v>
      </c>
      <c r="R28" s="582">
        <v>128.91891891893181081081081210</v>
      </c>
      <c r="S28" s="582">
        <v>121.33027522943098592290215676</v>
      </c>
      <c r="T28" s="582">
        <v>119.14414414420559461488518712</v>
      </c>
      <c r="U28" s="582">
        <v>115.34920532375481056050557158</v>
      </c>
      <c r="V28" s="582">
        <v>113.73862644900831083395196684</v>
      </c>
      <c r="W28" s="582">
        <v>108.73586844806513796450727694</v>
      </c>
      <c r="X28" s="582">
        <v>120.22727272733994524793392188</v>
      </c>
      <c r="Y28" s="582">
        <v>131.42739686857981154273423330</v>
      </c>
      <c r="Z28" s="582">
        <v>139.57783641155204711746648517</v>
      </c>
      <c r="AA28" s="582">
        <v>136.44899701234421552270464724</v>
      </c>
      <c r="AB28" s="582">
        <v>137.40259740262702445606342349</v>
      </c>
      <c r="AC28" s="582">
        <v>125.20710059175213080774483730</v>
      </c>
      <c r="AD28" s="582">
        <v>119.27846674187075749044511539</v>
      </c>
      <c r="AE28" s="582">
        <v>119.01012373446999687468766047</v>
      </c>
      <c r="AF28" s="582">
        <v>142.78002699048162730089006860</v>
      </c>
      <c r="AG28" s="583">
        <v>132.24999999996263937500001055</v>
      </c>
      <c r="AH28" s="531"/>
    </row>
    <row r="29" ht="24.95" customHeight="1">
      <c r="B29" s="25" t="s">
        <v>68</v>
      </c>
      <c r="R29" s="4"/>
      <c r="S29" s="4"/>
      <c r="T29" s="4"/>
      <c r="U29" s="4"/>
      <c r="V29" s="4"/>
      <c r="W29" s="4"/>
      <c r="X29" s="4"/>
      <c r="Y29" s="4"/>
      <c r="Z29" s="4"/>
      <c r="AA29" s="4"/>
      <c r="AB29" s="4"/>
      <c r="AC29" s="4"/>
      <c r="AD29" s="4"/>
      <c r="AE29" s="4"/>
      <c r="AF29" s="4"/>
      <c r="AG29" s="4"/>
      <c r="AH29" s="4"/>
    </row>
    <row r="30" ht="24.95" customHeight="1">
      <c r="B30" s="37" t="s">
        <v>19</v>
      </c>
      <c r="C30" s="573">
        <v>2.1582733812552766419957713300</v>
      </c>
      <c r="D30" s="574">
        <v>20.535714285744419642857150390</v>
      </c>
      <c r="E30" s="574">
        <v>-9.433962264097970808116736540</v>
      </c>
      <c r="F30" s="574">
        <v>-12.244897959129945855893344860</v>
      </c>
      <c r="G30" s="574">
        <v>7.6923076923640236686390827200</v>
      </c>
      <c r="H30" s="574">
        <v>5.0847457627065211146222352600</v>
      </c>
      <c r="I30" s="574">
        <v>-2.1428571428823061224489731300</v>
      </c>
      <c r="J30" s="574">
        <v>26.785714285745982142857150780</v>
      </c>
      <c r="K30" s="574">
        <v>11.811023622059569719139439640</v>
      </c>
      <c r="L30" s="574">
        <v>3.6496350365356918322766412800</v>
      </c>
      <c r="M30" s="574">
        <v>-3.5460992907924551078919555700</v>
      </c>
      <c r="N30" s="574">
        <v>11.475409836125880139747412370</v>
      </c>
      <c r="O30" s="574">
        <v>5.3030303029999885215794393900</v>
      </c>
      <c r="P30" s="574">
        <v>-0.0000000000127659574468068800</v>
      </c>
      <c r="Q30" s="574">
        <v>3.6496350365356918322766412800</v>
      </c>
      <c r="R30" s="574">
        <v>5.1851851851976515775034308300</v>
      </c>
      <c r="S30" s="574">
        <v>0.7092198581431718726422228600</v>
      </c>
      <c r="T30" s="574">
        <v>2.8985507246898760764545528400</v>
      </c>
      <c r="U30" s="574">
        <v>-2.8776978417643496713420483800</v>
      </c>
      <c r="V30" s="574">
        <v>0.0000000000507246376811851500</v>
      </c>
      <c r="W30" s="574">
        <v>0</v>
      </c>
      <c r="X30" s="574">
        <v>3.6496350365356918322766412800</v>
      </c>
      <c r="Y30" s="574">
        <v>-1.4184397163246416176248663600</v>
      </c>
      <c r="Z30" s="574">
        <v>0</v>
      </c>
      <c r="AA30" s="574">
        <v>0.7246376812105124973745270700</v>
      </c>
      <c r="AB30" s="574">
        <v>8.396946564839158557193656540</v>
      </c>
      <c r="AC30" s="574">
        <v>9.230769230826366863905355330</v>
      </c>
      <c r="AD30" s="574">
        <v>3.6496350365356918322766412800</v>
      </c>
      <c r="AE30" s="574">
        <v>3.6496350365356918322766412800</v>
      </c>
      <c r="AF30" s="574">
        <v>2.1582733812552766419957713300</v>
      </c>
      <c r="AG30" s="575">
        <v>14.516129032221123829344444800</v>
      </c>
      <c r="AH30" s="530"/>
    </row>
    <row r="31" ht="24.95" customHeight="1">
      <c r="B31" s="38" t="s">
        <v>35</v>
      </c>
      <c r="C31" s="271">
        <v>10.399032648133231373432038050</v>
      </c>
      <c r="D31" s="97">
        <v>-14.321608040166561450468408670</v>
      </c>
      <c r="E31" s="97">
        <v>-10.405643739044386588654615690</v>
      </c>
      <c r="F31" s="97">
        <v>-14.437689969658957326706112260</v>
      </c>
      <c r="G31" s="97">
        <v>-6.3559322034379751986976674800</v>
      </c>
      <c r="H31" s="97">
        <v>-0.806451612901625910509885500</v>
      </c>
      <c r="I31" s="97">
        <v>3.2438478747397594702941345400</v>
      </c>
      <c r="J31" s="97">
        <v>2.7918781726350105645597878100</v>
      </c>
      <c r="K31" s="97">
        <v>8.944281524843939680601364870</v>
      </c>
      <c r="L31" s="97">
        <v>11.392405063294272641492638380</v>
      </c>
      <c r="M31" s="97">
        <v>1.5364916774038320482785408200</v>
      </c>
      <c r="N31" s="97">
        <v>-3.4659820282091157321275152300</v>
      </c>
      <c r="O31" s="97">
        <v>-5.2378701953107912378351813800</v>
      </c>
      <c r="P31" s="97">
        <v>1.8259935552746457212542040600</v>
      </c>
      <c r="Q31" s="97">
        <v>3.1250000000320043103448375100</v>
      </c>
      <c r="R31" s="97">
        <v>11.352898173538374644338647930</v>
      </c>
      <c r="S31" s="97">
        <v>2.7090694934852554311106801600</v>
      </c>
      <c r="T31" s="97">
        <v>7.506053268755762184218704100</v>
      </c>
      <c r="U31" s="97">
        <v>-1.3574660633544419647427362600</v>
      </c>
      <c r="V31" s="97">
        <v>-3.0042918455204129750041370500</v>
      </c>
      <c r="W31" s="97">
        <v>2.3133543638337898786047343400</v>
      </c>
      <c r="X31" s="97">
        <v>-9.090909090898009015777609470</v>
      </c>
      <c r="Y31" s="97">
        <v>-17.052631578953480332409971850</v>
      </c>
      <c r="Z31" s="97">
        <v>-8.009708737900695164482971570</v>
      </c>
      <c r="AA31" s="97">
        <v>-11.641443539007064824815924840</v>
      </c>
      <c r="AB31" s="97">
        <v>-6.4398541920323978450649249400</v>
      </c>
      <c r="AC31" s="97">
        <v>4.5792079207584274825997559500</v>
      </c>
      <c r="AD31" s="97">
        <v>0.5668934240009345385924713300</v>
      </c>
      <c r="AE31" s="97">
        <v>-4.0992448759273526204748094700</v>
      </c>
      <c r="AF31" s="97">
        <v>4.2194092827033535698813699900</v>
      </c>
      <c r="AG31" s="272">
        <v>15.942028985592270531401028530</v>
      </c>
      <c r="AH31" s="530"/>
    </row>
    <row r="32" ht="24.95" customHeight="1">
      <c r="A32" s="23"/>
      <c r="B32" s="40" t="s">
        <v>97</v>
      </c>
      <c r="C32" s="581">
        <v>-7.4645212635606931835651477900</v>
      </c>
      <c r="D32" s="582">
        <v>40.683912861140498056576324590</v>
      </c>
      <c r="E32" s="582">
        <v>1.0845342447015226069338023100</v>
      </c>
      <c r="F32" s="582">
        <v>2.5628013195779027617088642800</v>
      </c>
      <c r="G32" s="582">
        <v>15.001740341169296868480374280</v>
      </c>
      <c r="H32" s="582">
        <v>5.9390932892530476956701354900</v>
      </c>
      <c r="I32" s="582">
        <v>-5.2174585977993534280320572100</v>
      </c>
      <c r="J32" s="582">
        <v>23.342151675415908687167061010</v>
      </c>
      <c r="K32" s="582">
        <v>2.6313837285133587695540290800</v>
      </c>
      <c r="L32" s="582">
        <v>-6.9508958195635633327061190100</v>
      </c>
      <c r="M32" s="582">
        <v>-5.0056791250618823073325689400</v>
      </c>
      <c r="N32" s="582">
        <v>15.477851412571322831700065610</v>
      </c>
      <c r="O32" s="582">
        <v>11.123536923539442065401840120</v>
      </c>
      <c r="P32" s="582">
        <v>-1.7932489451109764510012989300</v>
      </c>
      <c r="Q32" s="582">
        <v>0.5087370050653120046757972100</v>
      </c>
      <c r="R32" s="582">
        <v>-5.5388886050787113899908036100</v>
      </c>
      <c r="S32" s="582">
        <v>-1.9471013077407749938122385500</v>
      </c>
      <c r="T32" s="582">
        <v>-4.285807546649012114969955200</v>
      </c>
      <c r="U32" s="582">
        <v>-1.5411523991545365842142108100</v>
      </c>
      <c r="V32" s="582">
        <v>3.0973451328595888061477678500</v>
      </c>
      <c r="W32" s="582">
        <v>-2.2610483042539766932782759400</v>
      </c>
      <c r="X32" s="582">
        <v>14.014598540236474344586074860</v>
      </c>
      <c r="Y32" s="582">
        <v>18.848327753264180116229009280</v>
      </c>
      <c r="Z32" s="582">
        <v>8.707124010532360321900513260</v>
      </c>
      <c r="AA32" s="582">
        <v>13.995340932930508250591408070</v>
      </c>
      <c r="AB32" s="582">
        <v>15.858035094728566244356402430</v>
      </c>
      <c r="AC32" s="582">
        <v>4.4478834775225828983990587500</v>
      </c>
      <c r="AD32" s="582">
        <v>3.0653642641391772031560082400</v>
      </c>
      <c r="AE32" s="582">
        <v>8.080103125678881011846612890</v>
      </c>
      <c r="AF32" s="582">
        <v>-1.9776891038105739989187153800</v>
      </c>
      <c r="AG32" s="583">
        <v>-1.2298387097617719123958856400</v>
      </c>
      <c r="AH32" s="531"/>
    </row>
    <row r="33" ht="30" customHeight="1">
      <c r="A33" s="8"/>
      <c r="B33" s="25"/>
      <c r="X33" s="792"/>
      <c r="Y33" s="792"/>
      <c r="Z33" s="792"/>
      <c r="AA33" s="792"/>
      <c r="AB33" s="792"/>
      <c r="AC33" s="792"/>
      <c r="AD33" s="792"/>
      <c r="AE33"/>
      <c r="AF33"/>
      <c r="AG33" s="4"/>
      <c r="AH33" s="4"/>
    </row>
    <row r="34" s="35" customFormat="1" ht="20.1" customHeight="1">
      <c r="B34" s="784" t="s">
        <v>9</v>
      </c>
      <c r="C34" s="350" t="s">
        <v>259</v>
      </c>
      <c r="D34" s="351"/>
      <c r="E34" s="351"/>
      <c r="F34" s="351"/>
      <c r="G34" s="351"/>
      <c r="H34" s="351"/>
      <c r="I34" s="351"/>
      <c r="J34" s="351"/>
      <c r="K34" s="351"/>
      <c r="L34" s="351"/>
      <c r="M34" s="351"/>
      <c r="N34" s="351"/>
      <c r="O34" s="351"/>
      <c r="P34" s="351"/>
      <c r="Q34" s="351"/>
      <c r="R34" s="351"/>
      <c r="S34" s="352"/>
      <c r="T34" s="352"/>
      <c r="U34" s="352"/>
      <c r="V34" s="352"/>
      <c r="W34" s="352"/>
      <c r="X34" s="352"/>
      <c r="Y34" s="352"/>
      <c r="Z34" s="352"/>
      <c r="AA34" s="352"/>
      <c r="AB34" s="352"/>
      <c r="AC34" s="352"/>
      <c r="AD34" s="352"/>
      <c r="AE34" s="352"/>
      <c r="AF34" s="352"/>
      <c r="AG34" s="353"/>
      <c r="AH34" s="529"/>
      <c r="AI34" s="236"/>
      <c r="AJ34" s="236"/>
      <c r="AK34" s="236"/>
      <c r="AL34" s="236"/>
      <c r="AM34" s="236"/>
      <c r="AN34" s="236"/>
      <c r="AO34" s="236"/>
      <c r="AP34" s="236"/>
      <c r="AQ34" s="236"/>
      <c r="AR34" s="236"/>
      <c r="AS34" s="236"/>
      <c r="AT34" s="236"/>
      <c r="AU34" s="236"/>
      <c r="AV34" s="236"/>
      <c r="AW34" s="236"/>
    </row>
    <row r="35" s="36" customFormat="1" ht="20.1" customHeight="1">
      <c r="B35" s="964"/>
      <c r="C35" s="354">
        <v>1</v>
      </c>
      <c r="D35" s="355">
        <v>2</v>
      </c>
      <c r="E35" s="355">
        <v>3</v>
      </c>
      <c r="F35" s="355">
        <v>4</v>
      </c>
      <c r="G35" s="355">
        <v>5</v>
      </c>
      <c r="H35" s="355">
        <v>6</v>
      </c>
      <c r="I35" s="355">
        <v>7</v>
      </c>
      <c r="J35" s="355">
        <v>8</v>
      </c>
      <c r="K35" s="355">
        <v>9</v>
      </c>
      <c r="L35" s="355">
        <v>10</v>
      </c>
      <c r="M35" s="355">
        <v>11</v>
      </c>
      <c r="N35" s="355">
        <v>12</v>
      </c>
      <c r="O35" s="355">
        <v>13</v>
      </c>
      <c r="P35" s="355">
        <v>14</v>
      </c>
      <c r="Q35" s="355">
        <v>15</v>
      </c>
      <c r="R35" s="355">
        <v>16</v>
      </c>
      <c r="S35" s="355">
        <v>17</v>
      </c>
      <c r="T35" s="355">
        <v>18</v>
      </c>
      <c r="U35" s="355">
        <v>19</v>
      </c>
      <c r="V35" s="355">
        <v>20</v>
      </c>
      <c r="W35" s="355">
        <v>21</v>
      </c>
      <c r="X35" s="355">
        <v>22</v>
      </c>
      <c r="Y35" s="355">
        <v>23</v>
      </c>
      <c r="Z35" s="355">
        <v>24</v>
      </c>
      <c r="AA35" s="355">
        <v>25</v>
      </c>
      <c r="AB35" s="355">
        <v>26</v>
      </c>
      <c r="AC35" s="355">
        <v>27</v>
      </c>
      <c r="AD35" s="355">
        <v>28</v>
      </c>
      <c r="AE35" s="355">
        <v>29</v>
      </c>
      <c r="AF35" s="355">
        <v>30</v>
      </c>
      <c r="AG35" s="356">
        <v>31</v>
      </c>
      <c r="AH35" s="529"/>
      <c r="AI35" s="236"/>
      <c r="AJ35" s="236"/>
      <c r="AK35" s="236"/>
      <c r="AL35" s="236"/>
      <c r="AM35" s="236"/>
      <c r="AN35" s="236"/>
      <c r="AO35" s="236"/>
      <c r="AP35" s="236"/>
      <c r="AQ35" s="236"/>
      <c r="AR35" s="236"/>
      <c r="AS35" s="236"/>
      <c r="AT35" s="236"/>
      <c r="AU35" s="236"/>
      <c r="AV35" s="236"/>
      <c r="AW35" s="236"/>
    </row>
    <row r="36" ht="24.95" customHeight="1">
      <c r="B36" s="263" t="s">
        <v>19</v>
      </c>
      <c r="C36" s="578">
        <v>125.83802816901408450704225352</v>
      </c>
      <c r="D36" s="579">
        <v>103.42962962962962962962962963</v>
      </c>
      <c r="E36" s="579">
        <v>98.875000000</v>
      </c>
      <c r="F36" s="579">
        <v>97.15116279069767441860465116</v>
      </c>
      <c r="G36" s="579">
        <v>99.32142857142857142857142857</v>
      </c>
      <c r="H36" s="579">
        <v>96.09677419354838709677419355</v>
      </c>
      <c r="I36" s="579">
        <v>127.81021897810218978102189781</v>
      </c>
      <c r="J36" s="579">
        <v>115.18309859154929577464788732</v>
      </c>
      <c r="K36" s="579">
        <v>102.19014084507042253521126761</v>
      </c>
      <c r="L36" s="579">
        <v>103.1549295774647887323943662</v>
      </c>
      <c r="M36" s="579">
        <v>107.85294117647058823529411765</v>
      </c>
      <c r="N36" s="579">
        <v>109.19117647058823529411764706</v>
      </c>
      <c r="O36" s="579">
        <v>107.05755395683453237410071942</v>
      </c>
      <c r="P36" s="579">
        <v>149.35460992907801418439716312</v>
      </c>
      <c r="Q36" s="579">
        <v>154.59859154929577464788732394</v>
      </c>
      <c r="R36" s="579">
        <v>120.69014084507042253521126761</v>
      </c>
      <c r="S36" s="579">
        <v>113.71126760563380281690140845</v>
      </c>
      <c r="T36" s="579">
        <v>116.28873239436619718309859155</v>
      </c>
      <c r="U36" s="579">
        <v>105.54814814814814814814814815</v>
      </c>
      <c r="V36" s="579">
        <v>161.60144927536231884057971014</v>
      </c>
      <c r="W36" s="579">
        <v>172.23943661971830985915492958</v>
      </c>
      <c r="X36" s="579">
        <v>176.000000000</v>
      </c>
      <c r="Y36" s="579">
        <v>165.43884892086330935251798561</v>
      </c>
      <c r="Z36" s="579">
        <v>111.6549295774647887323943662</v>
      </c>
      <c r="AA36" s="579">
        <v>107.81294964028776978417266187</v>
      </c>
      <c r="AB36" s="579">
        <v>103.70422535211267605633802817</v>
      </c>
      <c r="AC36" s="579">
        <v>106.30985915492957746478873239</v>
      </c>
      <c r="AD36" s="579">
        <v>125.63380281690140845070422535</v>
      </c>
      <c r="AE36" s="579">
        <v>124.74647887323943661971830986</v>
      </c>
      <c r="AF36" s="579">
        <v>106.50704225352112676056338028</v>
      </c>
      <c r="AG36" s="580">
        <v>99.76056338028169014084507042</v>
      </c>
      <c r="AH36" s="530"/>
    </row>
    <row r="37" ht="24.95" customHeight="1">
      <c r="B37" s="38" t="s">
        <v>35</v>
      </c>
      <c r="C37" s="276">
        <v>126.68957283680175246440306681</v>
      </c>
      <c r="D37" s="101">
        <v>104.6594721407624633431085044</v>
      </c>
      <c r="E37" s="101">
        <v>103.53395669291338582677165355</v>
      </c>
      <c r="F37" s="101">
        <v>102.89991119005328596802841918</v>
      </c>
      <c r="G37" s="101">
        <v>104.40488687782805429864253394</v>
      </c>
      <c r="H37" s="101">
        <v>105.18948509485094850948509485</v>
      </c>
      <c r="I37" s="101">
        <v>137.99520043336944745395449621</v>
      </c>
      <c r="J37" s="101">
        <v>117.16681481481481481481481481</v>
      </c>
      <c r="K37" s="101">
        <v>102.8520053835800807537012113</v>
      </c>
      <c r="L37" s="101">
        <v>105.3572601010101010101010101</v>
      </c>
      <c r="M37" s="101">
        <v>105.48831021437578814627994956</v>
      </c>
      <c r="N37" s="101">
        <v>105.77747340425531914893617021</v>
      </c>
      <c r="O37" s="101">
        <v>106.48275471698113207547169811</v>
      </c>
      <c r="P37" s="101">
        <v>133.31375527426160337552742616</v>
      </c>
      <c r="Q37" s="101">
        <v>124.8772413793103448275862069</v>
      </c>
      <c r="R37" s="101">
        <v>103.71143243243243243243243241</v>
      </c>
      <c r="S37" s="101">
        <v>105.67800458715596330275229357</v>
      </c>
      <c r="T37" s="101">
        <v>109.22885135135135135135135135</v>
      </c>
      <c r="U37" s="101">
        <v>115.32286697247706422018348623</v>
      </c>
      <c r="V37" s="101">
        <v>122.25153761061946902654867257</v>
      </c>
      <c r="W37" s="101">
        <v>170.29218910585817060637204522</v>
      </c>
      <c r="X37" s="101">
        <v>156.73621590909090909090909091</v>
      </c>
      <c r="Y37" s="101">
        <v>119.30723350253807106598984771</v>
      </c>
      <c r="Z37" s="101">
        <v>103.62990765171503957783641161</v>
      </c>
      <c r="AA37" s="101">
        <v>100.71118577075098814229249012</v>
      </c>
      <c r="AB37" s="101">
        <v>99.60124675324675324675324675</v>
      </c>
      <c r="AC37" s="101">
        <v>102.93150295857988165680473375</v>
      </c>
      <c r="AD37" s="101">
        <v>123.92783540022547914317925592</v>
      </c>
      <c r="AE37" s="101">
        <v>121.28926884139482564679415073</v>
      </c>
      <c r="AF37" s="101">
        <v>100.67249662618083670715249663</v>
      </c>
      <c r="AG37" s="277">
        <v>103.7254625</v>
      </c>
      <c r="AH37" s="530"/>
    </row>
    <row r="38" ht="24.95" customHeight="1">
      <c r="A38" s="23"/>
      <c r="B38" s="40" t="s">
        <v>98</v>
      </c>
      <c r="C38" s="581">
        <v>99.32784944433993380039652157</v>
      </c>
      <c r="D38" s="582">
        <v>98.82491045863880882550810767</v>
      </c>
      <c r="E38" s="582">
        <v>95.50006892258615370149725661</v>
      </c>
      <c r="F38" s="582">
        <v>94.41326203986518830013461159</v>
      </c>
      <c r="G38" s="582">
        <v>95.13101497603141099063860181</v>
      </c>
      <c r="H38" s="582">
        <v>91.35587469303767578392596868</v>
      </c>
      <c r="I38" s="582">
        <v>92.61932195952471419907488555</v>
      </c>
      <c r="J38" s="582">
        <v>98.30692997297377255206204426</v>
      </c>
      <c r="K38" s="582">
        <v>99.35648844564472307342779550</v>
      </c>
      <c r="L38" s="582">
        <v>97.90965471062557765327470814</v>
      </c>
      <c r="M38" s="582">
        <v>102.24160474015043721186886041</v>
      </c>
      <c r="N38" s="582">
        <v>103.22724958010716066335258028</v>
      </c>
      <c r="O38" s="582">
        <v>100.53980500538531383728863662</v>
      </c>
      <c r="P38" s="582">
        <v>112.03240777500650226044141313</v>
      </c>
      <c r="Q38" s="582">
        <v>123.80045382306344620234496732</v>
      </c>
      <c r="R38" s="582">
        <v>116.37110587951553953298617521</v>
      </c>
      <c r="S38" s="582">
        <v>107.60164146722241661696352448</v>
      </c>
      <c r="T38" s="582">
        <v>106.46338486180163405612281821</v>
      </c>
      <c r="U38" s="582">
        <v>91.52404108485896335414932328</v>
      </c>
      <c r="V38" s="582">
        <v>132.18766195816781831054362248</v>
      </c>
      <c r="W38" s="582">
        <v>101.14347435665846688684800050</v>
      </c>
      <c r="X38" s="582">
        <v>112.29057622653856450759507626</v>
      </c>
      <c r="Y38" s="582">
        <v>138.66623511758543414266524733</v>
      </c>
      <c r="Z38" s="582">
        <v>107.74392461367125614143298413</v>
      </c>
      <c r="AA38" s="582">
        <v>107.05161379556196329929098616</v>
      </c>
      <c r="AB38" s="582">
        <v>104.11940485953892449728073568</v>
      </c>
      <c r="AC38" s="582">
        <v>103.28214016042142461594406348</v>
      </c>
      <c r="AD38" s="582">
        <v>101.37658130733287647505344840</v>
      </c>
      <c r="AE38" s="582">
        <v>102.85038409816794740465677507</v>
      </c>
      <c r="AF38" s="582">
        <v>105.79557061049649906130697620</v>
      </c>
      <c r="AG38" s="583">
        <v>96.17750644426549569817061112</v>
      </c>
      <c r="AH38" s="531"/>
    </row>
    <row r="39" ht="24.95" customHeight="1">
      <c r="B39" s="25" t="s">
        <v>68</v>
      </c>
      <c r="S39" s="4"/>
      <c r="T39" s="4"/>
      <c r="U39" s="4"/>
      <c r="V39" s="4"/>
      <c r="W39" s="4"/>
      <c r="X39" s="4"/>
      <c r="Y39" s="4"/>
      <c r="Z39" s="4"/>
      <c r="AA39" s="4"/>
      <c r="AB39" s="4"/>
      <c r="AC39" s="4"/>
      <c r="AD39" s="4"/>
      <c r="AE39" s="4"/>
      <c r="AF39" s="4"/>
      <c r="AG39" s="4"/>
      <c r="AH39" s="4"/>
    </row>
    <row r="40" ht="24.95" customHeight="1">
      <c r="B40" s="37" t="s">
        <v>19</v>
      </c>
      <c r="C40" s="573">
        <v>2.4811689447467243119627789100</v>
      </c>
      <c r="D40" s="574">
        <v>4.5686813370661817784790718300</v>
      </c>
      <c r="E40" s="574">
        <v>6.3172043010752688172043010800</v>
      </c>
      <c r="F40" s="574">
        <v>7.2284486258718327817043414900</v>
      </c>
      <c r="G40" s="574">
        <v>4.7864446866402370930694572200</v>
      </c>
      <c r="H40" s="574">
        <v>-1.8571978982401274174317967700</v>
      </c>
      <c r="I40" s="574">
        <v>-0.8289605003029444783956226200</v>
      </c>
      <c r="J40" s="574">
        <v>-9.767734194222022728490795750</v>
      </c>
      <c r="K40" s="574">
        <v>6.0046384654955644384150715300</v>
      </c>
      <c r="L40" s="574">
        <v>0.4065744377183702061058250200</v>
      </c>
      <c r="M40" s="574">
        <v>8.321566392806782505878045630</v>
      </c>
      <c r="N40" s="574">
        <v>8.843234981763850098139515030</v>
      </c>
      <c r="O40" s="574">
        <v>5.2084359909082162256520689400</v>
      </c>
      <c r="P40" s="574">
        <v>-6.7029948609019976526412056500</v>
      </c>
      <c r="Q40" s="574">
        <v>-4.3921498566583433157495743400</v>
      </c>
      <c r="R40" s="574">
        <v>12.490810646802124275709880530</v>
      </c>
      <c r="S40" s="574">
        <v>3.5006696300246669053579295400</v>
      </c>
      <c r="T40" s="574">
        <v>8.806326330076414920150016540</v>
      </c>
      <c r="U40" s="574">
        <v>-4.0910466588440820511674109900</v>
      </c>
      <c r="V40" s="574">
        <v>48.505027635360451957028001900</v>
      </c>
      <c r="W40" s="574">
        <v>-8.622879772856389873745850360</v>
      </c>
      <c r="X40" s="574">
        <v>-8.102751734134482559487692550</v>
      </c>
      <c r="Y40" s="574">
        <v>-11.647308166668918845437077560</v>
      </c>
      <c r="Z40" s="574">
        <v>1.4395393474192132605857882800</v>
      </c>
      <c r="AA40" s="574">
        <v>-0.0256212178073468505555484300</v>
      </c>
      <c r="AB40" s="574">
        <v>-10.828660839366133833674224490</v>
      </c>
      <c r="AC40" s="574">
        <v>9.745745177044666880247891670</v>
      </c>
      <c r="AD40" s="574">
        <v>2.3295540185535776753949173900</v>
      </c>
      <c r="AE40" s="574">
        <v>4.0250021646684930117033889900</v>
      </c>
      <c r="AF40" s="574">
        <v>11.799417559531610423916146270</v>
      </c>
      <c r="AG40" s="575">
        <v>4.8597936691878502934257457800</v>
      </c>
      <c r="AH40" s="530"/>
    </row>
    <row r="41" ht="24.95" customHeight="1">
      <c r="B41" s="38" t="s">
        <v>35</v>
      </c>
      <c r="C41" s="271">
        <v>-7.961215472368468965355855970</v>
      </c>
      <c r="D41" s="97">
        <v>-8.472956799411241471031721070</v>
      </c>
      <c r="E41" s="97">
        <v>-1.4211186041613651354292511700</v>
      </c>
      <c r="F41" s="97">
        <v>-2.2041974009436171868046647900</v>
      </c>
      <c r="G41" s="97">
        <v>-1.8768517436429226028440841300</v>
      </c>
      <c r="H41" s="97">
        <v>0.3066799500122065993718533400</v>
      </c>
      <c r="I41" s="97">
        <v>2.9772292204199291070107679200</v>
      </c>
      <c r="J41" s="97">
        <v>-0.4511144930659861311062643200</v>
      </c>
      <c r="K41" s="97">
        <v>-0.0815960268640750856013976300</v>
      </c>
      <c r="L41" s="97">
        <v>-1.3193661067968826863443796100</v>
      </c>
      <c r="M41" s="97">
        <v>1.9680746003061254844733929500</v>
      </c>
      <c r="N41" s="97">
        <v>-1.6518282864967577468699952800</v>
      </c>
      <c r="O41" s="97">
        <v>1.5576999525355327090392378400</v>
      </c>
      <c r="P41" s="97">
        <v>3.1862515112849140625936963200</v>
      </c>
      <c r="Q41" s="97">
        <v>-1.6628109162541980551109119100</v>
      </c>
      <c r="R41" s="97">
        <v>-3.4154095167588271356601399200</v>
      </c>
      <c r="S41" s="97">
        <v>-3.3672842653784036255868281900</v>
      </c>
      <c r="T41" s="97">
        <v>-4.1069671821000603983136553300</v>
      </c>
      <c r="U41" s="97">
        <v>-1.9277339836449000683132350100</v>
      </c>
      <c r="V41" s="97">
        <v>-16.401986325274729140083720430</v>
      </c>
      <c r="W41" s="97">
        <v>-14.290870368129404529811719860</v>
      </c>
      <c r="X41" s="97">
        <v>-15.156036276291158972723021480</v>
      </c>
      <c r="Y41" s="97">
        <v>-16.291189422107334845353951630</v>
      </c>
      <c r="Z41" s="97">
        <v>-3.7098662238407166350085689600</v>
      </c>
      <c r="AA41" s="97">
        <v>-6.0410092018144982348960967200</v>
      </c>
      <c r="AB41" s="97">
        <v>-9.096505624276166615774987170</v>
      </c>
      <c r="AC41" s="97">
        <v>-13.067771243470124625551047410</v>
      </c>
      <c r="AD41" s="97">
        <v>-7.3153271426592822403673266600</v>
      </c>
      <c r="AE41" s="97">
        <v>-11.883489169304892267340556470</v>
      </c>
      <c r="AF41" s="97">
        <v>-14.990649559023242526888862690</v>
      </c>
      <c r="AG41" s="272">
        <v>-2.1885842603781671358300782700</v>
      </c>
      <c r="AH41" s="530"/>
    </row>
    <row r="42" ht="24.95" customHeight="1">
      <c r="A42" s="23"/>
      <c r="B42" s="40" t="s">
        <v>98</v>
      </c>
      <c r="C42" s="581">
        <v>11.345634854624642921956322520</v>
      </c>
      <c r="D42" s="582">
        <v>14.248945099057440639431136790</v>
      </c>
      <c r="E42" s="582">
        <v>7.8498789960808466961812491700</v>
      </c>
      <c r="F42" s="582">
        <v>9.645246294902216322088585220</v>
      </c>
      <c r="G42" s="582">
        <v>6.7907487159924035233001314200</v>
      </c>
      <c r="H42" s="582">
        <v>-2.1572619583453703829500132200</v>
      </c>
      <c r="I42" s="582">
        <v>-3.6961469536056695174415176200</v>
      </c>
      <c r="J42" s="582">
        <v>-9.358838779233048831175706390</v>
      </c>
      <c r="K42" s="582">
        <v>6.0912046732447334671782082300</v>
      </c>
      <c r="L42" s="582">
        <v>1.7490164751543934524552725400</v>
      </c>
      <c r="M42" s="582">
        <v>6.2308637456723610264475370200</v>
      </c>
      <c r="N42" s="582">
        <v>10.671335404945193297184346830</v>
      </c>
      <c r="O42" s="582">
        <v>3.5947407631773125724174146100</v>
      </c>
      <c r="P42" s="582">
        <v>-9.583879855454766853494292270</v>
      </c>
      <c r="Q42" s="582">
        <v>-2.7754900926760822562370574900</v>
      </c>
      <c r="R42" s="582">
        <v>16.468693488238598353486087940</v>
      </c>
      <c r="S42" s="582">
        <v>7.1072760846782902032373688200</v>
      </c>
      <c r="T42" s="582">
        <v>13.466352176651550900951457390</v>
      </c>
      <c r="U42" s="582">
        <v>-2.2058353121303399606543142200</v>
      </c>
      <c r="V42" s="582">
        <v>77.641813611961308802719986790</v>
      </c>
      <c r="W42" s="582">
        <v>6.6130534980242839519612804300</v>
      </c>
      <c r="X42" s="582">
        <v>8.313242607508780338033508390</v>
      </c>
      <c r="Y42" s="582">
        <v>5.5476612598265796129358507100</v>
      </c>
      <c r="Z42" s="582">
        <v>5.3478018664582809736272024200</v>
      </c>
      <c r="AA42" s="582">
        <v>6.4021419694479189237264137400</v>
      </c>
      <c r="AB42" s="582">
        <v>-1.9054880418782490424235029500</v>
      </c>
      <c r="AC42" s="582">
        <v>26.242875337278107593409305860</v>
      </c>
      <c r="AD42" s="582">
        <v>10.40612310956128413670359400</v>
      </c>
      <c r="AE42" s="582">
        <v>18.053927900748851423813950860</v>
      </c>
      <c r="AF42" s="582">
        <v>31.51425928979866397706669700</v>
      </c>
      <c r="AG42" s="583">
        <v>7.206089264961295507032724900</v>
      </c>
      <c r="AH42" s="531"/>
    </row>
    <row r="43" ht="30" customHeight="1">
      <c r="A43" s="8"/>
      <c r="B43" s="25"/>
      <c r="X43" s="792"/>
      <c r="Y43" s="792"/>
      <c r="Z43" s="792"/>
      <c r="AA43" s="792"/>
      <c r="AB43" s="792"/>
      <c r="AC43" s="792"/>
      <c r="AD43" s="792"/>
      <c r="AE43"/>
      <c r="AF43"/>
      <c r="AG43" s="4"/>
      <c r="AH43" s="4"/>
    </row>
    <row r="44" s="35" customFormat="1" ht="20.1" customHeight="1">
      <c r="B44" s="784" t="s">
        <v>10</v>
      </c>
      <c r="C44" s="350" t="s">
        <v>259</v>
      </c>
      <c r="D44" s="351"/>
      <c r="E44" s="351"/>
      <c r="F44" s="351"/>
      <c r="G44" s="351"/>
      <c r="H44" s="351"/>
      <c r="I44" s="351"/>
      <c r="J44" s="351"/>
      <c r="K44" s="351"/>
      <c r="L44" s="351"/>
      <c r="M44" s="351"/>
      <c r="N44" s="351"/>
      <c r="O44" s="351"/>
      <c r="P44" s="351"/>
      <c r="Q44" s="351"/>
      <c r="R44" s="351"/>
      <c r="S44" s="352"/>
      <c r="T44" s="352"/>
      <c r="U44" s="352"/>
      <c r="V44" s="352"/>
      <c r="W44" s="352"/>
      <c r="X44" s="352"/>
      <c r="Y44" s="352"/>
      <c r="Z44" s="352"/>
      <c r="AA44" s="352"/>
      <c r="AB44" s="352"/>
      <c r="AC44" s="352"/>
      <c r="AD44" s="352"/>
      <c r="AE44" s="352"/>
      <c r="AF44" s="352"/>
      <c r="AG44" s="353"/>
      <c r="AH44" s="529"/>
      <c r="AI44" s="236"/>
      <c r="AJ44" s="236"/>
      <c r="AK44" s="236"/>
      <c r="AL44" s="236"/>
      <c r="AM44" s="236"/>
      <c r="AN44" s="236"/>
      <c r="AO44" s="236"/>
      <c r="AP44" s="236"/>
      <c r="AQ44" s="236"/>
      <c r="AR44" s="236"/>
      <c r="AS44" s="236"/>
      <c r="AT44" s="236"/>
      <c r="AU44" s="236"/>
      <c r="AV44" s="236"/>
      <c r="AW44" s="236"/>
    </row>
    <row r="45" s="36" customFormat="1" ht="20.1" customHeight="1">
      <c r="B45" s="964"/>
      <c r="C45" s="354">
        <v>1</v>
      </c>
      <c r="D45" s="355">
        <v>2</v>
      </c>
      <c r="E45" s="355">
        <v>3</v>
      </c>
      <c r="F45" s="355">
        <v>4</v>
      </c>
      <c r="G45" s="355">
        <v>5</v>
      </c>
      <c r="H45" s="355">
        <v>6</v>
      </c>
      <c r="I45" s="355">
        <v>7</v>
      </c>
      <c r="J45" s="355">
        <v>8</v>
      </c>
      <c r="K45" s="355">
        <v>9</v>
      </c>
      <c r="L45" s="355">
        <v>10</v>
      </c>
      <c r="M45" s="355">
        <v>11</v>
      </c>
      <c r="N45" s="355">
        <v>12</v>
      </c>
      <c r="O45" s="355">
        <v>13</v>
      </c>
      <c r="P45" s="355">
        <v>14</v>
      </c>
      <c r="Q45" s="355">
        <v>15</v>
      </c>
      <c r="R45" s="355">
        <v>16</v>
      </c>
      <c r="S45" s="355">
        <v>17</v>
      </c>
      <c r="T45" s="355">
        <v>18</v>
      </c>
      <c r="U45" s="355">
        <v>19</v>
      </c>
      <c r="V45" s="355">
        <v>20</v>
      </c>
      <c r="W45" s="355">
        <v>21</v>
      </c>
      <c r="X45" s="355">
        <v>22</v>
      </c>
      <c r="Y45" s="355">
        <v>23</v>
      </c>
      <c r="Z45" s="355">
        <v>24</v>
      </c>
      <c r="AA45" s="355">
        <v>25</v>
      </c>
      <c r="AB45" s="355">
        <v>26</v>
      </c>
      <c r="AC45" s="355">
        <v>27</v>
      </c>
      <c r="AD45" s="355">
        <v>28</v>
      </c>
      <c r="AE45" s="355">
        <v>29</v>
      </c>
      <c r="AF45" s="355">
        <v>30</v>
      </c>
      <c r="AG45" s="356">
        <v>31</v>
      </c>
      <c r="AH45" s="529"/>
      <c r="AI45" s="236"/>
      <c r="AJ45" s="236"/>
      <c r="AK45" s="236"/>
      <c r="AL45" s="236"/>
      <c r="AM45" s="236"/>
      <c r="AN45" s="236"/>
      <c r="AO45" s="236"/>
      <c r="AP45" s="236"/>
      <c r="AQ45" s="236"/>
      <c r="AR45" s="236"/>
      <c r="AS45" s="236"/>
      <c r="AT45" s="236"/>
      <c r="AU45" s="236"/>
      <c r="AV45" s="236"/>
      <c r="AW45" s="236"/>
    </row>
    <row r="46" ht="24.95" customHeight="1">
      <c r="B46" s="263" t="s">
        <v>19</v>
      </c>
      <c r="C46" s="578">
        <v>125.83802816901408450704225352</v>
      </c>
      <c r="D46" s="579">
        <v>98.33098591549295774647887324</v>
      </c>
      <c r="E46" s="579">
        <v>66.845070422535211267605633803</v>
      </c>
      <c r="F46" s="579">
        <v>58.838028169014084507042253521</v>
      </c>
      <c r="G46" s="579">
        <v>97.9225352112676056338028169</v>
      </c>
      <c r="H46" s="579">
        <v>83.91549295774647887323943662</v>
      </c>
      <c r="I46" s="579">
        <v>123.30985915492957746478873239</v>
      </c>
      <c r="J46" s="579">
        <v>115.18309859154929577464788732</v>
      </c>
      <c r="K46" s="579">
        <v>102.19014084507042253521126761</v>
      </c>
      <c r="L46" s="579">
        <v>103.1549295774647887323943662</v>
      </c>
      <c r="M46" s="579">
        <v>103.29577464788732394366197183</v>
      </c>
      <c r="N46" s="579">
        <v>104.5774647887323943661971831</v>
      </c>
      <c r="O46" s="579">
        <v>104.79577464788732394366197183</v>
      </c>
      <c r="P46" s="579">
        <v>148.30281690140845070422535211</v>
      </c>
      <c r="Q46" s="579">
        <v>154.59859154929577464788732394</v>
      </c>
      <c r="R46" s="579">
        <v>120.69014084507042253521126761</v>
      </c>
      <c r="S46" s="579">
        <v>113.71126760563380281690140845</v>
      </c>
      <c r="T46" s="579">
        <v>116.28873239436619718309859155</v>
      </c>
      <c r="U46" s="579">
        <v>100.3450704225352112676056338</v>
      </c>
      <c r="V46" s="579">
        <v>157.04929577464788732394366197</v>
      </c>
      <c r="W46" s="579">
        <v>172.23943661971830985915492958</v>
      </c>
      <c r="X46" s="579">
        <v>176.000000000</v>
      </c>
      <c r="Y46" s="579">
        <v>161.94366197183098591549295775</v>
      </c>
      <c r="Z46" s="579">
        <v>111.6549295774647887323943662</v>
      </c>
      <c r="AA46" s="579">
        <v>105.53521126760563380281690141</v>
      </c>
      <c r="AB46" s="579">
        <v>103.70422535211267605633802817</v>
      </c>
      <c r="AC46" s="579">
        <v>106.30985915492957746478873239</v>
      </c>
      <c r="AD46" s="579">
        <v>125.63380281690140845070422535</v>
      </c>
      <c r="AE46" s="579">
        <v>124.74647887323943661971830986</v>
      </c>
      <c r="AF46" s="579">
        <v>106.50704225352112676056338028</v>
      </c>
      <c r="AG46" s="580">
        <v>99.76056338028169014084507042</v>
      </c>
      <c r="AH46" s="530"/>
    </row>
    <row r="47" ht="24.95" customHeight="1">
      <c r="B47" s="38" t="s">
        <v>35</v>
      </c>
      <c r="C47" s="276">
        <v>109.32663516068052930056710775</v>
      </c>
      <c r="D47" s="101">
        <v>67.464801512287334593572778828</v>
      </c>
      <c r="E47" s="101">
        <v>49.711956521739130434782608696</v>
      </c>
      <c r="F47" s="101">
        <v>54.756758034026465028355387524</v>
      </c>
      <c r="G47" s="101">
        <v>65.425746691871455576559546314</v>
      </c>
      <c r="H47" s="101">
        <v>73.374139886578449905482041588</v>
      </c>
      <c r="I47" s="101">
        <v>120.38711720226843100189035917</v>
      </c>
      <c r="J47" s="101">
        <v>89.70238185255198487712665406</v>
      </c>
      <c r="K47" s="101">
        <v>72.229716446124763705103969754</v>
      </c>
      <c r="L47" s="101">
        <v>78.868572778827977315689981096</v>
      </c>
      <c r="M47" s="101">
        <v>79.066379962192816635160680529</v>
      </c>
      <c r="N47" s="101">
        <v>75.18398865784499054820415879</v>
      </c>
      <c r="O47" s="101">
        <v>80.01303402646502835538752363</v>
      </c>
      <c r="P47" s="101">
        <v>119.4531568998109640831758034</v>
      </c>
      <c r="Q47" s="101">
        <v>112.95606805293005671077504726</v>
      </c>
      <c r="R47" s="101">
        <v>80.44702306079664570230607966</v>
      </c>
      <c r="S47" s="101">
        <v>87.09945179584120982986767486</v>
      </c>
      <c r="T47" s="101">
        <v>91.67790170132325141776937618</v>
      </c>
      <c r="U47" s="101">
        <v>95.04871455576559546313799622</v>
      </c>
      <c r="V47" s="101">
        <v>104.45689035916824196597353497</v>
      </c>
      <c r="W47" s="101">
        <v>156.61086956521739130434782609</v>
      </c>
      <c r="X47" s="101">
        <v>130.36660680529300567107750473</v>
      </c>
      <c r="Y47" s="101">
        <v>88.86020793950850661625708885</v>
      </c>
      <c r="Z47" s="101">
        <v>74.245245746691871455576559546</v>
      </c>
      <c r="AA47" s="101">
        <v>72.249328922495274102079395085</v>
      </c>
      <c r="AB47" s="101">
        <v>72.488620037807183364839319471</v>
      </c>
      <c r="AC47" s="101">
        <v>82.20899810964083175803402647</v>
      </c>
      <c r="AD47" s="101">
        <v>103.89791115311909262759924386</v>
      </c>
      <c r="AE47" s="101">
        <v>101.91508506616257088846880907</v>
      </c>
      <c r="AF47" s="101">
        <v>70.508809073724007561436672968</v>
      </c>
      <c r="AG47" s="277">
        <v>78.431351606805293005671077505</v>
      </c>
      <c r="AH47" s="530"/>
    </row>
    <row r="48" ht="24.95" customHeight="1">
      <c r="A48" s="23"/>
      <c r="B48" s="40" t="s">
        <v>99</v>
      </c>
      <c r="C48" s="581">
        <v>115.10280910415277144189862773</v>
      </c>
      <c r="D48" s="582">
        <v>145.75153815218076133190822417</v>
      </c>
      <c r="E48" s="582">
        <v>134.46477487434306698404273883</v>
      </c>
      <c r="F48" s="582">
        <v>107.45345466303887078487926085</v>
      </c>
      <c r="G48" s="582">
        <v>149.66972508911518982483565186</v>
      </c>
      <c r="H48" s="582">
        <v>114.36657804430577090986304007</v>
      </c>
      <c r="I48" s="582">
        <v>102.42778631181787147206222938</v>
      </c>
      <c r="J48" s="582">
        <v>128.40584186584867577419386189</v>
      </c>
      <c r="K48" s="582">
        <v>141.47936039777727466175672814</v>
      </c>
      <c r="L48" s="582">
        <v>130.79345288367257070960075899</v>
      </c>
      <c r="M48" s="582">
        <v>130.64437084038866598082381863</v>
      </c>
      <c r="N48" s="582">
        <v>139.09539338850035017647890617</v>
      </c>
      <c r="O48" s="582">
        <v>130.97337942863081331858357765</v>
      </c>
      <c r="P48" s="582">
        <v>124.15144208018562093639044156</v>
      </c>
      <c r="Q48" s="582">
        <v>136.86612345331779372940124922</v>
      </c>
      <c r="R48" s="582">
        <v>150.02437163380875459102513317</v>
      </c>
      <c r="S48" s="582">
        <v>130.55336774360392043493065143</v>
      </c>
      <c r="T48" s="582">
        <v>126.84488872056853983355424084</v>
      </c>
      <c r="U48" s="582">
        <v>105.57225407149077591755728673</v>
      </c>
      <c r="V48" s="582">
        <v>150.34843104614384269548421268</v>
      </c>
      <c r="W48" s="582">
        <v>109.97923522033178450330907976</v>
      </c>
      <c r="X48" s="582">
        <v>135.00389732690717960887658808</v>
      </c>
      <c r="Y48" s="582">
        <v>182.24542315058441785506121092</v>
      </c>
      <c r="Z48" s="582">
        <v>150.38663884067963747582692086</v>
      </c>
      <c r="AA48" s="582">
        <v>146.07085330966955432597970012</v>
      </c>
      <c r="AB48" s="582">
        <v>143.06276667707972679353240749</v>
      </c>
      <c r="AC48" s="582">
        <v>129.31657312402544222818145492</v>
      </c>
      <c r="AD48" s="582">
        <v>120.92043181866498483913515216</v>
      </c>
      <c r="AE48" s="582">
        <v>122.40236937663258397163436529</v>
      </c>
      <c r="AF48" s="582">
        <v>151.05494427255696920322238598</v>
      </c>
      <c r="AG48" s="583">
        <v>127.19475227254970190557278461</v>
      </c>
      <c r="AH48" s="531"/>
    </row>
    <row r="49" ht="24.95" customHeight="1">
      <c r="B49" s="25" t="s">
        <v>68</v>
      </c>
      <c r="S49" s="4"/>
      <c r="T49" s="4"/>
      <c r="U49" s="4"/>
      <c r="V49" s="4"/>
      <c r="W49" s="4"/>
      <c r="X49" s="4"/>
      <c r="Y49" s="4"/>
      <c r="Z49" s="4"/>
      <c r="AA49" s="4"/>
      <c r="AB49" s="4"/>
      <c r="AC49" s="4"/>
      <c r="AD49" s="4"/>
      <c r="AE49" s="4"/>
      <c r="AF49" s="4"/>
      <c r="AG49" s="4"/>
      <c r="AH49" s="4"/>
    </row>
    <row r="50" ht="24.95" customHeight="1">
      <c r="B50" s="37" t="s">
        <v>19</v>
      </c>
      <c r="C50" s="573">
        <v>4.6929927349352219597327207500</v>
      </c>
      <c r="D50" s="574">
        <v>26.042606968835191879564272540</v>
      </c>
      <c r="E50" s="574">
        <v>-3.7127206330333659449267647100</v>
      </c>
      <c r="F50" s="574">
        <v>-5.9015654916327307755285964600</v>
      </c>
      <c r="G50" s="574">
        <v>12.846940431779230611708168270</v>
      </c>
      <c r="H50" s="574">
        <v>3.133114073046509726258039700</v>
      </c>
      <c r="I50" s="574">
        <v>-2.9540542038538970417399880600</v>
      </c>
      <c r="J50" s="574">
        <v>14.401622718108750881935144520</v>
      </c>
      <c r="K50" s="574">
        <v>18.524871354998075702305645050</v>
      </c>
      <c r="L50" s="574">
        <v>4.0710479573283401720673176300</v>
      </c>
      <c r="M50" s="574">
        <v>4.4803760951619847513911936500</v>
      </c>
      <c r="N50" s="574">
        <v>21.333442274654007642981162940</v>
      </c>
      <c r="O50" s="574">
        <v>10.787671232847019385315794420</v>
      </c>
      <c r="P50" s="574">
        <v>-6.7029948609053042982247279800</v>
      </c>
      <c r="Q50" s="574">
        <v>-0.9028122601770734634939074300</v>
      </c>
      <c r="R50" s="574">
        <v>18.323667495167080916873791770</v>
      </c>
      <c r="S50" s="574">
        <v>4.234716932388145053194977900</v>
      </c>
      <c r="T50" s="574">
        <v>11.960132890363930298557320990</v>
      </c>
      <c r="U50" s="574">
        <v>-6.8510165392113948188381173600</v>
      </c>
      <c r="V50" s="574">
        <v>48.505027635291228064543009200</v>
      </c>
      <c r="W50" s="574">
        <v>-8.622879772856389873745850360</v>
      </c>
      <c r="X50" s="574">
        <v>-4.7488375638263642826327086500</v>
      </c>
      <c r="Y50" s="574">
        <v>-12.900537838047850887791043230</v>
      </c>
      <c r="Z50" s="574">
        <v>1.4395393474192132605857882800</v>
      </c>
      <c r="AA50" s="574">
        <v>0.6988308023196370512674898300</v>
      </c>
      <c r="AB50" s="574">
        <v>-3.3409911388555276168384308100</v>
      </c>
      <c r="AC50" s="574">
        <v>19.876121654954270852980598730</v>
      </c>
      <c r="AD50" s="574">
        <v>6.0642092746301286193182232500</v>
      </c>
      <c r="AE50" s="574">
        <v>7.8215350903810709208041598800</v>
      </c>
      <c r="AF50" s="574">
        <v>14.212354629161789066158940790</v>
      </c>
      <c r="AG50" s="575">
        <v>20.081376621221698256544682530</v>
      </c>
      <c r="AH50" s="530"/>
    </row>
    <row r="51" ht="24.95" customHeight="1">
      <c r="B51" s="38" t="s">
        <v>35</v>
      </c>
      <c r="C51" s="271">
        <v>1.6099277796732081555767273700</v>
      </c>
      <c r="D51" s="97">
        <v>-21.581101177373291367898961280</v>
      </c>
      <c r="E51" s="97">
        <v>-11.678885804100214514740724030</v>
      </c>
      <c r="F51" s="97">
        <v>-16.323652183395858768976891560</v>
      </c>
      <c r="G51" s="97">
        <v>-8.113492522649644843774767300</v>
      </c>
      <c r="H51" s="97">
        <v>-0.5022448882647574807338187800</v>
      </c>
      <c r="I51" s="97">
        <v>6.3176538819003066219793645900</v>
      </c>
      <c r="J51" s="97">
        <v>2.3281691124337206550051023300</v>
      </c>
      <c r="K51" s="97">
        <v>8.855387319680993576846169740</v>
      </c>
      <c r="L51" s="97">
        <v>9.922731425334533892806576430</v>
      </c>
      <c r="M51" s="97">
        <v>3.5348055801146976759192847100</v>
      </c>
      <c r="N51" s="97">
        <v>-5.0605582431639663500982206400</v>
      </c>
      <c r="O51" s="97">
        <v>-3.7617605442911084619139039500</v>
      </c>
      <c r="P51" s="97">
        <v>5.0704258138662557655210424200</v>
      </c>
      <c r="Q51" s="97">
        <v>1.4102262425627751497653740400</v>
      </c>
      <c r="R51" s="97">
        <v>7.5497406920376057510716696400</v>
      </c>
      <c r="S51" s="97">
        <v>-0.7494368426803907476353733100</v>
      </c>
      <c r="T51" s="97">
        <v>3.0908149422584308318532546600</v>
      </c>
      <c r="U51" s="97">
        <v>-3.2590317124129759915780055900</v>
      </c>
      <c r="V51" s="97">
        <v>-18.913514633115156918541530410</v>
      </c>
      <c r="W51" s="97">
        <v>-12.308114477555761050469891880</v>
      </c>
      <c r="X51" s="97">
        <v>-22.869123887532241349498577250</v>
      </c>
      <c r="Y51" s="97">
        <v>-30.565744489089166012046956670</v>
      </c>
      <c r="Z51" s="97">
        <v>-11.422425482581190840099069520</v>
      </c>
      <c r="AA51" s="97">
        <v>-16.979192065477903581295166800</v>
      </c>
      <c r="AB51" s="97">
        <v>-14.950558117507458707274905940</v>
      </c>
      <c r="AC51" s="97">
        <v>-9.086963738553205549368347790</v>
      </c>
      <c r="AD51" s="97">
        <v>-6.7899038271590240523496884100</v>
      </c>
      <c r="AE51" s="97">
        <v>-15.495600724431592808020440560</v>
      </c>
      <c r="AF51" s="97">
        <v>-11.403757135416364402182374110</v>
      </c>
      <c r="AG51" s="272">
        <v>13.404539987974471693051888490</v>
      </c>
      <c r="AH51" s="530"/>
    </row>
    <row r="52" ht="24.95" customHeight="1">
      <c r="A52" s="23"/>
      <c r="B52" s="40" t="s">
        <v>99</v>
      </c>
      <c r="C52" s="581">
        <v>3.0342162646850113689216979600</v>
      </c>
      <c r="D52" s="582">
        <v>60.729886368151911701573874840</v>
      </c>
      <c r="E52" s="582">
        <v>9.019547866536739232707879800</v>
      </c>
      <c r="F52" s="582">
        <v>12.455236113637828421419511200</v>
      </c>
      <c r="G52" s="582">
        <v>22.811219546562885654694505820</v>
      </c>
      <c r="H52" s="582">
        <v>3.6537095306355165596429185600</v>
      </c>
      <c r="I52" s="582">
        <v>-8.720760614304550206735504760</v>
      </c>
      <c r="J52" s="582">
        <v>11.798758553303903496653238800</v>
      </c>
      <c r="K52" s="582">
        <v>8.882871370428637854311623550</v>
      </c>
      <c r="L52" s="582">
        <v>-5.3234516574126326826679062300</v>
      </c>
      <c r="M52" s="582">
        <v>0.913287574918517760277914500</v>
      </c>
      <c r="N52" s="582">
        <v>27.800880255338606824383034100</v>
      </c>
      <c r="O52" s="582">
        <v>15.118140002729029112171354190</v>
      </c>
      <c r="P52" s="582">
        <v>-11.205265976206704040493238860</v>
      </c>
      <c r="Q52" s="582">
        <v>-2.2808730326482839628593148800</v>
      </c>
      <c r="R52" s="582">
        <v>10.017622296238484917409250930</v>
      </c>
      <c r="S52" s="582">
        <v>5.0217889114213681127462976700</v>
      </c>
      <c r="T52" s="582">
        <v>8.603402692220393302627537280</v>
      </c>
      <c r="U52" s="582">
        <v>-3.7129924274931773056687825700</v>
      </c>
      <c r="V52" s="582">
        <v>83.14399367948774916042575137</v>
      </c>
      <c r="W52" s="582">
        <v>4.202480859874266824607503500</v>
      </c>
      <c r="X52" s="582">
        <v>23.492908724753159478745129080</v>
      </c>
      <c r="Y52" s="582">
        <v>25.441630389851955851422547140</v>
      </c>
      <c r="Z52" s="582">
        <v>14.520565617294667257369576550</v>
      </c>
      <c r="AA52" s="582">
        <v>21.293484498188879169832942070</v>
      </c>
      <c r="AB52" s="582">
        <v>13.650374090316493068962987580</v>
      </c>
      <c r="AC52" s="582">
        <v>31.858011330988480852829402880</v>
      </c>
      <c r="AD52" s="582">
        <v>13.790472952609209473976390820</v>
      </c>
      <c r="AE52" s="582">
        <v>27.592807019114117746855867760</v>
      </c>
      <c r="AF52" s="582">
        <v>28.913316114106724356824209250</v>
      </c>
      <c r="AG52" s="583">
        <v>5.8876272800764837777556005800</v>
      </c>
      <c r="AH52" s="531"/>
    </row>
    <row r="53" ht="16.5" customHeight="1">
      <c r="B53" s="99"/>
      <c r="C53" s="100"/>
      <c r="D53" s="100"/>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4"/>
    </row>
    <row r="54" ht="0" hidden="1" customHeight="1">
      <c r="B54" s="223" t="s">
        <v>89</v>
      </c>
      <c r="C54" s="357"/>
      <c r="D54" s="358"/>
      <c r="E54" s="358"/>
      <c r="F54" s="358"/>
      <c r="G54" s="358"/>
      <c r="H54" s="358"/>
      <c r="I54" s="358"/>
      <c r="J54" s="358"/>
      <c r="K54" s="358"/>
      <c r="L54" s="358"/>
      <c r="M54" s="358"/>
      <c r="N54" s="358"/>
      <c r="O54" s="358"/>
      <c r="P54" s="358"/>
      <c r="Q54" s="358"/>
      <c r="R54" s="358"/>
      <c r="S54" s="358"/>
      <c r="T54" s="358"/>
      <c r="U54" s="358"/>
      <c r="V54" s="358"/>
      <c r="W54" s="358"/>
      <c r="X54" s="358"/>
      <c r="Y54" s="358"/>
      <c r="Z54" s="358"/>
      <c r="AA54" s="358"/>
      <c r="AB54" s="358"/>
      <c r="AC54" s="358"/>
      <c r="AD54" s="358"/>
      <c r="AE54" s="358"/>
      <c r="AF54" s="358"/>
      <c r="AG54" s="359"/>
      <c r="AH54" s="532"/>
    </row>
    <row r="55" ht="0" hidden="1" customHeight="1">
      <c r="B55" s="99"/>
      <c r="C55" s="100"/>
      <c r="D55" s="100"/>
      <c r="E55" s="100"/>
      <c r="F55" s="100"/>
      <c r="G55" s="100"/>
      <c r="H55" s="100"/>
      <c r="I55" s="100"/>
      <c r="J55" s="100"/>
      <c r="K55" s="100"/>
      <c r="L55" s="100"/>
      <c r="M55" s="100"/>
      <c r="N55" s="100"/>
      <c r="O55" s="100"/>
      <c r="P55" s="100"/>
      <c r="Q55" s="100"/>
      <c r="R55" s="100"/>
      <c r="S55" s="100"/>
      <c r="T55" s="100"/>
      <c r="U55" s="100"/>
      <c r="V55" s="100"/>
      <c r="W55" s="100"/>
      <c r="X55" s="100"/>
      <c r="Y55" s="100"/>
      <c r="Z55" s="100"/>
      <c r="AA55" s="100"/>
      <c r="AB55" s="100"/>
      <c r="AC55" s="100"/>
      <c r="AD55" s="100"/>
      <c r="AE55" s="100"/>
      <c r="AF55" s="100"/>
      <c r="AG55" s="100"/>
      <c r="AH55" s="4"/>
    </row>
    <row r="56" ht="24" customHeight="1">
      <c r="B56" s="816" t="s">
        <v>126</v>
      </c>
      <c r="C56" s="816"/>
      <c r="D56" s="816"/>
      <c r="E56" s="816"/>
      <c r="F56" s="816"/>
      <c r="G56" s="816"/>
      <c r="H56" s="816"/>
      <c r="I56" s="816"/>
      <c r="J56" s="816"/>
      <c r="K56" s="816"/>
      <c r="L56" s="816"/>
      <c r="M56" s="816"/>
      <c r="N56" s="816"/>
      <c r="O56" s="816"/>
      <c r="P56" s="816"/>
      <c r="Q56" s="816"/>
      <c r="R56" s="816"/>
      <c r="S56" s="816"/>
      <c r="T56" s="816"/>
      <c r="U56" s="816"/>
      <c r="V56" s="816"/>
      <c r="W56" s="816"/>
      <c r="X56" s="816"/>
      <c r="Y56" s="816"/>
      <c r="Z56" s="816"/>
      <c r="AA56" s="816"/>
      <c r="AB56" s="816"/>
      <c r="AC56" s="816"/>
      <c r="AD56" s="816"/>
      <c r="AE56" s="816"/>
      <c r="AF56" s="816"/>
      <c r="AG56" s="816"/>
    </row>
    <row r="57" ht="15" customHeight="1">
      <c r="A57"/>
      <c r="AE57"/>
      <c r="AF57"/>
      <c r="AG57"/>
    </row>
    <row r="58" s="282" customFormat="1"/>
    <row r="59" s="282" customFormat="1"/>
    <row r="60" s="282" customFormat="1">
      <c r="C60" s="282">
        <v>100</v>
      </c>
      <c r="D60" s="282">
        <v>100</v>
      </c>
      <c r="E60" s="282">
        <v>100</v>
      </c>
      <c r="F60" s="282">
        <v>100</v>
      </c>
      <c r="G60" s="282">
        <v>100</v>
      </c>
      <c r="H60" s="282">
        <v>100</v>
      </c>
      <c r="I60" s="282">
        <v>100</v>
      </c>
      <c r="J60" s="282">
        <v>100</v>
      </c>
      <c r="K60" s="282">
        <v>100</v>
      </c>
      <c r="L60" s="282">
        <v>100</v>
      </c>
      <c r="M60" s="282">
        <v>100</v>
      </c>
      <c r="N60" s="282">
        <v>100</v>
      </c>
      <c r="O60" s="282">
        <v>100</v>
      </c>
      <c r="P60" s="282">
        <v>100</v>
      </c>
      <c r="Q60" s="282">
        <v>100</v>
      </c>
      <c r="R60" s="282">
        <v>100</v>
      </c>
      <c r="S60" s="282">
        <v>100</v>
      </c>
      <c r="T60" s="282">
        <v>100</v>
      </c>
      <c r="U60" s="282">
        <v>100</v>
      </c>
      <c r="V60" s="282">
        <v>100</v>
      </c>
      <c r="W60" s="282">
        <v>100</v>
      </c>
      <c r="X60" s="282">
        <v>100</v>
      </c>
      <c r="Y60" s="282">
        <v>100</v>
      </c>
      <c r="Z60" s="282">
        <v>100</v>
      </c>
      <c r="AA60" s="282">
        <v>100</v>
      </c>
      <c r="AB60" s="282">
        <v>100</v>
      </c>
      <c r="AC60" s="282">
        <v>100</v>
      </c>
      <c r="AD60" s="282">
        <v>100</v>
      </c>
      <c r="AE60" s="282">
        <v>100</v>
      </c>
      <c r="AF60" s="282">
        <v>100</v>
      </c>
      <c r="AG60" s="282">
        <v>100</v>
      </c>
    </row>
    <row r="61" s="282" customFormat="1"/>
    <row r="62" s="282" customFormat="1"/>
    <row r="63" s="282" customFormat="1"/>
    <row r="64" s="282" customFormat="1"/>
    <row r="65" s="282" customFormat="1" ht="10.5" customHeight="1">
      <c r="B65" s="1014"/>
      <c r="C65" s="1014"/>
      <c r="D65" s="1014"/>
      <c r="E65" s="1014"/>
      <c r="F65" s="1014"/>
      <c r="G65" s="1014"/>
      <c r="H65" s="1014"/>
      <c r="I65" s="1014"/>
      <c r="J65" s="1014"/>
      <c r="K65" s="1014"/>
      <c r="L65" s="1014"/>
      <c r="M65" s="1014"/>
      <c r="N65" s="1014"/>
      <c r="O65" s="1014"/>
      <c r="P65" s="1014"/>
      <c r="Q65" s="1014"/>
      <c r="R65" s="1014"/>
      <c r="S65" s="1014"/>
      <c r="T65" s="1014"/>
      <c r="U65" s="1014"/>
      <c r="V65" s="1014"/>
      <c r="W65" s="1014"/>
      <c r="X65" s="1014"/>
      <c r="Y65" s="1014"/>
      <c r="Z65" s="1014"/>
      <c r="AA65" s="1014"/>
      <c r="AB65" s="1014"/>
      <c r="AC65" s="1014"/>
      <c r="AD65" s="1014"/>
      <c r="AE65" s="1014"/>
      <c r="AF65" s="1014"/>
      <c r="AG65" s="1014"/>
      <c r="AH65" s="1014"/>
      <c r="AI65" s="1014"/>
    </row>
    <row r="66" s="282" customFormat="1">
      <c r="B66" s="1014"/>
      <c r="C66" s="1014"/>
      <c r="D66" s="1014"/>
      <c r="E66" s="1014"/>
      <c r="F66" s="1014"/>
      <c r="G66" s="1014"/>
      <c r="H66" s="1014"/>
      <c r="I66" s="1014"/>
      <c r="J66" s="1014"/>
      <c r="K66" s="1014"/>
      <c r="L66" s="1014"/>
      <c r="M66" s="1014"/>
      <c r="N66" s="1014"/>
      <c r="O66" s="1014"/>
      <c r="P66" s="1014"/>
      <c r="Q66" s="1014"/>
      <c r="R66" s="1014"/>
      <c r="S66" s="1014"/>
      <c r="T66" s="1014"/>
      <c r="U66" s="1014"/>
      <c r="V66" s="1014"/>
      <c r="W66" s="1014"/>
      <c r="X66" s="1014"/>
      <c r="Y66" s="1014"/>
      <c r="Z66" s="1014"/>
      <c r="AA66" s="1014"/>
      <c r="AB66" s="1014"/>
      <c r="AC66" s="1014"/>
      <c r="AD66" s="1014"/>
      <c r="AE66" s="1014"/>
      <c r="AF66" s="1014"/>
      <c r="AG66" s="1014"/>
      <c r="AH66" s="1014"/>
      <c r="AI66" s="1014"/>
    </row>
    <row r="67" s="282" customFormat="1">
      <c r="B67" s="1014"/>
      <c r="C67" s="1014"/>
      <c r="D67" s="1014"/>
      <c r="E67" s="1014"/>
      <c r="F67" s="1014"/>
      <c r="G67" s="1014"/>
      <c r="H67" s="1014"/>
      <c r="I67" s="1014"/>
      <c r="J67" s="1014"/>
      <c r="K67" s="1014"/>
      <c r="L67" s="1014"/>
      <c r="M67" s="1014"/>
      <c r="N67" s="1014"/>
      <c r="O67" s="1014"/>
      <c r="P67" s="1014"/>
      <c r="Q67" s="1014"/>
      <c r="R67" s="1014"/>
      <c r="S67" s="1014"/>
      <c r="T67" s="1014"/>
      <c r="U67" s="1014"/>
      <c r="V67" s="1014"/>
      <c r="W67" s="1014"/>
      <c r="X67" s="1014"/>
      <c r="Y67" s="1014"/>
      <c r="Z67" s="1014"/>
      <c r="AA67" s="1014"/>
      <c r="AB67" s="1014"/>
      <c r="AC67" s="1014"/>
      <c r="AD67" s="1014"/>
      <c r="AE67" s="1014"/>
      <c r="AF67" s="1014"/>
      <c r="AG67" s="1014"/>
      <c r="AH67" s="1014"/>
      <c r="AI67" s="1014"/>
    </row>
    <row r="68" s="282" customFormat="1">
      <c r="B68" s="1014"/>
      <c r="C68" s="1014"/>
      <c r="D68" s="1014"/>
      <c r="E68" s="1014"/>
      <c r="F68" s="1014"/>
      <c r="G68" s="1014"/>
      <c r="H68" s="1014"/>
      <c r="I68" s="1014"/>
      <c r="J68" s="1014"/>
      <c r="K68" s="1014"/>
      <c r="L68" s="1014"/>
      <c r="M68" s="1014"/>
      <c r="N68" s="1014"/>
      <c r="O68" s="1014"/>
      <c r="P68" s="1014"/>
      <c r="Q68" s="1014"/>
      <c r="R68" s="1014"/>
      <c r="S68" s="1014"/>
      <c r="T68" s="1014"/>
      <c r="U68" s="1014"/>
      <c r="V68" s="1014"/>
      <c r="W68" s="1014"/>
      <c r="X68" s="1014"/>
      <c r="Y68" s="1014"/>
      <c r="Z68" s="1014"/>
      <c r="AA68" s="1014"/>
      <c r="AB68" s="1014"/>
      <c r="AC68" s="1014"/>
      <c r="AD68" s="1014"/>
      <c r="AE68" s="1014"/>
      <c r="AF68" s="1014"/>
      <c r="AG68" s="1014"/>
      <c r="AH68" s="1014"/>
      <c r="AI68" s="1014"/>
    </row>
    <row r="69" s="282" customFormat="1">
      <c r="B69" s="1014"/>
      <c r="C69" s="1014"/>
      <c r="D69" s="1014"/>
      <c r="E69" s="1014"/>
      <c r="F69" s="1014"/>
      <c r="G69" s="1014"/>
      <c r="H69" s="1014"/>
      <c r="I69" s="1014"/>
      <c r="J69" s="1014"/>
      <c r="K69" s="1014"/>
      <c r="L69" s="1014"/>
      <c r="M69" s="1014"/>
      <c r="N69" s="1014"/>
      <c r="O69" s="1014"/>
      <c r="P69" s="1014"/>
      <c r="Q69" s="1014"/>
      <c r="R69" s="1014"/>
      <c r="S69" s="1014"/>
      <c r="T69" s="1014"/>
      <c r="U69" s="1014"/>
      <c r="V69" s="1014"/>
      <c r="W69" s="1014"/>
      <c r="X69" s="1014"/>
      <c r="Y69" s="1014"/>
      <c r="Z69" s="1014"/>
      <c r="AA69" s="1014"/>
      <c r="AB69" s="1014"/>
      <c r="AC69" s="1014"/>
      <c r="AD69" s="1014"/>
      <c r="AE69" s="1014"/>
      <c r="AF69" s="1014"/>
      <c r="AG69" s="1014"/>
      <c r="AH69" s="1014"/>
      <c r="AI69" s="1014"/>
    </row>
    <row r="70" s="282" customFormat="1">
      <c r="B70" s="1014"/>
      <c r="C70" s="1014"/>
      <c r="D70" s="1014"/>
      <c r="E70" s="1014"/>
      <c r="F70" s="1014"/>
      <c r="G70" s="1014"/>
      <c r="H70" s="1014"/>
      <c r="I70" s="1014"/>
      <c r="J70" s="1014"/>
      <c r="K70" s="1014"/>
      <c r="L70" s="1014"/>
      <c r="M70" s="1014"/>
      <c r="N70" s="1014"/>
      <c r="O70" s="1014"/>
      <c r="P70" s="1014"/>
      <c r="Q70" s="1014"/>
      <c r="R70" s="1014"/>
      <c r="S70" s="1014"/>
      <c r="T70" s="1014"/>
      <c r="U70" s="1014"/>
      <c r="V70" s="1014"/>
      <c r="W70" s="1014"/>
      <c r="X70" s="1014"/>
      <c r="Y70" s="1014"/>
      <c r="Z70" s="1014"/>
      <c r="AA70" s="1014"/>
      <c r="AB70" s="1014"/>
      <c r="AC70" s="1014"/>
      <c r="AD70" s="1014"/>
      <c r="AE70" s="1014"/>
      <c r="AF70" s="1014"/>
      <c r="AG70" s="1014"/>
      <c r="AH70" s="1014"/>
      <c r="AI70" s="1014"/>
    </row>
    <row r="71" s="282" customFormat="1"/>
    <row r="72" s="282" customFormat="1"/>
    <row r="73" s="282" customFormat="1"/>
    <row r="74" s="282" customFormat="1"/>
    <row r="75" s="282" customFormat="1"/>
    <row r="76" s="282" customFormat="1"/>
    <row r="77" s="282" customFormat="1"/>
    <row r="78" s="282" customFormat="1"/>
    <row r="79" s="282" customFormat="1"/>
    <row r="80" s="282" customFormat="1"/>
    <row r="81" s="282" customFormat="1"/>
    <row r="82" s="282" customFormat="1"/>
    <row r="83" s="282" customFormat="1"/>
    <row r="84" s="282" customFormat="1"/>
    <row r="85" s="282" customFormat="1"/>
    <row r="86" s="282" customFormat="1"/>
    <row r="87" s="282" customFormat="1"/>
    <row r="88" s="282" customFormat="1"/>
    <row r="89" s="282" customFormat="1"/>
    <row r="90" s="282" customFormat="1"/>
    <row r="91" s="282" customFormat="1"/>
    <row r="92" s="282" customFormat="1"/>
    <row r="93" s="282" customFormat="1"/>
    <row r="94" s="282" customFormat="1"/>
  </sheetData>
  <mergeCells count="12">
    <mergeCell ref="B56:AG56"/>
    <mergeCell ref="B34:B35"/>
    <mergeCell ref="B3:T3"/>
    <mergeCell ref="AA1:AG1"/>
    <mergeCell ref="U3:AG3"/>
    <mergeCell ref="B44:B45"/>
    <mergeCell ref="B4:AG4"/>
    <mergeCell ref="B2:AG2"/>
    <mergeCell ref="X22:AD22"/>
    <mergeCell ref="X33:AD33"/>
    <mergeCell ref="X43:AD43"/>
    <mergeCell ref="B24:B25"/>
  </mergeCells>
  <phoneticPr fontId="0" type="noConversion"/>
  <printOptions horizontalCentered="1" verticalCentered="1"/>
  <pageMargins left="0.25" right="0.25" top="0.25" bottom="0.25" header="0" footer="0"/>
  <pageSetup scale="41" fitToWidth="1" fitToHeight="1" orientation="landscape" r:id="rId1"/>
  <headerFooter alignWithMargins="0">
    <oddHeader/>
    <oddFooter/>
  </headerFooter>
  <rowBreaks count="1" manualBreakCount="1">
    <brk id="57" max="16383" man="1"/>
  </rowBreaks>
  <colBreaks count="1" manualBreakCount="1">
    <brk id="34" max="1048575" man="1"/>
  </colBreaks>
  <drawing r:id="rId8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EC110E0923FC14D8029E5C11D83DC86" ma:contentTypeVersion="17" ma:contentTypeDescription="Create a new document." ma:contentTypeScope="" ma:versionID="f0d1e0606d40f37ca8cf6ecd1aaf16e1">
  <xsd:schema xmlns:xsd="http://www.w3.org/2001/XMLSchema" xmlns:xs="http://www.w3.org/2001/XMLSchema" xmlns:p="http://schemas.microsoft.com/office/2006/metadata/properties" xmlns:ns2="4d913871-1126-4321-94f5-9a550bef888d" xmlns:ns3="0d89de6e-69e5-4a93-ab1d-187c257fab03" targetNamespace="http://schemas.microsoft.com/office/2006/metadata/properties" ma:root="true" ma:fieldsID="53552fbc9df77bc5415fd0eba509e1e1" ns2:_="" ns3:_="">
    <xsd:import namespace="4d913871-1126-4321-94f5-9a550bef888d"/>
    <xsd:import namespace="0d89de6e-69e5-4a93-ab1d-187c257fab0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3:TaxCatchAll"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913871-1126-4321-94f5-9a550bef88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673cba-9a13-4628-b64e-30eed343735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d89de6e-69e5-4a93-ab1d-187c257fab03"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7160586e-bfc0-43c4-b16d-45ab49f20c61}" ma:internalName="TaxCatchAll" ma:showField="CatchAllData" ma:web="0d89de6e-69e5-4a93-ab1d-187c257fab03">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802994C-BB16-4829-9BAB-F358C7EC36BD}"/>
</file>

<file path=customXml/itemProps2.xml><?xml version="1.0" encoding="utf-8"?>
<ds:datastoreItem xmlns:ds="http://schemas.openxmlformats.org/officeDocument/2006/customXml" ds:itemID="{A356E1F5-845E-4411-9F21-07DFBB3A88B9}"/>
</file>

<file path=docProps/app.xml><?xml version="1.0" encoding="utf-8"?>
<Properties xmlns="http://schemas.openxmlformats.org/officeDocument/2006/extended-properties"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Manager>16121122</Manager>
  <Company>78</Company>
  <Pages>0</Pages>
  <Words>0</Words>
  <Characters>0</Characters>
  <Lines>0</Lines>
  <Paragraphs>0</Paragraphs>
  <Slides>0</Slides>
  <Notes>0</Notes>
  <TotalTime>0</TotalTime>
  <HiddenSlides>0</HiddenSlides>
  <MMClips>0</MMClips>
  <ScaleCrop>0</ScaleCrop>
  <HeadingPairs>
    <vt:vector baseType="variant" size="4">
      <vt:variant>
        <vt:lpstr>Worksheets</vt:lpstr>
      </vt:variant>
      <vt:variant>
        <vt:i4>26</vt:i4>
      </vt:variant>
      <vt:variant>
        <vt:lpstr>Named Ranges</vt:lpstr>
      </vt:variant>
      <vt:variant>
        <vt:i4>26</vt:i4>
      </vt:variant>
    </vt:vector>
  </HeadingPairs>
  <TitlesOfParts>
    <vt:vector baseType="lpstr" size="52">
      <vt:lpstr>Table of Contents</vt:lpstr>
      <vt:lpstr>Glance</vt:lpstr>
      <vt:lpstr>Summary</vt:lpstr>
      <vt:lpstr>Trend</vt:lpstr>
      <vt:lpstr>Trend Ind</vt:lpstr>
      <vt:lpstr>Raw Data</vt:lpstr>
      <vt:lpstr>Day of Week</vt:lpstr>
      <vt:lpstr>Day of Week Rank</vt:lpstr>
      <vt:lpstr>Daily by Month</vt:lpstr>
      <vt:lpstr>Daily by Month Rk</vt:lpstr>
      <vt:lpstr>Daily by DOW</vt:lpstr>
      <vt:lpstr>Plus Summary</vt:lpstr>
      <vt:lpstr>Occ Plus</vt:lpstr>
      <vt:lpstr>ADR Plus</vt:lpstr>
      <vt:lpstr>RevPAR Plus</vt:lpstr>
      <vt:lpstr>Plus Indexes</vt:lpstr>
      <vt:lpstr>Plus Ranking</vt:lpstr>
      <vt:lpstr>Plus DOW Month</vt:lpstr>
      <vt:lpstr>Segmentation DOW YTD_copy</vt:lpstr>
      <vt:lpstr>Add Rev ADR</vt:lpstr>
      <vt:lpstr>Add Rev RevPAR</vt:lpstr>
      <vt:lpstr>Additional Revenue obsolete</vt:lpstr>
      <vt:lpstr>Response</vt:lpstr>
      <vt:lpstr>Plus Response</vt:lpstr>
      <vt:lpstr>Hyatt Glance</vt:lpstr>
      <vt:lpstr>Help</vt:lpstr>
      <vt:lpstr>'Add Rev ADR'!Print_Area</vt:lpstr>
      <vt:lpstr>'Add Rev RevPAR'!Print_Area</vt:lpstr>
      <vt:lpstr>'Additional Revenue obsolete'!Print_Area</vt:lpstr>
      <vt:lpstr>'ADR Plus'!Print_Area</vt:lpstr>
      <vt:lpstr>'Daily by DOW'!Print_Area</vt:lpstr>
      <vt:lpstr>'Daily by Month'!Print_Area</vt:lpstr>
      <vt:lpstr>'Daily by Month Rk'!Print_Area</vt:lpstr>
      <vt:lpstr>'Day of Week'!Print_Area</vt:lpstr>
      <vt:lpstr>'Day of Week Rank'!Print_Area</vt:lpstr>
      <vt:lpstr>Glance!Print_Area</vt:lpstr>
      <vt:lpstr>Help!Print_Area</vt:lpstr>
      <vt:lpstr>'Hyatt Glance'!Print_Area</vt:lpstr>
      <vt:lpstr>'Occ Plus'!Print_Area</vt:lpstr>
      <vt:lpstr>'Plus DOW Month'!Print_Area</vt:lpstr>
      <vt:lpstr>'Plus Indexes'!Print_Area</vt:lpstr>
      <vt:lpstr>'Plus Ranking'!Print_Area</vt:lpstr>
      <vt:lpstr>'Plus Response'!Print_Area</vt:lpstr>
      <vt:lpstr>'Plus Summary'!Print_Area</vt:lpstr>
      <vt:lpstr>'Raw Data'!Print_Area</vt:lpstr>
      <vt:lpstr>Response!Print_Area</vt:lpstr>
      <vt:lpstr>'RevPAR Plus'!Print_Area</vt:lpstr>
      <vt:lpstr>'Segmentation DOW YTD_copy'!Print_Area</vt:lpstr>
      <vt:lpstr>Summary!Print_Area</vt:lpstr>
      <vt:lpstr>'Table of Contents'!Print_Area</vt:lpstr>
      <vt:lpstr>Trend!Print_Area</vt:lpstr>
      <vt:lpstr>'Trend Ind'!Print_Area</vt:lpstr>
    </vt:vector>
  </TitlesOfParts>
  <LinksUpToDate>0</LinksUpToDate>
  <CharactersWithSpaces>0</CharactersWithSpaces>
  <SharedDoc>0</SharedDoc>
  <HyperlinksChanged>0</HyperlinksChanged>
  <Application>Microsoft Excel</Application>
  <AppVersion>16.0300</AppVersion>
  <DocSecurity>0</DocSecurit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category>804,836,748,808</cp:category>
  <dcterms:created xsi:type="dcterms:W3CDTF">2003-06-11T18:24:11Z</dcterms:created>
  <dc:creator>STR, Inc.</dc:creator>
  <cp:keywords>67454</cp:keywords>
  <cp:lastModifiedBy>Jim Hawkins</cp:lastModifiedBy>
  <cp:lastPrinted>2016-02-11T20:47:50Z</cp:lastPrinted>
  <dcterms:modified xsi:type="dcterms:W3CDTF">2021-08-10T14:36:44Z</dcterms:modified>
  <dc:subject>67454</dc:subject>
  <dc:title>eSTAR</dc:title>
</cp:coreProperties>
</file>

<file path=docProps/custom.xml><?xml version="1.0" encoding="utf-8"?>
<Properties xmlns="http://schemas.openxmlformats.org/officeDocument/2006/custom-properties"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property fmtid="{D5CDD505-2E9C-101B-9397-08002B2CF9AE}" pid="2" name="ExcelWriter version">
    <vt:lpwstr/>
  </property>
</Properties>
</file>