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6" lowestEdited="6" rupBuild="14420"/>
  <workbookPr codeName="ThisWorkbook" defaultThemeVersion="124226"/>
  <bookViews>
    <workbookView xWindow="-7725" yWindow="720" windowWidth="23970" windowHeight="7605"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Help!$A$1:$J$25</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<sst xmlns="http://schemas.openxmlformats.org/spreadsheetml/2006/main" xmlns:r="http://schemas.openxmlformats.org/officeDocument/2006/relationships" xmlns:xdr="http://schemas.openxmlformats.org/drawingml/2006/spreadsheetDrawing" xmlns:s="http://schemas.openxmlformats.org/officeDocument/2006/sharedTypes" xmlns:vt="http://schemas.openxmlformats.org/officeDocument/2006/docPropsVTypes" xmlns:a="http://schemas.openxmlformats.org/drawingml/2006/main" xmlns:cdr="http://schemas.openxmlformats.org/drawingml/2006/chartDrawing" count="1042" uniqueCount="138">
  <si>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</si>
  <si>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</si>
  <si>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</si>
  <si>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</si>
  <si>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</si>
  <si>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</si>
  <si>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</si>
  <si>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</si>
  <si>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</si>
  <si>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</si>
  <si>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</si>
  <si>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</si>
  <si>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</si>
  <si>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</si>
  <si>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</si>
  <si>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</si>
  <si>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</si>
  <si>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</si>
  <si>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</si>
  <si>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</si>
  <si>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</si>
  <si>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</si>
  <si>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</si>
  <si>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</si>
  <si>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</si>
  <si>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</si>
  <si>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</si>
  <si>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</si>
  <si>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</si>
  <si>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</si>
  <si>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</si>
  <si>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</si>
  <si>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</si>
  <si>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</si>
  <si>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</si>
  <si>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</si>
  <si>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</si>
  <si>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</si>
  <si>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</si>
  <si>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</si>
  <si>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</si>
  <si>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</si>
  <si>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</si>
  <si>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</si>
  <si>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</si>
  <si>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</si>
  <si>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</si>
  <si>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</si>
  <si>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</si>
  <si>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</si>
  <si>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</si>
  <si>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</si>
  <si>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</si>
  <si>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</si>
  <si>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</si>
  <si>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</si>
  <si>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</si>
  <si>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Under Construction</t>
  </si>
  <si>
    <t>Planning</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</si>
  <si>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</si>
  <si>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</si>
  <si>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</si>
  <si>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</si>
  <si>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</si>
  <si>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</si>
  <si>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</si>
  <si>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</si>
  <si>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</si>
  <si>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</si>
  <si>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</si>
  <si>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</si>
  <si>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</si>
  <si>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</si>
  <si>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</si>
  <si>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See Help page for pipeline definitions.</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</si>
  <si>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</si>
  <si>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</si>
  <si>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</si>
  <si>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</si>
  <si>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</si>
  <si>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</si>
  <si>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</si>
  <si>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</si>
  <si>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</si>
  <si>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</si>
  <si>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</si>
  <si>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</si>
  <si>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</si>
  <si>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</si>
  <si>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</si>
  <si>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</si>
  <si>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</si>
  <si>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</si>
  <si>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</si>
  <si>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</si>
  <si>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</si>
  <si>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</si>
  <si>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</si>
  <si>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</si>
  <si>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</si>
  <si>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</si>
  <si>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</si>
  <si>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</si>
  <si>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</si>
  <si>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</si>
  <si>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</si>
  <si>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</si>
  <si>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</si>
  <si>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</si>
  <si>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</si>
  <si>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</si>
  <si>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</si>
  <si>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735 East Main Street, Hendersonville, TN 37075 USA</t>
  </si>
  <si>
    <t>T : +1 615 824 8664</t>
  </si>
  <si>
    <t>Blue Fin Building, 110 Southwark Street, London SE1 0TA</t>
  </si>
  <si>
    <t>T : +44 (0)20 7922 1930</t>
  </si>
  <si>
    <t>info@strglobal.com     www.str.com</t>
  </si>
  <si>
    <t>Occupancy Index</t>
  </si>
  <si>
    <t>ADR Index</t>
  </si>
  <si>
    <t>RevPAR Index</t>
  </si>
  <si>
    <t>support@str.com     www.str.com</t>
  </si>
  <si>
    <t>Period</t>
  </si>
  <si>
    <t>Glossary:</t>
  </si>
  <si>
    <r>
      <t xml:space="preserve">For all STR definitions, please click here or visit </t>
    </r>
    <r>
      <rPr>
        <u/>
        <sz val="11"/>
        <rFont val="Arial"/>
        <family val="2"/>
      </rPr>
      <t xml:space="preserve">www.str.com/resources/glossary</t>
    </r>
  </si>
  <si>
    <t>Frequently Asked Questions (FAQ):</t>
  </si>
  <si>
    <r>
      <t xml:space="preserve">For all STR FAQs, please click here or visit </t>
    </r>
    <r>
      <rPr>
        <u/>
        <sz val="11"/>
        <rFont val="Arial"/>
        <family val="2"/>
      </rPr>
      <t xml:space="preserve">www.str.com/resources/faq</t>
    </r>
  </si>
  <si>
    <r>
      <t xml:space="preserve">Please visit our website at </t>
    </r>
    <r>
      <rPr>
        <u/>
        <sz val="11"/>
        <rFont val="Arial"/>
        <family val="2"/>
      </rPr>
      <t xml:space="preserve">www.str.com</t>
    </r>
    <r>
      <rPr>
        <sz val="11"/>
        <rFont val="Arial"/>
        <family val="2"/>
      </rPr>
      <t xml:space="preserve">, or if you need additional assistance please reach out to our Customer Support team.</t>
    </r>
  </si>
  <si>
    <t>North America:</t>
  </si>
  <si>
    <t>International:</t>
  </si>
  <si>
    <t>T : +44 (0) 207 922 1930</t>
  </si>
  <si>
    <t>support@str.com</t>
  </si>
  <si>
    <t>hotelinfo@str.com</t>
  </si>
  <si>
    <t>Asia Pacific:</t>
  </si>
  <si>
    <t>Thong Teck Building, 15 Scotts Road #08-12, 228 218 Singapore</t>
  </si>
  <si>
    <t>apinfo@str.com</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</si>
  <si>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</si>
  <si>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</si>
  <si>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T: +65 6800 7850</t>
  </si>
  <si>
    <t>The STR STAR Report is a publication of STR, Inc. and STR Global, Ltd., and is intended solely for use by paid subscribers. Reproduction or distribution of the STR STAR Report, in whole or part, without written permission is prohibited and subject to legal action. If you have received this report and are NOT a subscriber to the STR STAR Report, please contact us immediately. Source: 2020 STR, Inc.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</si>
  <si>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</si>
  <si>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</si>
  <si>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</si>
  <si>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</si>
  <si>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</si>
  <si>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</si>
  <si>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</si>
  <si>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</si>
  <si>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</si>
  <si>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</si>
  <si>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</si>
  <si>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</si>
  <si>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</si>
  <si>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</si>
  <si>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</si>
  <si>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</si>
  <si>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</si>
  <si>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</si>
  <si>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</si>
  <si>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</si>
  <si>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</si>
  <si>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</si>
  <si>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</si>
  <si>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</si>
  <si>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</si>
  <si>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</si>
  <si>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</si>
  <si>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</si>
  <si>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</si>
  <si>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</si>
  <si>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</si>
  <si>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</si>
  <si>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</si>
  <si>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</si>
  <si>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</si>
  <si>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</si>
  <si>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</si>
  <si>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</si>
  <si>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</si>
  <si>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Courtyard Fort Myers @ I 75 &amp; Gulf Coast Town Center</t>
  </si>
  <si>
    <t>STR # 56916 / Created January 17, 2020</t>
  </si>
  <si>
    <t>For the Month of: December 2019</t>
  </si>
  <si>
    <t>Currency: US Dollar  /  Competitive Set Data Excludes Subject Property</t>
  </si>
  <si>
    <t>Courtyard Fort Myers @ I 75 &amp; Gulf Coast Town Center        10050 Gulf Center Dr        Fort Myers, FL 33913-8961        Phone: (239) 332-4747</t>
  </si>
  <si>
    <t>STR # 56916        ChainID: RSWAP        MgtCo: McKibbon Hotel Management        Owner: Starwood Capital Group</t>
  </si>
  <si>
    <t>For the Month of: December 2019        Date Created: January 17, 2020        Monthly Competitive Set Data Excludes Subject Property</t>
  </si>
  <si>
    <t>December 2019</t>
  </si>
  <si>
    <t>December 2019 vs. 2018 Percent Change (%)</t>
  </si>
  <si>
    <t>Market: Fort Myers, FL</t>
  </si>
  <si>
    <t>Courtyard Fort Myers @ I 75 &amp; Gulf Coast Town Center</t>
  </si>
  <si>
    <t>Market Class: Upscale Class</t>
  </si>
  <si>
    <t>Submarket: Fort Myers/Bonita Springs, FL</t>
  </si>
  <si>
    <t>Submarket Scale: Upscale Chains</t>
  </si>
  <si>
    <t>Jul</t>
  </si>
  <si>
    <t>2 of 6</t>
  </si>
  <si>
    <t>1 of 6</t>
  </si>
  <si>
    <t>Aug</t>
  </si>
  <si>
    <t>Sep</t>
  </si>
  <si>
    <t>Oct</t>
  </si>
  <si>
    <t>Nov</t>
  </si>
  <si>
    <t>3 of 6</t>
  </si>
  <si>
    <t>Dec</t>
  </si>
  <si>
    <t>Jan</t>
  </si>
  <si>
    <t>Feb</t>
  </si>
  <si>
    <t>5 of 6</t>
  </si>
  <si>
    <t>Mar</t>
  </si>
  <si>
    <t>Apr</t>
  </si>
  <si>
    <t>May</t>
  </si>
  <si>
    <t>Jun</t>
  </si>
  <si>
    <t>1 of 5</t>
  </si>
  <si>
    <t>2 of 5</t>
  </si>
  <si>
    <t>4 of 6</t>
  </si>
  <si>
    <t>6 of 6</t>
  </si>
  <si>
    <t>4 of 5</t>
  </si>
  <si>
    <t>3 of 5</t>
  </si>
  <si>
    <t>5 of 5</t>
  </si>
  <si>
    <t>For the Month of: December 2019        Date Created: January 17, 2020</t>
  </si>
  <si>
    <t>City, State</t>
  </si>
  <si>
    <t>December 2019 (This Year)</t>
  </si>
  <si>
    <t>December 2018 (Last Year)</t>
  </si>
  <si>
    <t>Monday, Dec 23rd</t>
  </si>
  <si>
    <t>Dec 23rd - First Day of Hanukkah</t>
  </si>
  <si>
    <t>Tuesday, Dec 24th</t>
  </si>
  <si>
    <t>Dec 24th - Christmas Eve</t>
  </si>
  <si>
    <t>Wednesday, Dec 25th</t>
  </si>
  <si>
    <t>Dec 25th - Christmas Day</t>
  </si>
  <si>
    <t>Thursday, Dec 26th</t>
  </si>
  <si>
    <t>Dec 26th - First Day of Kwanzaa</t>
  </si>
  <si>
    <t>Tuesday, Dec 31st</t>
  </si>
  <si>
    <t>Dec 31st - New Year's Eve</t>
  </si>
  <si>
    <t>Monday, Dec 3rd</t>
  </si>
  <si>
    <t>Dec 3rd - First Day of Hanukkah</t>
  </si>
  <si>
    <t>Monday, Dec 24th</t>
  </si>
  <si>
    <t>Tuesday, Dec 25th</t>
  </si>
  <si>
    <t>Dec 25th - Christmas</t>
  </si>
  <si>
    <t>Wednesday, Dec 26th</t>
  </si>
  <si>
    <t>Monday, Dec 31st</t>
  </si>
  <si>
    <t>Fort Myers, FL</t>
  </si>
  <si>
    <t>33913-8961</t>
  </si>
  <si>
    <t>(239) 332-4747</t>
  </si>
  <si>
    <t>134</t>
  </si>
  <si>
    <t>200711</t>
  </si>
  <si>
    <t>●</t>
  </si>
  <si>
    <t>Hampton Inn Fort Myers Estero</t>
  </si>
  <si>
    <t>Estero, FL</t>
  </si>
  <si>
    <t>33928-4419</t>
  </si>
  <si>
    <t>(239) 947-5566</t>
  </si>
  <si>
    <t>94</t>
  </si>
  <si>
    <t>200701</t>
  </si>
  <si>
    <t>Hilton Garden Inn Fort Myers Airport FGCU</t>
  </si>
  <si>
    <t>33913-8252</t>
  </si>
  <si>
    <t>(239) 210-7200</t>
  </si>
  <si>
    <t>164</t>
  </si>
  <si>
    <t>200910</t>
  </si>
  <si>
    <t>Holiday Inn Fort Myers Airport Town Center</t>
  </si>
  <si>
    <t>33913-8262</t>
  </si>
  <si>
    <t>(239) 561-1550</t>
  </si>
  <si>
    <t>169</t>
  </si>
  <si>
    <t>200902</t>
  </si>
  <si>
    <t>Closed - Four Points by Sheraton Fort Myers Airport</t>
  </si>
  <si>
    <t>33913-8896</t>
  </si>
  <si>
    <t/>
  </si>
  <si>
    <t>0</t>
  </si>
  <si>
    <t>200903</t>
  </si>
  <si>
    <t>Homewood Suites by Hilton Fort Myers Airport FGCU</t>
  </si>
  <si>
    <t>(239) 210-7300</t>
  </si>
  <si>
    <t>133</t>
  </si>
  <si>
    <t>200904</t>
  </si>
  <si>
    <t xml:space="preserve">Data received: </t>
  </si>
  <si>
    <t>○</t>
  </si>
  <si>
    <t>= Monthly Only</t>
  </si>
  <si>
    <t>= Monthly &amp; Daily</t>
  </si>
  <si>
    <t>For the Month of: December 2019        Date Created: January 17, 2020        Daily Competitive Set Data Excludes Subject Property</t>
  </si>
  <si>
    <t>Su</t>
  </si>
  <si>
    <t>December</t>
  </si>
  <si>
    <t>Mo</t>
  </si>
  <si>
    <t>Tu</t>
  </si>
  <si>
    <t>We</t>
  </si>
  <si>
    <t>Th</t>
  </si>
  <si>
    <t>Fr</t>
  </si>
  <si>
    <t>Sa</t>
  </si>
  <si>
    <t>Market Scale: Fort Myers, FL Upscale Chains</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</si>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</sst>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s>
  <fonts count="113">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sz val="10"/>
      <color indexed="55"/>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6" fillId="2" borderId="0" applyNumberFormat="0" applyFont="1" applyFill="1" applyBorder="0"/>
    <xf numFmtId="0" fontId="66" fillId="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6" borderId="0" applyNumberFormat="0" applyFont="1" applyFill="1" applyBorder="0"/>
    <xf numFmtId="0" fontId="66" fillId="7"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2" borderId="0" applyNumberFormat="0" applyFont="1" applyFill="1" applyBorder="0"/>
    <xf numFmtId="0" fontId="66" fillId="3" borderId="0" applyNumberFormat="0" applyFont="1" applyFill="1" applyBorder="0"/>
    <xf numFmtId="0" fontId="66" fillId="10" borderId="0" applyNumberFormat="0" applyFont="1" applyFill="1" applyBorder="0"/>
    <xf numFmtId="0" fontId="66" fillId="11" borderId="0" applyNumberFormat="0" applyFont="1" applyFill="1" applyBorder="0"/>
    <xf numFmtId="0" fontId="66" fillId="8" borderId="0" applyNumberFormat="0" applyFont="1" applyFill="1" applyBorder="0"/>
    <xf numFmtId="0" fontId="66" fillId="9"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4" borderId="0" applyNumberFormat="0" applyFont="1" applyFill="1" applyBorder="0"/>
    <xf numFmtId="0" fontId="67" fillId="5" borderId="0" applyNumberFormat="0" applyFont="1" applyFill="1" applyBorder="0"/>
    <xf numFmtId="0" fontId="67" fillId="4" borderId="0" applyNumberFormat="0" applyFont="1" applyFill="1" applyBorder="0"/>
    <xf numFmtId="0" fontId="67" fillId="5" borderId="0" applyNumberFormat="0" applyFont="1" applyFill="1" applyBorder="0"/>
    <xf numFmtId="0" fontId="67" fillId="14" borderId="0" applyNumberFormat="0" applyFont="1" applyFill="1" applyBorder="0"/>
    <xf numFmtId="0" fontId="67" fillId="15"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8" borderId="0" applyNumberFormat="0" applyFont="1" applyFill="1" applyBorder="0"/>
    <xf numFmtId="0" fontId="67" fillId="9"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16" borderId="0" applyNumberFormat="0" applyFont="1" applyFill="1" applyBorder="0"/>
    <xf numFmtId="0" fontId="67" fillId="17" borderId="0" applyNumberFormat="0" applyFont="1" applyFill="1" applyBorder="0"/>
    <xf numFmtId="0" fontId="67" fillId="18" borderId="0" applyNumberFormat="0" applyFont="1" applyFill="1" applyBorder="0"/>
    <xf numFmtId="0" fontId="67" fillId="19" borderId="0" applyNumberFormat="0" applyFont="1" applyFill="1" applyBorder="0"/>
    <xf numFmtId="0" fontId="67" fillId="20" borderId="0" applyNumberFormat="0" applyFont="1" applyFill="1" applyBorder="0"/>
    <xf numFmtId="0" fontId="67" fillId="5" borderId="0" applyNumberFormat="0" applyFont="1" applyFill="1" applyBorder="0"/>
    <xf numFmtId="0" fontId="67" fillId="12" borderId="0" applyNumberFormat="0" applyFont="1" applyFill="1" applyBorder="0"/>
    <xf numFmtId="0" fontId="67" fillId="13" borderId="0" applyNumberFormat="0" applyFont="1" applyFill="1" applyBorder="0"/>
    <xf numFmtId="0" fontId="67" fillId="21" borderId="0" applyNumberFormat="0" applyFont="1" applyFill="1" applyBorder="0"/>
    <xf numFmtId="0" fontId="67" fillId="22" borderId="0" applyNumberFormat="0" applyFont="1" applyFill="1" applyBorder="0"/>
    <xf numFmtId="0" fontId="68" fillId="23" borderId="0" applyNumberFormat="0" applyFont="1" applyFill="1" applyBorder="0"/>
    <xf numFmtId="0" fontId="93" fillId="24" borderId="0" applyNumberFormat="0" applyFont="1" applyFill="1" applyBorder="0"/>
    <xf numFmtId="0" fontId="69" fillId="2" borderId="1" applyNumberFormat="0" applyFont="1" applyFill="1" applyBorder="1"/>
    <xf numFmtId="0" fontId="69" fillId="3" borderId="1" applyNumberFormat="0" applyFont="1" applyFill="1" applyBorder="1"/>
    <xf numFmtId="0" fontId="70" fillId="14" borderId="2" applyNumberFormat="0" applyFont="1" applyFill="1" applyBorder="1"/>
    <xf numFmtId="0" fontId="70" fillId="15" borderId="3" applyNumberFormat="0" applyFont="1" applyFill="1" applyBorder="1"/>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0" fontId="71" fillId="0" borderId="0" applyNumberFormat="0" applyFont="1" applyFill="1" applyBorder="0"/>
    <xf numFmtId="0" fontId="71" fillId="0" borderId="0" applyNumberFormat="0" applyFont="1" applyFill="1" applyBorder="0"/>
    <xf numFmtId="0" fontId="89" fillId="0" borderId="0" applyFont="1" applyFill="1"/>
    <xf numFmtId="0" fontId="89" fillId="0" borderId="0" applyFont="1" applyFill="1"/>
    <xf numFmtId="0" fontId="89" fillId="0" borderId="0" applyFont="1" applyFill="1"/>
    <xf numFmtId="0" fontId="89" fillId="0" borderId="0" applyFont="1" applyFill="1"/>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3"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1"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4"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42"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0" fontId="37" fillId="0" borderId="0" applyNumberFormat="0" applyFont="1" applyFill="1" applyBorder="0"/>
    <xf numFmtId="0" fontId="91" fillId="0" borderId="0" applyNumberFormat="0" applyFont="1" applyFill="1" applyBorder="0"/>
    <xf numFmtId="0" fontId="38" fillId="0" borderId="0" applyNumberFormat="0" applyFont="1" applyFill="1" applyBorder="0"/>
    <xf numFmtId="0" fontId="92" fillId="0" borderId="0" applyNumberFormat="0"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9" fontId="89" fillId="0" borderId="0" applyNumberFormat="1" applyFont="1" applyFill="1" applyBorder="0"/>
    <xf numFmtId="43" fontId="89" fillId="0" borderId="0" applyNumberFormat="1" applyFont="1" applyFill="1" applyBorder="0"/>
    <xf numFmtId="41" fontId="89" fillId="0" borderId="0" applyNumberFormat="1" applyFont="1" applyFill="1" applyBorder="0"/>
    <xf numFmtId="44" fontId="89" fillId="0" borderId="0" applyNumberFormat="1" applyFont="1" applyFill="1" applyBorder="0"/>
    <xf numFmtId="42" fontId="89" fillId="0" borderId="0" applyNumberFormat="1" applyFont="1" applyFill="1" applyBorder="0"/>
    <xf numFmtId="0" fontId="37" fillId="0" borderId="0" applyNumberFormat="0" applyFont="1" applyFill="1" applyBorder="0"/>
    <xf numFmtId="0" fontId="38" fillId="0" borderId="0" applyNumberFormat="0" applyFont="1" applyFill="1" applyBorder="0"/>
    <xf numFmtId="9" fontId="89" fillId="0" borderId="0" applyNumberFormat="1" applyFont="1" applyFill="1" applyBorder="0"/>
    <xf numFmtId="0" fontId="72" fillId="25" borderId="0" applyNumberFormat="0" applyFont="1" applyFill="1" applyBorder="0"/>
    <xf numFmtId="0" fontId="72" fillId="26" borderId="0" applyNumberFormat="0" applyFont="1" applyFill="1" applyBorder="0"/>
    <xf numFmtId="0" fontId="73" fillId="0" borderId="4" applyNumberFormat="0" applyFont="1" applyFill="1" applyBorder="1"/>
    <xf numFmtId="0" fontId="73" fillId="0" borderId="4" applyNumberFormat="0" applyFont="1" applyFill="1" applyBorder="1"/>
    <xf numFmtId="0" fontId="74" fillId="0" borderId="4" applyNumberFormat="0" applyFont="1" applyFill="1" applyBorder="1"/>
    <xf numFmtId="0" fontId="74" fillId="0" borderId="4" applyNumberFormat="0" applyFont="1" applyFill="1" applyBorder="1"/>
    <xf numFmtId="0" fontId="75" fillId="0" borderId="5" applyNumberFormat="0" applyFont="1" applyFill="1" applyBorder="1"/>
    <xf numFmtId="0" fontId="75" fillId="0" borderId="5" applyNumberFormat="0" applyFont="1" applyFill="1" applyBorder="1"/>
    <xf numFmtId="0" fontId="75" fillId="0" borderId="0" applyNumberFormat="0" applyFont="1" applyFill="1" applyBorder="0"/>
    <xf numFmtId="0" fontId="75" fillId="0" borderId="0" applyNumberFormat="0" applyFont="1" applyFill="1" applyBorder="0"/>
    <xf numFmtId="0" fontId="96" fillId="0" borderId="0" applyNumberFormat="0" applyFont="1" applyFill="1" applyBorder="0"/>
    <xf numFmtId="0" fontId="76" fillId="8" borderId="1" applyNumberFormat="0" applyFont="1" applyFill="1" applyBorder="1"/>
    <xf numFmtId="0" fontId="76" fillId="9" borderId="1" applyNumberFormat="0" applyFont="1" applyFill="1" applyBorder="1"/>
    <xf numFmtId="0" fontId="77" fillId="0" borderId="6" applyNumberFormat="0" applyFont="1" applyFill="1" applyBorder="1"/>
    <xf numFmtId="0" fontId="77" fillId="0" borderId="6" applyNumberFormat="0" applyFont="1" applyFill="1" applyBorder="1"/>
    <xf numFmtId="0" fontId="78" fillId="27" borderId="0" applyNumberFormat="0" applyFont="1" applyFill="1" applyBorder="0"/>
    <xf numFmtId="0" fontId="78" fillId="28" borderId="0" applyNumberFormat="0" applyFont="1" applyFill="1" applyBorder="0"/>
    <xf numFmtId="0" fontId="97" fillId="0" borderId="0" applyFont="1" applyFill="1"/>
    <xf numFmtId="0" fontId="97" fillId="0" borderId="0" applyFont="1" applyFill="1"/>
    <xf numFmtId="0" fontId="89" fillId="27" borderId="7" applyNumberFormat="0" applyFont="1" applyFill="1" applyBorder="1"/>
    <xf numFmtId="0" fontId="89" fillId="28" borderId="8" applyNumberFormat="0" applyFont="1" applyFill="1" applyBorder="1"/>
    <xf numFmtId="0" fontId="89" fillId="27" borderId="7" applyNumberFormat="0" applyFont="1" applyFill="1" applyBorder="1"/>
    <xf numFmtId="0" fontId="89" fillId="27" borderId="7" applyNumberFormat="0" applyFont="1" applyFill="1" applyBorder="1"/>
    <xf numFmtId="0" fontId="79" fillId="2" borderId="9" applyNumberFormat="0" applyFont="1" applyFill="1" applyBorder="1"/>
    <xf numFmtId="0" fontId="94" fillId="3" borderId="10" applyNumberFormat="0" applyFont="1" applyFill="1" applyBorder="1"/>
    <xf numFmtId="9" fontId="89" fillId="0" borderId="0" applyNumberFormat="1" applyFont="1" applyFill="1" applyBorder="0"/>
    <xf numFmtId="9" fontId="89"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31"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30"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31"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59" fillId="24" borderId="14" applyNumberFormat="0" applyFont="1" applyFill="1" applyBorder="1" applyAlignment="1">
      <alignment horizontal="center" vertical="center"/>
    </xf>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90" fillId="15" borderId="0" applyNumberFormat="0" applyFont="1" applyFill="1" applyBorder="0"/>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 borderId="0" applyNumberFormat="0" applyFont="1" applyFill="1" applyBorder="0" applyAlignment="1">
      <alignment horizontal="center"/>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 borderId="0" applyNumberFormat="0" applyFont="1" applyFill="1" applyBorder="0" applyAlignment="1">
      <alignment horizontal="center"/>
    </xf>
    <xf numFmtId="0" fontId="53" fillId="30" borderId="0" applyNumberFormat="0" applyFont="1" applyFill="1"/>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90" fillId="15" borderId="0" applyNumberFormat="0" applyFont="1" applyFill="1" applyBorder="0"/>
    <xf numFmtId="0" fontId="90" fillId="15" borderId="0" applyNumberFormat="0" applyFont="1" applyFill="1" applyBorder="0"/>
    <xf numFmtId="0" fontId="89" fillId="30" borderId="8" applyNumberFormat="0" applyFont="1" applyFill="1" applyBorder="1" applyAlignment="1">
      <alignment horizontal="left" vertical="center"/>
    </xf>
    <xf numFmtId="0" fontId="89" fillId="30" borderId="15" applyNumberFormat="0" applyFont="1" applyFill="1" applyBorder="1" applyAlignment="1">
      <alignment horizontal="center" vertical="center"/>
    </xf>
    <xf numFmtId="0" fontId="89" fillId="30" borderId="16" applyNumberFormat="0" applyFont="1" applyFill="1" applyBorder="1" applyAlignment="1">
      <alignment horizontal="center" vertical="center"/>
    </xf>
    <xf numFmtId="0" fontId="89" fillId="30" borderId="17" applyNumberFormat="0" applyFont="1" applyFill="1" applyBorder="1" applyAlignment="1">
      <alignment horizontal="center" vertical="center"/>
    </xf>
    <xf numFmtId="0" fontId="89" fillId="3" borderId="8" applyNumberFormat="0" applyFont="1" applyFill="1" applyBorder="1" applyAlignment="1">
      <alignment horizontal="left" vertical="center"/>
    </xf>
    <xf numFmtId="0" fontId="89" fillId="3" borderId="15" applyNumberFormat="0" applyFont="1" applyFill="1" applyBorder="1" applyAlignment="1">
      <alignment horizontal="center" vertical="center"/>
    </xf>
    <xf numFmtId="0" fontId="89" fillId="3" borderId="16" applyNumberFormat="0" applyFont="1" applyFill="1" applyBorder="1" applyAlignment="1">
      <alignment horizontal="center" vertical="center"/>
    </xf>
    <xf numFmtId="0" fontId="89" fillId="3" borderId="17" applyNumberFormat="0" applyFont="1" applyFill="1" applyBorder="1" applyAlignment="1">
      <alignment horizontal="center" vertical="center"/>
    </xf>
    <xf numFmtId="0" fontId="59" fillId="30" borderId="17" applyNumberFormat="0" applyFont="1" applyFill="1" applyBorder="1" applyAlignment="1">
      <alignment horizontal="center" vertical="center"/>
    </xf>
    <xf numFmtId="0" fontId="59" fillId="3" borderId="17" applyNumberFormat="0" applyFont="1" applyFill="1" applyBorder="1" applyAlignment="1">
      <alignment horizontal="center" vertical="center"/>
    </xf>
    <xf numFmtId="0" fontId="89" fillId="30" borderId="12" applyNumberFormat="0" applyFont="1" applyFill="1" applyBorder="1"/>
    <xf numFmtId="0" fontId="89" fillId="30" borderId="12" applyNumberFormat="0" applyFont="1" applyFill="1" applyBorder="1"/>
    <xf numFmtId="0" fontId="89" fillId="33" borderId="12" applyNumberFormat="0" applyFont="1" applyFill="1" applyBorder="1"/>
    <xf numFmtId="0" fontId="89"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30" borderId="11" applyNumberFormat="0" applyFont="1" applyFill="1" applyBorder="1"/>
    <xf numFmtId="0" fontId="89" fillId="30" borderId="11"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3" borderId="11" applyNumberFormat="0" applyFont="1" applyFill="1" applyBorder="1"/>
    <xf numFmtId="0" fontId="89" fillId="3" borderId="11" applyNumberFormat="0" applyFont="1" applyFill="1" applyBorder="1"/>
    <xf numFmtId="0" fontId="89" fillId="33" borderId="12" applyNumberFormat="0" applyFont="1" applyFill="1" applyBorder="1"/>
    <xf numFmtId="0" fontId="89" fillId="3" borderId="12" applyNumberFormat="0" applyFont="1" applyFill="1" applyBorder="1"/>
    <xf numFmtId="0" fontId="89" fillId="33" borderId="13" applyNumberFormat="0" applyFont="1" applyFill="1" applyBorder="1"/>
    <xf numFmtId="0" fontId="89" fillId="3" borderId="13" applyNumberFormat="0" applyFont="1" applyFill="1" applyBorder="1"/>
    <xf numFmtId="0" fontId="89" fillId="33" borderId="14" applyNumberFormat="0" applyFont="1" applyFill="1" applyBorder="1"/>
    <xf numFmtId="0" fontId="89" fillId="3" borderId="14"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1"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24" borderId="11" applyNumberFormat="0" applyFont="1" applyFill="1" applyBorder="1"/>
    <xf numFmtId="0" fontId="89" fillId="31" borderId="11" applyNumberFormat="0" applyFont="1" applyFill="1" applyBorder="1"/>
    <xf numFmtId="0" fontId="89" fillId="24" borderId="11" applyNumberFormat="0" applyFont="1" applyFill="1" applyBorder="1"/>
    <xf numFmtId="0" fontId="89" fillId="24" borderId="11" applyNumberFormat="0" applyFont="1" applyFill="1" applyBorder="1"/>
    <xf numFmtId="0" fontId="89" fillId="24" borderId="12" applyNumberFormat="0" applyFont="1" applyFill="1" applyBorder="1"/>
    <xf numFmtId="0" fontId="89" fillId="31" borderId="12" applyNumberFormat="0" applyFont="1" applyFill="1" applyBorder="1"/>
    <xf numFmtId="0" fontId="89" fillId="24" borderId="12" applyNumberFormat="0" applyFont="1" applyFill="1" applyBorder="1"/>
    <xf numFmtId="0" fontId="89" fillId="24" borderId="12" applyNumberFormat="0" applyFont="1" applyFill="1" applyBorder="1"/>
    <xf numFmtId="0" fontId="89" fillId="24" borderId="13" applyNumberFormat="0" applyFont="1" applyFill="1" applyBorder="1"/>
    <xf numFmtId="0" fontId="89" fillId="31" borderId="13" applyNumberFormat="0" applyFont="1" applyFill="1" applyBorder="1"/>
    <xf numFmtId="0" fontId="89" fillId="24" borderId="13" applyNumberFormat="0" applyFont="1" applyFill="1" applyBorder="1"/>
    <xf numFmtId="0" fontId="89" fillId="24" borderId="13" applyNumberFormat="0" applyFont="1" applyFill="1" applyBorder="1"/>
    <xf numFmtId="0" fontId="89" fillId="24" borderId="14" applyNumberFormat="0" applyFont="1" applyFill="1" applyBorder="1"/>
    <xf numFmtId="0" fontId="89" fillId="31" borderId="14" applyNumberFormat="0" applyFont="1" applyFill="1" applyBorder="1"/>
    <xf numFmtId="0" fontId="89" fillId="24" borderId="14" applyNumberFormat="0" applyFont="1" applyFill="1" applyBorder="1"/>
    <xf numFmtId="0" fontId="89"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1" applyNumberFormat="0" applyFont="1" applyFill="1" applyBorder="1" applyAlignment="1">
      <alignment horizontal="left"/>
    </xf>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2"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3"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30" borderId="14" applyNumberFormat="0" applyFont="1" applyFill="1" applyBorder="1"/>
    <xf numFmtId="0" fontId="89" fillId="24" borderId="11" applyNumberFormat="0" applyFont="1" applyFill="1" applyBorder="1" applyAlignment="1">
      <alignment horizontal="left"/>
    </xf>
    <xf numFmtId="0" fontId="89" fillId="31" borderId="11" applyNumberFormat="0" applyFont="1" applyFill="1" applyBorder="1" applyAlignment="1">
      <alignment horizontal="left"/>
    </xf>
    <xf numFmtId="0" fontId="89" fillId="24" borderId="11" applyNumberFormat="0" applyFont="1" applyFill="1" applyBorder="1" applyAlignment="1">
      <alignment horizontal="left"/>
    </xf>
    <xf numFmtId="0" fontId="89" fillId="24" borderId="11" applyNumberFormat="0" applyFont="1" applyFill="1" applyBorder="1" applyAlignment="1">
      <alignment horizontal="left"/>
    </xf>
    <xf numFmtId="0" fontId="89" fillId="24" borderId="12" applyNumberFormat="0" applyFont="1" applyFill="1" applyBorder="1"/>
    <xf numFmtId="0" fontId="89" fillId="31" borderId="12" applyNumberFormat="0" applyFont="1" applyFill="1" applyBorder="1"/>
    <xf numFmtId="0" fontId="89" fillId="24" borderId="12" applyNumberFormat="0" applyFont="1" applyFill="1" applyBorder="1"/>
    <xf numFmtId="0" fontId="89" fillId="24" borderId="12" applyNumberFormat="0" applyFont="1" applyFill="1" applyBorder="1"/>
    <xf numFmtId="0" fontId="89" fillId="24" borderId="13" applyNumberFormat="0" applyFont="1" applyFill="1" applyBorder="1"/>
    <xf numFmtId="0" fontId="89" fillId="31" borderId="13" applyNumberFormat="0" applyFont="1" applyFill="1" applyBorder="1"/>
    <xf numFmtId="0" fontId="89" fillId="24" borderId="13" applyNumberFormat="0" applyFont="1" applyFill="1" applyBorder="1"/>
    <xf numFmtId="0" fontId="89" fillId="24" borderId="13" applyNumberFormat="0" applyFont="1" applyFill="1" applyBorder="1"/>
    <xf numFmtId="0" fontId="89" fillId="24" borderId="14" applyNumberFormat="0" applyFont="1" applyFill="1" applyBorder="1"/>
    <xf numFmtId="0" fontId="89" fillId="31" borderId="14" applyNumberFormat="0" applyFont="1" applyFill="1" applyBorder="1"/>
    <xf numFmtId="0" fontId="89" fillId="24" borderId="14" applyNumberFormat="0" applyFont="1" applyFill="1" applyBorder="1"/>
    <xf numFmtId="0" fontId="89"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15" borderId="0" applyNumberFormat="0" applyFont="1" applyFill="1" applyBorder="0" applyAlignment="1">
      <alignment horizontal="center"/>
    </xf>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0"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89" fillId="32" borderId="0" applyNumberFormat="0" applyFont="1" applyFill="1" applyBorder="0"/>
    <xf numFmtId="0" fontId="53" fillId="30" borderId="0" applyNumberFormat="0" applyFont="1" applyFill="1"/>
    <xf numFmtId="0" fontId="53" fillId="30" borderId="0" applyNumberFormat="0" applyFont="1" applyFill="1"/>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1" applyNumberFormat="0" applyFont="1" applyFill="1" applyBorder="1" applyAlignment="1">
      <alignment horizontal="left"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2"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3"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30" borderId="14" applyNumberFormat="0" applyFont="1" applyFill="1" applyBorder="1" applyAlignment="1">
      <alignment horizontal="center" vertical="center"/>
    </xf>
    <xf numFmtId="0" fontId="89" fillId="24" borderId="11" applyNumberFormat="0" applyFont="1" applyFill="1" applyBorder="1" applyAlignment="1">
      <alignment horizontal="left" vertical="center"/>
    </xf>
    <xf numFmtId="0" fontId="89" fillId="31"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1" applyNumberFormat="0" applyFont="1" applyFill="1" applyBorder="1" applyAlignment="1">
      <alignment horizontal="left" vertical="center"/>
    </xf>
    <xf numFmtId="0" fontId="89" fillId="24" borderId="12" applyNumberFormat="0" applyFont="1" applyFill="1" applyBorder="1" applyAlignment="1">
      <alignment horizontal="center" vertical="center"/>
    </xf>
    <xf numFmtId="0" fontId="89" fillId="31"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2"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31"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3"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1"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24"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89"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0" fillId="0" borderId="0" applyNumberFormat="0" applyFont="1" applyFill="1" applyBorder="0"/>
    <xf numFmtId="0" fontId="95" fillId="0" borderId="0" applyNumberFormat="0" applyFont="1" applyFill="1" applyBorder="0"/>
    <xf numFmtId="0" fontId="81" fillId="0" borderId="18" applyNumberFormat="0" applyFont="1" applyFill="1" applyBorder="1"/>
    <xf numFmtId="0" fontId="81" fillId="0" borderId="18" applyNumberFormat="0" applyFont="1" applyFill="1" applyBorder="1"/>
    <xf numFmtId="0" fontId="82" fillId="0" borderId="0" applyNumberFormat="0" applyFont="1" applyFill="1" applyBorder="0"/>
    <xf numFmtId="0" fontId="82" fillId="0" borderId="0" applyNumberFormat="0" applyFont="1" applyFill="1" applyBorder="0"/>
    <xf numFmtId="0" fontId="103" borderId="0" applyFont="1" applyAlignment="1">
      <alignment vertical="top"/>
    </xf>
  </cellStyleXfs>
  <cellXfs count="1095">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9" fillId="0" borderId="0" applyFont="1" applyFill="1"/>
    <xf numFmtId="0" fontId="50" fillId="0" borderId="0" applyFont="1" applyFill="1"/>
    <xf numFmtId="0" fontId="45" fillId="0" borderId="0" applyFont="1" applyFill="1"/>
    <xf numFmtId="0" fontId="51" fillId="0" borderId="0" applyFont="1" applyFill="1"/>
    <xf numFmtId="0" fontId="0" fillId="30" borderId="0" applyFont="1" applyFill="1" applyBorder="1"/>
    <xf numFmtId="0" fontId="44" fillId="0" borderId="0" applyFont="1" applyFill="1"/>
    <xf numFmtId="164" fontId="89" fillId="30" borderId="0" applyNumberFormat="1" applyFont="1" applyFill="1" applyAlignment="1">
      <alignment horizontal="left"/>
    </xf>
    <xf numFmtId="0" fontId="39" fillId="30" borderId="0" applyFont="1" applyFill="1" applyAlignment="1">
      <alignment horizontal="left"/>
    </xf>
    <xf numFmtId="0" fontId="0" fillId="30" borderId="0" applyFont="1" applyFill="1" applyAlignment="1">
      <alignment horizontal="right"/>
    </xf>
    <xf numFmtId="0" fontId="16" fillId="30" borderId="0" applyFont="1" applyFill="1"/>
    <xf numFmtId="0" fontId="40" fillId="30" borderId="0" applyFont="1" applyFill="1" applyAlignment="1">
      <alignment horizontal="centerContinuous"/>
    </xf>
    <xf numFmtId="0" fontId="40" fillId="30" borderId="0" applyFont="1" applyFill="1" applyAlignment="1">
      <alignment horizontal="right"/>
    </xf>
    <xf numFmtId="0" fontId="41"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50"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30" fillId="30" borderId="0" applyFont="1" applyFill="1" applyBorder="1" applyAlignment="1">
      <alignment horizontal="right"/>
    </xf>
    <xf numFmtId="0" fontId="0" fillId="0" borderId="0" applyFont="1" applyFill="1" applyBorder="1" applyAlignment="1">
      <alignment horizontal="centerContinuous"/>
    </xf>
    <xf numFmtId="0" fontId="54"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40"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40"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1" fillId="30" borderId="0" applyFont="1" applyFill="1" applyBorder="1" applyAlignment="1">
      <alignment horizontal="centerContinuous"/>
    </xf>
    <xf numFmtId="166" fontId="89" fillId="0" borderId="0" applyNumberFormat="1" applyFont="1" applyFill="1"/>
    <xf numFmtId="0" fontId="54" fillId="0" borderId="0" applyFont="1" applyFill="1" applyAlignment="1">
      <alignment horizontal="right"/>
    </xf>
    <xf numFmtId="0" fontId="40" fillId="0" borderId="0" applyFont="1" applyFill="1"/>
    <xf numFmtId="0" fontId="40" fillId="0" borderId="0" applyFont="1" applyFill="1" applyBorder="1"/>
    <xf numFmtId="0" fontId="54" fillId="0" borderId="0" applyFont="1" applyFill="1" applyBorder="1" applyAlignment="1">
      <alignment horizontal="right" vertical="top"/>
    </xf>
    <xf numFmtId="0" fontId="28" fillId="0" borderId="12" applyFont="1" applyFill="1" applyBorder="1" applyAlignment="1">
      <alignment horizontal="center" wrapText="1"/>
    </xf>
    <xf numFmtId="0" fontId="28" fillId="0" borderId="14" applyFont="1" applyFill="1" applyBorder="1" applyAlignment="1">
      <alignment horizontal="center" wrapText="1"/>
    </xf>
    <xf numFmtId="0" fontId="84" fillId="0" borderId="0" applyFont="1" applyFill="1"/>
    <xf numFmtId="0" fontId="83" fillId="0" borderId="0" applyFont="1" applyFill="1" applyAlignment="1">
      <alignment horizontal="right"/>
    </xf>
    <xf numFmtId="0" fontId="50" fillId="0" borderId="0" applyFont="1" applyFill="1"/>
    <xf numFmtId="164" fontId="89" fillId="30" borderId="0" applyNumberFormat="1" applyFont="1" applyFill="1" applyAlignment="1">
      <alignment horizontal="left"/>
    </xf>
    <xf numFmtId="0" fontId="83" fillId="0" borderId="0" applyFont="1" applyFill="1"/>
    <xf numFmtId="0" fontId="44" fillId="0" borderId="0" applyFont="1" applyFill="1" applyAlignment="1">
      <alignment horizontal="left"/>
    </xf>
    <xf numFmtId="0" fontId="44" fillId="0" borderId="0" applyFont="1" applyFill="1" applyAlignment="1">
      <alignment horizontal="center"/>
    </xf>
    <xf numFmtId="0" fontId="89" fillId="0" borderId="0" applyFont="1" applyFill="1" applyBorder="1" applyAlignment="1">
      <alignment horizontal="left"/>
    </xf>
    <xf numFmtId="49" fontId="89" fillId="0" borderId="0" applyNumberFormat="1" applyFont="1" applyFill="1" applyAlignment="1">
      <alignment horizontal="left"/>
    </xf>
    <xf numFmtId="0" fontId="89" fillId="0" borderId="0" applyFont="1" applyFill="1" applyAlignment="1">
      <alignment horizontal="left"/>
    </xf>
    <xf numFmtId="49" fontId="89" fillId="0" borderId="0" applyNumberFormat="1" applyFont="1" applyFill="1"/>
    <xf numFmtId="16" fontId="89" fillId="0" borderId="0" applyNumberFormat="1" applyFont="1" applyFill="1" applyAlignment="1">
      <alignment horizontal="left"/>
    </xf>
    <xf numFmtId="0" fontId="89" fillId="0" borderId="0" applyFont="1" applyFill="1"/>
    <xf numFmtId="0" fontId="89" fillId="0" borderId="0" applyFont="1" applyFill="1" applyAlignment="1">
      <alignment horizontal="left" textRotation="90"/>
    </xf>
    <xf numFmtId="0" fontId="44" fillId="0" borderId="0" applyFont="1" applyFill="1" applyBorder="1" applyAlignment="1">
      <alignment horizontal="left"/>
    </xf>
    <xf numFmtId="16" fontId="83" fillId="30" borderId="0" applyNumberFormat="1" applyFont="1" applyFill="1" applyBorder="1" applyAlignment="1">
      <alignment horizontal="left" textRotation="90" wrapText="1"/>
    </xf>
    <xf numFmtId="166" fontId="34" fillId="30" borderId="0" applyNumberFormat="1" applyFont="1" applyFill="1" applyBorder="1" applyAlignment="1">
      <alignment horizontal="center"/>
    </xf>
    <xf numFmtId="166" fontId="89" fillId="0" borderId="0" applyNumberFormat="1" applyFont="1" applyFill="1" applyBorder="1" applyAlignment="1">
      <alignment horizontal="left"/>
    </xf>
    <xf numFmtId="166" fontId="34" fillId="0" borderId="0" applyNumberFormat="1" applyFont="1" applyFill="1" applyBorder="1" applyAlignment="1">
      <alignment horizontal="right"/>
    </xf>
    <xf numFmtId="0" fontId="89" fillId="0" borderId="0" applyFont="1" applyFill="1" applyAlignment="1">
      <alignment horizontal="center"/>
    </xf>
    <xf numFmtId="0" fontId="83" fillId="0" borderId="0" applyFont="1" applyFill="1"/>
    <xf numFmtId="0" fontId="35" fillId="0" borderId="0" applyFont="1" applyFill="1"/>
    <xf numFmtId="0" fontId="35" fillId="0" borderId="0" applyFont="1" applyFill="1"/>
    <xf numFmtId="0" fontId="0" fillId="0" borderId="0" applyFont="1" applyFill="1" applyBorder="1"/>
    <xf numFmtId="166" fontId="34" fillId="0" borderId="0" applyNumberFormat="1" applyFont="1" applyFill="1" applyBorder="1"/>
    <xf numFmtId="0" fontId="89" fillId="0" borderId="0" applyFont="1" applyFill="1"/>
    <xf numFmtId="0" fontId="36" fillId="0" borderId="0" applyFont="1" applyFill="1" applyAlignment="1">
      <alignment vertical="center"/>
    </xf>
    <xf numFmtId="0" fontId="0" fillId="0" borderId="0" applyFont="1" applyFill="1" applyBorder="1"/>
    <xf numFmtId="166" fontId="89" fillId="0" borderId="0" applyNumberFormat="1" applyFont="1" applyFill="1" applyBorder="1" applyAlignment="1">
      <alignment horizontal="center"/>
    </xf>
    <xf numFmtId="166" fontId="89" fillId="33" borderId="0" applyNumberFormat="1" applyFont="1" applyFill="1" applyBorder="1" applyAlignment="1">
      <alignment horizontal="center"/>
    </xf>
    <xf numFmtId="0" fontId="89" fillId="0" borderId="0" applyFont="1" applyFill="1" applyBorder="1"/>
    <xf numFmtId="2" fontId="89" fillId="33" borderId="0" applyNumberFormat="1" applyFont="1" applyFill="1" applyBorder="1" applyAlignment="1">
      <alignment horizontal="center"/>
    </xf>
    <xf numFmtId="2" fontId="89" fillId="0" borderId="0" applyNumberFormat="1" applyFont="1" applyFill="1" applyBorder="1" applyAlignment="1">
      <alignment horizontal="center"/>
    </xf>
    <xf numFmtId="0" fontId="89" fillId="0" borderId="0" applyFont="1" applyFill="1" applyBorder="1"/>
    <xf numFmtId="166" fontId="89" fillId="33" borderId="0" applyNumberFormat="1" applyFont="1" applyFill="1" applyBorder="1" applyAlignment="1">
      <alignment horizontal="center"/>
    </xf>
    <xf numFmtId="0" fontId="0" fillId="0" borderId="25" applyFont="1" applyFill="1" applyBorder="1"/>
    <xf numFmtId="0" fontId="89" fillId="0" borderId="0" applyFont="1" applyFill="1" applyBorder="1" applyAlignment="1">
      <alignment horizontal="right"/>
    </xf>
    <xf numFmtId="0" fontId="89" fillId="0" borderId="0" applyNumberFormat="1" applyFont="1" applyFill="1" applyBorder="1" applyAlignment="1">
      <alignment horizontal="center"/>
    </xf>
    <xf numFmtId="2" fontId="89" fillId="33" borderId="0" applyNumberFormat="1" applyFont="1" applyFill="1" applyBorder="1" applyAlignment="1">
      <alignment horizontal="center"/>
    </xf>
    <xf numFmtId="0" fontId="45" fillId="0" borderId="25" applyFont="1" applyFill="1" applyBorder="1" applyAlignment="1">
      <alignment horizontal="center"/>
    </xf>
    <xf numFmtId="0" fontId="39" fillId="30" borderId="0" applyFont="1" applyFill="1" applyAlignment="1">
      <alignment horizontal="left"/>
    </xf>
    <xf numFmtId="166" fontId="39" fillId="30" borderId="0" applyNumberFormat="1" applyFont="1" applyFill="1" applyAlignment="1">
      <alignment horizontal="left"/>
    </xf>
    <xf numFmtId="0" fontId="40" fillId="30" borderId="0" applyFont="1" applyFill="1" applyAlignment="1">
      <alignment horizontal="right"/>
    </xf>
    <xf numFmtId="17" fontId="40" fillId="30" borderId="0" applyNumberFormat="1" applyFont="1" applyFill="1" applyAlignment="1">
      <alignment horizontal="right"/>
    </xf>
    <xf numFmtId="166" fontId="40" fillId="30" borderId="0" applyNumberFormat="1" applyFont="1" applyFill="1" applyAlignment="1">
      <alignment horizontal="right"/>
    </xf>
    <xf numFmtId="0" fontId="40" fillId="30" borderId="0" applyFont="1" applyFill="1" applyAlignment="1">
      <alignment horizontal="left"/>
    </xf>
    <xf numFmtId="0" fontId="41" fillId="30" borderId="0" applyFont="1" applyFill="1" applyAlignment="1">
      <alignment horizontal="right"/>
    </xf>
    <xf numFmtId="0" fontId="0" fillId="0" borderId="0" applyFont="1" applyFill="1" applyAlignment="1">
      <alignment horizontal="right"/>
    </xf>
    <xf numFmtId="0" fontId="0" fillId="33" borderId="0" applyFont="1" applyFill="1"/>
    <xf numFmtId="0" fontId="54" fillId="30" borderId="0" applyFont="1" applyFill="1" applyBorder="1" applyAlignment="1">
      <alignment horizontal="right" vertical="top"/>
    </xf>
    <xf numFmtId="166" fontId="89" fillId="30" borderId="0" applyNumberFormat="1" applyFont="1" applyFill="1" applyBorder="1" applyAlignment="1">
      <alignment horizontal="center"/>
    </xf>
    <xf numFmtId="0" fontId="5" fillId="30" borderId="0" applyFont="1" applyFill="1" applyBorder="1" applyAlignment="1">
      <alignment horizontal="center"/>
    </xf>
    <xf numFmtId="0" fontId="89" fillId="30" borderId="0" applyFont="1" applyFill="1" applyBorder="1"/>
    <xf numFmtId="0" fontId="45" fillId="30" borderId="0" applyFont="1" applyFill="1" applyBorder="1" applyAlignment="1">
      <alignment horizontal="center"/>
    </xf>
    <xf numFmtId="0" fontId="42" fillId="0" borderId="0" applyFont="1" applyFill="1"/>
    <xf numFmtId="0" fontId="42" fillId="0" borderId="0" applyFont="1" applyFill="1" applyAlignment="1">
      <alignment horizontal="center"/>
    </xf>
    <xf numFmtId="0" fontId="42"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9" fillId="30" borderId="0" applyNumberFormat="1" applyFont="1" applyFill="1" applyAlignment="1">
      <alignment horizontal="center"/>
    </xf>
    <xf numFmtId="166" fontId="89" fillId="30" borderId="0" applyNumberFormat="1" applyFont="1" applyFill="1" applyBorder="1" applyAlignment="1">
      <alignment horizontal="center"/>
    </xf>
    <xf numFmtId="166" fontId="89" fillId="30" borderId="0" applyNumberFormat="1" applyFont="1" applyFill="1" applyAlignment="1">
      <alignment horizontal="center"/>
    </xf>
    <xf numFmtId="0" fontId="0" fillId="33" borderId="0" applyFont="1" applyFill="1" applyBorder="1"/>
    <xf numFmtId="0" fontId="45" fillId="30" borderId="0" applyFont="1" applyFill="1" applyAlignment="1">
      <alignment horizontal="left"/>
    </xf>
    <xf numFmtId="0" fontId="16" fillId="30" borderId="0" applyFont="1" applyFill="1"/>
    <xf numFmtId="0" fontId="89" fillId="30" borderId="0" applyFont="1" applyFill="1" applyAlignment="1">
      <alignment horizontal="left"/>
    </xf>
    <xf numFmtId="0" fontId="0" fillId="30" borderId="0" applyFont="1" applyFill="1" applyAlignment="1">
      <alignment horizontal="left"/>
    </xf>
    <xf numFmtId="0" fontId="89" fillId="30" borderId="0" applyFont="1" applyFill="1"/>
    <xf numFmtId="0" fontId="83"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5" fillId="0" borderId="0" applyFont="1" applyFill="1" applyAlignment="1">
      <alignment horizontal="right"/>
    </xf>
    <xf numFmtId="169" fontId="40" fillId="0" borderId="0" applyNumberFormat="1" applyFont="1" applyFill="1"/>
    <xf numFmtId="17" fontId="40" fillId="0" borderId="0" applyNumberFormat="1" applyFont="1" applyFill="1" applyAlignment="1">
      <alignment horizontal="right"/>
    </xf>
    <xf numFmtId="166" fontId="40" fillId="0" borderId="0" applyNumberFormat="1" applyFont="1" applyFill="1" applyAlignment="1">
      <alignment horizontal="right"/>
    </xf>
    <xf numFmtId="0" fontId="45" fillId="0" borderId="0" applyFont="1" applyFill="1" applyAlignment="1">
      <alignment horizontal="left"/>
    </xf>
    <xf numFmtId="166" fontId="40" fillId="0" borderId="0" applyNumberFormat="1" applyFont="1" applyFill="1"/>
    <xf numFmtId="167" fontId="5" fillId="33" borderId="0" applyNumberFormat="1" applyFont="1" applyFill="1" applyAlignment="1">
      <alignment horizontal="left"/>
    </xf>
    <xf numFmtId="0" fontId="42" fillId="30" borderId="0" applyFont="1" applyFill="1" applyBorder="1" applyAlignment="1">
      <alignment horizontal="center"/>
    </xf>
    <xf numFmtId="0" fontId="51" fillId="0" borderId="0" applyFont="1" applyFill="1" applyAlignment="1">
      <alignment horizontal="centerContinuous"/>
    </xf>
    <xf numFmtId="0" fontId="5" fillId="0" borderId="0" applyFont="1" applyFill="1" applyBorder="1" applyAlignment="1">
      <alignment horizontal="right"/>
    </xf>
    <xf numFmtId="2" fontId="89" fillId="33" borderId="0" applyNumberFormat="1" applyFont="1" applyFill="1" applyBorder="1" applyAlignment="1">
      <alignment horizontal="center"/>
    </xf>
    <xf numFmtId="166" fontId="89" fillId="33" borderId="0" applyNumberFormat="1" applyFont="1" applyFill="1" applyBorder="1" applyAlignment="1">
      <alignment horizontal="center"/>
    </xf>
    <xf numFmtId="2" fontId="89" fillId="0" borderId="0" applyNumberFormat="1" applyFont="1" applyFill="1" applyBorder="1" applyAlignment="1">
      <alignment horizontal="center"/>
    </xf>
    <xf numFmtId="166" fontId="89" fillId="0" borderId="0" applyNumberFormat="1" applyFont="1" applyFill="1" applyBorder="1" applyAlignment="1">
      <alignment horizontal="center"/>
    </xf>
    <xf numFmtId="166" fontId="89" fillId="30" borderId="0" applyNumberFormat="1" applyFont="1" applyFill="1" applyBorder="1" applyAlignment="1">
      <alignment horizontal="center"/>
    </xf>
    <xf numFmtId="0" fontId="89" fillId="30" borderId="0" applyFont="1" applyFill="1" applyBorder="1"/>
    <xf numFmtId="166" fontId="89" fillId="0" borderId="0" applyNumberFormat="1" applyFont="1" applyFill="1"/>
    <xf numFmtId="2" fontId="0" fillId="0" borderId="0" applyNumberFormat="1" applyFont="1" applyFill="1" applyBorder="1" applyAlignment="1">
      <alignment horizontal="center"/>
    </xf>
    <xf numFmtId="0" fontId="40" fillId="30" borderId="0" applyFont="1" applyFill="1" applyBorder="1" applyAlignment="1">
      <alignment horizontal="right" vertical="center"/>
    </xf>
    <xf numFmtId="166" fontId="0" fillId="0" borderId="0" applyNumberFormat="1" applyFont="1" applyFill="1" applyBorder="1"/>
    <xf numFmtId="17" fontId="50" fillId="0" borderId="0" applyNumberFormat="1" applyFont="1" applyFill="1" applyAlignment="1">
      <alignment horizontal="right"/>
    </xf>
    <xf numFmtId="0" fontId="44"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9" fillId="0" borderId="0" applyNumberFormat="1" applyFont="1" applyFill="1" applyBorder="1"/>
    <xf numFmtId="2" fontId="89" fillId="0" borderId="0" applyNumberFormat="1" applyFont="1" applyFill="1" applyBorder="1"/>
    <xf numFmtId="0" fontId="46" fillId="0" borderId="0" applyFont="1" applyFill="1" applyBorder="1" applyAlignment="1">
      <alignment vertical="center"/>
    </xf>
    <xf numFmtId="0" fontId="40" fillId="0" borderId="0" applyFont="1" applyFill="1" applyAlignment="1">
      <alignment horizontal="right"/>
    </xf>
    <xf numFmtId="0" fontId="41" fillId="0" borderId="0" applyFont="1" applyFill="1" applyAlignment="1">
      <alignment horizontal="right"/>
    </xf>
    <xf numFmtId="0" fontId="0" fillId="0" borderId="0" applyFont="1" applyFill="1" applyAlignment="1">
      <alignment horizontal="right" vertical="center"/>
    </xf>
    <xf numFmtId="0" fontId="45" fillId="0" borderId="0" applyFont="1" applyFill="1"/>
    <xf numFmtId="0" fontId="50" fillId="0" borderId="0" applyFont="1" applyFill="1" applyAlignment="1">
      <alignment horizontal="right" vertical="center"/>
    </xf>
    <xf numFmtId="0" fontId="45" fillId="33" borderId="0" applyFont="1" applyFill="1" applyAlignment="1">
      <alignment horizontal="right"/>
    </xf>
    <xf numFmtId="0" fontId="45" fillId="33" borderId="0" applyFont="1" applyFill="1" applyAlignment="1">
      <alignment horizontal="left"/>
    </xf>
    <xf numFmtId="0" fontId="83" fillId="30" borderId="0" applyFont="1" applyFill="1" applyAlignment="1">
      <alignment horizontal="center"/>
    </xf>
    <xf numFmtId="166" fontId="89" fillId="30" borderId="0" applyNumberFormat="1" applyFont="1" applyFill="1" applyAlignment="1">
      <alignment horizontal="right"/>
    </xf>
    <xf numFmtId="0" fontId="51" fillId="30" borderId="0" applyFont="1" applyFill="1" applyAlignment="1">
      <alignment horizontal="right" vertical="center"/>
    </xf>
    <xf numFmtId="0" fontId="89" fillId="0" borderId="0" applyFont="1" applyFill="1" applyBorder="1"/>
    <xf numFmtId="16" fontId="89" fillId="0" borderId="0" applyNumberFormat="1" applyFont="1" applyFill="1" applyBorder="1"/>
    <xf numFmtId="165" fontId="0" fillId="0" borderId="0" applyNumberFormat="1" applyFont="1" applyFill="1"/>
    <xf numFmtId="16" fontId="44"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4" fillId="30" borderId="0" applyFont="1" applyFill="1" applyAlignment="1">
      <alignment horizontal="right"/>
    </xf>
    <xf numFmtId="0" fontId="0" fillId="0" borderId="0" applyFont="1" applyFill="1" applyBorder="1" applyAlignment="1">
      <alignment horizontal="left" vertical="center"/>
    </xf>
    <xf numFmtId="0" fontId="45" fillId="0" borderId="0" applyFont="1" applyFill="1" applyBorder="1" applyAlignment="1">
      <alignment horizontal="center" vertical="center"/>
    </xf>
    <xf numFmtId="0" fontId="0" fillId="0" borderId="0" applyFont="1" applyFill="1" applyBorder="1" applyAlignment="1">
      <alignment horizontal="left" vertical="center"/>
    </xf>
    <xf numFmtId="0" fontId="89" fillId="0" borderId="19" applyFont="1" applyFill="1" applyBorder="1"/>
    <xf numFmtId="0" fontId="40" fillId="0" borderId="0" applyFont="1" applyFill="1" applyAlignment="1">
      <alignment horizontal="right"/>
    </xf>
    <xf numFmtId="2" fontId="0" fillId="0" borderId="0" applyNumberFormat="1" applyFont="1" applyFill="1" applyBorder="1"/>
    <xf numFmtId="166" fontId="45" fillId="0" borderId="0" applyNumberFormat="1" applyFont="1" applyFill="1" applyAlignment="1">
      <alignment horizontal="right"/>
    </xf>
    <xf numFmtId="0" fontId="54" fillId="33" borderId="0" applyFont="1" applyFill="1" applyAlignment="1">
      <alignment horizontal="right"/>
    </xf>
    <xf numFmtId="0" fontId="40" fillId="33" borderId="0" applyFont="1" applyFill="1" applyAlignment="1">
      <alignment horizontal="right"/>
    </xf>
    <xf numFmtId="166" fontId="45" fillId="0" borderId="0" applyNumberFormat="1" applyFont="1" applyFill="1"/>
    <xf numFmtId="169" fontId="45" fillId="0" borderId="0" applyNumberFormat="1" applyFont="1" applyFill="1"/>
    <xf numFmtId="17" fontId="45" fillId="0" borderId="0" applyNumberFormat="1" applyFont="1" applyFill="1" applyAlignment="1">
      <alignment horizontal="right"/>
    </xf>
    <xf numFmtId="166" fontId="45" fillId="0" borderId="0" applyNumberFormat="1" applyFont="1" applyFill="1" applyAlignment="1">
      <alignment horizontal="center" vertical="center"/>
    </xf>
    <xf numFmtId="0" fontId="45" fillId="0" borderId="0" applyFont="1" applyFill="1" applyAlignment="1">
      <alignment horizontal="center" vertical="center"/>
    </xf>
    <xf numFmtId="2" fontId="45" fillId="0" borderId="0" applyNumberFormat="1" applyFont="1" applyFill="1" applyAlignment="1">
      <alignment horizontal="center" vertical="center"/>
    </xf>
    <xf numFmtId="166" fontId="45" fillId="33" borderId="0" applyNumberFormat="1" applyFont="1" applyFill="1" applyAlignment="1">
      <alignment horizontal="center" vertical="center"/>
    </xf>
    <xf numFmtId="0" fontId="45" fillId="33" borderId="0" applyFont="1" applyFill="1" applyAlignment="1">
      <alignment horizontal="center" vertical="center"/>
    </xf>
    <xf numFmtId="2" fontId="45" fillId="33" borderId="0" applyNumberFormat="1" applyFont="1" applyFill="1" applyAlignment="1">
      <alignment horizontal="center" vertical="center"/>
    </xf>
    <xf numFmtId="0" fontId="0" fillId="0" borderId="0" applyFont="1" applyFill="1"/>
    <xf numFmtId="0" fontId="89"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4" fillId="30" borderId="0" applyFont="1" applyFill="1" applyAlignment="1">
      <alignment horizontal="center"/>
    </xf>
    <xf numFmtId="0" fontId="83" fillId="0" borderId="0" applyFont="1" applyFill="1"/>
    <xf numFmtId="0" fontId="44" fillId="0" borderId="0" applyFont="1" applyFill="1" applyAlignment="1">
      <alignment horizontal="left"/>
    </xf>
    <xf numFmtId="0" fontId="44" fillId="0" borderId="0" applyFont="1" applyFill="1" applyAlignment="1">
      <alignment horizontal="center"/>
    </xf>
    <xf numFmtId="0" fontId="83" fillId="0" borderId="0" applyFont="1" applyFill="1" applyAlignment="1">
      <alignment horizontal="right"/>
    </xf>
    <xf numFmtId="0" fontId="44" fillId="0" borderId="0" applyFont="1" applyFill="1" applyBorder="1" applyAlignment="1">
      <alignment horizontal="left"/>
    </xf>
    <xf numFmtId="16" fontId="83" fillId="30" borderId="0" applyNumberFormat="1" applyFont="1" applyFill="1" applyBorder="1" applyAlignment="1">
      <alignment horizontal="left" textRotation="90" wrapText="1"/>
    </xf>
    <xf numFmtId="0" fontId="83" fillId="0" borderId="0" applyFont="1" applyFill="1"/>
    <xf numFmtId="164" fontId="89" fillId="30" borderId="0" applyNumberFormat="1" applyFont="1" applyFill="1"/>
    <xf numFmtId="0" fontId="83" fillId="0" borderId="0" applyFont="1" applyFill="1" applyBorder="1" applyAlignment="1">
      <alignment horizontal="left" vertical="top" wrapText="1"/>
    </xf>
    <xf numFmtId="166" fontId="89" fillId="0" borderId="0" applyNumberFormat="1" applyFont="1" applyFill="1" applyBorder="1" applyAlignment="1">
      <alignment horizontal="center"/>
    </xf>
    <xf numFmtId="166" fontId="89" fillId="0" borderId="25" applyNumberFormat="1" applyFont="1" applyFill="1" applyBorder="1" applyAlignment="1">
      <alignment horizontal="center"/>
    </xf>
    <xf numFmtId="2" fontId="89"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9"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50" fillId="30" borderId="0" applyFont="1" applyFill="1" applyAlignment="1">
      <alignment horizontal="left"/>
    </xf>
    <xf numFmtId="0" fontId="89" fillId="0" borderId="0" applyFont="1" applyFill="1" applyBorder="1"/>
    <xf numFmtId="0" fontId="27" fillId="0" borderId="0" applyFont="1" applyFill="1"/>
    <xf numFmtId="0" fontId="44" fillId="30" borderId="0" applyFont="1" applyFill="1" applyAlignment="1">
      <alignment horizontal="right"/>
    </xf>
    <xf numFmtId="0" fontId="44" fillId="33" borderId="0" applyFont="1" applyFill="1" applyBorder="1" applyAlignment="1">
      <alignment horizontal="right"/>
    </xf>
    <xf numFmtId="0" fontId="89"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9" fillId="33" borderId="0" applyNumberFormat="1" applyFont="1" applyFill="1" applyBorder="1" applyAlignment="1">
      <alignment horizontal="center"/>
    </xf>
    <xf numFmtId="2" fontId="89" fillId="33" borderId="0" applyNumberFormat="1" applyFont="1" applyFill="1" applyBorder="1" applyAlignment="1">
      <alignment horizontal="center"/>
    </xf>
    <xf numFmtId="0" fontId="44" fillId="30" borderId="0" applyFont="1" applyFill="1" applyBorder="1"/>
    <xf numFmtId="0" fontId="45" fillId="0" borderId="0" applyFont="1" applyFill="1" applyAlignment="1">
      <alignment horizontal="centerContinuous"/>
    </xf>
    <xf numFmtId="0" fontId="51"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6"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40"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4"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4" fillId="0" borderId="7" applyFont="1" applyFill="1" applyBorder="1" applyAlignment="1">
      <alignment horizontal="center"/>
    </xf>
    <xf numFmtId="1" fontId="0" fillId="33" borderId="7" applyNumberFormat="1" applyFont="1" applyFill="1" applyBorder="1"/>
    <xf numFmtId="0" fontId="58" fillId="33" borderId="0" applyFont="1" applyFill="1" applyBorder="1" applyAlignment="1">
      <alignment horizontal="right"/>
    </xf>
    <xf numFmtId="0" fontId="5" fillId="0" borderId="23" applyFont="1" applyFill="1" applyBorder="1" applyAlignment="1">
      <alignment horizontal="right"/>
    </xf>
    <xf numFmtId="0" fontId="55" fillId="0" borderId="26" applyFont="1" applyFill="1" applyBorder="1" applyAlignment="1">
      <alignment vertical="center"/>
    </xf>
    <xf numFmtId="0" fontId="89" fillId="0" borderId="32" applyFont="1" applyFill="1" applyBorder="1" applyAlignment="1">
      <alignment vertical="center"/>
    </xf>
    <xf numFmtId="0" fontId="55" fillId="0" borderId="32" applyFont="1" applyFill="1" applyBorder="1" applyAlignment="1">
      <alignment vertical="center"/>
    </xf>
    <xf numFmtId="0" fontId="55" fillId="0" borderId="27" applyFont="1" applyFill="1" applyBorder="1" applyAlignment="1">
      <alignment vertical="center"/>
    </xf>
    <xf numFmtId="0" fontId="42" fillId="0" borderId="30" applyFont="1" applyFill="1" applyBorder="1" applyAlignment="1">
      <alignment horizontal="center"/>
    </xf>
    <xf numFmtId="0" fontId="42" fillId="0" borderId="33" applyFont="1" applyFill="1" applyBorder="1" applyAlignment="1">
      <alignment horizontal="center"/>
    </xf>
    <xf numFmtId="0" fontId="42" fillId="0" borderId="3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0" fontId="44" fillId="33" borderId="34" applyFont="1" applyFill="1" applyBorder="1"/>
    <xf numFmtId="0" fontId="44" fillId="33" borderId="35" applyFont="1" applyFill="1" applyBorder="1"/>
    <xf numFmtId="0" fontId="44" fillId="33" borderId="36" applyFont="1" applyFill="1" applyBorder="1"/>
    <xf numFmtId="0" fontId="63" fillId="35" borderId="0" applyFont="1" applyFill="1"/>
    <xf numFmtId="168" fontId="63"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9" fillId="33" borderId="38" applyNumberFormat="1" applyFont="1" applyFill="1" applyBorder="1"/>
    <xf numFmtId="3" fontId="0" fillId="0" borderId="38" applyNumberFormat="1" applyFont="1" applyFill="1" applyBorder="1"/>
    <xf numFmtId="3" fontId="89" fillId="33" borderId="39" applyNumberFormat="1" applyFont="1" applyFill="1" applyBorder="1"/>
    <xf numFmtId="0" fontId="44" fillId="0" borderId="7" applyFont="1" applyFill="1" applyBorder="1"/>
    <xf numFmtId="0" fontId="0" fillId="0" borderId="0" applyFont="1" applyFill="1" applyBorder="1" applyAlignment="1">
      <alignment horizontal="left"/>
    </xf>
    <xf numFmtId="0" fontId="44" fillId="0" borderId="37" applyFont="1" applyFill="1" applyBorder="1" applyAlignment="1">
      <alignment horizontal="center"/>
    </xf>
    <xf numFmtId="0" fontId="44"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9" fillId="0" borderId="28" applyNumberFormat="1" applyFont="1" applyFill="1" applyBorder="1"/>
    <xf numFmtId="166" fontId="89" fillId="0" borderId="29" applyNumberFormat="1" applyFont="1" applyFill="1" applyBorder="1"/>
    <xf numFmtId="2" fontId="89" fillId="33" borderId="30" applyNumberFormat="1" applyFont="1" applyFill="1" applyBorder="1"/>
    <xf numFmtId="166" fontId="89" fillId="33" borderId="33" applyNumberFormat="1" applyFont="1" applyFill="1" applyBorder="1"/>
    <xf numFmtId="2" fontId="89" fillId="33" borderId="33" applyNumberFormat="1" applyFont="1" applyFill="1" applyBorder="1"/>
    <xf numFmtId="166" fontId="89" fillId="33" borderId="31" applyNumberFormat="1" applyFont="1" applyFill="1" applyBorder="1"/>
    <xf numFmtId="166" fontId="0" fillId="0" borderId="28" applyNumberFormat="1" applyFont="1" applyFill="1" applyBorder="1"/>
    <xf numFmtId="166" fontId="89" fillId="0" borderId="28" applyNumberFormat="1" applyFont="1" applyFill="1" applyBorder="1"/>
    <xf numFmtId="166" fontId="89" fillId="33" borderId="30" applyNumberFormat="1" applyFont="1" applyFill="1" applyBorder="1"/>
    <xf numFmtId="0" fontId="89" fillId="0" borderId="37" applyFont="1" applyFill="1" applyBorder="1" applyAlignment="1">
      <alignment wrapText="1"/>
    </xf>
    <xf numFmtId="0" fontId="0" fillId="0" borderId="38" applyFont="1" applyFill="1" applyBorder="1"/>
    <xf numFmtId="0" fontId="0" fillId="0" borderId="39" applyFont="1" applyFill="1" applyBorder="1"/>
    <xf numFmtId="0" fontId="89"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4" fillId="33" borderId="34" applyNumberFormat="1" applyFont="1" applyFill="1" applyBorder="1" applyAlignment="1">
      <alignment horizontal="center"/>
    </xf>
    <xf numFmtId="0" fontId="44" fillId="33" borderId="35" applyNumberFormat="1" applyFont="1" applyFill="1" applyBorder="1" applyAlignment="1">
      <alignment horizontal="center"/>
    </xf>
    <xf numFmtId="0" fontId="44" fillId="33" borderId="36" applyNumberFormat="1" applyFont="1" applyFill="1" applyBorder="1" applyAlignment="1">
      <alignment horizontal="center"/>
    </xf>
    <xf numFmtId="0" fontId="5" fillId="0" borderId="23" applyFont="1" applyFill="1" applyBorder="1" applyAlignment="1">
      <alignment horizontal="right"/>
    </xf>
    <xf numFmtId="0" fontId="44" fillId="34" borderId="40" applyFont="1" applyFill="1" applyBorder="1" applyAlignment="1">
      <alignment horizontal="right"/>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0" fontId="44" fillId="33" borderId="34" applyNumberFormat="1" applyFont="1" applyFill="1" applyBorder="1" applyAlignment="1">
      <alignment horizontal="center"/>
    </xf>
    <xf numFmtId="0" fontId="44" fillId="33" borderId="35" applyNumberFormat="1" applyFont="1" applyFill="1" applyBorder="1" applyAlignment="1">
      <alignment horizontal="center"/>
    </xf>
    <xf numFmtId="0" fontId="44"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9" fillId="0" borderId="19" applyFont="1" applyFill="1" applyBorder="1"/>
    <xf numFmtId="0" fontId="89" fillId="30" borderId="41" applyFont="1" applyFill="1" applyBorder="1"/>
    <xf numFmtId="0" fontId="28" fillId="0" borderId="34" applyFont="1" applyFill="1" applyBorder="1" applyAlignment="1">
      <alignment horizontal="center" wrapText="1"/>
    </xf>
    <xf numFmtId="0" fontId="28" fillId="0" borderId="35" applyFont="1" applyFill="1" applyBorder="1" applyAlignment="1">
      <alignment horizontal="center" wrapText="1"/>
    </xf>
    <xf numFmtId="0" fontId="28"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0" fontId="89"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9" fillId="33" borderId="30" applyNumberFormat="1" applyFont="1" applyFill="1" applyBorder="1" applyAlignment="1">
      <alignment horizontal="center"/>
    </xf>
    <xf numFmtId="2" fontId="89" fillId="33" borderId="33" applyNumberFormat="1" applyFont="1" applyFill="1" applyBorder="1" applyAlignment="1">
      <alignment horizontal="center"/>
    </xf>
    <xf numFmtId="2" fontId="89" fillId="33" borderId="31" applyNumberFormat="1" applyFont="1" applyFill="1" applyBorder="1" applyAlignment="1">
      <alignment horizontal="center"/>
    </xf>
    <xf numFmtId="166" fontId="89" fillId="33" borderId="28" applyNumberFormat="1" applyFont="1" applyFill="1" applyBorder="1" applyAlignment="1">
      <alignment horizontal="center"/>
    </xf>
    <xf numFmtId="166" fontId="89" fillId="33" borderId="29"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33" borderId="30" applyNumberFormat="1" applyFont="1" applyFill="1" applyBorder="1" applyAlignment="1">
      <alignment horizontal="center"/>
    </xf>
    <xf numFmtId="166" fontId="89" fillId="33" borderId="33" applyNumberFormat="1" applyFont="1" applyFill="1" applyBorder="1" applyAlignment="1">
      <alignment horizontal="center"/>
    </xf>
    <xf numFmtId="166" fontId="89" fillId="33" borderId="31" applyNumberFormat="1" applyFont="1" applyFill="1" applyBorder="1" applyAlignment="1">
      <alignment horizontal="center"/>
    </xf>
    <xf numFmtId="0" fontId="89" fillId="0" borderId="42" applyFont="1" applyFill="1" applyBorder="1"/>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0" fontId="0" fillId="35" borderId="0" applyFont="1" applyFill="1" applyAlignment="1">
      <alignment horizontal="left"/>
    </xf>
    <xf numFmtId="0" fontId="53" fillId="30" borderId="41" applyFont="1" applyFill="1" applyBorder="1"/>
    <xf numFmtId="166" fontId="89" fillId="0" borderId="34" applyNumberFormat="1" applyFont="1" applyFill="1" applyBorder="1" applyAlignment="1">
      <alignment horizontal="center"/>
    </xf>
    <xf numFmtId="166" fontId="89" fillId="0" borderId="35" applyNumberFormat="1" applyFont="1" applyFill="1" applyBorder="1" applyAlignment="1">
      <alignment horizontal="center"/>
    </xf>
    <xf numFmtId="166" fontId="89" fillId="0" borderId="36" applyNumberFormat="1" applyFont="1" applyFill="1" applyBorder="1" applyAlignment="1">
      <alignment horizontal="center"/>
    </xf>
    <xf numFmtId="166" fontId="89" fillId="0" borderId="26" applyNumberFormat="1" applyFont="1" applyFill="1" applyBorder="1" applyAlignment="1">
      <alignment horizontal="center"/>
    </xf>
    <xf numFmtId="166" fontId="89" fillId="0" borderId="32" applyNumberFormat="1" applyFont="1" applyFill="1" applyBorder="1" applyAlignment="1">
      <alignment horizontal="center"/>
    </xf>
    <xf numFmtId="166" fontId="89" fillId="0" borderId="27" applyNumberFormat="1" applyFont="1" applyFill="1" applyBorder="1" applyAlignment="1">
      <alignment horizontal="center"/>
    </xf>
    <xf numFmtId="166" fontId="89" fillId="0" borderId="28" applyNumberFormat="1" applyFont="1" applyFill="1" applyBorder="1" applyAlignment="1">
      <alignment horizontal="center"/>
    </xf>
    <xf numFmtId="166" fontId="89" fillId="0" borderId="29" applyNumberFormat="1" applyFont="1" applyFill="1" applyBorder="1" applyAlignment="1">
      <alignment horizontal="center"/>
    </xf>
    <xf numFmtId="166" fontId="89" fillId="0" borderId="30" applyNumberFormat="1" applyFont="1" applyFill="1" applyBorder="1" applyAlignment="1">
      <alignment horizontal="center"/>
    </xf>
    <xf numFmtId="166" fontId="89" fillId="0" borderId="33" applyNumberFormat="1" applyFont="1" applyFill="1" applyBorder="1" applyAlignment="1">
      <alignment horizontal="center"/>
    </xf>
    <xf numFmtId="166" fontId="89" fillId="0" borderId="31" applyNumberFormat="1" applyFont="1" applyFill="1" applyBorder="1" applyAlignment="1">
      <alignment horizontal="center"/>
    </xf>
    <xf numFmtId="166" fontId="89" fillId="33" borderId="26" applyNumberFormat="1" applyFont="1" applyFill="1" applyBorder="1" applyAlignment="1">
      <alignment horizontal="center"/>
    </xf>
    <xf numFmtId="166" fontId="89" fillId="33" borderId="32" applyNumberFormat="1" applyFont="1" applyFill="1" applyBorder="1" applyAlignment="1">
      <alignment horizontal="center"/>
    </xf>
    <xf numFmtId="166" fontId="89" fillId="33" borderId="27" applyNumberFormat="1" applyFont="1" applyFill="1" applyBorder="1" applyAlignment="1">
      <alignment horizontal="center"/>
    </xf>
    <xf numFmtId="2" fontId="89" fillId="0" borderId="34" applyNumberFormat="1" applyFont="1" applyFill="1" applyBorder="1" applyAlignment="1">
      <alignment horizontal="center"/>
    </xf>
    <xf numFmtId="2" fontId="89" fillId="0" borderId="35" applyNumberFormat="1" applyFont="1" applyFill="1" applyBorder="1" applyAlignment="1">
      <alignment horizontal="center"/>
    </xf>
    <xf numFmtId="2" fontId="89" fillId="0" borderId="36" applyNumberFormat="1" applyFont="1" applyFill="1" applyBorder="1" applyAlignment="1">
      <alignment horizontal="center"/>
    </xf>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2" fontId="89" fillId="33" borderId="26" applyNumberFormat="1" applyFont="1" applyFill="1" applyBorder="1" applyAlignment="1">
      <alignment horizontal="center"/>
    </xf>
    <xf numFmtId="2" fontId="89" fillId="33" borderId="32" applyNumberFormat="1" applyFont="1" applyFill="1" applyBorder="1" applyAlignment="1">
      <alignment horizontal="center"/>
    </xf>
    <xf numFmtId="2" fontId="89" fillId="33" borderId="27" applyNumberFormat="1" applyFont="1" applyFill="1" applyBorder="1" applyAlignment="1">
      <alignment horizontal="center"/>
    </xf>
    <xf numFmtId="2" fontId="89"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9" fillId="30" borderId="43" applyFont="1" applyFill="1" applyBorder="1"/>
    <xf numFmtId="0" fontId="28" fillId="0" borderId="7" applyFont="1" applyFill="1" applyBorder="1" applyAlignment="1">
      <alignment horizontal="center" wrapText="1"/>
    </xf>
    <xf numFmtId="2" fontId="89" fillId="33" borderId="28" applyNumberFormat="1" applyFont="1" applyFill="1" applyBorder="1" applyAlignment="1">
      <alignment horizontal="center"/>
    </xf>
    <xf numFmtId="2" fontId="89" fillId="33" borderId="29" applyNumberFormat="1" applyFont="1" applyFill="1" applyBorder="1" applyAlignment="1">
      <alignment horizontal="center"/>
    </xf>
    <xf numFmtId="2" fontId="89" fillId="0" borderId="28" applyNumberFormat="1" applyFont="1" applyFill="1" applyBorder="1" applyAlignment="1">
      <alignment horizontal="center"/>
    </xf>
    <xf numFmtId="2" fontId="89" fillId="0" borderId="29" applyNumberFormat="1" applyFont="1" applyFill="1" applyBorder="1" applyAlignment="1">
      <alignment horizontal="center"/>
    </xf>
    <xf numFmtId="2" fontId="89" fillId="33" borderId="30" applyNumberFormat="1" applyFont="1" applyFill="1" applyBorder="1" applyAlignment="1">
      <alignment horizontal="center"/>
    </xf>
    <xf numFmtId="2" fontId="89" fillId="33" borderId="33" applyNumberFormat="1" applyFont="1" applyFill="1" applyBorder="1" applyAlignment="1">
      <alignment horizontal="center"/>
    </xf>
    <xf numFmtId="2" fontId="89" fillId="33" borderId="31" applyNumberFormat="1" applyFont="1" applyFill="1" applyBorder="1" applyAlignment="1">
      <alignment horizontal="center"/>
    </xf>
    <xf numFmtId="2" fontId="89" fillId="0" borderId="26" applyNumberFormat="1" applyFont="1" applyFill="1" applyBorder="1" applyAlignment="1">
      <alignment horizontal="center"/>
    </xf>
    <xf numFmtId="2" fontId="89" fillId="0" borderId="32" applyNumberFormat="1" applyFont="1" applyFill="1" applyBorder="1" applyAlignment="1">
      <alignment horizontal="center"/>
    </xf>
    <xf numFmtId="2" fontId="89" fillId="0" borderId="27" applyNumberFormat="1" applyFont="1" applyFill="1" applyBorder="1" applyAlignment="1">
      <alignment horizontal="center"/>
    </xf>
    <xf numFmtId="2" fontId="89" fillId="0" borderId="30" applyNumberFormat="1" applyFont="1" applyFill="1" applyBorder="1" applyAlignment="1">
      <alignment horizontal="center"/>
    </xf>
    <xf numFmtId="2" fontId="89" fillId="0" borderId="33" applyNumberFormat="1" applyFont="1" applyFill="1" applyBorder="1" applyAlignment="1">
      <alignment horizontal="center"/>
    </xf>
    <xf numFmtId="2" fontId="89"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9" fillId="0" borderId="0" applyFont="1" applyFill="1" applyBorder="1" applyAlignment="1">
      <alignment horizontal="center"/>
    </xf>
    <xf numFmtId="0" fontId="89" fillId="0" borderId="0" applyFont="1" applyFill="1" applyBorder="1" applyAlignment="1">
      <alignment horizontal="center"/>
    </xf>
    <xf numFmtId="0" fontId="53" fillId="0" borderId="0" applyFont="1" applyFill="1" applyBorder="1" applyAlignment="1">
      <alignment horizontal="center"/>
    </xf>
    <xf numFmtId="0" fontId="53" fillId="0" borderId="0" applyFont="1" applyFill="1" applyBorder="1"/>
    <xf numFmtId="0" fontId="89" fillId="0" borderId="0" applyFont="1" applyFill="1" applyBorder="1"/>
    <xf numFmtId="0" fontId="89"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5" fillId="0" borderId="28" applyFont="1" applyFill="1" applyBorder="1"/>
    <xf numFmtId="166" fontId="89" fillId="0" borderId="28" applyNumberFormat="1" applyFont="1" applyFill="1" applyBorder="1"/>
    <xf numFmtId="166" fontId="89"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7" fillId="30" borderId="38" applyFont="1" applyFill="1" applyBorder="1" applyAlignment="1">
      <alignment vertical="center"/>
    </xf>
    <xf numFmtId="0" fontId="44" fillId="30" borderId="38" applyFont="1" applyFill="1" applyBorder="1" applyAlignment="1">
      <alignment horizontal="center" wrapText="1"/>
    </xf>
    <xf numFmtId="0" fontId="44" fillId="30" borderId="38" applyFont="1" applyFill="1" applyBorder="1" applyAlignment="1">
      <alignment horizontal="center"/>
    </xf>
    <xf numFmtId="166" fontId="0" fillId="30" borderId="38" applyNumberFormat="1" applyFont="1" applyFill="1" applyBorder="1"/>
    <xf numFmtId="166" fontId="39" fillId="30" borderId="0" applyNumberFormat="1" applyFont="1" applyFill="1" applyAlignment="1">
      <alignment horizontal="left"/>
    </xf>
    <xf numFmtId="0" fontId="0" fillId="30" borderId="0" applyFont="1" applyFill="1"/>
    <xf numFmtId="0" fontId="44" fillId="30" borderId="0" applyFont="1" applyFill="1" applyAlignment="1">
      <alignment horizontal="center"/>
    </xf>
    <xf numFmtId="0" fontId="44" fillId="30" borderId="0" applyFont="1" applyFill="1" applyAlignment="1">
      <alignment horizontal="right"/>
    </xf>
    <xf numFmtId="0" fontId="0" fillId="30" borderId="0" applyFont="1" applyFill="1" applyAlignment="1">
      <alignment horizontal="left"/>
    </xf>
    <xf numFmtId="0" fontId="41" fillId="0" borderId="0" applyFont="1" applyFill="1" applyAlignment="1">
      <alignment horizontal="right"/>
    </xf>
    <xf numFmtId="0" fontId="45" fillId="0" borderId="0" applyFont="1" applyFill="1"/>
    <xf numFmtId="166" fontId="45" fillId="0" borderId="0" applyNumberFormat="1" applyFont="1" applyFill="1" applyAlignment="1">
      <alignment horizontal="right"/>
    </xf>
    <xf numFmtId="0" fontId="54" fillId="30" borderId="0" applyFont="1" applyFill="1" applyAlignment="1">
      <alignment horizontal="right"/>
    </xf>
    <xf numFmtId="166" fontId="45" fillId="0" borderId="0" applyNumberFormat="1" applyFont="1" applyFill="1" applyAlignment="1">
      <alignment horizontal="center" vertical="center"/>
    </xf>
    <xf numFmtId="0" fontId="45" fillId="0" borderId="0" applyFont="1" applyFill="1" applyAlignment="1">
      <alignment horizontal="center" vertical="center"/>
    </xf>
    <xf numFmtId="2" fontId="45" fillId="0" borderId="0" applyNumberFormat="1" applyFont="1" applyFill="1" applyAlignment="1">
      <alignment horizontal="center" vertical="center"/>
    </xf>
    <xf numFmtId="0" fontId="45" fillId="0" borderId="0" applyFont="1" applyFill="1" applyAlignment="1">
      <alignment horizontal="left"/>
    </xf>
    <xf numFmtId="0" fontId="45" fillId="0" borderId="0" applyFont="1" applyFill="1" applyAlignment="1">
      <alignment horizontal="right"/>
    </xf>
    <xf numFmtId="0" fontId="54" fillId="0" borderId="0" applyFont="1" applyFill="1" applyAlignment="1">
      <alignment horizontal="right"/>
    </xf>
    <xf numFmtId="0" fontId="54" fillId="33" borderId="0" applyFont="1" applyFill="1" applyAlignment="1">
      <alignment horizontal="right"/>
    </xf>
    <xf numFmtId="0" fontId="40" fillId="33" borderId="0" applyFont="1" applyFill="1" applyAlignment="1">
      <alignment horizontal="right"/>
    </xf>
    <xf numFmtId="0" fontId="45" fillId="33" borderId="0" applyFont="1" applyFill="1" applyAlignment="1">
      <alignment horizontal="right"/>
    </xf>
    <xf numFmtId="166" fontId="45" fillId="33" borderId="0" applyNumberFormat="1" applyFont="1" applyFill="1" applyAlignment="1">
      <alignment horizontal="center" vertical="center"/>
    </xf>
    <xf numFmtId="0" fontId="45" fillId="33" borderId="0" applyFont="1" applyFill="1" applyAlignment="1">
      <alignment horizontal="center" vertical="center"/>
    </xf>
    <xf numFmtId="2" fontId="45" fillId="33" borderId="0" applyNumberFormat="1" applyFont="1" applyFill="1" applyAlignment="1">
      <alignment horizontal="center" vertical="center"/>
    </xf>
    <xf numFmtId="0" fontId="45" fillId="33" borderId="0" applyFont="1" applyFill="1" applyAlignment="1">
      <alignment horizontal="left"/>
    </xf>
    <xf numFmtId="17" fontId="45" fillId="0" borderId="0" applyNumberFormat="1" applyFont="1" applyFill="1" applyAlignment="1">
      <alignment horizontal="right"/>
    </xf>
    <xf numFmtId="17" fontId="40" fillId="0" borderId="0" applyNumberFormat="1" applyFont="1" applyFill="1" applyAlignment="1">
      <alignment horizontal="right"/>
    </xf>
    <xf numFmtId="166" fontId="40" fillId="0" borderId="0" applyNumberFormat="1" applyFont="1" applyFill="1" applyAlignment="1">
      <alignment horizontal="right"/>
    </xf>
    <xf numFmtId="17" fontId="50" fillId="0" borderId="0" applyNumberFormat="1" applyFont="1" applyFill="1" applyAlignment="1">
      <alignment horizontal="right"/>
    </xf>
    <xf numFmtId="17" fontId="40" fillId="30" borderId="0" applyNumberFormat="1" applyFont="1" applyFill="1" applyAlignment="1">
      <alignment horizontal="right"/>
    </xf>
    <xf numFmtId="166" fontId="40" fillId="30" borderId="0" applyNumberFormat="1" applyFont="1" applyFill="1" applyAlignment="1">
      <alignment horizontal="right"/>
    </xf>
    <xf numFmtId="0" fontId="45" fillId="30" borderId="0" applyFont="1" applyFill="1" applyAlignment="1">
      <alignment horizontal="left"/>
    </xf>
    <xf numFmtId="0" fontId="40" fillId="30" borderId="0" applyFont="1" applyFill="1" applyAlignment="1">
      <alignment horizontal="left"/>
    </xf>
    <xf numFmtId="166" fontId="89" fillId="0" borderId="0" applyNumberFormat="1" applyFont="1" applyFill="1" applyBorder="1" applyAlignment="1">
      <alignment horizontal="right"/>
    </xf>
    <xf numFmtId="166" fontId="89" fillId="33" borderId="33" applyNumberFormat="1" applyFont="1" applyFill="1" applyBorder="1" applyAlignment="1">
      <alignment horizontal="right"/>
    </xf>
    <xf numFmtId="166" fontId="89" fillId="30" borderId="26" applyNumberFormat="1" applyFont="1" applyFill="1" applyBorder="1" applyAlignment="1">
      <alignment horizontal="center"/>
    </xf>
    <xf numFmtId="166" fontId="89" fillId="30" borderId="32" applyNumberFormat="1" applyFont="1" applyFill="1" applyBorder="1" applyAlignment="1">
      <alignment horizontal="center"/>
    </xf>
    <xf numFmtId="166" fontId="89" fillId="30" borderId="27" applyNumberFormat="1" applyFont="1" applyFill="1" applyBorder="1" applyAlignment="1">
      <alignment horizontal="center"/>
    </xf>
    <xf numFmtId="166" fontId="89" fillId="30" borderId="28" applyNumberFormat="1" applyFont="1" applyFill="1" applyBorder="1" applyAlignment="1">
      <alignment horizontal="center"/>
    </xf>
    <xf numFmtId="166" fontId="89" fillId="30" borderId="29" applyNumberFormat="1" applyFont="1" applyFill="1" applyBorder="1" applyAlignment="1">
      <alignment horizontal="center"/>
    </xf>
    <xf numFmtId="2" fontId="89" fillId="30" borderId="26" applyNumberFormat="1" applyFont="1" applyFill="1" applyBorder="1" applyAlignment="1">
      <alignment horizontal="center"/>
    </xf>
    <xf numFmtId="2" fontId="89" fillId="30" borderId="32" applyNumberFormat="1" applyFont="1" applyFill="1" applyBorder="1" applyAlignment="1">
      <alignment horizontal="center"/>
    </xf>
    <xf numFmtId="2" fontId="89" fillId="30" borderId="27" applyNumberFormat="1" applyFont="1" applyFill="1" applyBorder="1" applyAlignment="1">
      <alignment horizontal="center"/>
    </xf>
    <xf numFmtId="166" fontId="89" fillId="30" borderId="30" applyNumberFormat="1" applyFont="1" applyFill="1" applyBorder="1" applyAlignment="1">
      <alignment horizontal="center"/>
    </xf>
    <xf numFmtId="166" fontId="89" fillId="30" borderId="33" applyNumberFormat="1" applyFont="1" applyFill="1" applyBorder="1" applyAlignment="1">
      <alignment horizontal="center"/>
    </xf>
    <xf numFmtId="166" fontId="89" fillId="30" borderId="31" applyNumberFormat="1" applyFont="1" applyFill="1" applyBorder="1" applyAlignment="1">
      <alignment horizontal="center"/>
    </xf>
    <xf numFmtId="166" fontId="89" fillId="30" borderId="26" applyNumberFormat="1" applyFont="1" applyFill="1" applyBorder="1" applyAlignment="1">
      <alignment horizontal="center"/>
    </xf>
    <xf numFmtId="166" fontId="89" fillId="30" borderId="32" applyNumberFormat="1" applyFont="1" applyFill="1" applyBorder="1" applyAlignment="1">
      <alignment horizontal="center"/>
    </xf>
    <xf numFmtId="166" fontId="89" fillId="30" borderId="27" applyNumberFormat="1" applyFont="1" applyFill="1" applyBorder="1" applyAlignment="1">
      <alignment horizontal="center"/>
    </xf>
    <xf numFmtId="166" fontId="89" fillId="30" borderId="28" applyNumberFormat="1" applyFont="1" applyFill="1" applyBorder="1" applyAlignment="1">
      <alignment horizontal="center"/>
    </xf>
    <xf numFmtId="166" fontId="89" fillId="30" borderId="0" applyNumberFormat="1" applyFont="1" applyFill="1" applyBorder="1" applyAlignment="1">
      <alignment horizontal="center"/>
    </xf>
    <xf numFmtId="166" fontId="89" fillId="30" borderId="29" applyNumberFormat="1" applyFont="1" applyFill="1" applyBorder="1" applyAlignment="1">
      <alignment horizontal="center"/>
    </xf>
    <xf numFmtId="2" fontId="89" fillId="30" borderId="26" applyNumberFormat="1" applyFont="1" applyFill="1" applyBorder="1" applyAlignment="1">
      <alignment horizontal="center"/>
    </xf>
    <xf numFmtId="2" fontId="89" fillId="30" borderId="32" applyNumberFormat="1" applyFont="1" applyFill="1" applyBorder="1" applyAlignment="1">
      <alignment horizontal="center"/>
    </xf>
    <xf numFmtId="2" fontId="89" fillId="30" borderId="27" applyNumberFormat="1" applyFont="1" applyFill="1" applyBorder="1" applyAlignment="1">
      <alignment horizontal="center"/>
    </xf>
    <xf numFmtId="0" fontId="83" fillId="0" borderId="0" applyFont="1" applyFill="1" applyAlignment="1">
      <alignment horizontal="center"/>
    </xf>
    <xf numFmtId="0" fontId="53" fillId="36" borderId="0" applyFont="1" applyFill="1" applyBorder="1"/>
    <xf numFmtId="0" fontId="0" fillId="36" borderId="0" applyFont="1" applyFill="1" applyBorder="1"/>
    <xf numFmtId="0" fontId="0" fillId="36" borderId="0" applyFont="1" applyFill="1" applyBorder="1" applyAlignment="1">
      <alignment horizontal="center"/>
    </xf>
    <xf numFmtId="0" fontId="60" fillId="36" borderId="0" applyFont="1" applyFill="1" applyAlignment="1">
      <alignment horizontal="right"/>
    </xf>
    <xf numFmtId="0" fontId="45" fillId="36" borderId="0" applyFont="1" applyFill="1" applyBorder="1" applyAlignment="1">
      <alignment horizontal="right"/>
    </xf>
    <xf numFmtId="0" fontId="61" fillId="36" borderId="0" applyFont="1" applyFill="1" applyBorder="1" applyAlignment="1">
      <alignment horizontal="right"/>
    </xf>
    <xf numFmtId="0" fontId="62" fillId="36" borderId="0" applyFont="1" applyFill="1" applyBorder="1"/>
    <xf numFmtId="0" fontId="53" fillId="36" borderId="0" applyFont="1" applyFill="1" applyBorder="1" applyAlignment="1">
      <alignment horizontal="center"/>
    </xf>
    <xf numFmtId="0" fontId="56" fillId="36" borderId="0" applyFont="1" applyFill="1" applyBorder="1"/>
    <xf numFmtId="0" fontId="56" fillId="36" borderId="0" applyFont="1" applyFill="1" applyBorder="1" applyAlignment="1">
      <alignment horizontal="center"/>
    </xf>
    <xf numFmtId="0" fontId="56" fillId="36" borderId="0" applyFont="1" applyFill="1" applyBorder="1" applyAlignment="1">
      <alignment horizontal="left" vertical="top"/>
    </xf>
    <xf numFmtId="0" fontId="56"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3" fillId="36" borderId="0" applyFont="1" applyFill="1" applyBorder="1" applyAlignment="1">
      <alignment horizontal="right"/>
    </xf>
    <xf numFmtId="0" fontId="56" fillId="36" borderId="0" applyFont="1" applyFill="1" applyBorder="1"/>
    <xf numFmtId="0" fontId="56" fillId="36" borderId="0" applyFont="1" applyFill="1" applyBorder="1" applyAlignment="1">
      <alignment horizontal="right"/>
    </xf>
    <xf numFmtId="0" fontId="49" fillId="36" borderId="37" applyFont="1" applyFill="1" applyBorder="1"/>
    <xf numFmtId="0" fontId="49" fillId="36" borderId="39" applyFont="1" applyFill="1" applyBorder="1" applyAlignment="1">
      <alignment horizontal="center" wrapText="1"/>
    </xf>
    <xf numFmtId="0" fontId="49" fillId="36" borderId="37" applyFont="1" applyFill="1" applyBorder="1" applyAlignment="1">
      <alignment horizontal="center" wrapText="1"/>
    </xf>
    <xf numFmtId="0" fontId="43" fillId="36" borderId="34" applyFont="1" applyFill="1" applyBorder="1" applyAlignment="1">
      <alignment vertical="center"/>
    </xf>
    <xf numFmtId="0" fontId="43" fillId="36" borderId="35" applyFont="1" applyFill="1" applyBorder="1" applyAlignment="1">
      <alignment vertical="center"/>
    </xf>
    <xf numFmtId="0" fontId="43" fillId="36" borderId="36" applyFont="1" applyFill="1" applyBorder="1" applyAlignment="1">
      <alignment vertical="center"/>
    </xf>
    <xf numFmtId="49" fontId="56" fillId="36" borderId="34" applyNumberFormat="1" applyFont="1" applyFill="1" applyBorder="1" applyAlignment="1">
      <alignment textRotation="90" wrapText="1"/>
    </xf>
    <xf numFmtId="49" fontId="56" fillId="36" borderId="35" applyNumberFormat="1" applyFont="1" applyFill="1" applyBorder="1" applyAlignment="1">
      <alignment textRotation="90" wrapText="1"/>
    </xf>
    <xf numFmtId="49" fontId="56" fillId="36" borderId="36" applyNumberFormat="1" applyFont="1" applyFill="1" applyBorder="1" applyAlignment="1">
      <alignment textRotation="90" wrapText="1"/>
    </xf>
    <xf numFmtId="0" fontId="55" fillId="0" borderId="28" applyFont="1" applyFill="1" applyBorder="1" applyAlignment="1">
      <alignment vertical="center"/>
    </xf>
    <xf numFmtId="0" fontId="89" fillId="0" borderId="0" applyFont="1" applyFill="1" applyBorder="1" applyAlignment="1">
      <alignment vertical="center"/>
    </xf>
    <xf numFmtId="0" fontId="55" fillId="0" borderId="0" applyFont="1" applyFill="1" applyBorder="1" applyAlignment="1">
      <alignment vertical="center"/>
    </xf>
    <xf numFmtId="0" fontId="55" fillId="0" borderId="29" applyFont="1" applyFill="1" applyBorder="1" applyAlignment="1">
      <alignment vertical="center"/>
    </xf>
    <xf numFmtId="0" fontId="44" fillId="33" borderId="30" applyFont="1" applyFill="1" applyBorder="1"/>
    <xf numFmtId="0" fontId="44" fillId="33" borderId="33" applyFont="1" applyFill="1" applyBorder="1"/>
    <xf numFmtId="0" fontId="44" fillId="33" borderId="31" applyFont="1" applyFill="1" applyBorder="1"/>
    <xf numFmtId="0" fontId="0" fillId="0" borderId="35" applyFont="1" applyFill="1" applyBorder="1"/>
    <xf numFmtId="0" fontId="36" fillId="0" borderId="0" applyFont="1" applyFill="1" applyBorder="1" applyAlignment="1">
      <alignment vertical="center"/>
    </xf>
    <xf numFmtId="166" fontId="89" fillId="0" borderId="44" applyNumberFormat="1" applyFont="1" applyFill="1" applyBorder="1" applyAlignment="1">
      <alignment horizontal="center"/>
    </xf>
    <xf numFmtId="166" fontId="89" fillId="0" borderId="45" applyNumberFormat="1" applyFont="1" applyFill="1" applyBorder="1" applyAlignment="1">
      <alignment horizontal="center"/>
    </xf>
    <xf numFmtId="0" fontId="5" fillId="0" borderId="0" applyFont="1" applyFill="1" applyBorder="1"/>
    <xf numFmtId="166" fontId="89" fillId="0" borderId="46" applyNumberFormat="1" applyFont="1" applyFill="1" applyBorder="1" applyAlignment="1">
      <alignment horizontal="center"/>
    </xf>
    <xf numFmtId="2" fontId="89" fillId="33" borderId="44" applyNumberFormat="1" applyFont="1" applyFill="1" applyBorder="1" applyAlignment="1">
      <alignment horizontal="center"/>
    </xf>
    <xf numFmtId="2" fontId="89" fillId="33" borderId="25" applyNumberFormat="1" applyFont="1" applyFill="1" applyBorder="1" applyAlignment="1">
      <alignment horizontal="center"/>
    </xf>
    <xf numFmtId="2" fontId="89" fillId="33" borderId="45" applyNumberFormat="1" applyFont="1" applyFill="1" applyBorder="1" applyAlignment="1">
      <alignment horizontal="center"/>
    </xf>
    <xf numFmtId="2" fontId="89" fillId="0" borderId="46" applyNumberFormat="1" applyFont="1" applyFill="1" applyBorder="1" applyAlignment="1">
      <alignment horizontal="center"/>
    </xf>
    <xf numFmtId="0" fontId="53" fillId="36" borderId="0" applyFont="1" applyFill="1" applyBorder="1" applyAlignment="1">
      <alignment horizontal="left" vertical="top"/>
    </xf>
    <xf numFmtId="0" fontId="86" fillId="36" borderId="0" applyFont="1" applyFill="1" applyBorder="1"/>
    <xf numFmtId="0" fontId="56" fillId="36" borderId="0" applyFont="1" applyFill="1" applyBorder="1" applyAlignment="1">
      <alignment vertical="top"/>
    </xf>
    <xf numFmtId="0" fontId="97" fillId="0" borderId="0" applyFont="1" applyFill="1"/>
    <xf numFmtId="0" fontId="98" fillId="0" borderId="0" applyFont="1" applyFill="1"/>
    <xf numFmtId="0" fontId="99" fillId="0" borderId="0" applyFont="1" applyFill="1"/>
    <xf numFmtId="0" fontId="100" fillId="0" borderId="0" applyFont="1" applyFill="1" applyAlignment="1">
      <alignment vertical="top"/>
    </xf>
    <xf numFmtId="0" fontId="101" fillId="0" borderId="0" applyFont="1" applyFill="1"/>
    <xf numFmtId="0" fontId="102" fillId="0" borderId="0" applyFont="1" applyFill="1"/>
    <xf numFmtId="0" fontId="102" fillId="0" borderId="0" applyFont="1" applyFill="1"/>
    <xf numFmtId="0" fontId="97" fillId="0" borderId="0" applyFont="1" applyFill="1"/>
    <xf numFmtId="0" fontId="102" fillId="37" borderId="0" applyFont="1" applyFill="1" applyBorder="1"/>
    <xf numFmtId="0" fontId="87" fillId="37" borderId="0" applyFont="1" applyFill="1" applyBorder="1"/>
    <xf numFmtId="0" fontId="102" fillId="0" borderId="0" applyFont="1" applyFill="1" applyAlignment="1">
      <alignment vertical="top" wrapText="1"/>
    </xf>
    <xf numFmtId="0" fontId="97" fillId="0" borderId="0" applyFont="1" applyFill="1" applyAlignment="1">
      <alignment vertical="top" wrapText="1"/>
    </xf>
    <xf numFmtId="0" fontId="84" fillId="30" borderId="0" applyFont="1" applyFill="1" applyBorder="1" applyAlignment="1">
      <alignment horizontal="center"/>
    </xf>
    <xf numFmtId="166" fontId="84" fillId="30" borderId="0" applyNumberFormat="1" applyFont="1" applyFill="1" applyBorder="1" applyAlignment="1">
      <alignment horizontal="center"/>
    </xf>
    <xf numFmtId="0" fontId="84" fillId="30" borderId="0" applyFont="1" applyFill="1" applyBorder="1"/>
    <xf numFmtId="0" fontId="84" fillId="0" borderId="0" applyFont="1" applyFill="1" applyAlignment="1">
      <alignment horizontal="left"/>
    </xf>
    <xf numFmtId="0" fontId="28" fillId="30" borderId="0" applyFont="1" applyFill="1" applyBorder="1"/>
    <xf numFmtId="0" fontId="28" fillId="30" borderId="0" applyFont="1" applyFill="1" applyBorder="1" applyAlignment="1">
      <alignment horizontal="right"/>
    </xf>
    <xf numFmtId="0" fontId="28" fillId="30" borderId="0" applyFont="1" applyFill="1" applyBorder="1" applyAlignment="1">
      <alignment horizontal="centerContinuous"/>
    </xf>
    <xf numFmtId="0" fontId="28" fillId="0" borderId="0" applyFont="1" applyFill="1" applyAlignment="1">
      <alignment horizontal="right"/>
    </xf>
    <xf numFmtId="0" fontId="50" fillId="0" borderId="0" applyFont="1" applyFill="1" applyAlignment="1">
      <alignment vertical="center"/>
    </xf>
    <xf numFmtId="0" fontId="50" fillId="30" borderId="0" applyFont="1" applyFill="1" applyAlignment="1">
      <alignment vertical="center"/>
    </xf>
    <xf numFmtId="166" fontId="89" fillId="30" borderId="0" applyNumberFormat="1" applyFont="1" applyFill="1" applyBorder="1" applyAlignment="1">
      <alignment horizontal="center"/>
    </xf>
    <xf numFmtId="0" fontId="89" fillId="30" borderId="0" applyFont="1" applyFill="1" applyBorder="1" applyAlignment="1">
      <alignment horizontal="center"/>
    </xf>
    <xf numFmtId="166" fontId="89" fillId="33" borderId="0" applyNumberFormat="1" applyFont="1" applyFill="1" applyBorder="1" applyAlignment="1">
      <alignment horizontal="center"/>
    </xf>
    <xf numFmtId="0" fontId="89" fillId="33" borderId="0" applyFont="1" applyFill="1" applyBorder="1" applyAlignment="1">
      <alignment horizontal="center"/>
    </xf>
    <xf numFmtId="0" fontId="0" fillId="30" borderId="0" applyFont="1" applyFill="1" applyBorder="1" applyAlignment="1">
      <alignment horizontal="center"/>
    </xf>
    <xf numFmtId="4" fontId="89" fillId="30" borderId="0" applyNumberFormat="1" applyFont="1" applyFill="1" applyBorder="1" applyAlignment="1">
      <alignment horizontal="center"/>
    </xf>
    <xf numFmtId="167" fontId="89" fillId="30" borderId="0" applyNumberFormat="1" applyFont="1" applyFill="1" applyBorder="1" applyAlignment="1">
      <alignment horizontal="center"/>
    </xf>
    <xf numFmtId="4" fontId="89" fillId="33" borderId="0" applyNumberFormat="1" applyFont="1" applyFill="1" applyBorder="1" applyAlignment="1">
      <alignment horizontal="center"/>
    </xf>
    <xf numFmtId="167" fontId="89" fillId="33" borderId="0" applyNumberFormat="1" applyFont="1" applyFill="1" applyBorder="1" applyAlignment="1">
      <alignment horizontal="center"/>
    </xf>
    <xf numFmtId="166" fontId="89" fillId="30" borderId="0" applyNumberFormat="1" applyFont="1" applyFill="1" applyBorder="1" applyAlignment="1">
      <alignment horizontal="right"/>
    </xf>
    <xf numFmtId="166" fontId="89" fillId="33" borderId="0" applyNumberFormat="1" applyFont="1" applyFill="1" applyBorder="1" applyAlignment="1">
      <alignment horizontal="right"/>
    </xf>
    <xf numFmtId="166" fontId="89" fillId="30" borderId="0" applyNumberFormat="1" applyFont="1" applyFill="1" applyBorder="1" applyAlignment="1">
      <alignment horizontal="right"/>
    </xf>
    <xf numFmtId="4" fontId="89" fillId="30" borderId="0" applyNumberFormat="1" applyFont="1" applyFill="1" applyBorder="1" applyAlignment="1">
      <alignment horizontal="right"/>
    </xf>
    <xf numFmtId="167" fontId="0" fillId="30" borderId="0" applyNumberFormat="1" applyFont="1" applyFill="1" applyBorder="1"/>
    <xf numFmtId="4" fontId="89" fillId="33" borderId="0" applyNumberFormat="1" applyFont="1" applyFill="1" applyBorder="1" applyAlignment="1">
      <alignment horizontal="right"/>
    </xf>
    <xf numFmtId="167" fontId="0" fillId="33" borderId="0" applyNumberFormat="1" applyFont="1" applyFill="1" applyBorder="1"/>
    <xf numFmtId="165" fontId="89" fillId="30" borderId="0" applyNumberFormat="1" applyFont="1" applyFill="1" applyBorder="1" applyAlignment="1">
      <alignment horizontal="right"/>
    </xf>
    <xf numFmtId="44" fontId="89" fillId="30" borderId="0" applyNumberFormat="1" applyFont="1" applyFill="1" applyBorder="1" applyAlignment="1">
      <alignment horizontal="right"/>
    </xf>
    <xf numFmtId="166" fontId="0" fillId="30" borderId="0" applyNumberFormat="1" applyFont="1" applyFill="1" applyBorder="1"/>
    <xf numFmtId="164" fontId="89"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4" fillId="30" borderId="0" applyFont="1" applyFill="1" applyAlignment="1">
      <alignment vertical="center"/>
    </xf>
    <xf numFmtId="0" fontId="84" fillId="35" borderId="0" applyFont="1" applyFill="1" applyAlignment="1">
      <alignment vertical="center"/>
    </xf>
    <xf numFmtId="0" fontId="84" fillId="0" borderId="0" applyFont="1" applyFill="1" applyAlignment="1">
      <alignment vertical="center"/>
    </xf>
    <xf numFmtId="0" fontId="0" fillId="0" borderId="0" applyFont="1" applyFill="1" applyAlignment="1">
      <alignment horizontal="center"/>
    </xf>
    <xf numFmtId="0" fontId="44" fillId="0" borderId="0" applyFont="1" applyFill="1" applyAlignment="1">
      <alignment horizontal="right"/>
    </xf>
    <xf numFmtId="0" fontId="89" fillId="30" borderId="0" applyFont="1" applyFill="1"/>
    <xf numFmtId="0" fontId="44" fillId="0" borderId="0" applyFont="1" applyFill="1" applyAlignment="1">
      <alignment horizontal="right"/>
    </xf>
    <xf numFmtId="0" fontId="44" fillId="0" borderId="0" applyFont="1" applyFill="1" applyAlignment="1">
      <alignment horizontal="right"/>
    </xf>
    <xf numFmtId="0" fontId="85" fillId="36" borderId="0" applyNumberFormat="1" applyFont="1" applyFill="1" applyBorder="1" applyAlignment="1">
      <alignment horizontal="left" wrapText="1"/>
    </xf>
    <xf numFmtId="0" fontId="53" fillId="36" borderId="0" applyFont="1" applyFill="1" applyBorder="1" applyAlignment="1">
      <alignment horizontal="left" wrapText="1"/>
    </xf>
    <xf numFmtId="0" fontId="84" fillId="30" borderId="0" applyNumberFormat="1" applyFont="1" applyFill="1" applyAlignment="1">
      <alignment horizontal="left" wrapText="1"/>
    </xf>
    <xf numFmtId="0" fontId="40" fillId="30" borderId="0" applyFont="1" applyFill="1" applyAlignment="1">
      <alignment horizontal="center"/>
    </xf>
    <xf numFmtId="164" fontId="89" fillId="30" borderId="0" applyNumberFormat="1" applyFont="1" applyFill="1"/>
    <xf numFmtId="0" fontId="89" fillId="30" borderId="0" applyFont="1" applyFill="1"/>
    <xf numFmtId="0" fontId="89" fillId="30" borderId="0" applyFont="1" applyFill="1" applyAlignment="1">
      <alignment horizontal="left"/>
    </xf>
    <xf numFmtId="49" fontId="65" fillId="36" borderId="34" applyNumberFormat="1" applyFont="1" applyFill="1" applyBorder="1" applyAlignment="1">
      <alignment horizontal="center"/>
    </xf>
    <xf numFmtId="0" fontId="89" fillId="36" borderId="35" applyFont="1" applyFill="1" applyBorder="1"/>
    <xf numFmtId="0" fontId="89" fillId="36" borderId="36" applyFont="1" applyFill="1" applyBorder="1"/>
    <xf numFmtId="0" fontId="0" fillId="33" borderId="0" applyFont="1" applyFill="1" applyBorder="1" applyAlignment="1">
      <alignment horizontal="right" indent="2"/>
    </xf>
    <xf numFmtId="0" fontId="0" fillId="0" borderId="0" applyFont="1" applyFill="1" applyBorder="1" applyAlignment="1">
      <alignment horizontal="right" indent="2"/>
    </xf>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44" fillId="0" borderId="27" applyFont="1" applyFill="1" applyBorder="1" applyAlignment="1">
      <alignment horizontal="center" vertical="center" wrapText="1"/>
    </xf>
    <xf numFmtId="0" fontId="44" fillId="0" borderId="31" applyFont="1" applyFill="1" applyBorder="1" applyAlignment="1">
      <alignment horizontal="center" vertical="center" wrapText="1"/>
    </xf>
    <xf numFmtId="0" fontId="44" fillId="0" borderId="47" applyFont="1" applyFill="1" applyBorder="1" applyAlignment="1">
      <alignment horizontal="center" vertical="center" wrapText="1"/>
    </xf>
    <xf numFmtId="0" fontId="44" fillId="0" borderId="48" applyFont="1" applyFill="1" applyBorder="1" applyAlignment="1">
      <alignment horizontal="center" vertical="center" wrapText="1"/>
    </xf>
    <xf numFmtId="0" fontId="44" fillId="0" borderId="0" applyFont="1" applyFill="1" applyBorder="1" applyAlignment="1">
      <alignment horizontal="center"/>
    </xf>
    <xf numFmtId="0" fontId="44" fillId="0" borderId="49" applyFont="1" applyFill="1" applyBorder="1" applyAlignment="1">
      <alignment horizontal="center" wrapText="1"/>
    </xf>
    <xf numFmtId="0" fontId="44" fillId="0" borderId="51" applyFont="1" applyFill="1" applyBorder="1" applyAlignment="1">
      <alignment horizontal="center" wrapText="1"/>
    </xf>
    <xf numFmtId="0" fontId="0" fillId="33" borderId="28" applyFont="1" applyFill="1" applyBorder="1"/>
    <xf numFmtId="0" fontId="0" fillId="33" borderId="29" applyFont="1" applyFill="1" applyBorder="1"/>
    <xf numFmtId="0" fontId="44" fillId="0" borderId="50" applyFont="1" applyFill="1" applyBorder="1" applyAlignment="1">
      <alignment horizontal="center" wrapText="1"/>
    </xf>
    <xf numFmtId="0" fontId="0" fillId="0" borderId="28" applyFont="1" applyFill="1" applyBorder="1" applyAlignment="1">
      <alignment horizontal="right" indent="2"/>
    </xf>
    <xf numFmtId="0" fontId="49" fillId="36" borderId="26" applyFont="1" applyFill="1" applyBorder="1" applyAlignment="1">
      <alignment horizontal="center" vertical="center"/>
    </xf>
    <xf numFmtId="0" fontId="49" fillId="36" borderId="32" applyFont="1" applyFill="1" applyBorder="1" applyAlignment="1">
      <alignment horizontal="center" vertical="center"/>
    </xf>
    <xf numFmtId="0" fontId="49" fillId="36" borderId="27" applyFont="1" applyFill="1" applyBorder="1" applyAlignment="1">
      <alignment horizontal="center" vertical="center"/>
    </xf>
    <xf numFmtId="0" fontId="44" fillId="30" borderId="47" applyFont="1" applyFill="1" applyBorder="1" applyAlignment="1">
      <alignment horizontal="center" vertical="center" wrapText="1"/>
    </xf>
    <xf numFmtId="0" fontId="44" fillId="30" borderId="48" applyFont="1" applyFill="1" applyBorder="1" applyAlignment="1">
      <alignment horizontal="center" vertical="center" wrapText="1"/>
    </xf>
    <xf numFmtId="0" fontId="84"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0" borderId="26" applyFont="1" applyFill="1" applyBorder="1" applyAlignment="1">
      <alignment horizontal="center" vertical="center" wrapText="1"/>
    </xf>
    <xf numFmtId="0" fontId="0" fillId="0" borderId="32" applyFont="1" applyFill="1" applyBorder="1" applyAlignment="1">
      <alignment horizontal="center" vertical="center" wrapText="1"/>
    </xf>
    <xf numFmtId="0" fontId="0" fillId="0" borderId="27" applyFont="1" applyFill="1" applyBorder="1" applyAlignment="1">
      <alignment horizontal="center" vertical="center" wrapText="1"/>
    </xf>
    <xf numFmtId="0" fontId="0" fillId="0" borderId="28" applyFont="1" applyFill="1" applyBorder="1" applyAlignment="1">
      <alignment horizontal="center" vertical="center" wrapText="1"/>
    </xf>
    <xf numFmtId="0" fontId="0" fillId="0" borderId="0" applyFont="1" applyFill="1" applyBorder="1" applyAlignment="1">
      <alignment horizontal="center" vertical="center" wrapText="1"/>
    </xf>
    <xf numFmtId="0" fontId="0" fillId="0" borderId="29" applyFont="1" applyFill="1" applyBorder="1" applyAlignment="1">
      <alignment horizontal="center" vertical="center" wrapText="1"/>
    </xf>
    <xf numFmtId="0" fontId="0" fillId="0" borderId="30" applyFont="1" applyFill="1" applyBorder="1" applyAlignment="1">
      <alignment horizontal="center" vertical="center" wrapText="1"/>
    </xf>
    <xf numFmtId="0" fontId="0" fillId="0" borderId="33" applyFont="1" applyFill="1" applyBorder="1" applyAlignment="1">
      <alignment horizontal="center" vertical="center" wrapText="1"/>
    </xf>
    <xf numFmtId="0" fontId="0" fillId="0" borderId="31" applyFont="1" applyFill="1" applyBorder="1" applyAlignment="1">
      <alignment horizontal="center" vertical="center" wrapText="1"/>
    </xf>
    <xf numFmtId="166" fontId="44" fillId="30" borderId="34" applyNumberFormat="1" applyFont="1" applyFill="1" applyBorder="1" applyAlignment="1">
      <alignment horizontal="center"/>
    </xf>
    <xf numFmtId="166" fontId="44" fillId="30" borderId="35" applyNumberFormat="1" applyFont="1" applyFill="1" applyBorder="1" applyAlignment="1">
      <alignment horizontal="center"/>
    </xf>
    <xf numFmtId="166" fontId="44" fillId="30" borderId="36" applyNumberFormat="1" applyFont="1" applyFill="1" applyBorder="1" applyAlignment="1">
      <alignment horizontal="center"/>
    </xf>
    <xf numFmtId="0" fontId="0" fillId="33" borderId="33"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0" borderId="51" applyFont="1" applyFill="1" applyBorder="1"/>
    <xf numFmtId="0" fontId="0" fillId="0" borderId="51" applyFont="1" applyFill="1" applyBorder="1" applyAlignment="1">
      <alignment horizontal="center" wrapText="1"/>
    </xf>
    <xf numFmtId="0" fontId="44" fillId="0" borderId="37" applyFont="1" applyFill="1" applyBorder="1" applyAlignment="1">
      <alignment horizontal="center" vertical="center" wrapText="1"/>
    </xf>
    <xf numFmtId="0" fontId="44" fillId="0" borderId="39" applyFont="1" applyFill="1" applyBorder="1" applyAlignment="1">
      <alignment horizontal="center" vertical="center" wrapText="1"/>
    </xf>
    <xf numFmtId="0" fontId="44" fillId="0" borderId="26" applyFont="1" applyFill="1" applyBorder="1" applyAlignment="1">
      <alignment horizontal="center" vertical="center" wrapText="1"/>
    </xf>
    <xf numFmtId="0" fontId="44" fillId="0" borderId="30" applyFont="1" applyFill="1" applyBorder="1" applyAlignment="1">
      <alignment horizontal="center" vertical="center" wrapText="1"/>
    </xf>
    <xf numFmtId="1" fontId="89" fillId="33" borderId="34" applyNumberFormat="1" applyFont="1" applyFill="1" applyBorder="1"/>
    <xf numFmtId="1" fontId="89" fillId="33" borderId="36" applyNumberFormat="1" applyFont="1" applyFill="1" applyBorder="1"/>
    <xf numFmtId="0" fontId="44" fillId="0" borderId="34" applyFont="1" applyFill="1" applyBorder="1" applyAlignment="1">
      <alignment horizontal="center"/>
    </xf>
    <xf numFmtId="0" fontId="44" fillId="0" borderId="36" applyFont="1" applyFill="1" applyBorder="1" applyAlignment="1">
      <alignment horizontal="center"/>
    </xf>
    <xf numFmtId="0" fontId="0" fillId="33" borderId="26" applyFont="1" applyFill="1" applyBorder="1"/>
    <xf numFmtId="0" fontId="0" fillId="33" borderId="27" applyFont="1" applyFill="1" applyBorder="1"/>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0" borderId="28" applyFont="1" applyFill="1" applyBorder="1"/>
    <xf numFmtId="0" fontId="0" fillId="0" borderId="29" applyFont="1" applyFill="1" applyBorder="1"/>
    <xf numFmtId="0" fontId="89" fillId="33" borderId="30" applyFont="1" applyFill="1" applyBorder="1"/>
    <xf numFmtId="0" fontId="89" fillId="33" borderId="31" applyFont="1" applyFill="1" applyBorder="1"/>
    <xf numFmtId="0" fontId="46" fillId="0" borderId="0" applyFont="1" applyFill="1" applyBorder="1" applyAlignment="1">
      <alignment vertical="center"/>
    </xf>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0" fontId="89" fillId="30" borderId="0" applyFont="1" applyFill="1" applyAlignment="1">
      <alignment vertical="center"/>
    </xf>
    <xf numFmtId="164" fontId="89" fillId="30" borderId="0" applyNumberFormat="1" applyFont="1" applyFill="1" applyAlignment="1">
      <alignment vertical="center"/>
    </xf>
    <xf numFmtId="0" fontId="89" fillId="0" borderId="28" applyFont="1" applyFill="1" applyBorder="1"/>
    <xf numFmtId="0" fontId="89" fillId="0" borderId="29" applyFont="1" applyFill="1" applyBorder="1"/>
    <xf numFmtId="0" fontId="89" fillId="33" borderId="28" applyFont="1" applyFill="1" applyBorder="1"/>
    <xf numFmtId="0" fontId="89" fillId="33" borderId="29" applyFont="1" applyFill="1" applyBorder="1"/>
    <xf numFmtId="0" fontId="49" fillId="36" borderId="0" applyFont="1" applyFill="1" applyBorder="1" applyAlignment="1">
      <alignment horizontal="center" vertical="center"/>
    </xf>
    <xf numFmtId="0" fontId="49" fillId="36" borderId="52" applyFont="1" applyFill="1" applyBorder="1" applyAlignment="1">
      <alignment horizontal="center" vertical="center"/>
    </xf>
    <xf numFmtId="0" fontId="89" fillId="0" borderId="26" applyFont="1" applyFill="1" applyBorder="1"/>
    <xf numFmtId="0" fontId="89" fillId="0" borderId="27" applyFont="1" applyFill="1" applyBorder="1"/>
    <xf numFmtId="0" fontId="49" fillId="36" borderId="35" applyFont="1" applyFill="1" applyBorder="1" applyAlignment="1">
      <alignment horizontal="center" vertical="center"/>
    </xf>
    <xf numFmtId="0" fontId="49" fillId="36" borderId="36" applyFont="1" applyFill="1" applyBorder="1" applyAlignment="1">
      <alignment horizontal="center" vertical="center"/>
    </xf>
    <xf numFmtId="0" fontId="51" fillId="0" borderId="0" applyFont="1" applyFill="1" applyBorder="1" applyAlignment="1">
      <alignment horizontal="center"/>
    </xf>
    <xf numFmtId="0" fontId="44" fillId="30" borderId="27" applyFont="1" applyFill="1" applyBorder="1" applyAlignment="1">
      <alignment horizontal="center" vertical="center" wrapText="1"/>
    </xf>
    <xf numFmtId="0" fontId="44" fillId="30" borderId="31" applyFont="1" applyFill="1" applyBorder="1" applyAlignment="1">
      <alignment horizontal="center" vertical="center" wrapText="1"/>
    </xf>
    <xf numFmtId="164" fontId="89" fillId="30" borderId="0" applyNumberFormat="1" applyFont="1" applyFill="1"/>
    <xf numFmtId="0" fontId="88" fillId="0" borderId="0" applyNumberFormat="1" applyFont="1" applyFill="1" applyBorder="1" applyAlignment="1">
      <alignment horizontal="left" wrapText="1"/>
    </xf>
    <xf numFmtId="0" fontId="44" fillId="0" borderId="0" applyFont="1" applyFill="1" applyAlignment="1">
      <alignment horizontal="right"/>
    </xf>
    <xf numFmtId="0" fontId="0" fillId="0" borderId="0" applyFont="1" applyFill="1" applyAlignment="1">
      <alignment horizontal="right"/>
    </xf>
    <xf numFmtId="0" fontId="42" fillId="0" borderId="26" applyFont="1" applyFill="1" applyBorder="1" applyAlignment="1">
      <alignment horizontal="center" vertical="center" wrapText="1"/>
    </xf>
    <xf numFmtId="0" fontId="42" fillId="0" borderId="32" applyFont="1" applyFill="1" applyBorder="1" applyAlignment="1">
      <alignment horizontal="center" vertical="center" wrapText="1"/>
    </xf>
    <xf numFmtId="0" fontId="42" fillId="0" borderId="27" applyFont="1" applyFill="1" applyBorder="1" applyAlignment="1">
      <alignment horizontal="center" vertical="center" wrapText="1"/>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2" fillId="0" borderId="26" applyFont="1" applyFill="1" applyBorder="1" applyAlignment="1">
      <alignment horizontal="center" vertical="center"/>
    </xf>
    <xf numFmtId="0" fontId="42" fillId="0" borderId="32" applyFont="1" applyFill="1" applyBorder="1" applyAlignment="1">
      <alignment horizontal="center" vertical="center"/>
    </xf>
    <xf numFmtId="0" fontId="42" fillId="0" borderId="27" applyFont="1" applyFill="1" applyBorder="1" applyAlignment="1">
      <alignment horizontal="center" vertical="center"/>
    </xf>
    <xf numFmtId="0" fontId="89" fillId="0" borderId="32" applyFont="1" applyFill="1" applyBorder="1" applyAlignment="1">
      <alignment horizontal="center" vertical="center"/>
    </xf>
    <xf numFmtId="0" fontId="89" fillId="0" borderId="27" applyFont="1" applyFill="1" applyBorder="1" applyAlignment="1">
      <alignment horizontal="center" vertical="center"/>
    </xf>
    <xf numFmtId="164" fontId="51" fillId="30" borderId="0" applyNumberFormat="1" applyFont="1" applyFill="1" applyAlignment="1">
      <alignment horizontal="right"/>
    </xf>
    <xf numFmtId="0" fontId="45" fillId="0" borderId="0" applyFont="1" applyFill="1" applyBorder="1" applyAlignment="1">
      <alignment horizontal="center"/>
    </xf>
    <xf numFmtId="0" fontId="89" fillId="0" borderId="0" applyFont="1" applyFill="1"/>
    <xf numFmtId="0" fontId="42" fillId="0" borderId="28" applyFont="1" applyFill="1" applyBorder="1" applyAlignment="1">
      <alignment horizontal="center" vertical="center" wrapText="1"/>
    </xf>
    <xf numFmtId="0" fontId="42" fillId="0" borderId="0" applyFont="1" applyFill="1" applyBorder="1" applyAlignment="1">
      <alignment horizontal="center" vertical="center" wrapText="1"/>
    </xf>
    <xf numFmtId="0" fontId="42" fillId="0" borderId="29" applyFont="1" applyFill="1" applyBorder="1" applyAlignment="1">
      <alignment horizontal="center" vertical="center" wrapText="1"/>
    </xf>
    <xf numFmtId="0" fontId="42" fillId="0" borderId="28" applyFont="1" applyFill="1" applyBorder="1" applyAlignment="1">
      <alignment horizontal="center" vertical="center"/>
    </xf>
    <xf numFmtId="0" fontId="42" fillId="0" borderId="0" applyFont="1" applyFill="1" applyBorder="1" applyAlignment="1">
      <alignment horizontal="center" vertical="center"/>
    </xf>
    <xf numFmtId="0" fontId="42" fillId="0" borderId="29" applyFont="1" applyFill="1" applyBorder="1" applyAlignment="1">
      <alignment horizontal="center" vertical="center"/>
    </xf>
    <xf numFmtId="0" fontId="89" fillId="0" borderId="0" applyFont="1" applyFill="1" applyBorder="1" applyAlignment="1">
      <alignment horizontal="center" vertical="center"/>
    </xf>
    <xf numFmtId="0" fontId="89" fillId="0" borderId="29" applyFont="1" applyFill="1" applyBorder="1" applyAlignment="1">
      <alignment horizontal="center" vertical="center"/>
    </xf>
    <xf numFmtId="0" fontId="43" fillId="36" borderId="34" applyFont="1" applyFill="1" applyBorder="1" applyAlignment="1">
      <alignment horizontal="center"/>
    </xf>
    <xf numFmtId="0" fontId="43" fillId="36" borderId="35" applyFont="1" applyFill="1" applyBorder="1" applyAlignment="1">
      <alignment horizontal="center"/>
    </xf>
    <xf numFmtId="0" fontId="43" fillId="36" borderId="36" applyFont="1" applyFill="1" applyBorder="1" applyAlignment="1">
      <alignment horizontal="center"/>
    </xf>
    <xf numFmtId="0" fontId="84" fillId="0" borderId="0" applyNumberFormat="1" applyFont="1" applyFill="1" applyAlignment="1">
      <alignment horizontal="left" wrapText="1"/>
    </xf>
    <xf numFmtId="0" fontId="44" fillId="30" borderId="49" applyFont="1" applyFill="1" applyBorder="1" applyAlignment="1">
      <alignment horizontal="center"/>
    </xf>
    <xf numFmtId="0" fontId="44" fillId="30" borderId="51" applyFont="1" applyFill="1" applyBorder="1" applyAlignment="1">
      <alignment horizontal="center"/>
    </xf>
    <xf numFmtId="0" fontId="44" fillId="30" borderId="0" applyFont="1" applyFill="1" applyAlignment="1">
      <alignment horizontal="right"/>
    </xf>
    <xf numFmtId="0" fontId="49" fillId="36" borderId="26" applyFont="1" applyFill="1" applyBorder="1"/>
    <xf numFmtId="0" fontId="49" fillId="36" borderId="27" applyFont="1" applyFill="1" applyBorder="1"/>
    <xf numFmtId="0" fontId="49" fillId="36" borderId="34" applyFont="1" applyFill="1" applyBorder="1" applyAlignment="1">
      <alignment horizontal="center"/>
    </xf>
    <xf numFmtId="0" fontId="49" fillId="36" borderId="35" applyFont="1" applyFill="1" applyBorder="1" applyAlignment="1">
      <alignment horizontal="center"/>
    </xf>
    <xf numFmtId="0" fontId="49" fillId="36" borderId="36" applyFont="1" applyFill="1" applyBorder="1" applyAlignment="1">
      <alignment horizontal="center"/>
    </xf>
    <xf numFmtId="0" fontId="44" fillId="30" borderId="34" applyFont="1" applyFill="1" applyBorder="1" applyAlignment="1">
      <alignment horizontal="center"/>
    </xf>
    <xf numFmtId="0" fontId="44" fillId="30" borderId="36" applyFont="1" applyFill="1" applyBorder="1" applyAlignment="1">
      <alignment horizontal="center"/>
    </xf>
    <xf numFmtId="0" fontId="84"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4" fillId="0" borderId="0" applyFont="1" applyFill="1" applyAlignment="1">
      <alignment horizontal="right"/>
    </xf>
    <xf numFmtId="164" fontId="51"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0" fontId="40" fillId="30" borderId="0" applyFont="1" applyFill="1" applyAlignment="1">
      <alignment horizontal="center"/>
    </xf>
    <xf numFmtId="0" fontId="0" fillId="0" borderId="0" applyFont="1" applyFill="1"/>
    <xf numFmtId="49" fontId="52"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2"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89" fillId="30" borderId="0" applyFont="1" applyFill="1"/>
    <xf numFmtId="1" fontId="84" fillId="0" borderId="0" applyNumberFormat="1" applyFont="1" applyFill="1" applyAlignment="1">
      <alignment horizontal="left" wrapText="1"/>
    </xf>
    <xf numFmtId="166" fontId="53" fillId="36" borderId="34" applyNumberFormat="1" applyFont="1" applyFill="1" applyBorder="1" applyAlignment="1">
      <alignment horizontal="center"/>
    </xf>
    <xf numFmtId="166" fontId="53" fillId="36" borderId="35" applyNumberFormat="1" applyFont="1" applyFill="1" applyBorder="1" applyAlignment="1">
      <alignment horizontal="center"/>
    </xf>
    <xf numFmtId="166" fontId="53"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2" fillId="36" borderId="34" applyFont="1" applyFill="1" applyBorder="1"/>
    <xf numFmtId="0" fontId="52" fillId="36" borderId="35" applyFont="1" applyFill="1" applyBorder="1"/>
    <xf numFmtId="0" fontId="52" fillId="36" borderId="36" applyFont="1" applyFill="1" applyBorder="1"/>
    <xf numFmtId="0" fontId="44" fillId="0" borderId="34" applyFont="1" applyFill="1" applyBorder="1" applyAlignment="1">
      <alignment horizontal="center" vertical="center" wrapText="1"/>
    </xf>
    <xf numFmtId="0" fontId="89" fillId="0" borderId="36" applyFont="1" applyFill="1" applyBorder="1" applyAlignment="1">
      <alignment horizontal="center" vertical="center" wrapText="1"/>
    </xf>
    <xf numFmtId="0" fontId="52" fillId="36" borderId="34" applyFont="1" applyFill="1" applyBorder="1" applyAlignment="1">
      <alignment horizontal="left"/>
    </xf>
    <xf numFmtId="0" fontId="52" fillId="36" borderId="35" applyFont="1" applyFill="1" applyBorder="1" applyAlignment="1">
      <alignment horizontal="left"/>
    </xf>
    <xf numFmtId="0" fontId="52" fillId="36" borderId="36" applyFont="1" applyFill="1" applyBorder="1" applyAlignment="1">
      <alignment horizontal="left"/>
    </xf>
    <xf numFmtId="164" fontId="89" fillId="30" borderId="0" applyNumberFormat="1" applyFont="1" applyFill="1" applyAlignment="1">
      <alignment horizontal="right"/>
    </xf>
    <xf numFmtId="166" fontId="53" fillId="36" borderId="26" applyNumberFormat="1" applyFont="1" applyFill="1" applyBorder="1" applyAlignment="1">
      <alignment horizontal="center"/>
    </xf>
    <xf numFmtId="166" fontId="53" fillId="36" borderId="32" applyNumberFormat="1" applyFont="1" applyFill="1" applyBorder="1" applyAlignment="1">
      <alignment horizontal="center"/>
    </xf>
    <xf numFmtId="166" fontId="53" fillId="36" borderId="27" applyNumberFormat="1" applyFont="1" applyFill="1" applyBorder="1" applyAlignment="1">
      <alignment horizontal="center"/>
    </xf>
    <xf numFmtId="0" fontId="52" fillId="36" borderId="26" applyFont="1" applyFill="1" applyBorder="1" applyAlignment="1">
      <alignment horizontal="left"/>
    </xf>
    <xf numFmtId="0" fontId="52" fillId="36" borderId="32" applyFont="1" applyFill="1" applyBorder="1" applyAlignment="1">
      <alignment horizontal="left"/>
    </xf>
    <xf numFmtId="0" fontId="52" fillId="36" borderId="27" applyFont="1" applyFill="1" applyBorder="1" applyAlignment="1">
      <alignment horizontal="left"/>
    </xf>
    <xf numFmtId="0" fontId="52" fillId="36" borderId="26" applyFont="1" applyFill="1" applyBorder="1"/>
    <xf numFmtId="0" fontId="52" fillId="36" borderId="32" applyFont="1" applyFill="1" applyBorder="1"/>
    <xf numFmtId="0" fontId="52" fillId="36" borderId="27" applyFont="1" applyFill="1" applyBorder="1"/>
    <xf numFmtId="0" fontId="84" fillId="0" borderId="0" applyNumberFormat="1" applyFont="1" applyFill="1" applyAlignment="1">
      <alignment horizontal="left" wrapText="1"/>
    </xf>
    <xf numFmtId="0" fontId="89" fillId="0" borderId="0" applyFont="1" applyFill="1" applyAlignment="1">
      <alignment horizontal="right"/>
    </xf>
    <xf numFmtId="49" fontId="43" fillId="36" borderId="34" applyNumberFormat="1" applyFont="1" applyFill="1" applyBorder="1" applyAlignment="1">
      <alignment horizontal="center"/>
    </xf>
    <xf numFmtId="49" fontId="43" fillId="36" borderId="35" applyNumberFormat="1" applyFont="1" applyFill="1" applyBorder="1" applyAlignment="1">
      <alignment horizontal="center"/>
    </xf>
    <xf numFmtId="49" fontId="43" fillId="36" borderId="36" applyNumberFormat="1" applyFont="1" applyFill="1" applyBorder="1" applyAlignment="1">
      <alignment horizontal="center"/>
    </xf>
    <xf numFmtId="0" fontId="44" fillId="0" borderId="0" applyFont="1" applyFill="1" applyBorder="1" applyAlignment="1">
      <alignment horizontal="center" vertical="center" wrapText="1"/>
    </xf>
    <xf numFmtId="0" fontId="89" fillId="0" borderId="19" applyFont="1" applyFill="1" applyBorder="1" applyAlignment="1">
      <alignment horizontal="center" vertical="center" wrapText="1"/>
    </xf>
    <xf numFmtId="0" fontId="5" fillId="33" borderId="26" applyFont="1" applyFill="1" applyBorder="1"/>
    <xf numFmtId="0" fontId="5" fillId="33" borderId="27" applyFont="1" applyFill="1" applyBorder="1"/>
    <xf numFmtId="0" fontId="52" fillId="36" borderId="34" applyFont="1" applyFill="1" applyBorder="1" applyAlignment="1">
      <alignment horizontal="left"/>
    </xf>
    <xf numFmtId="0" fontId="52" fillId="36" borderId="35" applyFont="1" applyFill="1" applyBorder="1" applyAlignment="1">
      <alignment horizontal="left"/>
    </xf>
    <xf numFmtId="0" fontId="52" fillId="36" borderId="36" applyFont="1" applyFill="1" applyBorder="1" applyAlignment="1">
      <alignment horizontal="left"/>
    </xf>
    <xf numFmtId="0" fontId="5" fillId="0" borderId="28" applyFont="1" applyFill="1" applyBorder="1"/>
    <xf numFmtId="0" fontId="5" fillId="0" borderId="29" applyFont="1" applyFill="1" applyBorder="1"/>
    <xf numFmtId="0" fontId="5" fillId="0" borderId="34" applyFont="1" applyFill="1" applyBorder="1"/>
    <xf numFmtId="0" fontId="5" fillId="0" borderId="36" applyFont="1" applyFill="1" applyBorder="1"/>
    <xf numFmtId="0" fontId="5" fillId="33" borderId="28" applyFont="1" applyFill="1" applyBorder="1"/>
    <xf numFmtId="0" fontId="5" fillId="33" borderId="29" applyFont="1" applyFill="1" applyBorder="1"/>
    <xf numFmtId="0" fontId="5" fillId="33" borderId="30" applyFont="1" applyFill="1" applyBorder="1"/>
    <xf numFmtId="0" fontId="5" fillId="33" borderId="31" applyFont="1" applyFill="1" applyBorder="1"/>
    <xf numFmtId="0" fontId="5" fillId="0" borderId="26" applyFont="1" applyFill="1" applyBorder="1"/>
    <xf numFmtId="0" fontId="5" fillId="0" borderId="27" applyFont="1" applyFill="1" applyBorder="1"/>
    <xf numFmtId="0" fontId="52" fillId="36" borderId="26" applyFont="1" applyFill="1" applyBorder="1" applyAlignment="1">
      <alignment horizontal="left"/>
    </xf>
    <xf numFmtId="0" fontId="52" fillId="36" borderId="32" applyFont="1" applyFill="1" applyBorder="1" applyAlignment="1">
      <alignment horizontal="left"/>
    </xf>
    <xf numFmtId="0" fontId="52" fillId="36" borderId="27" applyFont="1" applyFill="1" applyBorder="1" applyAlignment="1">
      <alignment horizontal="left"/>
    </xf>
    <xf numFmtId="0" fontId="5" fillId="0" borderId="30" applyFont="1" applyFill="1" applyBorder="1"/>
    <xf numFmtId="0" fontId="5" fillId="0" borderId="31" applyFont="1" applyFill="1" applyBorder="1"/>
    <xf numFmtId="166" fontId="53" fillId="36" borderId="34" applyNumberFormat="1" applyFont="1" applyFill="1" applyBorder="1" applyAlignment="1">
      <alignment horizontal="center"/>
    </xf>
    <xf numFmtId="166" fontId="53" fillId="36" borderId="35" applyNumberFormat="1" applyFont="1" applyFill="1" applyBorder="1" applyAlignment="1">
      <alignment horizontal="center"/>
    </xf>
    <xf numFmtId="166" fontId="53" fillId="36" borderId="36" applyNumberFormat="1" applyFont="1" applyFill="1" applyBorder="1" applyAlignment="1">
      <alignment horizontal="center"/>
    </xf>
    <xf numFmtId="166" fontId="53" fillId="36" borderId="26" applyNumberFormat="1" applyFont="1" applyFill="1" applyBorder="1" applyAlignment="1">
      <alignment horizontal="center"/>
    </xf>
    <xf numFmtId="166" fontId="53" fillId="36" borderId="32" applyNumberFormat="1" applyFont="1" applyFill="1" applyBorder="1" applyAlignment="1">
      <alignment horizontal="center"/>
    </xf>
    <xf numFmtId="166" fontId="53" fillId="36" borderId="27" applyNumberFormat="1" applyFont="1" applyFill="1" applyBorder="1" applyAlignment="1">
      <alignment horizontal="center"/>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0" fillId="0" borderId="0" applyFont="1" applyFill="1" applyAlignment="1">
      <alignment horizontal="center"/>
    </xf>
    <xf numFmtId="0" fontId="44" fillId="0" borderId="0" applyFont="1" applyFill="1" applyBorder="1"/>
    <xf numFmtId="0" fontId="83" fillId="0" borderId="0" applyFont="1" applyFill="1" applyBorder="1" applyAlignment="1">
      <alignment horizontal="center"/>
    </xf>
    <xf numFmtId="0" fontId="83" fillId="33" borderId="33" applyFont="1" applyFill="1" applyBorder="1" applyAlignment="1">
      <alignment horizontal="center"/>
    </xf>
    <xf numFmtId="0" fontId="83" fillId="33" borderId="31" applyFont="1" applyFill="1" applyBorder="1" applyAlignment="1">
      <alignment horizontal="center"/>
    </xf>
    <xf numFmtId="0" fontId="83" fillId="33" borderId="30" applyFont="1" applyFill="1" applyBorder="1" applyAlignment="1">
      <alignment horizontal="center"/>
    </xf>
    <xf numFmtId="0" fontId="83" fillId="33" borderId="0" applyFont="1" applyFill="1" applyBorder="1" applyAlignment="1">
      <alignment horizontal="center"/>
    </xf>
    <xf numFmtId="0" fontId="83" fillId="33" borderId="28" applyFont="1" applyFill="1" applyBorder="1" applyAlignment="1">
      <alignment horizontal="center"/>
    </xf>
    <xf numFmtId="0" fontId="83" fillId="0" borderId="29" applyFont="1" applyFill="1" applyBorder="1" applyAlignment="1">
      <alignment horizontal="center"/>
    </xf>
    <xf numFmtId="0" fontId="30" fillId="0" borderId="0" applyFont="1" applyFill="1" applyBorder="1" applyAlignment="1">
      <alignment horizontal="center"/>
    </xf>
    <xf numFmtId="0" fontId="83" fillId="33" borderId="29" applyFont="1" applyFill="1" applyBorder="1" applyAlignment="1">
      <alignment horizontal="center"/>
    </xf>
    <xf numFmtId="0" fontId="83" fillId="0" borderId="32" applyFont="1" applyFill="1" applyBorder="1" applyAlignment="1">
      <alignment horizontal="center"/>
    </xf>
    <xf numFmtId="0" fontId="83" fillId="0" borderId="26" applyFont="1" applyFill="1" applyBorder="1" applyAlignment="1">
      <alignment horizontal="center"/>
    </xf>
    <xf numFmtId="0" fontId="40" fillId="0" borderId="0" applyFont="1" applyFill="1" applyAlignment="1">
      <alignment horizontal="center"/>
    </xf>
    <xf numFmtId="0" fontId="83" fillId="0" borderId="27" applyFont="1" applyFill="1" applyBorder="1" applyAlignment="1">
      <alignment horizontal="center"/>
    </xf>
    <xf numFmtId="0" fontId="83" fillId="0" borderId="28" applyFont="1" applyFill="1" applyBorder="1" applyAlignment="1">
      <alignment horizontal="center"/>
    </xf>
    <xf numFmtId="0" fontId="83" fillId="0" borderId="0" applyNumberFormat="1" applyFont="1" applyFill="1" applyAlignment="1">
      <alignment horizontal="left" wrapText="1"/>
    </xf>
    <xf numFmtId="0" fontId="83" fillId="33" borderId="0" applyFont="1" applyFill="1" applyBorder="1" applyAlignment="1">
      <alignment horizontal="center"/>
    </xf>
    <xf numFmtId="0" fontId="83" fillId="33" borderId="29" applyFont="1" applyFill="1" applyBorder="1" applyAlignment="1">
      <alignment horizontal="center"/>
    </xf>
    <xf numFmtId="0" fontId="83" fillId="0" borderId="0" applyFont="1" applyFill="1" applyBorder="1" applyAlignment="1">
      <alignment horizontal="center"/>
    </xf>
    <xf numFmtId="0" fontId="83" fillId="0" borderId="29" applyFont="1" applyFill="1" applyBorder="1" applyAlignment="1">
      <alignment horizontal="center"/>
    </xf>
    <xf numFmtId="0" fontId="83" fillId="0" borderId="28" applyFont="1" applyFill="1" applyBorder="1" applyAlignment="1">
      <alignment horizontal="center"/>
    </xf>
    <xf numFmtId="0" fontId="83" fillId="0" borderId="32" applyFont="1" applyFill="1" applyBorder="1" applyAlignment="1">
      <alignment horizontal="center"/>
    </xf>
    <xf numFmtId="0" fontId="83" fillId="0" borderId="27" applyFont="1" applyFill="1" applyBorder="1" applyAlignment="1">
      <alignment horizontal="center"/>
    </xf>
    <xf numFmtId="0" fontId="40" fillId="0" borderId="0" applyFont="1" applyFill="1" applyAlignment="1">
      <alignment horizontal="center"/>
    </xf>
    <xf numFmtId="0" fontId="30" fillId="0" borderId="0" applyFont="1" applyFill="1" applyBorder="1" applyAlignment="1">
      <alignment horizontal="center"/>
    </xf>
    <xf numFmtId="0" fontId="83" fillId="33" borderId="28" applyFont="1" applyFill="1" applyBorder="1" applyAlignment="1">
      <alignment horizontal="center"/>
    </xf>
    <xf numFmtId="0" fontId="83" fillId="0" borderId="26" applyFont="1" applyFill="1" applyBorder="1" applyAlignment="1">
      <alignment horizontal="center"/>
    </xf>
    <xf numFmtId="0" fontId="83" fillId="33" borderId="30" applyFont="1" applyFill="1" applyBorder="1" applyAlignment="1">
      <alignment horizontal="center"/>
    </xf>
    <xf numFmtId="0" fontId="83" fillId="33" borderId="33" applyFont="1" applyFill="1" applyBorder="1" applyAlignment="1">
      <alignment horizontal="center"/>
    </xf>
    <xf numFmtId="0" fontId="83" fillId="33" borderId="31"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5" fillId="0" borderId="0" applyFont="1" applyFill="1" applyAlignment="1">
      <alignment horizontal="left"/>
    </xf>
    <xf numFmtId="0" fontId="5" fillId="0" borderId="0" applyFont="1" applyFill="1" applyAlignment="1">
      <alignment horizontal="left" vertical="top"/>
    </xf>
    <xf numFmtId="0" fontId="87" fillId="37" borderId="0" applyFont="1" applyFill="1" applyBorder="1" applyAlignment="1">
      <alignment horizontal="left"/>
    </xf>
    <xf numFmtId="164" fontId="89" fillId="30" borderId="0" applyNumberFormat="1" applyFont="1" applyFill="1" applyBorder="1"/>
    <xf numFmtId="0" fontId="89" fillId="30" borderId="0" applyFont="1" applyFill="1" applyBorder="1" applyAlignment="1">
      <alignment horizontal="left"/>
    </xf>
    <xf numFmtId="49" fontId="53" fillId="36" borderId="34" applyNumberFormat="1" applyFont="1" applyFill="1" applyBorder="1" applyAlignment="1">
      <alignment horizontal="center"/>
    </xf>
    <xf numFmtId="49" fontId="53" fillId="36" borderId="7" applyNumberFormat="1" applyFont="1" applyFill="1" applyBorder="1" applyAlignment="1">
      <alignment horizontal="center"/>
    </xf>
    <xf numFmtId="0" fontId="40" fillId="30" borderId="0" applyFont="1" applyFill="1" applyBorder="1" applyAlignment="1">
      <alignment horizontal="center"/>
    </xf>
    <xf numFmtId="0" fontId="84" fillId="30" borderId="0" applyNumberFormat="1" applyFont="1" applyFill="1" applyBorder="1" applyAlignment="1">
      <alignment horizontal="left" wrapText="1"/>
    </xf>
    <xf numFmtId="0" fontId="89" fillId="30" borderId="0" applyFont="1" applyFill="1" applyBorder="1" applyAlignment="1">
      <alignment vertical="center"/>
    </xf>
    <xf numFmtId="164" fontId="89" fillId="30" borderId="0" applyNumberFormat="1" applyFont="1" applyFill="1" applyBorder="1" applyAlignment="1">
      <alignment vertical="center"/>
    </xf>
    <xf numFmtId="0" fontId="89" fillId="0" borderId="38" applyFont="1" applyFill="1" applyBorder="1"/>
    <xf numFmtId="0" fontId="89" fillId="33" borderId="38" applyFont="1" applyFill="1" applyBorder="1"/>
    <xf numFmtId="0" fontId="44" fillId="0" borderId="7" applyFont="1" applyFill="1" applyBorder="1" applyAlignment="1">
      <alignment horizontal="center" vertical="center" wrapText="1"/>
    </xf>
    <xf numFmtId="0" fontId="49" fillId="36" borderId="7" applyFont="1" applyFill="1" applyBorder="1" applyAlignment="1">
      <alignment horizontal="center" vertical="center"/>
    </xf>
    <xf numFmtId="0" fontId="44" fillId="30" borderId="36" applyFont="1" applyFill="1" applyBorder="1" applyAlignment="1">
      <alignment horizontal="center" vertical="center" wrapText="1"/>
    </xf>
    <xf numFmtId="0" fontId="0" fillId="33" borderId="38" applyFont="1" applyFill="1" applyBorder="1"/>
    <xf numFmtId="0" fontId="89" fillId="33" borderId="39" applyFont="1" applyFill="1" applyBorder="1"/>
    <xf numFmtId="1" fontId="89" fillId="33" borderId="7" applyNumberFormat="1" applyFont="1" applyFill="1" applyBorder="1"/>
    <xf numFmtId="166" fontId="44" fillId="30" borderId="7" applyNumberFormat="1" applyFont="1" applyFill="1" applyBorder="1" applyAlignment="1">
      <alignment horizontal="center"/>
    </xf>
    <xf numFmtId="0" fontId="0" fillId="33" borderId="37" applyFont="1" applyFill="1" applyBorder="1"/>
    <xf numFmtId="0" fontId="44" fillId="0" borderId="36" applyFont="1" applyFill="1" applyBorder="1" applyAlignment="1">
      <alignment horizontal="center" vertical="center" wrapText="1"/>
    </xf>
    <xf numFmtId="0" fontId="44" fillId="0" borderId="54" applyFont="1" applyFill="1" applyBorder="1" applyAlignment="1">
      <alignment horizontal="center" vertical="center" wrapText="1"/>
    </xf>
    <xf numFmtId="0" fontId="44" fillId="30" borderId="54" applyFont="1" applyFill="1" applyBorder="1" applyAlignment="1">
      <alignment horizontal="center" vertical="center" wrapText="1"/>
    </xf>
    <xf numFmtId="0" fontId="49" fillId="36" borderId="37" applyFont="1" applyFill="1" applyBorder="1" applyAlignment="1">
      <alignment horizontal="center" vertical="center"/>
    </xf>
    <xf numFmtId="0" fontId="0" fillId="0" borderId="34" applyFont="1" applyFill="1" applyBorder="1" applyAlignment="1">
      <alignment horizontal="center" vertical="center" wrapText="1"/>
    </xf>
    <xf numFmtId="0" fontId="0" fillId="0" borderId="37" applyFont="1" applyFill="1" applyBorder="1" applyAlignment="1">
      <alignment horizontal="center" vertical="center" wrapText="1"/>
    </xf>
    <xf numFmtId="0" fontId="0" fillId="0" borderId="7" applyFont="1" applyFill="1" applyBorder="1" applyAlignment="1">
      <alignment horizontal="center" vertical="center" wrapText="1"/>
    </xf>
    <xf numFmtId="0" fontId="42" fillId="0" borderId="37" applyFont="1" applyFill="1" applyBorder="1" applyAlignment="1">
      <alignment horizontal="center" vertical="center"/>
    </xf>
    <xf numFmtId="0" fontId="42" fillId="0" borderId="37" applyFont="1" applyFill="1" applyBorder="1" applyAlignment="1">
      <alignment horizontal="center" vertical="center" wrapText="1"/>
    </xf>
    <xf numFmtId="0" fontId="44" fillId="0" borderId="0" applyFont="1" applyFill="1" applyBorder="1" applyAlignment="1">
      <alignment horizontal="right"/>
    </xf>
    <xf numFmtId="164" fontId="51" fillId="30" borderId="0" applyNumberFormat="1" applyFont="1" applyFill="1" applyBorder="1" applyAlignment="1">
      <alignment horizontal="right"/>
    </xf>
    <xf numFmtId="164" fontId="44" fillId="30" borderId="0" applyNumberFormat="1" applyFont="1" applyFill="1" applyBorder="1" applyAlignment="1">
      <alignment horizontal="right"/>
    </xf>
    <xf numFmtId="0" fontId="42" fillId="0" borderId="38" applyFont="1" applyFill="1" applyBorder="1" applyAlignment="1">
      <alignment horizontal="center" vertical="center"/>
    </xf>
    <xf numFmtId="0" fontId="42" fillId="0" borderId="38" applyFont="1" applyFill="1" applyBorder="1" applyAlignment="1">
      <alignment horizontal="center" vertical="center" wrapText="1"/>
    </xf>
    <xf numFmtId="0" fontId="43" fillId="36" borderId="7" applyFont="1" applyFill="1" applyBorder="1" applyAlignment="1">
      <alignment horizontal="center"/>
    </xf>
    <xf numFmtId="0" fontId="44" fillId="30" borderId="0" applyFont="1" applyFill="1" applyBorder="1" applyAlignment="1">
      <alignment horizontal="right"/>
    </xf>
    <xf numFmtId="0" fontId="49" fillId="36" borderId="7" applyFont="1" applyFill="1" applyBorder="1" applyAlignment="1">
      <alignment horizontal="center"/>
    </xf>
    <xf numFmtId="0" fontId="44"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9" fillId="36" borderId="34" applyNumberFormat="1" applyFont="1" applyFill="1" applyBorder="1" applyAlignment="1">
      <alignment horizontal="center" vertical="center"/>
    </xf>
    <xf numFmtId="49" fontId="49" fillId="36" borderId="7" applyNumberFormat="1" applyFont="1" applyFill="1" applyBorder="1" applyAlignment="1">
      <alignment horizontal="center" vertical="center"/>
    </xf>
    <xf numFmtId="0" fontId="49" fillId="36" borderId="34" applyFont="1" applyFill="1" applyBorder="1" applyAlignment="1">
      <alignment horizontal="center" vertical="center"/>
    </xf>
    <xf numFmtId="164" fontId="89" fillId="30" borderId="0" applyNumberFormat="1" applyFont="1" applyFill="1" applyBorder="1" applyAlignment="1">
      <alignment horizontal="right"/>
    </xf>
    <xf numFmtId="1" fontId="84" fillId="0" borderId="0" applyNumberFormat="1" applyFont="1" applyFill="1" applyBorder="1" applyAlignment="1">
      <alignment horizontal="left" wrapText="1"/>
    </xf>
    <xf numFmtId="166" fontId="53" fillId="36" borderId="7" applyNumberFormat="1" applyFont="1" applyFill="1" applyBorder="1" applyAlignment="1">
      <alignment horizontal="center"/>
    </xf>
    <xf numFmtId="0" fontId="52" fillId="36" borderId="7" applyFont="1" applyFill="1" applyBorder="1"/>
    <xf numFmtId="0" fontId="52" fillId="36" borderId="7" applyFont="1" applyFill="1" applyBorder="1" applyAlignment="1">
      <alignment horizontal="left"/>
    </xf>
    <xf numFmtId="166" fontId="53" fillId="36" borderId="37" applyNumberFormat="1" applyFont="1" applyFill="1" applyBorder="1" applyAlignment="1">
      <alignment horizontal="center"/>
    </xf>
    <xf numFmtId="0" fontId="52" fillId="36" borderId="37" applyFont="1" applyFill="1" applyBorder="1" applyAlignment="1">
      <alignment horizontal="left"/>
    </xf>
    <xf numFmtId="0" fontId="52" fillId="36" borderId="37" applyFont="1" applyFill="1" applyBorder="1"/>
    <xf numFmtId="0" fontId="5" fillId="0" borderId="38" applyFont="1" applyFill="1" applyBorder="1"/>
    <xf numFmtId="0" fontId="5" fillId="0" borderId="7" applyFont="1" applyFill="1" applyBorder="1"/>
    <xf numFmtId="0" fontId="5" fillId="0" borderId="37" applyFont="1" applyFill="1" applyBorder="1"/>
    <xf numFmtId="0" fontId="5" fillId="0" borderId="39" applyFont="1" applyFill="1" applyBorder="1"/>
    <xf numFmtId="0" fontId="5" fillId="33" borderId="39" applyFont="1" applyFill="1" applyBorder="1"/>
    <xf numFmtId="0" fontId="5" fillId="33" borderId="37" applyFont="1" applyFill="1" applyBorder="1"/>
    <xf numFmtId="0" fontId="5" fillId="33" borderId="38" applyFont="1" applyFill="1" applyBorder="1"/>
    <xf numFmtId="49" fontId="43" fillId="36" borderId="7" applyNumberFormat="1" applyFont="1" applyFill="1" applyBorder="1" applyAlignment="1">
      <alignment horizontal="center"/>
    </xf>
    <xf numFmtId="0" fontId="44" fillId="0" borderId="19" applyFont="1" applyFill="1" applyBorder="1" applyAlignment="1">
      <alignment horizontal="center" vertical="center" wrapText="1"/>
    </xf>
    <xf numFmtId="0" fontId="83" fillId="0" borderId="0" applyNumberFormat="1" applyFont="1" applyFill="1" applyBorder="1" applyAlignment="1">
      <alignment horizontal="left" wrapText="1"/>
    </xf>
    <xf numFmtId="0" fontId="40" fillId="0" borderId="0" applyFont="1" applyFill="1" applyBorder="1" applyAlignment="1">
      <alignment horizontal="center"/>
    </xf>
    <xf numFmtId="164" fontId="0" fillId="30" borderId="0" applyNumberFormat="1" applyFont="1" applyFill="1" applyBorder="1"/>
    <xf numFmtId="0" fontId="5" fillId="0" borderId="0" applyFont="1" applyFill="1" applyBorder="1" applyAlignment="1">
      <alignment horizontal="left" vertical="top" wrapText="1"/>
    </xf>
    <xf numFmtId="0" fontId="5" fillId="0" borderId="0" applyFont="1" applyFill="1" applyBorder="1" applyAlignment="1">
      <alignment horizontal="left"/>
    </xf>
    <xf numFmtId="0" fontId="5" fillId="0" borderId="0" applyFont="1" applyFill="1" applyBorder="1" applyAlignment="1">
      <alignment horizontal="left" vertical="top"/>
    </xf>
    <xf numFmtId="0" borderId="0"/>
    <xf numFmtId="0" fontId="104" fillId="36" borderId="55" applyFont="1" applyFill="1" applyBorder="1" applyAlignment="1">
      <alignment horizontal="center" vertical="bottom"/>
    </xf>
    <xf numFmtId="0" fontId="104" fillId="36" borderId="56" applyFont="1" applyFill="1" applyBorder="1" applyAlignment="1">
      <alignment horizontal="center" vertical="bottom"/>
    </xf>
    <xf numFmtId="0" fontId="104" fillId="36" borderId="57" applyFont="1" applyFill="1" applyBorder="1" applyAlignment="1">
      <alignment horizontal="center" vertical="bottom"/>
    </xf>
    <xf numFmtId="0" fontId="104" fillId="36" borderId="58" applyFont="1" applyFill="1" applyBorder="1" applyAlignment="1">
      <alignment horizontal="center" vertical="bottom"/>
    </xf>
    <xf numFmtId="0" fontId="0" fillId="0" borderId="59" applyFont="1" applyFill="1" applyBorder="1" applyAlignment="1">
      <alignment horizontal="left" vertical="center"/>
    </xf>
    <xf numFmtId="0" fontId="105" fillId="38" borderId="60" applyFont="1" applyFill="1" applyBorder="1" applyAlignment="1">
      <alignment horizontal="right" vertical="center"/>
    </xf>
    <xf numFmtId="0" fontId="44" fillId="0" borderId="59" applyFont="1" applyFill="1" applyBorder="1" applyAlignment="1">
      <alignment horizontal="right"/>
    </xf>
    <xf numFmtId="164" fontId="89" fillId="30" borderId="59" applyNumberFormat="1" applyFont="1" applyFill="1" applyBorder="1"/>
    <xf numFmtId="164" fontId="51" fillId="30" borderId="59" applyNumberFormat="1" applyFont="1" applyFill="1" applyBorder="1" applyAlignment="1">
      <alignment horizontal="right"/>
    </xf>
    <xf numFmtId="0" fontId="45" fillId="0" borderId="59" applyFont="1" applyFill="1" applyBorder="1" applyAlignment="1">
      <alignment horizontal="center"/>
    </xf>
    <xf numFmtId="0" fontId="106" fillId="0" borderId="61" applyFont="1" applyFill="1" applyBorder="1" applyAlignment="1">
      <alignment horizontal="center" vertical="center"/>
    </xf>
    <xf numFmtId="0" fontId="42" fillId="0" borderId="62" applyFont="1" applyFill="1" applyBorder="1" applyAlignment="1">
      <alignment horizontal="center" vertical="center"/>
    </xf>
    <xf numFmtId="0" fontId="42" fillId="0" borderId="62" applyFont="1" applyFill="1" applyBorder="1" applyAlignment="1">
      <alignment horizontal="center" vertical="center" wrapText="1"/>
    </xf>
    <xf numFmtId="0" fontId="42" fillId="0" borderId="63" applyFont="1" applyFill="1" applyBorder="1" applyAlignment="1">
      <alignment horizontal="center"/>
    </xf>
    <xf numFmtId="166" fontId="89" fillId="30" borderId="64" applyNumberFormat="1" applyFont="1" applyFill="1" applyBorder="1" applyAlignment="1">
      <alignment horizontal="center"/>
    </xf>
    <xf numFmtId="166" fontId="89" fillId="33" borderId="65" applyNumberFormat="1" applyFont="1" applyFill="1" applyBorder="1" applyAlignment="1">
      <alignment horizontal="center"/>
    </xf>
    <xf numFmtId="166" fontId="89" fillId="30" borderId="65" applyNumberFormat="1" applyFont="1" applyFill="1" applyBorder="1" applyAlignment="1">
      <alignment horizontal="center"/>
    </xf>
    <xf numFmtId="166" fontId="89" fillId="33" borderId="63" applyNumberFormat="1" applyFont="1" applyFill="1" applyBorder="1" applyAlignment="1">
      <alignment horizontal="center"/>
    </xf>
    <xf numFmtId="2" fontId="89" fillId="30" borderId="64" applyNumberFormat="1" applyFont="1" applyFill="1" applyBorder="1" applyAlignment="1">
      <alignment horizontal="center"/>
    </xf>
    <xf numFmtId="2" fontId="89" fillId="33" borderId="65" applyNumberFormat="1" applyFont="1" applyFill="1" applyBorder="1" applyAlignment="1">
      <alignment horizontal="center"/>
    </xf>
    <xf numFmtId="0" fontId="107" fillId="38" borderId="66" applyFont="1" applyFill="1" applyBorder="1"/>
    <xf numFmtId="0" fontId="88" fillId="0" borderId="59" applyNumberFormat="1" applyFont="1" applyFill="1" applyBorder="1" applyAlignment="1">
      <alignment horizontal="left" wrapText="1"/>
    </xf>
    <xf numFmtId="0" fontId="108" fillId="39" borderId="0" applyFont="1" applyFill="1"/>
    <xf numFmtId="49" fontId="56" fillId="36" borderId="67" applyNumberFormat="1" applyFont="1" applyFill="1" applyBorder="1" applyAlignment="1">
      <alignment textRotation="90" wrapText="1"/>
    </xf>
    <xf numFmtId="0" fontId="109" fillId="38" borderId="60" applyFont="1" applyFill="1" applyBorder="1" applyAlignment="1">
      <alignment horizontal="left" vertical="center"/>
    </xf>
    <xf numFmtId="0" fontId="109" fillId="38" borderId="60" applyFont="1" applyFill="1" applyBorder="1" applyAlignment="1">
      <alignment horizontal="right" vertical="center"/>
    </xf>
    <xf numFmtId="0" fontId="110" fillId="38" borderId="68" applyFont="1" applyFill="1" applyBorder="1" applyAlignment="1">
      <alignment horizontal="center" vertical="center"/>
    </xf>
    <xf numFmtId="0" fontId="110" fillId="38" borderId="69" applyFont="1" applyFill="1" applyBorder="1" applyAlignment="1">
      <alignment horizontal="center" vertical="center"/>
    </xf>
    <xf numFmtId="0" fontId="110" fillId="38" borderId="70" applyFont="1" applyFill="1" applyBorder="1" applyAlignment="1">
      <alignment horizontal="center" vertical="center"/>
    </xf>
    <xf numFmtId="0" fontId="109" fillId="40" borderId="60" applyFont="1" applyFill="1" applyBorder="1" applyAlignment="1">
      <alignment horizontal="left" vertical="center"/>
    </xf>
    <xf numFmtId="0" fontId="109" fillId="40" borderId="60" applyFont="1" applyFill="1" applyBorder="1" applyAlignment="1">
      <alignment horizontal="right" vertical="center"/>
    </xf>
    <xf numFmtId="0" fontId="110" fillId="40" borderId="68" applyFont="1" applyFill="1" applyBorder="1" applyAlignment="1">
      <alignment horizontal="center" vertical="center"/>
    </xf>
    <xf numFmtId="0" fontId="110" fillId="40" borderId="69" applyFont="1" applyFill="1" applyBorder="1" applyAlignment="1">
      <alignment horizontal="center" vertical="center"/>
    </xf>
    <xf numFmtId="0" fontId="110" fillId="40" borderId="70" applyFont="1" applyFill="1" applyBorder="1" applyAlignment="1">
      <alignment horizontal="center" vertical="center"/>
    </xf>
    <xf numFmtId="0" fontId="111" fillId="0" borderId="0" applyFont="1" applyFill="1" applyBorder="1" applyAlignment="1">
      <alignment horizontal="left" vertical="center"/>
    </xf>
    <xf numFmtId="0" fontId="50" fillId="0" borderId="0" applyFont="1" applyFill="1" applyBorder="1" applyAlignment="1">
      <alignment horizontal="center" vertical="bottom"/>
    </xf>
    <xf numFmtId="0" fontId="89" fillId="30" borderId="59" applyFont="1" applyFill="1" applyBorder="1"/>
    <xf numFmtId="49" fontId="52" fillId="36" borderId="7" applyNumberFormat="1" applyFont="1" applyFill="1" applyBorder="1" applyAlignment="1">
      <alignment horizontal="center" vertical="center"/>
    </xf>
    <xf numFmtId="0" fontId="40" fillId="30" borderId="59" applyFont="1" applyFill="1" applyBorder="1" applyAlignment="1">
      <alignment horizontal="center"/>
    </xf>
    <xf numFmtId="0" fontId="52" fillId="36" borderId="7" applyFont="1" applyFill="1" applyBorder="1" applyAlignment="1">
      <alignment horizontal="center" vertical="center"/>
    </xf>
    <xf numFmtId="0" fontId="84" fillId="30" borderId="59" applyNumberFormat="1" applyFont="1" applyFill="1" applyBorder="1" applyAlignment="1">
      <alignment horizontal="left" wrapText="1"/>
    </xf>
    <xf numFmtId="164" fontId="89" fillId="30" borderId="59" applyNumberFormat="1" applyFont="1" applyFill="1" applyBorder="1" applyAlignment="1">
      <alignment horizontal="right"/>
    </xf>
    <xf numFmtId="1" fontId="84" fillId="0" borderId="59" applyNumberFormat="1" applyFont="1" applyFill="1" applyBorder="1" applyAlignment="1">
      <alignment horizontal="left" wrapText="1"/>
    </xf>
    <xf numFmtId="0" fontId="52" fillId="36" borderId="62" applyFont="1" applyFill="1" applyBorder="1" applyAlignment="1">
      <alignment horizontal="left"/>
    </xf>
    <xf numFmtId="166" fontId="53" fillId="36" borderId="62" applyNumberFormat="1" applyFont="1" applyFill="1" applyBorder="1" applyAlignment="1">
      <alignment horizontal="center"/>
    </xf>
    <xf numFmtId="0" fontId="52" fillId="36" borderId="62" applyFont="1" applyFill="1" applyBorder="1"/>
    <xf numFmtId="0" fontId="89" fillId="0" borderId="59" applyFont="1" applyFill="1" applyBorder="1" applyAlignment="1">
      <alignment horizontal="right"/>
    </xf>
    <xf numFmtId="0" fontId="44"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4" fillId="0" borderId="59" applyNumberFormat="1" applyFont="1" applyFill="1" applyBorder="1" applyAlignment="1">
      <alignment horizontal="left" wrapText="1"/>
    </xf>
    <xf numFmtId="0" fontId="0" fillId="0" borderId="59" applyFont="1" applyFill="1" applyBorder="1"/>
    <xf numFmtId="0" fontId="40" fillId="0" borderId="59" applyFont="1" applyFill="1" applyBorder="1" applyAlignment="1">
      <alignment horizontal="center"/>
    </xf>
    <xf numFmtId="0" fontId="30" fillId="0" borderId="59" applyFont="1" applyFill="1" applyBorder="1" applyAlignment="1">
      <alignment horizontal="center"/>
    </xf>
    <xf numFmtId="0" fontId="83" fillId="0" borderId="74" applyFont="1" applyFill="1" applyBorder="1" applyAlignment="1">
      <alignment horizontal="center"/>
    </xf>
    <xf numFmtId="0" fontId="83" fillId="0" borderId="75" applyFont="1" applyFill="1" applyBorder="1" applyAlignment="1">
      <alignment horizontal="center"/>
    </xf>
    <xf numFmtId="0" fontId="83" fillId="0" borderId="76" applyFont="1" applyFill="1" applyBorder="1" applyAlignment="1">
      <alignment horizontal="center"/>
    </xf>
    <xf numFmtId="0" fontId="83" fillId="33" borderId="77" applyFont="1" applyFill="1" applyBorder="1" applyAlignment="1">
      <alignment horizontal="center"/>
    </xf>
    <xf numFmtId="0" fontId="83" fillId="33" borderId="59" applyFont="1" applyFill="1" applyBorder="1" applyAlignment="1">
      <alignment horizontal="center"/>
    </xf>
    <xf numFmtId="0" fontId="83" fillId="33" borderId="78" applyFont="1" applyFill="1" applyBorder="1" applyAlignment="1">
      <alignment horizontal="center"/>
    </xf>
    <xf numFmtId="0" fontId="83" fillId="0" borderId="77" applyFont="1" applyFill="1" applyBorder="1" applyAlignment="1">
      <alignment horizontal="center"/>
    </xf>
    <xf numFmtId="0" fontId="83" fillId="0" borderId="59" applyFont="1" applyFill="1" applyBorder="1" applyAlignment="1">
      <alignment horizontal="center"/>
    </xf>
    <xf numFmtId="0" fontId="83" fillId="0" borderId="78" applyFont="1" applyFill="1" applyBorder="1" applyAlignment="1">
      <alignment horizontal="center"/>
    </xf>
    <xf numFmtId="0" fontId="83" fillId="33" borderId="79" applyFont="1" applyFill="1" applyBorder="1" applyAlignment="1">
      <alignment horizontal="center"/>
    </xf>
    <xf numFmtId="0" fontId="83" fillId="33" borderId="80" applyFont="1" applyFill="1" applyBorder="1" applyAlignment="1">
      <alignment horizontal="center"/>
    </xf>
    <xf numFmtId="0" fontId="83" fillId="33" borderId="81" applyFont="1" applyFill="1" applyBorder="1" applyAlignment="1">
      <alignment horizontal="center"/>
    </xf>
    <xf numFmtId="0" fontId="0" fillId="0" borderId="59" applyFont="1" applyFill="1" applyBorder="1" applyAlignment="1">
      <alignment horizontal="center"/>
    </xf>
    <xf numFmtId="0" fontId="44" fillId="0" borderId="59" applyFont="1" applyFill="1" applyBorder="1"/>
    <xf numFmtId="0" fontId="112" fillId="38" borderId="68" applyFont="1" applyFill="1" applyBorder="1" applyAlignment="1">
      <alignment horizontal="center" vertical="center"/>
    </xf>
    <xf numFmtId="0" fontId="112" fillId="38" borderId="69" applyFont="1" applyFill="1" applyBorder="1" applyAlignment="1">
      <alignment horizontal="center" vertical="center"/>
    </xf>
    <xf numFmtId="0" fontId="112" fillId="38" borderId="70" applyFont="1" applyFill="1" applyBorder="1" applyAlignment="1">
      <alignment horizontal="center" vertical="center"/>
    </xf>
    <xf numFmtId="0" fontId="112" fillId="40" borderId="68" applyFont="1" applyFill="1" applyBorder="1" applyAlignment="1">
      <alignment horizontal="center" vertical="center"/>
    </xf>
    <xf numFmtId="0" fontId="112" fillId="40" borderId="69" applyFont="1" applyFill="1" applyBorder="1" applyAlignment="1">
      <alignment horizontal="center" vertical="center"/>
    </xf>
    <xf numFmtId="0" fontId="112" fillId="40"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9" fillId="0" borderId="0" applyFont="1" applyFill="1" applyBorder="1" applyAlignment="1">
      <alignment horizontal="center" vertical="bottom"/>
    </xf>
    <xf numFmtId="0" fontId="89" fillId="0" borderId="0" applyFont="1" applyFill="1" applyBorder="1" applyAlignment="1">
      <alignment horizontal="right" vertical="bottom"/>
    </xf>
    <xf numFmtId="0" fontId="83"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 Id="rId27" Type="http://schemas.openxmlformats.org/officeDocument/2006/relationships/customXml" Target="../customXml/item3.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108.98859923428</v>
                </pt>
                <pt idx="0">
                  <v>124.909924743576</v>
                </pt>
                <pt idx="0">
                  <v>114.410811843928</v>
                </pt>
                <pt idx="0">
                  <v>130.116081429999</v>
                </pt>
                <pt idx="0">
                  <v>99.209712893367</v>
                </pt>
                <pt idx="0">
                  <v>112.900966863794</v>
                </pt>
                <pt idx="0">
                  <v>105.783512389486</v>
                </pt>
                <pt idx="0">
                  <v>99.605310187232</v>
                </pt>
                <pt idx="0">
                  <v>102.096979966936</v>
                </pt>
                <pt idx="0">
                  <v>102.835634196451</v>
                </pt>
                <pt idx="0">
                  <v>117.415124378109</v>
                </pt>
                <pt idx="0">
                  <v>118.249586075934</v>
                </pt>
                <pt idx="0">
                  <v>106.96288877164</v>
                </pt>
                <pt idx="0">
                  <v>126.196423821487</v>
                </pt>
                <pt idx="0">
                  <v>135.305281849801</v>
                </pt>
                <pt idx="0">
                  <v>106.923887163352</v>
                </pt>
                <pt idx="0">
                  <v>112.712965715689</v>
                </pt>
                <pt idx="0">
                  <v>108.075140798366</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109.755364486084</v>
                </pt>
                <pt idx="0">
                  <v>115.648373365992</v>
                </pt>
                <pt idx="0">
                  <v>119.326063210286</v>
                </pt>
                <pt idx="0">
                  <v>115.991756767175</v>
                </pt>
                <pt idx="0">
                  <v>112.983230657635</v>
                </pt>
                <pt idx="0">
                  <v>112.346030805228</v>
                </pt>
                <pt idx="0">
                  <v>109.739312471525</v>
                </pt>
                <pt idx="0">
                  <v>118.94234774003</v>
                </pt>
                <pt idx="0">
                  <v>112.549006341815</v>
                </pt>
                <pt idx="0">
                  <v>112.668165755821</v>
                </pt>
                <pt idx="0">
                  <v>113.670838859488</v>
                </pt>
                <pt idx="0">
                  <v>116.071864440025</v>
                </pt>
                <pt idx="0">
                  <v>116.414178417939</v>
                </pt>
                <pt idx="0">
                  <v>118.823807125857</v>
                </pt>
                <pt idx="0">
                  <v>112.824121850507</v>
                </pt>
                <pt idx="0">
                  <v>116.147015772955</v>
                </pt>
                <pt idx="0">
                  <v>112.964506901158</v>
                </pt>
                <pt idx="0">
                  <v>106.386817555305</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119.620834337861</v>
                </pt>
                <pt idx="0">
                  <v>144.45629613863</v>
                </pt>
                <pt idx="0">
                  <v>136.521917660286</v>
                </pt>
                <pt idx="0">
                  <v>150.923928687264</v>
                </pt>
                <pt idx="0">
                  <v>112.09033875309</v>
                </pt>
                <pt idx="0">
                  <v>126.839755012199</v>
                </pt>
                <pt idx="0">
                  <v>116.086099204451</v>
                </pt>
                <pt idx="0">
                  <v>118.472894410433</v>
                </pt>
                <pt idx="0">
                  <v>114.909136457788</v>
                </pt>
                <pt idx="0">
                  <v>115.863022792507</v>
                </pt>
                <pt idx="0">
                  <v>133.466756828508</v>
                </pt>
                <pt idx="0">
                  <v>137.254499250949</v>
                </pt>
                <pt idx="0">
                  <v>124.519968175598</v>
                </pt>
                <pt idx="0">
                  <v>149.951395241372</v>
                </pt>
                <pt idx="0">
                  <v>152.656996064392</v>
                </pt>
                <pt idx="0">
                  <v>124.188904088674</v>
                </pt>
                <pt idx="0">
                  <v>127.325645934399</v>
                </pt>
                <pt idx="0">
                  <v>114.977702863796</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58"/>
          <min val="94"/>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3.29464232811964</v>
                </pt>
                <pt idx="0">
                  <v>3.32104276150446</v>
                </pt>
                <pt idx="0">
                  <v>3.29464232811964</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4.53001662890086</v>
                </pt>
                <pt idx="0">
                  <v>9.40798000802228</v>
                </pt>
                <pt idx="0">
                  <v>4.53001662890086</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4"/>
          <min val="-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00"/>
          <min val="63"/>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30"/>
          <min val="102"/>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90.7920461589814</v>
                </pt>
                <pt idx="0">
                  <v>128.740185329278</v>
                </pt>
                <pt idx="0">
                  <v>118.393234672304</v>
                </pt>
                <pt idx="0">
                  <v>106.666666666667</v>
                </pt>
                <pt idx="0">
                  <v>113.112125323794</v>
                </pt>
                <pt idx="0">
                  <v>125.279642058166</v>
                </pt>
                <pt idx="0">
                  <v>106.060606060606</v>
                </pt>
                <pt idx="0">
                  <v>90.2047141342468</v>
                </pt>
                <pt idx="0">
                  <v>115.742639866208</v>
                </pt>
                <pt idx="0">
                  <v>102.172958735733</v>
                </pt>
                <pt idx="0">
                  <v>106.275505836021</v>
                </pt>
                <pt idx="0">
                  <v>97.5911403434803</v>
                </pt>
                <pt idx="0">
                  <v>127.807564121142</v>
                </pt>
                <pt idx="0">
                  <v>106.683473228865</v>
                </pt>
                <pt idx="0">
                  <v>94.9796472184532</v>
                </pt>
                <pt idx="0">
                  <v>118.206295914636</v>
                </pt>
                <pt idx="0">
                  <v>118.143459915612</v>
                </pt>
                <pt idx="0">
                  <v>106.739032112166</v>
                </pt>
                <pt idx="0">
                  <v>127.101717688928</v>
                </pt>
                <pt idx="0">
                  <v>117.350211692255</v>
                </pt>
                <pt idx="0">
                  <v>118.724559023066</v>
                </pt>
                <pt idx="0">
                  <v>111.852502194908</v>
                </pt>
                <pt idx="0">
                  <v>89.6293725172587</v>
                </pt>
                <pt idx="0">
                  <v>112.917307612356</v>
                </pt>
                <pt idx="0">
                  <v>107.643600180914</v>
                </pt>
                <pt idx="0">
                  <v>110.24631444007</v>
                </pt>
                <pt idx="0">
                  <v>101.818181818182</v>
                </pt>
                <pt idx="0">
                  <v>101.083032490975</v>
                </pt>
                <pt idx="0">
                  <v>102.941176470588</v>
                </pt>
                <pt idx="0">
                  <v>88.7957871461406</v>
                </pt>
                <pt idx="0">
                  <v>92.65451035814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96.8574025235122</v>
                </pt>
                <pt idx="0">
                  <v>114.545014258401</v>
                </pt>
                <pt idx="0">
                  <v>115.233587586866</v>
                </pt>
                <pt idx="0">
                  <v>108.53764791171</v>
                </pt>
                <pt idx="0">
                  <v>106.668910654863</v>
                </pt>
                <pt idx="0">
                  <v>111.166669121329</v>
                </pt>
                <pt idx="0">
                  <v>110.399947399025</v>
                </pt>
                <pt idx="0">
                  <v>97.7443220176147</v>
                </pt>
                <pt idx="0">
                  <v>111.26248282331</v>
                </pt>
                <pt idx="0">
                  <v>114.832434402158</v>
                </pt>
                <pt idx="0">
                  <v>120.44014540786</v>
                </pt>
                <pt idx="0">
                  <v>110.014082998534</v>
                </pt>
                <pt idx="0">
                  <v>110.832614521203</v>
                </pt>
                <pt idx="0">
                  <v>113.342379976498</v>
                </pt>
                <pt idx="0">
                  <v>105.209182515455</v>
                </pt>
                <pt idx="0">
                  <v>114.301112380145</v>
                </pt>
                <pt idx="0">
                  <v>129.695847960933</v>
                </pt>
                <pt idx="0">
                  <v>122.494363287684</v>
                </pt>
                <pt idx="0">
                  <v>91.5687383357266</v>
                </pt>
                <pt idx="0">
                  <v>97.4082640549799</v>
                </pt>
                <pt idx="0">
                  <v>101.262702125737</v>
                </pt>
                <pt idx="0">
                  <v>98.9378465677948</v>
                </pt>
                <pt idx="0">
                  <v>93.2555025857634</v>
                </pt>
                <pt idx="0">
                  <v>100.408014021463</v>
                </pt>
                <pt idx="0">
                  <v>102.503120946046</v>
                </pt>
                <pt idx="0">
                  <v>87.9870018480988</v>
                </pt>
                <pt idx="0">
                  <v>100.452946054238</v>
                </pt>
                <pt idx="0">
                  <v>119.366299123512</v>
                </pt>
                <pt idx="0">
                  <v>89.7537105320231</v>
                </pt>
                <pt idx="0">
                  <v>98.3545912138199</v>
                </pt>
                <pt idx="0">
                  <v>90.7489240663218</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87.9388176075376</v>
                </pt>
                <pt idx="0">
                  <v>147.465463641712</v>
                </pt>
                <pt idx="0">
                  <v>136.428771773034</v>
                </pt>
                <pt idx="0">
                  <v>115.773491105824</v>
                </pt>
                <pt idx="0">
                  <v>120.655471901454</v>
                </pt>
                <pt idx="0">
                  <v>139.269205163186</v>
                </pt>
                <pt idx="0">
                  <v>117.090853301996</v>
                </pt>
                <pt idx="0">
                  <v>88.169986258447</v>
                </pt>
                <pt idx="0">
                  <v>128.778134800385</v>
                </pt>
                <pt idx="0">
                  <v>117.327695816955</v>
                </pt>
                <pt idx="0">
                  <v>127.998373761843</v>
                </pt>
                <pt idx="0">
                  <v>107.363998136692</v>
                </pt>
                <pt idx="0">
                  <v>141.652464871324</v>
                </pt>
                <pt idx="0">
                  <v>120.917587599186</v>
                </pt>
                <pt idx="0">
                  <v>99.9273103945975</v>
                </pt>
                <pt idx="0">
                  <v>135.111111133795</v>
                </pt>
                <pt idx="0">
                  <v>153.227162147937</v>
                </pt>
                <pt idx="0">
                  <v>130.749297765235</v>
                </pt>
                <pt idx="0">
                  <v>116.385439290788</v>
                </pt>
                <pt idx="0">
                  <v>114.30880407427</v>
                </pt>
                <pt idx="0">
                  <v>120.223696553622</v>
                </pt>
                <pt idx="0">
                  <v>110.664457003837</v>
                </pt>
                <pt idx="0">
                  <v>83.5843218054357</v>
                </pt>
                <pt idx="0">
                  <v>113.378026060073</v>
                </pt>
                <pt idx="0">
                  <v>110.33804968412</v>
                </pt>
                <pt idx="0">
                  <v>97.0024267238449</v>
                </pt>
                <pt idx="0">
                  <v>102.279363255224</v>
                </pt>
                <pt idx="0">
                  <v>120.659074926294</v>
                </pt>
                <pt idx="0">
                  <v>92.3935255476709</v>
                </pt>
                <pt idx="0">
                  <v>87.3347334626803</v>
                </pt>
                <pt idx="0">
                  <v>84.0829712489308</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58"/>
          <min val="79"/>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6</xdr:col>
      <xdr:colOff>400050</xdr:colOff>
      <xdr:row>1</xdr:row>
      <xdr:rowOff>838200</xdr:rowOff>
    </xdr:to>
    <xdr:pic>
      <xdr:nvPicPr>
        <xdr:cNvPr id="7185" name="Picture 1"/>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10" Type="http://schemas.openxmlformats.org/officeDocument/2006/relationships/drawing" Target="../drawings/drawing2.xml" />
<Relationship Id="rId9" Type="http://schemas.openxmlformats.org/officeDocument/2006/relationships/printerSettings" Target="../printerSettings/printerSettings26.bin" />
<Relationship Id="rId83" Type="http://schemas.openxmlformats.org/officeDocument/2006/relationships/hyperlink" Target="mailto:support@str.com" TargetMode="External" />
<Relationship Id="rId84" Type="http://schemas.openxmlformats.org/officeDocument/2006/relationships/hyperlink" Target="mailto:hotelinfo@str.com" TargetMode="External" />
<Relationship Id="rId85" Type="http://schemas.openxmlformats.org/officeDocument/2006/relationships/hyperlink" Target="mailto:apinfo@str.com" TargetMode="External" />
<Relationship Id="rId86" Type="http://schemas.openxmlformats.org/officeDocument/2006/relationships/hyperlink" Target="http://str.com/resources/glossary" TargetMode="External" />
<Relationship Id="rId87" Type="http://schemas.openxmlformats.org/officeDocument/2006/relationships/hyperlink" Target="http://www.str.com/" TargetMode="External" />
<Relationship Id="rId88" Type="http://schemas.openxmlformats.org/officeDocument/2006/relationships/hyperlink" Target="http://www.hotelnewsnow.com/" TargetMode="External" />
<Relationship Id="rId89" Type="http://schemas.openxmlformats.org/officeDocument/2006/relationships/hyperlink" Target="http://www.hoteldataconference.com/" TargetMode="External" />
<Relationship Id="rId90" Type="http://schemas.openxmlformats.org/officeDocument/2006/relationships/hyperlink" Target="http://www.str.com/resources/faq"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5" customWidth="1"/>
    <col min="5" max="5" width="57.5703125" style="4" customWidth="1"/>
    <col min="6" max="6" width="5.42578125" style="4" customWidth="1"/>
    <col min="7" max="7" width="15.5703125" style="4" customWidth="1"/>
    <col min="8" max="8" width="4.140625" style="4" customWidth="1"/>
    <col min="9" max="13" width="7.140625" style="236" customWidth="1"/>
    <col min="14" max="14" width="1.42578125" style="236" customWidth="1"/>
    <col min="15" max="15" width="7.42578125" style="236" customWidth="1"/>
    <col min="16" max="27" width="9.140625" style="236" customWidth="1"/>
    <col min="28" max="16384" width="9.140625" style="4" customWidth="1"/>
  </cols>
  <sheetData>
    <row r="1" ht="45.75" customHeight="1">
      <c r="A1" s="596"/>
      <c r="B1" s="597"/>
      <c r="C1" s="597"/>
      <c r="D1" s="598"/>
      <c r="E1" s="597"/>
      <c r="F1" s="597"/>
      <c r="G1" s="597"/>
      <c r="H1" s="599"/>
      <c r="O1" s="236"/>
    </row>
    <row r="2" ht="24.75" customHeight="1">
      <c r="A2" s="597"/>
      <c r="B2" s="639" t="s">
        <v>179</v>
      </c>
      <c r="C2" s="607"/>
      <c r="D2" s="606"/>
      <c r="E2" s="606"/>
      <c r="F2" s="607"/>
      <c r="G2" s="600"/>
      <c r="H2" s="601"/>
    </row>
    <row r="3" ht="25.5" customHeight="1">
      <c r="A3" s="597"/>
      <c r="B3" s="640" t="s">
        <v>178</v>
      </c>
      <c r="C3" s="609"/>
      <c r="D3" s="608"/>
      <c r="E3" s="608"/>
      <c r="F3" s="609"/>
      <c r="G3" s="600"/>
      <c r="H3" s="601"/>
    </row>
    <row r="4" ht="15" customHeight="1">
      <c r="A4" s="597"/>
      <c r="B4" s="696" t="s">
        <v>180</v>
      </c>
      <c r="C4" s="696"/>
      <c r="D4" s="696"/>
      <c r="E4" s="696"/>
      <c r="F4" s="610"/>
      <c r="G4" s="600"/>
      <c r="H4" s="601"/>
    </row>
    <row r="5" ht="15" customHeight="1">
      <c r="A5" s="597"/>
      <c r="B5" s="696" t="s">
        <v>181</v>
      </c>
      <c r="C5" s="696"/>
      <c r="D5" s="696"/>
      <c r="E5" s="696"/>
      <c r="F5" s="610"/>
      <c r="G5" s="600"/>
      <c r="H5" s="601"/>
    </row>
    <row r="6" ht="15" customHeight="1">
      <c r="A6" s="597"/>
      <c r="B6" s="611"/>
      <c r="C6" s="612"/>
      <c r="D6" s="611"/>
      <c r="E6" s="611"/>
      <c r="F6" s="612"/>
      <c r="G6" s="600"/>
      <c r="H6" s="601"/>
    </row>
    <row r="7" ht="15.75" customHeight="1">
      <c r="A7" s="597"/>
      <c r="B7" s="641" t="s">
        <v>111</v>
      </c>
      <c r="C7" s="607">
        <v>1</v>
      </c>
      <c r="D7" s="641"/>
      <c r="E7" s="641"/>
      <c r="F7" s="607"/>
      <c r="G7" s="600"/>
      <c r="H7" s="601"/>
    </row>
    <row r="8" ht="15.75" customHeight="1">
      <c r="A8" s="597"/>
      <c r="B8" s="641" t="str">
        <f>HYPERLINK("#'Glance'!A1", "Monthly Performance at a Glance")</f>
      </c>
      <c r="C8" s="607" t="str">
        <f>HYPERLINK("#'Glance'!A1", "2")</f>
      </c>
      <c r="D8" s="641"/>
      <c r="E8" s="641"/>
      <c r="F8" s="607"/>
      <c r="G8" s="600"/>
      <c r="H8" s="601"/>
    </row>
    <row r="9" ht="15.75" customHeight="1">
      <c r="A9" s="597"/>
      <c r="B9" s="641" t="str">
        <f>HYPERLINK("#'Summary'!A1", "STAR Summary")</f>
      </c>
      <c r="C9" s="607" t="str">
        <f>HYPERLINK("#'Summary'!A1", "3")</f>
      </c>
      <c r="D9" s="641"/>
      <c r="E9" s="641"/>
      <c r="F9" s="607"/>
      <c r="G9" s="597"/>
      <c r="H9" s="597"/>
    </row>
    <row r="10" ht="15.75" customHeight="1">
      <c r="A10" s="597"/>
      <c r="B10" s="641" t="str">
        <f>HYPERLINK("#'Comp'!A1", "Competitive Set Report")</f>
      </c>
      <c r="C10" s="607" t="str">
        <f>HYPERLINK("#'Comp'!A1", "4")</f>
      </c>
      <c r="D10" s="641"/>
      <c r="E10" s="641"/>
      <c r="F10" s="607"/>
      <c r="G10" s="597"/>
      <c r="H10" s="597"/>
    </row>
    <row r="11" ht="15.75" customHeight="1">
      <c r="A11" s="602"/>
      <c r="B11" s="641" t="str">
        <f>HYPERLINK("#'Response'!A1", "Response Report")</f>
      </c>
      <c r="C11" s="607" t="str">
        <f>HYPERLINK("#'Response'!A1", "5")</f>
      </c>
      <c r="D11" s="641"/>
      <c r="E11" s="641"/>
      <c r="F11" s="607"/>
      <c r="G11" s="597"/>
      <c r="H11" s="597"/>
    </row>
    <row r="12" ht="15.75" customHeight="1">
      <c r="A12" s="597"/>
      <c r="B12" s="641" t="str">
        <f>HYPERLINK("#'Day of Week'!A1", "Day of Week &amp; Weekday/Weekend")</f>
      </c>
      <c r="C12" s="607" t="str">
        <f>HYPERLINK("#'Day of Week'!A1", "6")</f>
      </c>
      <c r="D12" s="641"/>
      <c r="E12" s="641"/>
      <c r="F12" s="607"/>
      <c r="G12" s="597"/>
      <c r="H12" s="597"/>
    </row>
    <row r="13" ht="15.75" customHeight="1">
      <c r="A13" s="597"/>
      <c r="B13" s="641" t="str">
        <f>HYPERLINK("#'Daily by Month'!A1", "Daily Data for the Month")</f>
      </c>
      <c r="C13" s="607" t="str">
        <f>HYPERLINK("#'Daily by Month'!A1", "7")</f>
      </c>
      <c r="D13" s="641"/>
      <c r="E13" s="641"/>
      <c r="F13" s="607"/>
      <c r="G13" s="597"/>
      <c r="H13" s="597"/>
    </row>
    <row r="14" ht="15.75" customHeight="1">
      <c r="A14" s="597"/>
      <c r="B14" s="641" t="str">
        <f>HYPERLINK("#'Segmentation Glance'!A1", "Segmentation at a Glance")</f>
      </c>
      <c r="C14" s="607" t="str">
        <f>HYPERLINK("#'Segmentation Glance'!A1", "8")</f>
      </c>
      <c r="D14" s="641"/>
      <c r="E14" s="641"/>
      <c r="F14" s="607"/>
      <c r="G14" s="597"/>
      <c r="H14" s="597"/>
    </row>
    <row r="15" ht="15.75" customHeight="1">
      <c r="A15" s="597"/>
      <c r="B15" s="641" t="str">
        <f>HYPERLINK("#'Segmentation Occ'!A1", "Segmentation Occupancy Analysis")</f>
      </c>
      <c r="C15" s="607" t="str">
        <f>HYPERLINK("#'Segmentation Occ'!A1", "9")</f>
      </c>
      <c r="D15" s="641"/>
      <c r="E15" s="641"/>
      <c r="F15" s="607"/>
      <c r="G15" s="597"/>
      <c r="H15" s="597"/>
    </row>
    <row r="16" ht="15.75" customHeight="1">
      <c r="A16" s="597"/>
      <c r="B16" s="641" t="str">
        <f>HYPERLINK("#'Segmentation ADR'!A1", "Segmentation ADR Analysis")</f>
      </c>
      <c r="C16" s="607" t="str">
        <f>HYPERLINK("#'Segmentation ADR'!A1", "10")</f>
      </c>
      <c r="D16" s="641"/>
      <c r="E16" s="641"/>
      <c r="F16" s="607"/>
      <c r="G16" s="597"/>
      <c r="H16" s="597"/>
    </row>
    <row r="17" ht="15.75" customHeight="1">
      <c r="A17" s="597"/>
      <c r="B17" s="641" t="str">
        <f>HYPERLINK("#'Segmentation RevPAR'!A1", "Segmentation RevPAR Analysis")</f>
      </c>
      <c r="C17" s="607" t="str">
        <f>HYPERLINK("#'Segmentation RevPAR'!A1", "11")</f>
      </c>
      <c r="D17" s="641"/>
      <c r="E17" s="641"/>
      <c r="F17" s="607"/>
      <c r="G17" s="597"/>
      <c r="H17" s="597"/>
    </row>
    <row r="18" ht="15.75" customHeight="1">
      <c r="A18" s="597"/>
      <c r="B18" s="641" t="str">
        <f>HYPERLINK("#'Segmentation Indexes'!A1", "Segmentation Index Analysis")</f>
      </c>
      <c r="C18" s="607" t="str">
        <f>HYPERLINK("#'Segmentation Indexes'!A1", "12")</f>
      </c>
      <c r="D18" s="641"/>
      <c r="E18" s="641"/>
      <c r="F18" s="607"/>
      <c r="G18" s="597"/>
      <c r="H18" s="597"/>
    </row>
    <row r="19" ht="15.75" customHeight="1">
      <c r="A19" s="597"/>
      <c r="B19" s="641" t="str">
        <f>HYPERLINK("#'Segmentation Ranking'!A1", "Segmentation Ranking Analysis")</f>
      </c>
      <c r="C19" s="607" t="str">
        <f>HYPERLINK("#'Segmentation Ranking'!A1", "13")</f>
      </c>
      <c r="D19" s="641"/>
      <c r="E19" s="641"/>
      <c r="F19" s="607"/>
      <c r="G19" s="597"/>
      <c r="H19" s="597"/>
    </row>
    <row r="20" ht="15.75" customHeight="1">
      <c r="A20" s="597"/>
      <c r="B20" s="641" t="str">
        <f>HYPERLINK("#'Segmentation DOW Month'!A1", "Segmentation Day Of Week - Current Month")</f>
      </c>
      <c r="C20" s="607" t="str">
        <f>HYPERLINK("#'Segmentation DOW Month'!A1", "14")</f>
      </c>
      <c r="D20" s="641"/>
      <c r="E20" s="641"/>
      <c r="F20" s="607"/>
      <c r="G20" s="597"/>
      <c r="H20" s="597"/>
    </row>
    <row r="21" ht="15.75" customHeight="1">
      <c r="A21" s="597"/>
      <c r="B21" s="641" t="str">
        <f>HYPERLINK("#'Segmentation DOW YTD'!A1", "Segmentation Day Of Week - Year to Date")</f>
      </c>
      <c r="C21" s="607" t="str">
        <f>HYPERLINK("#'Segmentation DOW YTD'!A1", "15")</f>
      </c>
      <c r="D21" s="641"/>
      <c r="E21" s="641"/>
      <c r="F21" s="607"/>
      <c r="G21" s="597"/>
      <c r="H21" s="597"/>
    </row>
    <row r="22" ht="15.75" customHeight="1">
      <c r="A22" s="597"/>
      <c r="B22" s="641" t="str">
        <f>HYPERLINK("#'Segmentation DOW Run 3'!A1", "Segmentation Day Of Week - Running 3 Month")</f>
      </c>
      <c r="C22" s="607" t="str">
        <f>HYPERLINK("#'Segmentation DOW Run 3'!A1", "16")</f>
      </c>
      <c r="D22" s="641"/>
      <c r="E22" s="641"/>
      <c r="F22" s="607"/>
      <c r="G22" s="597"/>
      <c r="H22" s="597"/>
    </row>
    <row r="23" ht="15.75" customHeight="1">
      <c r="A23" s="597"/>
      <c r="B23" s="641" t="str">
        <f>HYPERLINK("#'Segmentation DOW Run 12'!A1", "Segmentation Day Of Week - Running 12 Month")</f>
      </c>
      <c r="C23" s="607" t="str">
        <f>HYPERLINK("#'Segmentation DOW Run 12'!A1", "17")</f>
      </c>
      <c r="D23" s="641"/>
      <c r="E23" s="641"/>
      <c r="F23" s="607"/>
      <c r="G23" s="597"/>
      <c r="H23" s="597"/>
    </row>
    <row r="24" ht="15.75" customHeight="1">
      <c r="A24" s="597"/>
      <c r="B24" s="641" t="str">
        <f>HYPERLINK("#'Add Rev ADR'!A1", "Additional Revenue ADR Analysis (TrevPOR)")</f>
      </c>
      <c r="C24" s="607" t="str">
        <f>HYPERLINK("#'Add Rev ADR'!A1", "18")</f>
      </c>
      <c r="D24" s="641"/>
      <c r="E24" s="641"/>
      <c r="F24" s="607"/>
      <c r="G24" s="597"/>
      <c r="H24" s="597"/>
    </row>
    <row r="25" ht="15.75" customHeight="1">
      <c r="A25" s="597"/>
      <c r="B25" s="641" t="str">
        <f>HYPERLINK("#'Add Rev RevPAR'!A1", "Additional Revenue RevPAR Analysis (TrevPAR)")</f>
      </c>
      <c r="C25" s="607" t="str">
        <f>HYPERLINK("#'Add Rev RevPAR'!A1", "19")</f>
      </c>
      <c r="D25" s="641"/>
      <c r="E25" s="641"/>
      <c r="F25" s="607"/>
      <c r="G25" s="597"/>
      <c r="H25" s="597"/>
    </row>
    <row r="26" ht="15.75" customHeight="1">
      <c r="A26" s="597"/>
      <c r="B26" s="641" t="str">
        <f>HYPERLINK("#'Segmentation Response'!A1", "Segmentation Response Report")</f>
      </c>
      <c r="C26" s="607" t="str">
        <f>HYPERLINK("#'Segmentation Response'!A1", "20")</f>
      </c>
      <c r="D26" s="641"/>
      <c r="E26" s="641"/>
      <c r="F26" s="607"/>
      <c r="G26" s="597"/>
      <c r="H26" s="597"/>
    </row>
    <row r="27" ht="15.75" customHeight="1">
      <c r="A27" s="597"/>
      <c r="B27" s="641" t="str">
        <f>HYPERLINK("#'Help'!A1", "Help")</f>
      </c>
      <c r="C27" s="607" t="str">
        <f>HYPERLINK("#'Help'!A1", "21")</f>
      </c>
      <c r="D27" s="641"/>
      <c r="E27" s="641"/>
      <c r="F27" s="607"/>
      <c r="G27" s="597"/>
      <c r="H27" s="597"/>
    </row>
    <row r="28" ht="15.75" customHeight="1">
      <c r="A28" s="597"/>
      <c r="B28" s="641"/>
      <c r="C28" s="607"/>
      <c r="D28" s="641"/>
      <c r="E28" s="641"/>
      <c r="F28" s="607"/>
      <c r="G28" s="597"/>
      <c r="H28" s="597"/>
    </row>
    <row r="29" ht="15.75" customHeight="1">
      <c r="A29" s="597"/>
      <c r="B29" s="641"/>
      <c r="C29" s="607"/>
      <c r="D29" s="641"/>
      <c r="E29" s="641"/>
      <c r="F29" s="607"/>
      <c r="G29" s="597"/>
      <c r="H29" s="597"/>
    </row>
    <row r="30" ht="0" hidden="1" customHeight="1">
      <c r="A30" s="597"/>
      <c r="B30" s="641"/>
      <c r="C30" s="607"/>
      <c r="D30" s="641"/>
      <c r="E30" s="641"/>
      <c r="F30" s="607"/>
      <c r="G30" s="597"/>
      <c r="H30" s="597"/>
    </row>
    <row r="31" ht="0" hidden="1" customHeight="1">
      <c r="A31" s="597"/>
      <c r="B31" s="641"/>
      <c r="C31" s="607"/>
      <c r="D31" s="641"/>
      <c r="E31" s="641"/>
      <c r="F31" s="607"/>
      <c r="G31" s="597"/>
      <c r="H31" s="597"/>
    </row>
    <row r="32" ht="0" hidden="1" customHeight="1">
      <c r="A32" s="597"/>
      <c r="B32" s="641"/>
      <c r="C32" s="607"/>
      <c r="D32" s="641"/>
      <c r="E32" s="641"/>
      <c r="F32" s="607"/>
      <c r="G32" s="597"/>
      <c r="H32" s="597"/>
    </row>
    <row r="33" ht="0" hidden="1" customHeight="1">
      <c r="A33" s="597"/>
      <c r="B33" s="641"/>
      <c r="C33" s="607"/>
      <c r="D33" s="641"/>
      <c r="E33" s="641"/>
      <c r="F33" s="607"/>
      <c r="G33" s="597"/>
      <c r="H33" s="597"/>
    </row>
    <row r="34" ht="0" hidden="1" customHeight="1">
      <c r="A34" s="597"/>
      <c r="B34" s="641"/>
      <c r="C34" s="607"/>
      <c r="D34" s="641"/>
      <c r="E34" s="641"/>
      <c r="F34" s="607"/>
      <c r="G34" s="597"/>
      <c r="H34" s="597"/>
    </row>
    <row r="35" ht="0" hidden="1" customHeight="1">
      <c r="A35" s="597"/>
      <c r="B35" s="641"/>
      <c r="C35" s="607"/>
      <c r="D35" s="641"/>
      <c r="E35" s="641"/>
      <c r="F35" s="607"/>
      <c r="G35" s="597"/>
      <c r="H35" s="597"/>
    </row>
    <row r="36" ht="0" hidden="1" customHeight="1">
      <c r="A36" s="597"/>
      <c r="B36" s="641"/>
      <c r="C36" s="607"/>
      <c r="D36" s="641"/>
      <c r="E36" s="641"/>
      <c r="F36" s="607"/>
      <c r="G36" s="597"/>
      <c r="H36" s="597"/>
    </row>
    <row r="37" ht="0" hidden="1" customHeight="1">
      <c r="A37" s="597"/>
      <c r="B37" s="641"/>
      <c r="C37" s="607"/>
      <c r="D37" s="641"/>
      <c r="E37" s="641"/>
      <c r="F37" s="607"/>
      <c r="G37" s="597"/>
      <c r="H37" s="597"/>
    </row>
    <row r="38" ht="0" hidden="1" customHeight="1">
      <c r="A38" s="597"/>
      <c r="B38" s="641"/>
      <c r="C38" s="607"/>
      <c r="D38" s="641"/>
      <c r="E38" s="641"/>
      <c r="F38" s="607"/>
      <c r="G38" s="597"/>
      <c r="H38" s="597"/>
    </row>
    <row r="39" ht="0" hidden="1" customHeight="1">
      <c r="A39" s="597"/>
      <c r="B39" s="641"/>
      <c r="C39" s="607"/>
      <c r="D39" s="641"/>
      <c r="E39" s="641"/>
      <c r="F39" s="607"/>
      <c r="G39" s="597"/>
      <c r="H39" s="597"/>
    </row>
    <row r="40" ht="0" hidden="1" customHeight="1">
      <c r="A40" s="597"/>
      <c r="B40" s="641"/>
      <c r="C40" s="607"/>
      <c r="D40" s="641"/>
      <c r="E40" s="641"/>
      <c r="F40" s="607"/>
      <c r="G40" s="597"/>
      <c r="H40" s="597"/>
    </row>
    <row r="41" ht="0" hidden="1" customHeight="1">
      <c r="A41" s="597"/>
      <c r="B41" s="641"/>
      <c r="C41" s="607"/>
      <c r="D41" s="641"/>
      <c r="E41" s="641"/>
      <c r="F41" s="607"/>
      <c r="G41" s="597"/>
      <c r="H41" s="597"/>
    </row>
    <row r="42" ht="0" hidden="1" customHeight="1">
      <c r="A42" s="597"/>
      <c r="B42" s="641"/>
      <c r="C42" s="607"/>
      <c r="D42" s="641"/>
      <c r="E42" s="641"/>
      <c r="F42" s="607"/>
      <c r="G42" s="597"/>
      <c r="H42" s="597"/>
    </row>
    <row r="43" ht="0" hidden="1" customHeight="1">
      <c r="A43" s="597"/>
      <c r="B43" s="641"/>
      <c r="C43" s="607"/>
      <c r="D43" s="641"/>
      <c r="E43" s="641"/>
      <c r="F43" s="607"/>
      <c r="G43" s="597"/>
      <c r="H43" s="597"/>
    </row>
    <row r="44" ht="0" hidden="1" customHeight="1">
      <c r="A44" s="597"/>
      <c r="B44" s="641"/>
      <c r="C44" s="607"/>
      <c r="D44" s="641"/>
      <c r="E44" s="641"/>
      <c r="F44" s="607"/>
      <c r="G44" s="597"/>
      <c r="H44" s="597"/>
    </row>
    <row r="45" ht="0" hidden="1" customHeight="1">
      <c r="A45" s="597"/>
      <c r="B45" s="641"/>
      <c r="C45" s="607"/>
      <c r="D45" s="641"/>
      <c r="E45" s="641"/>
      <c r="F45" s="607"/>
      <c r="G45" s="597"/>
      <c r="H45" s="597"/>
    </row>
    <row r="46" ht="0" hidden="1" customHeight="1">
      <c r="A46" s="597"/>
      <c r="B46" s="641"/>
      <c r="C46" s="607"/>
      <c r="D46" s="641"/>
      <c r="E46" s="641"/>
      <c r="F46" s="607"/>
      <c r="G46" s="597"/>
      <c r="H46" s="597"/>
    </row>
    <row r="47" ht="0" hidden="1" customHeight="1">
      <c r="A47" s="597"/>
      <c r="B47" s="641"/>
      <c r="C47" s="607"/>
      <c r="D47" s="641"/>
      <c r="E47" s="641"/>
      <c r="F47" s="607"/>
      <c r="G47" s="597"/>
      <c r="H47" s="597"/>
    </row>
    <row r="48" ht="0" hidden="1" customHeight="1">
      <c r="A48" s="597"/>
      <c r="B48" s="641"/>
      <c r="C48" s="607"/>
      <c r="D48" s="641"/>
      <c r="E48" s="641"/>
      <c r="F48" s="607"/>
      <c r="G48" s="597"/>
      <c r="H48" s="597"/>
    </row>
    <row r="49" ht="0" hidden="1" customHeight="1">
      <c r="A49" s="597"/>
      <c r="B49" s="641"/>
      <c r="C49" s="607"/>
      <c r="D49" s="641"/>
      <c r="E49" s="641"/>
      <c r="F49" s="607"/>
      <c r="G49" s="597"/>
      <c r="H49" s="597"/>
    </row>
    <row r="50" ht="15.75" customHeight="1">
      <c r="A50" s="597"/>
      <c r="B50" s="641"/>
      <c r="C50" s="607"/>
      <c r="D50" s="641"/>
      <c r="E50" s="641"/>
      <c r="F50" s="607"/>
      <c r="G50" s="597"/>
      <c r="H50" s="597"/>
    </row>
    <row r="51" ht="15.75" customHeight="1">
      <c r="A51" s="597"/>
      <c r="B51" s="641"/>
      <c r="C51" s="607"/>
      <c r="D51" s="641"/>
      <c r="E51" s="641"/>
      <c r="F51" s="607"/>
      <c r="G51" s="597"/>
      <c r="H51" s="597"/>
    </row>
    <row r="52" ht="15.75" customHeight="1">
      <c r="A52" s="597"/>
      <c r="B52" s="641"/>
      <c r="C52" s="607"/>
      <c r="D52" s="641"/>
      <c r="E52" s="641"/>
      <c r="F52" s="607"/>
      <c r="G52" s="597"/>
      <c r="H52" s="597"/>
    </row>
    <row r="53" ht="15.75" customHeight="1">
      <c r="A53" s="597"/>
      <c r="B53" s="641"/>
      <c r="C53" s="607"/>
      <c r="D53" s="641"/>
      <c r="E53" s="641"/>
      <c r="F53" s="607"/>
      <c r="G53" s="597"/>
      <c r="H53" s="597"/>
    </row>
    <row r="54" ht="15.75" customHeight="1">
      <c r="A54" s="597"/>
      <c r="B54" s="641"/>
      <c r="C54" s="607"/>
      <c r="D54" s="641"/>
      <c r="E54" s="641"/>
      <c r="F54" s="607"/>
      <c r="G54" s="597"/>
      <c r="H54" s="597"/>
    </row>
    <row r="55" ht="15.75" customHeight="1">
      <c r="A55" s="597"/>
      <c r="B55" s="641"/>
      <c r="C55" s="607"/>
      <c r="D55" s="641"/>
      <c r="E55" s="641"/>
      <c r="F55" s="607"/>
      <c r="G55" s="597"/>
      <c r="H55" s="597"/>
    </row>
    <row r="56" ht="15.75" customHeight="1">
      <c r="A56" s="597"/>
      <c r="B56" s="641"/>
      <c r="C56" s="607"/>
      <c r="D56" s="641"/>
      <c r="E56" s="641"/>
      <c r="F56" s="607"/>
      <c r="G56" s="597"/>
      <c r="H56" s="597"/>
    </row>
    <row r="57" ht="10.5" customHeight="1">
      <c r="A57" s="597"/>
      <c r="B57" s="641"/>
      <c r="C57" s="641"/>
      <c r="D57" s="641"/>
      <c r="E57" s="641"/>
      <c r="F57" s="641"/>
      <c r="G57" s="597"/>
      <c r="H57" s="597"/>
    </row>
    <row r="58" ht="10.5" customHeight="1">
      <c r="A58" s="597"/>
      <c r="B58" s="604" t="s">
        <v>112</v>
      </c>
      <c r="C58" s="604"/>
      <c r="D58" s="605"/>
      <c r="E58" s="604" t="s">
        <v>114</v>
      </c>
      <c r="F58" s="604"/>
      <c r="G58" s="597"/>
      <c r="H58" s="597"/>
    </row>
    <row r="59" ht="10.5" customHeight="1">
      <c r="A59" s="597"/>
      <c r="B59" s="604" t="s">
        <v>113</v>
      </c>
      <c r="C59" s="604"/>
      <c r="D59" s="605"/>
      <c r="E59" s="604" t="s">
        <v>115</v>
      </c>
      <c r="F59" s="604"/>
      <c r="G59" s="597"/>
      <c r="H59" s="597"/>
    </row>
    <row r="60" ht="10.5" customHeight="1">
      <c r="A60" s="597"/>
      <c r="B60" s="604" t="s">
        <v>120</v>
      </c>
      <c r="C60" s="604"/>
      <c r="D60" s="605"/>
      <c r="E60" s="604" t="s">
        <v>116</v>
      </c>
      <c r="F60" s="604"/>
      <c r="G60" s="597"/>
      <c r="H60" s="597"/>
    </row>
    <row r="61" ht="20.1" customHeight="1">
      <c r="A61" s="597"/>
      <c r="B61" s="604"/>
      <c r="C61" s="604"/>
      <c r="D61" s="605"/>
      <c r="E61" s="604"/>
      <c r="F61" s="604"/>
      <c r="G61" s="597"/>
      <c r="H61" s="597"/>
    </row>
    <row r="62" ht="33.75" customHeight="1">
      <c r="A62" s="597"/>
      <c r="B62" s="695" t="s">
        <v>138</v>
      </c>
      <c r="C62" s="695"/>
      <c r="D62" s="695"/>
      <c r="E62" s="695"/>
      <c r="F62" s="695"/>
      <c r="G62" s="597"/>
      <c r="H62" s="597"/>
    </row>
    <row r="63" ht="8.1" customHeight="1">
      <c r="A63" s="597"/>
      <c r="B63" s="596"/>
      <c r="C63" s="597"/>
      <c r="D63" s="603"/>
      <c r="E63" s="597"/>
      <c r="F63" s="597"/>
      <c r="G63" s="597"/>
      <c r="H63" s="597"/>
    </row>
    <row r="64" ht="15.75" customHeight="1">
      <c r="A64" s="236"/>
      <c r="B64" s="236"/>
      <c r="C64" s="236"/>
      <c r="D64" s="236"/>
      <c r="E64" s="236"/>
      <c r="F64" s="236"/>
      <c r="G64" s="236"/>
      <c r="H64" s="236"/>
    </row>
    <row r="65" ht="15.75" customHeight="1">
      <c r="A65" s="236"/>
      <c r="B65" s="236"/>
      <c r="C65" s="236"/>
      <c r="D65" s="236"/>
      <c r="E65" s="236"/>
      <c r="F65" s="236"/>
      <c r="G65" s="236"/>
      <c r="H65" s="236"/>
    </row>
    <row r="66" ht="15.75" customHeight="1">
      <c r="A66" s="236"/>
      <c r="B66" s="236"/>
      <c r="C66" s="236"/>
      <c r="D66" s="236"/>
      <c r="E66" s="236"/>
      <c r="F66" s="236"/>
      <c r="G66" s="236"/>
      <c r="H66" s="236"/>
    </row>
    <row r="67" ht="15.75" customHeight="1">
      <c r="A67" s="236"/>
      <c r="B67" s="236"/>
      <c r="C67" s="236"/>
      <c r="D67" s="236"/>
      <c r="E67" s="236"/>
      <c r="F67" s="236"/>
      <c r="G67" s="236"/>
      <c r="H67" s="236"/>
    </row>
    <row r="68" ht="15.75" customHeight="1">
      <c r="A68" s="236"/>
      <c r="B68" s="236"/>
      <c r="C68" s="236"/>
      <c r="D68" s="236"/>
      <c r="E68" s="236"/>
      <c r="F68" s="236"/>
      <c r="G68" s="236"/>
      <c r="H68" s="236"/>
    </row>
    <row r="69" ht="15.75" customHeight="1">
      <c r="A69" s="236"/>
      <c r="B69" s="236"/>
      <c r="C69" s="236"/>
      <c r="D69" s="236"/>
      <c r="E69" s="236"/>
      <c r="F69" s="236"/>
      <c r="G69" s="236"/>
      <c r="H69" s="236"/>
    </row>
    <row r="70" ht="15.75" customHeight="1">
      <c r="A70" s="236"/>
      <c r="B70" s="236"/>
      <c r="C70" s="236"/>
      <c r="D70" s="236"/>
      <c r="E70" s="236"/>
      <c r="F70" s="236"/>
      <c r="G70" s="236"/>
      <c r="H70" s="236"/>
    </row>
    <row r="71" ht="15.75" customHeight="1">
      <c r="A71" s="236"/>
      <c r="B71" s="236"/>
      <c r="C71" s="236"/>
      <c r="D71" s="236"/>
      <c r="E71" s="236"/>
      <c r="F71" s="236"/>
      <c r="G71" s="236"/>
      <c r="H71" s="236"/>
    </row>
    <row r="72" ht="15.75" customHeight="1">
      <c r="A72" s="236"/>
      <c r="B72" s="236"/>
      <c r="C72" s="236"/>
      <c r="D72" s="236"/>
      <c r="E72" s="236"/>
      <c r="F72" s="236"/>
      <c r="G72" s="236"/>
      <c r="H72" s="236"/>
    </row>
    <row r="73" ht="15.75" customHeight="1">
      <c r="A73" s="236"/>
      <c r="B73" s="236"/>
      <c r="C73" s="236"/>
      <c r="D73" s="236"/>
      <c r="E73" s="236"/>
      <c r="F73" s="236"/>
      <c r="G73" s="236"/>
      <c r="H73" s="236"/>
    </row>
    <row r="74" ht="15.75" customHeight="1">
      <c r="A74" s="236"/>
      <c r="B74" s="236"/>
      <c r="C74" s="236"/>
      <c r="D74" s="236"/>
      <c r="E74" s="236"/>
      <c r="F74" s="236"/>
      <c r="G74" s="236"/>
      <c r="H74" s="236"/>
    </row>
    <row r="75" ht="15.75" customHeight="1">
      <c r="A75" s="236"/>
      <c r="B75" s="236"/>
      <c r="C75" s="236"/>
      <c r="D75" s="236"/>
      <c r="E75" s="236"/>
      <c r="F75" s="236"/>
      <c r="G75" s="236"/>
      <c r="H75" s="236"/>
    </row>
    <row r="76" ht="15.75" customHeight="1">
      <c r="A76" s="236"/>
      <c r="B76" s="236"/>
      <c r="C76" s="236"/>
      <c r="D76" s="236"/>
      <c r="E76" s="236"/>
      <c r="F76" s="236"/>
      <c r="G76" s="236"/>
      <c r="H76" s="236"/>
    </row>
    <row r="77" ht="15.75" customHeight="1">
      <c r="A77" s="236"/>
      <c r="B77" s="236"/>
      <c r="C77" s="236"/>
      <c r="D77" s="236"/>
      <c r="E77" s="236"/>
      <c r="F77" s="236"/>
      <c r="G77" s="236"/>
      <c r="H77" s="236"/>
    </row>
    <row r="78" ht="15.75" customHeight="1">
      <c r="A78" s="236"/>
      <c r="B78" s="236"/>
      <c r="C78" s="236"/>
      <c r="D78" s="236"/>
      <c r="E78" s="236"/>
      <c r="F78" s="236"/>
      <c r="G78" s="236"/>
      <c r="H78" s="236"/>
    </row>
    <row r="79" ht="15.75" customHeight="1">
      <c r="A79" s="236"/>
      <c r="B79" s="236"/>
      <c r="C79" s="236"/>
      <c r="D79" s="236"/>
      <c r="E79" s="236"/>
      <c r="F79" s="236"/>
      <c r="G79" s="236"/>
      <c r="H79" s="236"/>
    </row>
    <row r="80" ht="15.75" customHeight="1">
      <c r="A80" s="236"/>
      <c r="B80" s="236"/>
      <c r="C80" s="236"/>
      <c r="D80" s="236"/>
      <c r="E80" s="236"/>
      <c r="F80" s="236"/>
      <c r="G80" s="236"/>
      <c r="H80" s="236"/>
    </row>
    <row r="81" ht="15.75" customHeight="1">
      <c r="A81" s="236"/>
      <c r="B81" s="236"/>
      <c r="C81" s="236"/>
      <c r="D81" s="236"/>
      <c r="E81" s="236"/>
      <c r="F81" s="236"/>
      <c r="G81" s="236"/>
      <c r="H81" s="236"/>
    </row>
    <row r="82" ht="15.75" customHeight="1">
      <c r="A82" s="236"/>
      <c r="B82" s="236"/>
      <c r="C82" s="236"/>
      <c r="D82" s="236"/>
      <c r="E82" s="236"/>
      <c r="F82" s="236"/>
      <c r="G82" s="236"/>
      <c r="H82" s="236"/>
    </row>
    <row r="83" ht="15.75" customHeight="1">
      <c r="A83" s="236"/>
      <c r="B83" s="236"/>
      <c r="C83" s="236"/>
      <c r="D83" s="236"/>
      <c r="E83" s="236"/>
      <c r="F83" s="236"/>
      <c r="G83" s="236"/>
      <c r="H83" s="236"/>
    </row>
    <row r="84" ht="15.75" customHeight="1">
      <c r="A84" s="236"/>
      <c r="B84" s="236"/>
      <c r="C84" s="236"/>
      <c r="D84" s="236"/>
      <c r="E84" s="236"/>
      <c r="F84" s="236"/>
      <c r="G84" s="236"/>
      <c r="H84" s="236"/>
    </row>
    <row r="85" ht="15.75" customHeight="1">
      <c r="A85" s="236"/>
      <c r="B85" s="236"/>
      <c r="C85" s="236"/>
      <c r="D85" s="236"/>
      <c r="E85" s="236"/>
      <c r="F85" s="236"/>
      <c r="G85" s="236"/>
      <c r="H85" s="236"/>
    </row>
    <row r="86" ht="15.75" customHeight="1">
      <c r="A86" s="236"/>
      <c r="B86" s="236"/>
      <c r="C86" s="236"/>
      <c r="D86" s="236"/>
      <c r="E86" s="236"/>
      <c r="F86" s="236"/>
      <c r="G86" s="236"/>
      <c r="H86" s="236"/>
    </row>
    <row r="87" s="236" customFormat="1" ht="15.75" customHeight="1"/>
    <row r="88" s="236" customFormat="1" ht="15.75" customHeight="1"/>
    <row r="89" s="236" customFormat="1" ht="15.75" customHeight="1"/>
    <row r="90" s="236" customFormat="1" ht="15.75" customHeight="1"/>
    <row r="91" s="4" customFormat="1" ht="15.75" customHeight="1">
      <c r="B91" s="525"/>
      <c r="D91" s="524"/>
      <c r="I91" s="236"/>
      <c r="J91" s="236"/>
      <c r="K91" s="236"/>
      <c r="L91" s="236"/>
      <c r="M91" s="236"/>
      <c r="N91" s="236"/>
      <c r="O91" s="236"/>
      <c r="P91" s="236"/>
      <c r="Q91" s="236"/>
      <c r="R91" s="236"/>
      <c r="S91" s="236"/>
      <c r="T91" s="236"/>
      <c r="U91" s="236"/>
      <c r="V91" s="236"/>
      <c r="W91" s="236"/>
      <c r="X91" s="236"/>
      <c r="Y91" s="236"/>
      <c r="Z91" s="236"/>
      <c r="AA91" s="236"/>
    </row>
    <row r="92" s="4" customFormat="1" ht="15.75" customHeight="1">
      <c r="B92" s="525"/>
      <c r="D92" s="524"/>
      <c r="I92" s="236"/>
      <c r="J92" s="236"/>
      <c r="K92" s="236"/>
      <c r="L92" s="236"/>
      <c r="M92" s="236"/>
      <c r="N92" s="236"/>
      <c r="O92" s="236"/>
      <c r="P92" s="236"/>
      <c r="Q92" s="236"/>
      <c r="R92" s="236"/>
      <c r="S92" s="236"/>
      <c r="T92" s="236"/>
      <c r="U92" s="236"/>
      <c r="V92" s="236"/>
      <c r="W92" s="236"/>
      <c r="X92" s="236"/>
      <c r="Y92" s="236"/>
      <c r="Z92" s="236"/>
      <c r="AA92" s="236"/>
    </row>
    <row r="93" s="4" customFormat="1" ht="15.75" customHeight="1">
      <c r="B93" s="525"/>
      <c r="D93" s="524"/>
      <c r="I93" s="236"/>
      <c r="J93" s="236"/>
      <c r="K93" s="236"/>
      <c r="L93" s="236"/>
      <c r="M93" s="236"/>
      <c r="N93" s="236"/>
      <c r="O93" s="236"/>
      <c r="P93" s="236"/>
      <c r="Q93" s="236"/>
      <c r="R93" s="236"/>
      <c r="S93" s="236"/>
      <c r="T93" s="236"/>
      <c r="U93" s="236"/>
      <c r="V93" s="236"/>
      <c r="W93" s="236"/>
      <c r="X93" s="236"/>
      <c r="Y93" s="236"/>
      <c r="Z93" s="236"/>
      <c r="AA93" s="236"/>
    </row>
    <row r="94" s="4" customFormat="1" ht="15.75" customHeight="1">
      <c r="B94" s="525"/>
      <c r="D94" s="524"/>
      <c r="I94" s="236"/>
      <c r="J94" s="236"/>
      <c r="K94" s="236"/>
      <c r="L94" s="236"/>
      <c r="M94" s="236"/>
      <c r="N94" s="236"/>
      <c r="O94" s="236"/>
      <c r="P94" s="236"/>
      <c r="Q94" s="236"/>
      <c r="R94" s="236"/>
      <c r="S94" s="236"/>
      <c r="T94" s="236"/>
      <c r="U94" s="236"/>
      <c r="V94" s="236"/>
      <c r="W94" s="236"/>
      <c r="X94" s="236"/>
      <c r="Y94" s="236"/>
      <c r="Z94" s="236"/>
      <c r="AA94" s="236"/>
    </row>
    <row r="95" s="4" customFormat="1" ht="15.75" customHeight="1">
      <c r="B95" s="525"/>
      <c r="D95" s="524"/>
      <c r="I95" s="236"/>
      <c r="J95" s="236"/>
      <c r="K95" s="236"/>
      <c r="L95" s="236"/>
      <c r="M95" s="236"/>
      <c r="N95" s="236"/>
      <c r="O95" s="236"/>
      <c r="P95" s="236"/>
      <c r="Q95" s="236"/>
      <c r="R95" s="236"/>
      <c r="S95" s="236"/>
      <c r="T95" s="236"/>
      <c r="U95" s="236"/>
      <c r="V95" s="236"/>
      <c r="W95" s="236"/>
      <c r="X95" s="236"/>
      <c r="Y95" s="236"/>
      <c r="Z95" s="236"/>
      <c r="AA95" s="236"/>
    </row>
    <row r="96" s="4" customFormat="1" ht="15.75" customHeight="1">
      <c r="B96" s="525"/>
      <c r="D96" s="524"/>
      <c r="I96" s="236"/>
      <c r="J96" s="236"/>
      <c r="K96" s="236"/>
      <c r="L96" s="236"/>
      <c r="M96" s="236"/>
      <c r="N96" s="236"/>
      <c r="O96" s="236"/>
      <c r="P96" s="236"/>
      <c r="Q96" s="236"/>
      <c r="R96" s="236"/>
      <c r="S96" s="236"/>
      <c r="T96" s="236"/>
      <c r="U96" s="236"/>
      <c r="V96" s="236"/>
      <c r="W96" s="236"/>
      <c r="X96" s="236"/>
      <c r="Y96" s="236"/>
      <c r="Z96" s="236"/>
      <c r="AA96" s="236"/>
    </row>
    <row r="97" s="4" customFormat="1" ht="15.75" customHeight="1">
      <c r="B97" s="525"/>
      <c r="D97" s="524"/>
      <c r="I97" s="236"/>
      <c r="J97" s="236"/>
      <c r="K97" s="236"/>
      <c r="L97" s="236"/>
      <c r="M97" s="236"/>
      <c r="N97" s="236"/>
      <c r="O97" s="236"/>
      <c r="P97" s="236"/>
      <c r="Q97" s="236"/>
      <c r="R97" s="236"/>
      <c r="S97" s="236"/>
      <c r="T97" s="236"/>
      <c r="U97" s="236"/>
      <c r="V97" s="236"/>
      <c r="W97" s="236"/>
      <c r="X97" s="236"/>
      <c r="Y97" s="236"/>
      <c r="Z97" s="236"/>
      <c r="AA97" s="236"/>
    </row>
    <row r="98" s="4" customFormat="1" ht="15.75" customHeight="1">
      <c r="B98" s="525"/>
      <c r="D98" s="524"/>
      <c r="I98" s="236"/>
      <c r="J98" s="236"/>
      <c r="K98" s="236"/>
      <c r="L98" s="236"/>
      <c r="M98" s="236"/>
      <c r="N98" s="236"/>
      <c r="O98" s="236"/>
      <c r="P98" s="236"/>
      <c r="Q98" s="236"/>
      <c r="R98" s="236"/>
      <c r="S98" s="236"/>
      <c r="T98" s="236"/>
      <c r="U98" s="236"/>
      <c r="V98" s="236"/>
      <c r="W98" s="236"/>
      <c r="X98" s="236"/>
      <c r="Y98" s="236"/>
      <c r="Z98" s="236"/>
      <c r="AA98" s="236"/>
    </row>
    <row r="99" s="4" customFormat="1" ht="15.75" customHeight="1">
      <c r="B99" s="525"/>
      <c r="D99" s="524"/>
      <c r="I99" s="236"/>
      <c r="J99" s="236"/>
      <c r="K99" s="236"/>
      <c r="L99" s="236"/>
      <c r="M99" s="236"/>
      <c r="N99" s="236"/>
      <c r="O99" s="236"/>
      <c r="P99" s="236"/>
      <c r="Q99" s="236"/>
      <c r="R99" s="236"/>
      <c r="S99" s="236"/>
      <c r="T99" s="236"/>
      <c r="U99" s="236"/>
      <c r="V99" s="236"/>
      <c r="W99" s="236"/>
      <c r="X99" s="236"/>
      <c r="Y99" s="236"/>
      <c r="Z99" s="236"/>
      <c r="AA99" s="236"/>
    </row>
    <row r="100" s="4" customFormat="1" ht="15.75" customHeight="1">
      <c r="B100" s="525"/>
      <c r="D100" s="524"/>
      <c r="I100" s="236"/>
      <c r="J100" s="236"/>
      <c r="K100" s="236"/>
      <c r="L100" s="236"/>
      <c r="M100" s="236"/>
      <c r="N100" s="236"/>
      <c r="O100" s="236"/>
      <c r="P100" s="236"/>
      <c r="Q100" s="236"/>
      <c r="R100" s="236"/>
      <c r="S100" s="236"/>
      <c r="T100" s="236"/>
      <c r="U100" s="236"/>
      <c r="V100" s="236"/>
      <c r="W100" s="236"/>
      <c r="X100" s="236"/>
      <c r="Y100" s="236"/>
      <c r="Z100" s="236"/>
      <c r="AA100" s="236"/>
    </row>
    <row r="101" s="4" customFormat="1" ht="15.75" customHeight="1">
      <c r="B101" s="525"/>
      <c r="D101" s="524"/>
      <c r="I101" s="236"/>
      <c r="J101" s="236"/>
      <c r="K101" s="236"/>
      <c r="L101" s="236"/>
      <c r="M101" s="236"/>
      <c r="N101" s="236"/>
      <c r="O101" s="236"/>
      <c r="P101" s="236"/>
      <c r="Q101" s="236"/>
      <c r="R101" s="236"/>
      <c r="S101" s="236"/>
      <c r="T101" s="236"/>
      <c r="U101" s="236"/>
      <c r="V101" s="236"/>
      <c r="W101" s="236"/>
      <c r="X101" s="236"/>
      <c r="Y101" s="236"/>
      <c r="Z101" s="236"/>
      <c r="AA101" s="236"/>
    </row>
    <row r="102" s="4" customFormat="1">
      <c r="B102" s="525"/>
      <c r="D102" s="524"/>
      <c r="I102" s="236"/>
      <c r="J102" s="236"/>
      <c r="K102" s="236"/>
      <c r="L102" s="236"/>
      <c r="M102" s="236"/>
      <c r="N102" s="236"/>
      <c r="O102" s="236"/>
      <c r="P102" s="236"/>
      <c r="Q102" s="236"/>
      <c r="R102" s="236"/>
      <c r="S102" s="236"/>
      <c r="T102" s="236"/>
      <c r="U102" s="236"/>
      <c r="V102" s="236"/>
      <c r="W102" s="236"/>
      <c r="X102" s="236"/>
      <c r="Y102" s="236"/>
      <c r="Z102" s="236"/>
      <c r="AA102" s="236"/>
    </row>
    <row r="103" s="4" customFormat="1">
      <c r="B103" s="525"/>
      <c r="D103" s="524"/>
      <c r="I103" s="236"/>
      <c r="J103" s="236"/>
      <c r="K103" s="236"/>
      <c r="L103" s="236"/>
      <c r="M103" s="236"/>
      <c r="N103" s="236"/>
      <c r="O103" s="236"/>
      <c r="P103" s="236"/>
      <c r="Q103" s="236"/>
      <c r="R103" s="236"/>
      <c r="S103" s="236"/>
      <c r="T103" s="236"/>
      <c r="U103" s="236"/>
      <c r="V103" s="236"/>
      <c r="W103" s="236"/>
      <c r="X103" s="236"/>
      <c r="Y103" s="236"/>
      <c r="Z103" s="236"/>
      <c r="AA103" s="236"/>
    </row>
    <row r="104" s="4" customFormat="1">
      <c r="B104" s="525"/>
      <c r="D104" s="524"/>
      <c r="I104" s="236"/>
      <c r="J104" s="236"/>
      <c r="K104" s="236"/>
      <c r="L104" s="236"/>
      <c r="M104" s="236"/>
      <c r="N104" s="236"/>
      <c r="O104" s="236"/>
      <c r="P104" s="236"/>
      <c r="Q104" s="236"/>
      <c r="R104" s="236"/>
      <c r="S104" s="236"/>
      <c r="T104" s="236"/>
      <c r="U104" s="236"/>
      <c r="V104" s="236"/>
      <c r="W104" s="236"/>
      <c r="X104" s="236"/>
      <c r="Y104" s="236"/>
      <c r="Z104" s="236"/>
      <c r="AA104" s="236"/>
    </row>
    <row r="105" s="4" customFormat="1">
      <c r="B105" s="525"/>
      <c r="D105" s="524"/>
      <c r="I105" s="236"/>
      <c r="J105" s="236"/>
      <c r="K105" s="236"/>
      <c r="L105" s="236"/>
      <c r="M105" s="236"/>
      <c r="N105" s="236"/>
      <c r="O105" s="236"/>
      <c r="P105" s="236"/>
      <c r="Q105" s="236"/>
      <c r="R105" s="236"/>
      <c r="S105" s="236"/>
      <c r="T105" s="236"/>
      <c r="U105" s="236"/>
      <c r="V105" s="236"/>
      <c r="W105" s="236"/>
      <c r="X105" s="236"/>
      <c r="Y105" s="236"/>
      <c r="Z105" s="236"/>
      <c r="AA105" s="236"/>
    </row>
    <row r="106" s="4" customFormat="1">
      <c r="B106" s="525"/>
      <c r="D106" s="524"/>
      <c r="I106" s="236"/>
      <c r="J106" s="236"/>
      <c r="K106" s="236"/>
      <c r="L106" s="236"/>
      <c r="M106" s="236"/>
      <c r="N106" s="236"/>
      <c r="O106" s="236"/>
      <c r="P106" s="236"/>
      <c r="Q106" s="236"/>
      <c r="R106" s="236"/>
      <c r="S106" s="236"/>
      <c r="T106" s="236"/>
      <c r="U106" s="236"/>
      <c r="V106" s="236"/>
      <c r="W106" s="236"/>
      <c r="X106" s="236"/>
      <c r="Y106" s="236"/>
      <c r="Z106" s="236"/>
      <c r="AA106" s="236"/>
    </row>
    <row r="107" s="4" customFormat="1">
      <c r="B107" s="525"/>
      <c r="D107" s="524"/>
      <c r="I107" s="236"/>
      <c r="J107" s="236"/>
      <c r="K107" s="236"/>
      <c r="L107" s="236"/>
      <c r="M107" s="236"/>
      <c r="N107" s="236"/>
      <c r="O107" s="236"/>
      <c r="P107" s="236"/>
      <c r="Q107" s="236"/>
      <c r="R107" s="236"/>
      <c r="S107" s="236"/>
      <c r="T107" s="236"/>
      <c r="U107" s="236"/>
      <c r="V107" s="236"/>
      <c r="W107" s="236"/>
      <c r="X107" s="236"/>
      <c r="Y107" s="236"/>
      <c r="Z107" s="236"/>
      <c r="AA107" s="236"/>
    </row>
    <row r="108" s="4" customFormat="1">
      <c r="B108" s="525"/>
      <c r="D108" s="524"/>
      <c r="I108" s="236"/>
      <c r="J108" s="236"/>
      <c r="K108" s="236"/>
      <c r="L108" s="236"/>
      <c r="M108" s="236"/>
      <c r="N108" s="236"/>
      <c r="O108" s="236"/>
      <c r="P108" s="236"/>
      <c r="Q108" s="236"/>
      <c r="R108" s="236"/>
      <c r="S108" s="236"/>
      <c r="T108" s="236"/>
      <c r="U108" s="236"/>
      <c r="V108" s="236"/>
      <c r="W108" s="236"/>
      <c r="X108" s="236"/>
      <c r="Y108" s="236"/>
      <c r="Z108" s="236"/>
      <c r="AA108" s="236"/>
    </row>
    <row r="109" s="4" customFormat="1">
      <c r="B109" s="525"/>
      <c r="D109" s="524"/>
      <c r="I109" s="236"/>
      <c r="J109" s="236"/>
      <c r="K109" s="236"/>
      <c r="L109" s="236"/>
      <c r="M109" s="236"/>
      <c r="N109" s="236"/>
      <c r="O109" s="236"/>
      <c r="P109" s="236"/>
      <c r="Q109" s="236"/>
      <c r="R109" s="236"/>
      <c r="S109" s="236"/>
      <c r="T109" s="236"/>
      <c r="U109" s="236"/>
      <c r="V109" s="236"/>
      <c r="W109" s="236"/>
      <c r="X109" s="236"/>
      <c r="Y109" s="236"/>
      <c r="Z109" s="236"/>
      <c r="AA109" s="236"/>
    </row>
    <row r="110" s="4" customFormat="1">
      <c r="B110" s="525"/>
      <c r="D110" s="524"/>
      <c r="I110" s="236"/>
      <c r="J110" s="236"/>
      <c r="K110" s="236"/>
      <c r="L110" s="236"/>
      <c r="M110" s="236"/>
      <c r="N110" s="236"/>
      <c r="O110" s="236"/>
      <c r="P110" s="236"/>
      <c r="Q110" s="236"/>
      <c r="R110" s="236"/>
      <c r="S110" s="236"/>
      <c r="T110" s="236"/>
      <c r="U110" s="236"/>
      <c r="V110" s="236"/>
      <c r="W110" s="236"/>
      <c r="X110" s="236"/>
      <c r="Y110" s="236"/>
      <c r="Z110" s="236"/>
      <c r="AA110" s="236"/>
    </row>
    <row r="111" s="4" customFormat="1">
      <c r="B111" s="525"/>
      <c r="D111" s="524"/>
      <c r="I111" s="236"/>
      <c r="J111" s="236"/>
      <c r="K111" s="236"/>
      <c r="L111" s="236"/>
      <c r="M111" s="236"/>
      <c r="N111" s="236"/>
      <c r="O111" s="236"/>
      <c r="P111" s="236"/>
      <c r="Q111" s="236"/>
      <c r="R111" s="236"/>
      <c r="S111" s="236"/>
      <c r="T111" s="236"/>
      <c r="U111" s="236"/>
      <c r="V111" s="236"/>
      <c r="W111" s="236"/>
      <c r="X111" s="236"/>
      <c r="Y111" s="236"/>
      <c r="Z111" s="236"/>
      <c r="AA111" s="236"/>
    </row>
    <row r="112" s="4" customFormat="1">
      <c r="B112" s="526"/>
      <c r="D112" s="524"/>
      <c r="I112" s="236"/>
      <c r="J112" s="236"/>
      <c r="K112" s="236"/>
      <c r="L112" s="236"/>
      <c r="M112" s="236"/>
      <c r="N112" s="236"/>
      <c r="O112" s="236"/>
      <c r="P112" s="236"/>
      <c r="Q112" s="236"/>
      <c r="R112" s="236"/>
      <c r="S112" s="236"/>
      <c r="T112" s="236"/>
      <c r="U112" s="236"/>
      <c r="V112" s="236"/>
      <c r="W112" s="236"/>
      <c r="X112" s="236"/>
      <c r="Y112" s="236"/>
      <c r="Z112" s="236"/>
      <c r="AA112" s="236"/>
    </row>
    <row r="113" s="4" customFormat="1">
      <c r="B113" s="526"/>
      <c r="D113" s="524"/>
      <c r="I113" s="236"/>
      <c r="J113" s="236"/>
      <c r="K113" s="236"/>
      <c r="L113" s="236"/>
      <c r="M113" s="236"/>
      <c r="N113" s="236"/>
      <c r="O113" s="236"/>
      <c r="P113" s="236"/>
      <c r="Q113" s="236"/>
      <c r="R113" s="236"/>
      <c r="S113" s="236"/>
      <c r="T113" s="236"/>
      <c r="U113" s="236"/>
      <c r="V113" s="236"/>
      <c r="W113" s="236"/>
      <c r="X113" s="236"/>
      <c r="Y113" s="236"/>
      <c r="Z113" s="236"/>
      <c r="AA113" s="236"/>
    </row>
    <row r="114" s="4" customFormat="1">
      <c r="B114" s="526"/>
      <c r="D114" s="524"/>
      <c r="I114" s="236"/>
      <c r="J114" s="236"/>
      <c r="K114" s="236"/>
      <c r="L114" s="236"/>
      <c r="M114" s="236"/>
      <c r="N114" s="236"/>
      <c r="O114" s="236"/>
      <c r="P114" s="236"/>
      <c r="Q114" s="236"/>
      <c r="R114" s="236"/>
      <c r="S114" s="236"/>
      <c r="T114" s="236"/>
      <c r="U114" s="236"/>
      <c r="V114" s="236"/>
      <c r="W114" s="236"/>
      <c r="X114" s="236"/>
      <c r="Y114" s="236"/>
      <c r="Z114" s="236"/>
      <c r="AA114" s="236"/>
    </row>
    <row r="115" s="4" customFormat="1">
      <c r="B115" s="526"/>
      <c r="D115" s="524"/>
      <c r="I115" s="236"/>
      <c r="J115" s="236"/>
      <c r="K115" s="236"/>
      <c r="L115" s="236"/>
      <c r="M115" s="236"/>
      <c r="N115" s="236"/>
      <c r="O115" s="236"/>
      <c r="P115" s="236"/>
      <c r="Q115" s="236"/>
      <c r="R115" s="236"/>
      <c r="S115" s="236"/>
      <c r="T115" s="236"/>
      <c r="U115" s="236"/>
      <c r="V115" s="236"/>
      <c r="W115" s="236"/>
      <c r="X115" s="236"/>
      <c r="Y115" s="236"/>
      <c r="Z115" s="236"/>
      <c r="AA115" s="236"/>
    </row>
    <row r="116" s="4" customFormat="1">
      <c r="B116" s="526"/>
      <c r="D116" s="524"/>
      <c r="I116" s="236"/>
      <c r="J116" s="236"/>
      <c r="K116" s="236"/>
      <c r="L116" s="236"/>
      <c r="M116" s="236"/>
      <c r="N116" s="236"/>
      <c r="O116" s="236"/>
      <c r="P116" s="236"/>
      <c r="Q116" s="236"/>
      <c r="R116" s="236"/>
      <c r="S116" s="236"/>
      <c r="T116" s="236"/>
      <c r="U116" s="236"/>
      <c r="V116" s="236"/>
      <c r="W116" s="236"/>
      <c r="X116" s="236"/>
      <c r="Y116" s="236"/>
      <c r="Z116" s="236"/>
      <c r="AA116" s="236"/>
    </row>
    <row r="117" s="4" customFormat="1">
      <c r="B117" s="526"/>
      <c r="D117" s="522"/>
      <c r="I117" s="236"/>
      <c r="J117" s="236"/>
      <c r="K117" s="236"/>
      <c r="L117" s="236"/>
      <c r="M117" s="236"/>
      <c r="N117" s="236"/>
      <c r="O117" s="236"/>
      <c r="P117" s="236"/>
      <c r="Q117" s="236"/>
      <c r="R117" s="236"/>
      <c r="S117" s="236"/>
      <c r="T117" s="236"/>
      <c r="U117" s="236"/>
      <c r="V117" s="236"/>
      <c r="W117" s="236"/>
      <c r="X117" s="236"/>
      <c r="Y117" s="236"/>
      <c r="Z117" s="236"/>
      <c r="AA117" s="236"/>
    </row>
    <row r="118" s="4" customFormat="1">
      <c r="B118" s="526"/>
      <c r="D118" s="522"/>
      <c r="I118" s="236"/>
      <c r="J118" s="236"/>
      <c r="K118" s="236"/>
      <c r="L118" s="236"/>
      <c r="M118" s="236"/>
      <c r="N118" s="236"/>
      <c r="O118" s="236"/>
      <c r="P118" s="236"/>
      <c r="Q118" s="236"/>
      <c r="R118" s="236"/>
      <c r="S118" s="236"/>
      <c r="T118" s="236"/>
      <c r="U118" s="236"/>
      <c r="V118" s="236"/>
      <c r="W118" s="236"/>
      <c r="X118" s="236"/>
      <c r="Y118" s="236"/>
      <c r="Z118" s="236"/>
      <c r="AA118" s="236"/>
    </row>
    <row r="119" s="4" customFormat="1">
      <c r="B119" s="526"/>
      <c r="D119" s="522"/>
      <c r="I119" s="236"/>
      <c r="J119" s="236"/>
      <c r="K119" s="236"/>
      <c r="L119" s="236"/>
      <c r="M119" s="236"/>
      <c r="N119" s="236"/>
      <c r="O119" s="236"/>
      <c r="P119" s="236"/>
      <c r="Q119" s="236"/>
      <c r="R119" s="236"/>
      <c r="S119" s="236"/>
      <c r="T119" s="236"/>
      <c r="U119" s="236"/>
      <c r="V119" s="236"/>
      <c r="W119" s="236"/>
      <c r="X119" s="236"/>
      <c r="Y119" s="236"/>
      <c r="Z119" s="236"/>
      <c r="AA119" s="236"/>
    </row>
    <row r="120" s="4" customFormat="1">
      <c r="B120" s="526"/>
      <c r="D120" s="522"/>
      <c r="I120" s="236"/>
      <c r="J120" s="236"/>
      <c r="K120" s="236"/>
      <c r="L120" s="236"/>
      <c r="M120" s="236"/>
      <c r="N120" s="236"/>
      <c r="O120" s="236"/>
      <c r="P120" s="236"/>
      <c r="Q120" s="236"/>
      <c r="R120" s="236"/>
      <c r="S120" s="236"/>
      <c r="T120" s="236"/>
      <c r="U120" s="236"/>
      <c r="V120" s="236"/>
      <c r="W120" s="236"/>
      <c r="X120" s="236"/>
      <c r="Y120" s="236"/>
      <c r="Z120" s="236"/>
      <c r="AA120" s="236"/>
    </row>
    <row r="121" s="4" customFormat="1">
      <c r="B121" s="526"/>
      <c r="D121" s="522"/>
      <c r="I121" s="236"/>
      <c r="J121" s="236"/>
      <c r="K121" s="236"/>
      <c r="L121" s="236"/>
      <c r="M121" s="236"/>
      <c r="N121" s="236"/>
      <c r="O121" s="236"/>
      <c r="P121" s="236"/>
      <c r="Q121" s="236"/>
      <c r="R121" s="236"/>
      <c r="S121" s="236"/>
      <c r="T121" s="236"/>
      <c r="U121" s="236"/>
      <c r="V121" s="236"/>
      <c r="W121" s="236"/>
      <c r="X121" s="236"/>
      <c r="Y121" s="236"/>
      <c r="Z121" s="236"/>
      <c r="AA121" s="236"/>
    </row>
    <row r="122" s="4" customFormat="1">
      <c r="B122" s="526"/>
      <c r="D122" s="522"/>
      <c r="I122" s="236"/>
      <c r="J122" s="236"/>
      <c r="K122" s="236"/>
      <c r="L122" s="236"/>
      <c r="M122" s="236"/>
      <c r="N122" s="236"/>
      <c r="O122" s="236"/>
      <c r="P122" s="236"/>
      <c r="Q122" s="236"/>
      <c r="R122" s="236"/>
      <c r="S122" s="236"/>
      <c r="T122" s="236"/>
      <c r="U122" s="236"/>
      <c r="V122" s="236"/>
      <c r="W122" s="236"/>
      <c r="X122" s="236"/>
      <c r="Y122" s="236"/>
      <c r="Z122" s="236"/>
      <c r="AA122" s="236"/>
    </row>
    <row r="123" s="4" customFormat="1">
      <c r="B123" s="526"/>
      <c r="D123" s="522"/>
      <c r="I123" s="236"/>
      <c r="J123" s="236"/>
      <c r="K123" s="236"/>
      <c r="L123" s="236"/>
      <c r="M123" s="236"/>
      <c r="N123" s="236"/>
      <c r="O123" s="236"/>
      <c r="P123" s="236"/>
      <c r="Q123" s="236"/>
      <c r="R123" s="236"/>
      <c r="S123" s="236"/>
      <c r="T123" s="236"/>
      <c r="U123" s="236"/>
      <c r="V123" s="236"/>
      <c r="W123" s="236"/>
      <c r="X123" s="236"/>
      <c r="Y123" s="236"/>
      <c r="Z123" s="236"/>
      <c r="AA123" s="236"/>
    </row>
    <row r="124" s="4" customFormat="1">
      <c r="B124" s="526"/>
      <c r="D124" s="522"/>
      <c r="I124" s="236"/>
      <c r="J124" s="236"/>
      <c r="K124" s="236"/>
      <c r="L124" s="236"/>
      <c r="M124" s="236"/>
      <c r="N124" s="236"/>
      <c r="O124" s="236"/>
      <c r="P124" s="236"/>
      <c r="Q124" s="236"/>
      <c r="R124" s="236"/>
      <c r="S124" s="236"/>
      <c r="T124" s="236"/>
      <c r="U124" s="236"/>
      <c r="V124" s="236"/>
      <c r="W124" s="236"/>
      <c r="X124" s="236"/>
      <c r="Y124" s="236"/>
      <c r="Z124" s="236"/>
      <c r="AA124" s="236"/>
    </row>
    <row r="125" s="4" customFormat="1">
      <c r="B125" s="526"/>
      <c r="D125" s="522"/>
      <c r="I125" s="236"/>
      <c r="J125" s="236"/>
      <c r="K125" s="236"/>
      <c r="L125" s="236"/>
      <c r="M125" s="236"/>
      <c r="N125" s="236"/>
      <c r="O125" s="236"/>
      <c r="P125" s="236"/>
      <c r="Q125" s="236"/>
      <c r="R125" s="236"/>
      <c r="S125" s="236"/>
      <c r="T125" s="236"/>
      <c r="U125" s="236"/>
      <c r="V125" s="236"/>
      <c r="W125" s="236"/>
      <c r="X125" s="236"/>
      <c r="Y125" s="236"/>
      <c r="Z125" s="236"/>
      <c r="AA125" s="236"/>
    </row>
    <row r="126" s="4" customFormat="1">
      <c r="B126" s="526"/>
      <c r="D126" s="522"/>
      <c r="I126" s="236"/>
      <c r="J126" s="236"/>
      <c r="K126" s="236"/>
      <c r="L126" s="236"/>
      <c r="M126" s="236"/>
      <c r="N126" s="236"/>
      <c r="O126" s="236"/>
      <c r="P126" s="236"/>
      <c r="Q126" s="236"/>
      <c r="R126" s="236"/>
      <c r="S126" s="236"/>
      <c r="T126" s="236"/>
      <c r="U126" s="236"/>
      <c r="V126" s="236"/>
      <c r="W126" s="236"/>
      <c r="X126" s="236"/>
      <c r="Y126" s="236"/>
      <c r="Z126" s="236"/>
      <c r="AA126" s="236"/>
    </row>
    <row r="127" s="4" customFormat="1">
      <c r="B127" s="526"/>
      <c r="D127" s="522"/>
      <c r="I127" s="236"/>
      <c r="J127" s="236"/>
      <c r="K127" s="236"/>
      <c r="L127" s="236"/>
      <c r="M127" s="236"/>
      <c r="N127" s="236"/>
      <c r="O127" s="236"/>
      <c r="P127" s="236"/>
      <c r="Q127" s="236"/>
      <c r="R127" s="236"/>
      <c r="S127" s="236"/>
      <c r="T127" s="236"/>
      <c r="U127" s="236"/>
      <c r="V127" s="236"/>
      <c r="W127" s="236"/>
      <c r="X127" s="236"/>
      <c r="Y127" s="236"/>
      <c r="Z127" s="236"/>
      <c r="AA127" s="236"/>
    </row>
    <row r="128" s="4" customFormat="1">
      <c r="B128" s="526"/>
      <c r="D128" s="522"/>
      <c r="I128" s="236"/>
      <c r="J128" s="236"/>
      <c r="K128" s="236"/>
      <c r="L128" s="236"/>
      <c r="M128" s="236"/>
      <c r="N128" s="236"/>
      <c r="O128" s="236"/>
      <c r="P128" s="236"/>
      <c r="Q128" s="236"/>
      <c r="R128" s="236"/>
      <c r="S128" s="236"/>
      <c r="T128" s="236"/>
      <c r="U128" s="236"/>
      <c r="V128" s="236"/>
      <c r="W128" s="236"/>
      <c r="X128" s="236"/>
      <c r="Y128" s="236"/>
      <c r="Z128" s="236"/>
      <c r="AA128" s="236"/>
    </row>
    <row r="129" s="4" customFormat="1">
      <c r="B129" s="526"/>
      <c r="D129" s="522"/>
      <c r="I129" s="236"/>
      <c r="J129" s="236"/>
      <c r="K129" s="236"/>
      <c r="L129" s="236"/>
      <c r="M129" s="236"/>
      <c r="N129" s="236"/>
      <c r="O129" s="236"/>
      <c r="P129" s="236"/>
      <c r="Q129" s="236"/>
      <c r="R129" s="236"/>
      <c r="S129" s="236"/>
      <c r="T129" s="236"/>
      <c r="U129" s="236"/>
      <c r="V129" s="236"/>
      <c r="W129" s="236"/>
      <c r="X129" s="236"/>
      <c r="Y129" s="236"/>
      <c r="Z129" s="236"/>
      <c r="AA129" s="236"/>
    </row>
    <row r="130" s="4" customFormat="1">
      <c r="B130" s="526"/>
      <c r="D130" s="522"/>
      <c r="I130" s="236"/>
      <c r="J130" s="236"/>
      <c r="K130" s="236"/>
      <c r="L130" s="236"/>
      <c r="M130" s="236"/>
      <c r="N130" s="236"/>
      <c r="O130" s="236"/>
      <c r="P130" s="236"/>
      <c r="Q130" s="236"/>
      <c r="R130" s="236"/>
      <c r="S130" s="236"/>
      <c r="T130" s="236"/>
      <c r="U130" s="236"/>
      <c r="V130" s="236"/>
      <c r="W130" s="236"/>
      <c r="X130" s="236"/>
      <c r="Y130" s="236"/>
      <c r="Z130" s="236"/>
      <c r="AA130" s="236"/>
    </row>
    <row r="131">
      <c r="B131" s="527"/>
      <c r="D131" s="523"/>
    </row>
    <row r="132">
      <c r="B132" s="527"/>
    </row>
    <row r="133">
      <c r="B133" s="527"/>
    </row>
    <row r="134">
      <c r="B134" s="527"/>
    </row>
    <row r="135">
      <c r="B135" s="527"/>
    </row>
    <row r="136">
      <c r="B136" s="527"/>
    </row>
    <row r="137">
      <c r="B137" s="527"/>
    </row>
    <row r="138">
      <c r="B138" s="527"/>
    </row>
    <row r="139">
      <c r="B139" s="527"/>
    </row>
    <row r="140">
      <c r="B140" s="527"/>
    </row>
    <row r="141">
      <c r="B141" s="527"/>
    </row>
    <row r="142">
      <c r="B142" s="527"/>
    </row>
    <row r="143">
      <c r="B143" s="527"/>
    </row>
    <row r="144">
      <c r="B144" s="527"/>
    </row>
    <row r="145">
      <c r="B145" s="527"/>
    </row>
    <row r="146">
      <c r="B146" s="527"/>
    </row>
    <row r="147">
      <c r="B147" s="527"/>
    </row>
    <row r="148">
      <c r="B148" s="527"/>
    </row>
    <row r="149">
      <c r="B149" s="527"/>
    </row>
    <row r="150">
      <c r="B150" s="527"/>
    </row>
    <row r="151">
      <c r="B151" s="527"/>
    </row>
    <row r="152">
      <c r="B152" s="527"/>
    </row>
    <row r="153">
      <c r="B153" s="527"/>
    </row>
  </sheetData>
  <sheetProtection password="DD2A"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7" customWidth="1"/>
    <col min="25" max="38" width="9.140625" style="237" customWidth="1"/>
  </cols>
  <sheetData>
    <row r="1" ht="26.25" customHeight="1">
      <c r="B1" s="220" t="s">
        <v>139</v>
      </c>
      <c r="C1" s="103"/>
      <c r="D1" s="103"/>
      <c r="E1" s="103"/>
      <c r="F1" s="103"/>
      <c r="G1" s="103"/>
      <c r="H1" s="103"/>
      <c r="I1" s="104"/>
      <c r="J1" s="103"/>
      <c r="K1" s="103"/>
      <c r="L1" s="103"/>
      <c r="M1" s="13"/>
      <c r="N1" s="51"/>
      <c r="O1" s="2"/>
      <c r="P1" s="2"/>
      <c r="Q1" s="2"/>
      <c r="R1" s="22"/>
      <c r="S1" s="51"/>
      <c r="T1" s="2"/>
      <c r="U1" s="2"/>
      <c r="V1" s="237"/>
    </row>
    <row r="2" ht="21.75" customHeight="1">
      <c r="B2" s="947" t="s">
        <v>182</v>
      </c>
      <c r="C2" s="947"/>
      <c r="D2" s="947"/>
      <c r="E2" s="947"/>
      <c r="F2" s="947"/>
      <c r="G2" s="947"/>
      <c r="H2" s="947"/>
      <c r="I2" s="947"/>
      <c r="J2" s="947"/>
      <c r="K2" s="947"/>
      <c r="L2" s="947"/>
      <c r="M2" s="947"/>
      <c r="N2" s="947"/>
      <c r="O2" s="947"/>
      <c r="P2" s="947"/>
      <c r="Q2" s="947"/>
      <c r="R2" s="947"/>
      <c r="S2" s="947"/>
      <c r="T2" s="2"/>
      <c r="U2" s="2"/>
    </row>
    <row r="3" ht="19.5" customHeight="1">
      <c r="A3"/>
      <c r="B3" s="115" t="s">
        <v>183</v>
      </c>
      <c r="C3" s="115"/>
      <c r="D3" s="115"/>
      <c r="E3" s="115"/>
      <c r="F3" s="115"/>
      <c r="G3" s="115"/>
      <c r="H3" s="115"/>
      <c r="I3" s="115"/>
      <c r="J3" s="115"/>
      <c r="K3" s="115"/>
      <c r="L3" s="115"/>
      <c r="M3" s="115"/>
      <c r="N3" s="115"/>
      <c r="O3" s="115"/>
      <c r="P3" s="115"/>
      <c r="Q3" s="115"/>
      <c r="R3" s="115"/>
      <c r="S3" s="115"/>
      <c r="T3" s="2"/>
      <c r="U3" s="2"/>
    </row>
    <row r="4" ht="18.75" customHeight="1">
      <c r="A4"/>
      <c r="B4" s="948" t="s">
        <v>184</v>
      </c>
      <c r="C4" s="948"/>
      <c r="D4" s="948"/>
      <c r="E4" s="948"/>
      <c r="F4" s="948"/>
      <c r="G4" s="948"/>
      <c r="H4" s="948"/>
      <c r="I4" s="948"/>
      <c r="J4" s="948"/>
      <c r="K4" s="948"/>
      <c r="L4" s="948"/>
      <c r="M4" s="948"/>
      <c r="N4" s="948"/>
      <c r="O4" s="948"/>
      <c r="P4" s="948"/>
      <c r="Q4" s="200"/>
      <c r="R4" s="203"/>
      <c r="S4" s="200"/>
      <c r="T4" s="223"/>
      <c r="U4" s="2"/>
    </row>
    <row r="5" ht="12" customHeight="1">
      <c r="A5"/>
      <c r="B5" s="129"/>
      <c r="D5" s="13"/>
      <c r="E5" s="13"/>
      <c r="F5" s="2"/>
      <c r="G5" s="2"/>
      <c r="H5" s="2"/>
      <c r="I5" s="2"/>
      <c r="J5" s="2"/>
      <c r="K5" s="2"/>
      <c r="L5" s="2"/>
      <c r="M5" s="2"/>
      <c r="N5" s="9"/>
      <c r="O5" s="2"/>
      <c r="P5" s="2"/>
      <c r="Q5" s="2"/>
      <c r="R5" s="2"/>
      <c r="S5" s="2"/>
      <c r="T5" s="2"/>
      <c r="U5" s="2"/>
    </row>
    <row r="6" ht="17.1" customHeight="1">
      <c r="B6" s="702" t="s">
        <v>185</v>
      </c>
      <c r="C6" s="949"/>
      <c r="D6" s="949"/>
      <c r="E6" s="949"/>
      <c r="F6" s="949"/>
      <c r="G6" s="949"/>
      <c r="H6" s="949"/>
      <c r="I6" s="949"/>
      <c r="J6" s="949"/>
      <c r="K6" s="949"/>
      <c r="L6" s="949"/>
      <c r="M6" s="949"/>
      <c r="N6" s="949"/>
      <c r="O6" s="949"/>
      <c r="P6" s="949"/>
      <c r="Q6" s="949"/>
      <c r="R6" s="949"/>
      <c r="S6" s="949"/>
      <c r="T6" s="950"/>
      <c r="U6" s="2"/>
    </row>
    <row r="7">
      <c r="B7" s="2"/>
      <c r="C7" s="2"/>
      <c r="D7" s="2"/>
      <c r="E7" s="2"/>
      <c r="F7" s="951" t="s">
        <v>22</v>
      </c>
      <c r="G7" s="951"/>
      <c r="H7" s="951"/>
      <c r="I7" s="951"/>
      <c r="J7" s="951"/>
      <c r="K7" s="951" t="s">
        <v>9</v>
      </c>
      <c r="L7" s="951"/>
      <c r="M7" s="951"/>
      <c r="N7" s="951"/>
      <c r="O7" s="951"/>
      <c r="P7" s="951" t="s">
        <v>10</v>
      </c>
      <c r="Q7" s="951"/>
      <c r="R7" s="951"/>
      <c r="S7" s="951"/>
      <c r="T7" s="951"/>
      <c r="U7" s="2"/>
    </row>
    <row r="8" ht="20.1" customHeight="1">
      <c r="B8" s="2"/>
      <c r="C8" s="2"/>
      <c r="D8" s="2"/>
      <c r="E8" s="2"/>
      <c r="F8" s="951"/>
      <c r="G8" s="951"/>
      <c r="H8" s="951"/>
      <c r="I8" s="951"/>
      <c r="J8" s="951"/>
      <c r="K8" s="951"/>
      <c r="L8" s="951"/>
      <c r="M8" s="951"/>
      <c r="N8" s="951"/>
      <c r="O8" s="951"/>
      <c r="P8" s="951"/>
      <c r="Q8" s="951"/>
      <c r="R8" s="951"/>
      <c r="S8" s="951"/>
      <c r="T8" s="951"/>
      <c r="U8" s="2"/>
    </row>
    <row r="9" ht="20.1" customHeight="1">
      <c r="B9" s="2"/>
      <c r="C9" s="2"/>
      <c r="D9" s="2"/>
      <c r="E9" s="2"/>
      <c r="F9" s="2"/>
      <c r="G9" s="22" t="s">
        <v>25</v>
      </c>
      <c r="H9" s="22" t="s">
        <v>15</v>
      </c>
      <c r="I9" s="595" t="s">
        <v>100</v>
      </c>
      <c r="J9" s="3"/>
      <c r="K9" s="3"/>
      <c r="L9" s="22" t="s">
        <v>25</v>
      </c>
      <c r="M9" s="22" t="s">
        <v>15</v>
      </c>
      <c r="N9" s="595" t="s">
        <v>101</v>
      </c>
      <c r="O9" s="2"/>
      <c r="P9" s="2"/>
      <c r="Q9" s="22" t="s">
        <v>25</v>
      </c>
      <c r="R9" s="22" t="s">
        <v>15</v>
      </c>
      <c r="S9" s="595" t="s">
        <v>102</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87.14492055849783341357727492</v>
      </c>
      <c r="H11" s="193">
        <v>80.63364055299539170506912442</v>
      </c>
      <c r="I11" s="193">
        <v>108.07514079836565138303339711</v>
      </c>
      <c r="J11" s="194"/>
      <c r="K11" s="194"/>
      <c r="L11" s="195">
        <v>118.57292817679558011049723757</v>
      </c>
      <c r="M11" s="195">
        <v>111.45453064723531933133304759</v>
      </c>
      <c r="N11" s="193">
        <v>106.38681755530485999983772816</v>
      </c>
      <c r="O11" s="194"/>
      <c r="P11" s="193"/>
      <c r="Q11" s="195">
        <v>103.33028406355320173326913818</v>
      </c>
      <c r="R11" s="195">
        <v>89.86984562211981566820276498</v>
      </c>
      <c r="S11" s="193">
        <v>114.97770286379611383271759641</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60</v>
      </c>
      <c r="E13" s="188"/>
      <c r="F13" s="169"/>
      <c r="G13" s="196">
        <v>86.06828869351870783070946637</v>
      </c>
      <c r="H13" s="196">
        <v>77.955853488139991350344322830</v>
      </c>
      <c r="I13" s="196">
        <v>110.40644780653055397609311112</v>
      </c>
      <c r="J13" s="197"/>
      <c r="K13" s="197"/>
      <c r="L13" s="198">
        <v>135.00871816799695933105283162</v>
      </c>
      <c r="M13" s="198">
        <v>120.52254830312276621395269441</v>
      </c>
      <c r="N13" s="196">
        <v>112.01946861299385022392271864</v>
      </c>
      <c r="O13" s="197"/>
      <c r="P13" s="196"/>
      <c r="Q13" s="198">
        <v>116.19969331425066448579022695</v>
      </c>
      <c r="R13" s="198">
        <v>93.95438117535513490136065737</v>
      </c>
      <c r="S13" s="196">
        <v>123.67671614735793112618966399</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85.76411421155094094743672940</v>
      </c>
      <c r="H15" s="193">
        <v>78.478006470709712948303159630</v>
      </c>
      <c r="I15" s="193">
        <v>109.28426710681115031300498821</v>
      </c>
      <c r="J15" s="194"/>
      <c r="K15" s="194"/>
      <c r="L15" s="195">
        <v>117.03783221413033197767899366</v>
      </c>
      <c r="M15" s="195">
        <v>104.51346454102890224112977501</v>
      </c>
      <c r="N15" s="193">
        <v>111.98349679450606342847088917</v>
      </c>
      <c r="O15" s="194"/>
      <c r="P15" s="193"/>
      <c r="Q15" s="195">
        <v>100.37646009085009733939000649</v>
      </c>
      <c r="R15" s="195">
        <v>82.02008346527156329593171336</v>
      </c>
      <c r="S15" s="193">
        <v>122.38034375245530877529847463</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86.06828869351870783070946637</v>
      </c>
      <c r="H17" s="196">
        <v>77.955853488139991350344322830</v>
      </c>
      <c r="I17" s="196">
        <v>110.40644780653055397609311112</v>
      </c>
      <c r="J17" s="197"/>
      <c r="K17" s="197"/>
      <c r="L17" s="198">
        <v>135.00871816799695933105283162</v>
      </c>
      <c r="M17" s="198">
        <v>120.52254830312276621395269441</v>
      </c>
      <c r="N17" s="196">
        <v>112.01946861299385022392271864</v>
      </c>
      <c r="O17" s="197"/>
      <c r="P17" s="196"/>
      <c r="Q17" s="198">
        <v>116.19969331425066448579022695</v>
      </c>
      <c r="R17" s="198">
        <v>93.95438117535513490136065737</v>
      </c>
      <c r="S17" s="196">
        <v>123.67671614735793112618966399</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702" t="s">
        <v>186</v>
      </c>
      <c r="C20" s="949"/>
      <c r="D20" s="949"/>
      <c r="E20" s="949"/>
      <c r="F20" s="949"/>
      <c r="G20" s="949"/>
      <c r="H20" s="949"/>
      <c r="I20" s="949"/>
      <c r="J20" s="949"/>
      <c r="K20" s="949"/>
      <c r="L20" s="949"/>
      <c r="M20" s="949"/>
      <c r="N20" s="949"/>
      <c r="O20" s="949"/>
      <c r="P20" s="949"/>
      <c r="Q20" s="949"/>
      <c r="R20" s="949"/>
      <c r="S20" s="949"/>
      <c r="T20" s="950"/>
      <c r="U20" s="2"/>
    </row>
    <row r="21">
      <c r="B21" s="2"/>
      <c r="C21" s="2"/>
      <c r="D21" s="2"/>
      <c r="E21" s="2"/>
      <c r="F21" s="951" t="s">
        <v>75</v>
      </c>
      <c r="G21" s="951"/>
      <c r="H21" s="951"/>
      <c r="I21" s="951"/>
      <c r="J21" s="951"/>
      <c r="K21" s="951" t="s">
        <v>9</v>
      </c>
      <c r="L21" s="951"/>
      <c r="M21" s="951"/>
      <c r="N21" s="951"/>
      <c r="O21" s="951"/>
      <c r="P21" s="951" t="s">
        <v>10</v>
      </c>
      <c r="Q21" s="951"/>
      <c r="R21" s="951"/>
      <c r="S21" s="951"/>
      <c r="T21" s="951"/>
      <c r="U21" s="2"/>
    </row>
    <row r="22" ht="20.1" customHeight="1">
      <c r="B22" s="2"/>
      <c r="C22" s="2"/>
      <c r="D22" s="2"/>
      <c r="E22" s="2"/>
      <c r="F22" s="951"/>
      <c r="G22" s="951"/>
      <c r="H22" s="951"/>
      <c r="I22" s="951"/>
      <c r="J22" s="951"/>
      <c r="K22" s="951"/>
      <c r="L22" s="951"/>
      <c r="M22" s="951"/>
      <c r="N22" s="951"/>
      <c r="O22" s="951"/>
      <c r="P22" s="951"/>
      <c r="Q22" s="951"/>
      <c r="R22" s="951"/>
      <c r="S22" s="951"/>
      <c r="T22" s="951"/>
      <c r="U22" s="2"/>
    </row>
    <row r="23" ht="20.1" customHeight="1">
      <c r="B23" s="2"/>
      <c r="C23" s="2"/>
      <c r="D23" s="2"/>
      <c r="E23" s="2"/>
      <c r="F23" s="2"/>
      <c r="G23" s="22" t="s">
        <v>25</v>
      </c>
      <c r="H23" s="22" t="s">
        <v>15</v>
      </c>
      <c r="I23" s="595" t="s">
        <v>100</v>
      </c>
      <c r="J23" s="3"/>
      <c r="K23" s="3"/>
      <c r="L23" s="22" t="s">
        <v>25</v>
      </c>
      <c r="M23" s="22" t="s">
        <v>15</v>
      </c>
      <c r="N23" s="595" t="s">
        <v>101</v>
      </c>
      <c r="O23" s="2"/>
      <c r="P23" s="2"/>
      <c r="Q23" s="22" t="s">
        <v>25</v>
      </c>
      <c r="R23" s="22" t="s">
        <v>15</v>
      </c>
      <c r="S23" s="595" t="s">
        <v>102</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0.5276312135517911691196889800</v>
      </c>
      <c r="H25" s="193">
        <v>5.0164420485175202156334231700</v>
      </c>
      <c r="I25" s="193">
        <v>-4.2743886075400475763173919200</v>
      </c>
      <c r="J25" s="193"/>
      <c r="K25" s="193"/>
      <c r="L25" s="193">
        <v>-0.5433984531972206874454239800</v>
      </c>
      <c r="M25" s="193">
        <v>5.0276216350945416635536757400</v>
      </c>
      <c r="N25" s="193">
        <v>-5.3043380413274342176570018900</v>
      </c>
      <c r="O25" s="193"/>
      <c r="P25" s="193"/>
      <c r="Q25" s="193">
        <v>-0.0186343794984556757990654900</v>
      </c>
      <c r="R25" s="193">
        <v>10.296271409355308550077658100</v>
      </c>
      <c r="S25" s="193">
        <v>-9.351998627923569045177573120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60</v>
      </c>
      <c r="E27" s="188"/>
      <c r="F27" s="169"/>
      <c r="G27" s="196">
        <v>3.1183401513852485118683095400</v>
      </c>
      <c r="H27" s="196">
        <v>2.5498052155336111437039525700</v>
      </c>
      <c r="I27" s="196">
        <v>0.5543988451823204510275851900</v>
      </c>
      <c r="J27" s="196"/>
      <c r="K27" s="196"/>
      <c r="L27" s="196">
        <v>0.1709707278798039926829097900</v>
      </c>
      <c r="M27" s="196">
        <v>1.9309753043463634555596705900</v>
      </c>
      <c r="N27" s="196">
        <v>-1.7266631376885416765551600300</v>
      </c>
      <c r="O27" s="196"/>
      <c r="P27" s="196"/>
      <c r="Q27" s="196">
        <v>3.2946423281196440456600389600</v>
      </c>
      <c r="R27" s="196">
        <v>4.5300166289008641957225013500</v>
      </c>
      <c r="S27" s="196">
        <v>-1.1818368930017553203001010900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4.5899693342566030270056385500</v>
      </c>
      <c r="H29" s="193">
        <v>8.867618466037699351051194740</v>
      </c>
      <c r="I29" s="193">
        <v>-3.9292208207122213409462378500</v>
      </c>
      <c r="J29" s="193"/>
      <c r="K29" s="193"/>
      <c r="L29" s="193">
        <v>-1.2132392626455517679923328500</v>
      </c>
      <c r="M29" s="193">
        <v>0.4963473524987162261388737700</v>
      </c>
      <c r="N29" s="193">
        <v>-1.7011430367192955068559215600</v>
      </c>
      <c r="O29" s="193"/>
      <c r="P29" s="193"/>
      <c r="Q29" s="193">
        <v>3.3210427615044595070745934100</v>
      </c>
      <c r="R29" s="193">
        <v>9.407980008022280969402949400</v>
      </c>
      <c r="S29" s="193">
        <v>-5.5635221910426461400419163100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3.1183401513852485118683095400</v>
      </c>
      <c r="H31" s="196">
        <v>2.5498052155336111437039525700</v>
      </c>
      <c r="I31" s="196">
        <v>0.5543988451823204510275851900</v>
      </c>
      <c r="J31" s="196"/>
      <c r="K31" s="196"/>
      <c r="L31" s="196">
        <v>0.1709707278798039926829097900</v>
      </c>
      <c r="M31" s="196">
        <v>1.9309753043463634555596705900</v>
      </c>
      <c r="N31" s="196">
        <v>-1.7266631376885416765551600300</v>
      </c>
      <c r="O31" s="196"/>
      <c r="P31" s="196"/>
      <c r="Q31" s="196">
        <v>3.2946423281196440456600389600</v>
      </c>
      <c r="R31" s="196">
        <v>4.5300166289008641957225013500</v>
      </c>
      <c r="S31" s="196">
        <v>-1.1818368930017553203001010900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27" customHeight="1">
      <c r="B34" s="952" t="s">
        <v>138</v>
      </c>
      <c r="C34" s="952"/>
      <c r="D34" s="952"/>
      <c r="E34" s="952"/>
      <c r="F34" s="952"/>
      <c r="G34" s="952"/>
      <c r="H34" s="952"/>
      <c r="I34" s="952"/>
      <c r="J34" s="952"/>
      <c r="K34" s="952"/>
      <c r="L34" s="952"/>
      <c r="M34" s="952"/>
      <c r="N34" s="952"/>
      <c r="O34" s="952"/>
      <c r="P34" s="952"/>
      <c r="Q34" s="952"/>
      <c r="R34" s="952"/>
      <c r="S34" s="952"/>
      <c r="T34" s="952"/>
      <c r="U34" s="2"/>
    </row>
    <row r="35" ht="18">
      <c r="B35" s="2"/>
      <c r="C35" s="2"/>
      <c r="D35" s="2"/>
      <c r="E35" s="2"/>
      <c r="F35" s="2"/>
      <c r="G35" s="2"/>
      <c r="H35" s="106"/>
      <c r="I35" s="107"/>
      <c r="J35" s="127"/>
      <c r="K35" s="108"/>
      <c r="L35" s="2"/>
      <c r="M35" s="106"/>
      <c r="N35" s="107"/>
      <c r="O35" s="127"/>
      <c r="P35" s="2"/>
      <c r="Q35" s="2"/>
      <c r="R35" s="13"/>
      <c r="S35" s="51"/>
      <c r="T35" s="2"/>
      <c r="U35" s="2"/>
    </row>
    <row r="36" s="237" customFormat="1">
      <c r="A36" s="237"/>
    </row>
    <row r="37" s="237" customFormat="1"/>
    <row r="38" s="237" customFormat="1"/>
    <row r="39" s="237" customFormat="1"/>
    <row r="40" s="237" customFormat="1"/>
    <row r="41" s="237" customFormat="1"/>
    <row r="42" s="237" customFormat="1"/>
    <row r="43" s="237" customFormat="1"/>
    <row r="44" s="237" customFormat="1"/>
    <row r="45" s="237" customFormat="1"/>
    <row r="46" s="237" customFormat="1"/>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sheetData>
  <mergeCells count="12">
    <mergeCell ref="B2:S2"/>
    <mergeCell ref="B3:S3"/>
    <mergeCell ref="B4:P4"/>
    <mergeCell ref="B6:T6"/>
    <mergeCell ref="B20:T20"/>
    <mergeCell ref="F7:J8"/>
    <mergeCell ref="B34:T34"/>
    <mergeCell ref="K21:O22"/>
    <mergeCell ref="P21:T22"/>
    <mergeCell ref="F21:J22"/>
    <mergeCell ref="K7:O8"/>
    <mergeCell ref="P7:T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7" customWidth="1"/>
  </cols>
  <sheetData>
    <row r="1" ht="39.95" customHeight="1">
      <c r="B1" s="662" t="s">
        <v>171</v>
      </c>
      <c r="AD1" s="75"/>
      <c r="AG1" s="694"/>
      <c r="AI1" s="237"/>
    </row>
    <row r="2" ht="21" customHeight="1">
      <c r="B2" s="66" t="s">
        <v>182</v>
      </c>
    </row>
    <row r="3" ht="21" customHeight="1">
      <c r="B3" s="66" t="s">
        <v>183</v>
      </c>
      <c r="U3" s="99" t="s">
        <v>280</v>
      </c>
      <c r="V3" s="99"/>
      <c r="W3" s="99"/>
      <c r="X3" s="99"/>
      <c r="Y3" s="99"/>
      <c r="Z3" s="99"/>
      <c r="AA3" s="99"/>
      <c r="AB3" s="99"/>
      <c r="AC3" s="99"/>
      <c r="AD3" s="99"/>
      <c r="AE3" s="99"/>
      <c r="AF3" s="99"/>
      <c r="AG3" s="99"/>
    </row>
    <row r="4" ht="21" customHeight="1">
      <c r="A4" s="54"/>
      <c r="B4" s="211" t="s">
        <v>184</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4" t="s">
        <v>94</v>
      </c>
      <c r="E6" s="814"/>
      <c r="F6" s="814"/>
      <c r="G6" s="814"/>
      <c r="H6" s="814"/>
      <c r="I6" s="814"/>
      <c r="J6" s="814"/>
      <c r="K6" s="814"/>
      <c r="L6" s="814"/>
      <c r="M6" s="814"/>
      <c r="N6" s="814"/>
      <c r="O6" s="979"/>
      <c r="Q6" s="814" t="s">
        <v>72</v>
      </c>
      <c r="R6" s="814"/>
      <c r="S6" s="814"/>
      <c r="T6" s="814"/>
      <c r="U6" s="814"/>
      <c r="V6" s="814"/>
      <c r="W6" s="814"/>
      <c r="X6" s="814"/>
      <c r="Y6" s="814"/>
      <c r="Z6" s="814"/>
      <c r="AA6" s="814"/>
      <c r="AB6" s="979"/>
      <c r="AD6" s="814" t="s">
        <v>80</v>
      </c>
      <c r="AE6" s="814"/>
      <c r="AF6" s="814"/>
      <c r="AG6" s="979"/>
    </row>
    <row r="7" ht="24.95" customHeight="1">
      <c r="D7" s="850" t="s">
        <v>20</v>
      </c>
      <c r="E7" s="850"/>
      <c r="F7" s="285"/>
      <c r="G7" s="850" t="s">
        <v>18</v>
      </c>
      <c r="H7" s="850"/>
      <c r="I7" s="285"/>
      <c r="J7" s="850" t="s">
        <v>17</v>
      </c>
      <c r="K7" s="850"/>
      <c r="L7" s="285"/>
      <c r="M7" s="850" t="s">
        <v>104</v>
      </c>
      <c r="N7" s="850"/>
      <c r="O7" s="285"/>
      <c r="Q7" s="850" t="s">
        <v>20</v>
      </c>
      <c r="R7" s="850"/>
      <c r="S7" s="285"/>
      <c r="T7" s="850" t="s">
        <v>18</v>
      </c>
      <c r="U7" s="850"/>
      <c r="V7" s="285"/>
      <c r="W7" s="850" t="s">
        <v>17</v>
      </c>
      <c r="X7" s="850"/>
      <c r="Y7" s="285"/>
      <c r="Z7" s="850" t="s">
        <v>104</v>
      </c>
      <c r="AA7" s="850"/>
      <c r="AB7" s="285"/>
      <c r="AD7" s="850" t="s">
        <v>81</v>
      </c>
      <c r="AE7" s="850"/>
      <c r="AF7" s="850"/>
      <c r="AG7" s="285"/>
    </row>
    <row r="8" ht="30" customHeight="1">
      <c r="A8" s="57"/>
      <c r="B8" s="856"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c r="AC8" s="63"/>
      <c r="AD8" s="414" t="s">
        <v>20</v>
      </c>
      <c r="AE8" s="415" t="s">
        <v>18</v>
      </c>
      <c r="AF8" s="415" t="s">
        <v>17</v>
      </c>
      <c r="AG8" s="416" t="s">
        <v>12</v>
      </c>
    </row>
    <row r="9" ht="20.1" customHeight="1">
      <c r="A9" s="57"/>
      <c r="B9" s="286">
        <v>2018</v>
      </c>
      <c r="C9" s="287" t="s">
        <v>192</v>
      </c>
      <c r="D9" s="436">
        <v>107.46058631921824104234527687</v>
      </c>
      <c r="E9" s="437">
        <v>97.90918814983620566870816123</v>
      </c>
      <c r="F9" s="438">
        <v>99.58242117301094592386864891</v>
      </c>
      <c r="G9" s="436"/>
      <c r="H9" s="437"/>
      <c r="I9" s="438"/>
      <c r="J9" s="436"/>
      <c r="K9" s="437"/>
      <c r="L9" s="438"/>
      <c r="M9" s="436"/>
      <c r="N9" s="437"/>
      <c r="O9" s="438"/>
      <c r="P9" s="75"/>
      <c r="Q9" s="417">
        <v>-3.2333672027358254294281736800</v>
      </c>
      <c r="R9" s="418">
        <v>0.9593718622019641294867523600</v>
      </c>
      <c r="S9" s="419">
        <v>0.6236636746023360047809388500</v>
      </c>
      <c r="T9" s="417"/>
      <c r="U9" s="418"/>
      <c r="V9" s="419"/>
      <c r="W9" s="417"/>
      <c r="X9" s="418"/>
      <c r="Y9" s="419"/>
      <c r="Z9" s="417"/>
      <c r="AA9" s="418"/>
      <c r="AB9" s="419"/>
      <c r="AC9" s="75"/>
      <c r="AD9" s="462" t="s">
        <v>194</v>
      </c>
      <c r="AE9" s="463"/>
      <c r="AF9" s="463"/>
      <c r="AG9" s="464"/>
    </row>
    <row r="10" ht="20.1" customHeight="1">
      <c r="A10" s="58"/>
      <c r="B10" s="288"/>
      <c r="C10" s="289" t="s">
        <v>195</v>
      </c>
      <c r="D10" s="439">
        <v>107.64163159598575590806086112</v>
      </c>
      <c r="E10" s="147">
        <v>93.07664990266060999351070734</v>
      </c>
      <c r="F10" s="440">
        <v>94.98647066475868349160921036</v>
      </c>
      <c r="G10" s="439"/>
      <c r="H10" s="147"/>
      <c r="I10" s="440">
        <v>8.245013183211594660049528584</v>
      </c>
      <c r="J10" s="439"/>
      <c r="K10" s="147"/>
      <c r="L10" s="440">
        <v>0.804560650543578150433328929</v>
      </c>
      <c r="M10" s="439"/>
      <c r="N10" s="147"/>
      <c r="O10" s="440">
        <v>104.03604449851385630209206787</v>
      </c>
      <c r="P10" s="75"/>
      <c r="Q10" s="448">
        <v>-1.350309403570616899733395900</v>
      </c>
      <c r="R10" s="148">
        <v>2.0154340195374258563003049500</v>
      </c>
      <c r="S10" s="449">
        <v>4.3630306829387930198797532100</v>
      </c>
      <c r="T10" s="448"/>
      <c r="U10" s="148"/>
      <c r="V10" s="449"/>
      <c r="W10" s="448"/>
      <c r="X10" s="148"/>
      <c r="Y10" s="449"/>
      <c r="Z10" s="448"/>
      <c r="AA10" s="148"/>
      <c r="AB10" s="449"/>
      <c r="AC10" s="75"/>
      <c r="AD10" s="448" t="s">
        <v>194</v>
      </c>
      <c r="AE10" s="148"/>
      <c r="AF10" s="148"/>
      <c r="AG10" s="449"/>
    </row>
    <row r="11" ht="20.1" customHeight="1">
      <c r="A11" s="58"/>
      <c r="B11" s="290"/>
      <c r="C11" s="291" t="s">
        <v>196</v>
      </c>
      <c r="D11" s="441">
        <v>108.89823182711198428290766208</v>
      </c>
      <c r="E11" s="149">
        <v>91.2610614122102984940030661</v>
      </c>
      <c r="F11" s="444">
        <v>92.87460996186293770946492546</v>
      </c>
      <c r="G11" s="441"/>
      <c r="H11" s="149"/>
      <c r="I11" s="444">
        <v>9.196483285854356852141543392</v>
      </c>
      <c r="J11" s="441"/>
      <c r="K11" s="149"/>
      <c r="L11" s="444">
        <v>3.5959998978750344544535526803</v>
      </c>
      <c r="M11" s="441"/>
      <c r="N11" s="149"/>
      <c r="O11" s="444">
        <v>105.66709314559232901606002153</v>
      </c>
      <c r="P11" s="75"/>
      <c r="Q11" s="499">
        <v>-12.655549337550079332069149520</v>
      </c>
      <c r="R11" s="216">
        <v>-16.667103382272342275718904040</v>
      </c>
      <c r="S11" s="500">
        <v>-16.436110748415375232885373350</v>
      </c>
      <c r="T11" s="499"/>
      <c r="U11" s="216"/>
      <c r="V11" s="500"/>
      <c r="W11" s="499"/>
      <c r="X11" s="216"/>
      <c r="Y11" s="500"/>
      <c r="Z11" s="499"/>
      <c r="AA11" s="216"/>
      <c r="AB11" s="500"/>
      <c r="AC11" s="75"/>
      <c r="AD11" s="450" t="s">
        <v>194</v>
      </c>
      <c r="AE11" s="150"/>
      <c r="AF11" s="150"/>
      <c r="AG11" s="451"/>
    </row>
    <row r="12" ht="20.1" customHeight="1">
      <c r="A12" s="58"/>
      <c r="B12" s="288"/>
      <c r="C12" s="289" t="s">
        <v>197</v>
      </c>
      <c r="D12" s="439">
        <v>120.60532889258950874271440466</v>
      </c>
      <c r="E12" s="147">
        <v>103.97749999999999999999999999</v>
      </c>
      <c r="F12" s="440">
        <v>104.20790513833992094861660079</v>
      </c>
      <c r="G12" s="439"/>
      <c r="H12" s="147"/>
      <c r="I12" s="440">
        <v>8.212701864724099262168983561</v>
      </c>
      <c r="J12" s="439"/>
      <c r="K12" s="147"/>
      <c r="L12" s="440">
        <v>0.3311557181291315660739974716</v>
      </c>
      <c r="M12" s="439"/>
      <c r="N12" s="147"/>
      <c r="O12" s="440">
        <v>112.75176272119315177685958182</v>
      </c>
      <c r="P12" s="75"/>
      <c r="Q12" s="448">
        <v>-1.8847040616907597569014961800</v>
      </c>
      <c r="R12" s="148">
        <v>-7.6510422903089836989363724700</v>
      </c>
      <c r="S12" s="449">
        <v>-9.873390278867437290006723220</v>
      </c>
      <c r="T12" s="448"/>
      <c r="U12" s="148"/>
      <c r="V12" s="449"/>
      <c r="W12" s="448"/>
      <c r="X12" s="148"/>
      <c r="Y12" s="449"/>
      <c r="Z12" s="448"/>
      <c r="AA12" s="148"/>
      <c r="AB12" s="449"/>
      <c r="AC12" s="75"/>
      <c r="AD12" s="448" t="s">
        <v>194</v>
      </c>
      <c r="AE12" s="148"/>
      <c r="AF12" s="148"/>
      <c r="AG12" s="449"/>
    </row>
    <row r="13" ht="20.1" customHeight="1">
      <c r="A13" s="58"/>
      <c r="B13" s="290"/>
      <c r="C13" s="291" t="s">
        <v>198</v>
      </c>
      <c r="D13" s="441">
        <v>114.90912220309810671256454389</v>
      </c>
      <c r="E13" s="149">
        <v>101.70458176337603617181612659</v>
      </c>
      <c r="F13" s="444">
        <v>103.3820797877207429773995791</v>
      </c>
      <c r="G13" s="441"/>
      <c r="H13" s="149"/>
      <c r="I13" s="444"/>
      <c r="J13" s="441"/>
      <c r="K13" s="149"/>
      <c r="L13" s="444"/>
      <c r="M13" s="441"/>
      <c r="N13" s="149"/>
      <c r="O13" s="444"/>
      <c r="P13" s="75"/>
      <c r="Q13" s="450">
        <v>-3.3839752100156254428043431400</v>
      </c>
      <c r="R13" s="150">
        <v>-4.8367623353246132272483725200</v>
      </c>
      <c r="S13" s="500">
        <v>-5.5664987660727587153338530200</v>
      </c>
      <c r="T13" s="450"/>
      <c r="U13" s="150"/>
      <c r="V13" s="500"/>
      <c r="W13" s="450"/>
      <c r="X13" s="150"/>
      <c r="Y13" s="500"/>
      <c r="Z13" s="450"/>
      <c r="AA13" s="150"/>
      <c r="AB13" s="500"/>
      <c r="AC13" s="75"/>
      <c r="AD13" s="450" t="s">
        <v>194</v>
      </c>
      <c r="AE13" s="150"/>
      <c r="AF13" s="150"/>
      <c r="AG13" s="451"/>
    </row>
    <row r="14" ht="20.1" customHeight="1">
      <c r="A14" s="58"/>
      <c r="B14" s="288"/>
      <c r="C14" s="289" t="s">
        <v>200</v>
      </c>
      <c r="D14" s="439">
        <v>119.22077200777561788392113302</v>
      </c>
      <c r="E14" s="147">
        <v>106.11925597484276729559748428</v>
      </c>
      <c r="F14" s="440">
        <v>111.43333552588304939814510294</v>
      </c>
      <c r="G14" s="439"/>
      <c r="H14" s="147"/>
      <c r="I14" s="440"/>
      <c r="J14" s="439"/>
      <c r="K14" s="147"/>
      <c r="L14" s="440"/>
      <c r="M14" s="439"/>
      <c r="N14" s="147"/>
      <c r="O14" s="440"/>
      <c r="P14" s="75"/>
      <c r="Q14" s="448">
        <v>-0.1933085883937100572226595800</v>
      </c>
      <c r="R14" s="148">
        <v>3.72429657882051362139615600</v>
      </c>
      <c r="S14" s="449">
        <v>-0.3739576169539448148689023800</v>
      </c>
      <c r="T14" s="448"/>
      <c r="U14" s="148"/>
      <c r="V14" s="449"/>
      <c r="W14" s="448"/>
      <c r="X14" s="148"/>
      <c r="Y14" s="449"/>
      <c r="Z14" s="448"/>
      <c r="AA14" s="148"/>
      <c r="AB14" s="449"/>
      <c r="AC14" s="75"/>
      <c r="AD14" s="448" t="s">
        <v>193</v>
      </c>
      <c r="AE14" s="148"/>
      <c r="AF14" s="148"/>
      <c r="AG14" s="449"/>
    </row>
    <row r="15" ht="20.1" customHeight="1">
      <c r="A15" s="58"/>
      <c r="B15" s="290">
        <v>2019</v>
      </c>
      <c r="C15" s="291" t="s">
        <v>201</v>
      </c>
      <c r="D15" s="441">
        <v>150.37650905432595573440643863</v>
      </c>
      <c r="E15" s="149">
        <v>137.03066446069274697123338848</v>
      </c>
      <c r="F15" s="444">
        <v>139.76093488513616309143465693</v>
      </c>
      <c r="G15" s="441"/>
      <c r="H15" s="149"/>
      <c r="I15" s="444"/>
      <c r="J15" s="441"/>
      <c r="K15" s="149"/>
      <c r="L15" s="444"/>
      <c r="M15" s="441"/>
      <c r="N15" s="149"/>
      <c r="O15" s="444"/>
      <c r="P15" s="75"/>
      <c r="Q15" s="450">
        <v>2.0914116169576335098407264600</v>
      </c>
      <c r="R15" s="150">
        <v>2.3798709330342381327714635800</v>
      </c>
      <c r="S15" s="500">
        <v>-1.8400920626885848302205253600</v>
      </c>
      <c r="T15" s="450"/>
      <c r="U15" s="150"/>
      <c r="V15" s="500"/>
      <c r="W15" s="450"/>
      <c r="X15" s="150"/>
      <c r="Y15" s="500"/>
      <c r="Z15" s="450"/>
      <c r="AA15" s="150"/>
      <c r="AB15" s="500"/>
      <c r="AC15" s="75"/>
      <c r="AD15" s="450" t="s">
        <v>193</v>
      </c>
      <c r="AE15" s="150"/>
      <c r="AF15" s="150"/>
      <c r="AG15" s="451"/>
    </row>
    <row r="16" ht="20.1" customHeight="1">
      <c r="A16" s="58"/>
      <c r="B16" s="288"/>
      <c r="C16" s="289" t="s">
        <v>202</v>
      </c>
      <c r="D16" s="439">
        <v>203.81170122124396478273217836</v>
      </c>
      <c r="E16" s="147">
        <v>171.3533531948700488026330723</v>
      </c>
      <c r="F16" s="440">
        <v>182.03771861910150278919262303</v>
      </c>
      <c r="G16" s="439"/>
      <c r="H16" s="147"/>
      <c r="I16" s="440"/>
      <c r="J16" s="439"/>
      <c r="K16" s="147"/>
      <c r="L16" s="440"/>
      <c r="M16" s="439"/>
      <c r="N16" s="147"/>
      <c r="O16" s="440"/>
      <c r="P16" s="75"/>
      <c r="Q16" s="448">
        <v>3.1884039245843206221269581900</v>
      </c>
      <c r="R16" s="148">
        <v>3.7992626051715713017505082900</v>
      </c>
      <c r="S16" s="449">
        <v>-0.3011580950399109736688297400</v>
      </c>
      <c r="T16" s="448"/>
      <c r="U16" s="148"/>
      <c r="V16" s="449"/>
      <c r="W16" s="448"/>
      <c r="X16" s="148"/>
      <c r="Y16" s="449"/>
      <c r="Z16" s="448"/>
      <c r="AA16" s="148"/>
      <c r="AB16" s="449"/>
      <c r="AC16" s="75"/>
      <c r="AD16" s="448" t="s">
        <v>193</v>
      </c>
      <c r="AE16" s="148"/>
      <c r="AF16" s="148"/>
      <c r="AG16" s="449"/>
    </row>
    <row r="17" ht="20.1" customHeight="1">
      <c r="A17" s="58"/>
      <c r="B17" s="290"/>
      <c r="C17" s="291" t="s">
        <v>204</v>
      </c>
      <c r="D17" s="441">
        <v>200.19724545007378258730939498</v>
      </c>
      <c r="E17" s="149">
        <v>177.87562232408200271999194076</v>
      </c>
      <c r="F17" s="444">
        <v>190.55540151621507791660817071</v>
      </c>
      <c r="G17" s="441"/>
      <c r="H17" s="149"/>
      <c r="I17" s="444"/>
      <c r="J17" s="441"/>
      <c r="K17" s="149"/>
      <c r="L17" s="444"/>
      <c r="M17" s="441"/>
      <c r="N17" s="149"/>
      <c r="O17" s="444"/>
      <c r="P17" s="75"/>
      <c r="Q17" s="450">
        <v>-3.0998111958707236644603591400</v>
      </c>
      <c r="R17" s="150">
        <v>4.5328391573885829810549820300</v>
      </c>
      <c r="S17" s="500">
        <v>-0.2405110064016417624519021200</v>
      </c>
      <c r="T17" s="450"/>
      <c r="U17" s="150"/>
      <c r="V17" s="500"/>
      <c r="W17" s="450"/>
      <c r="X17" s="150"/>
      <c r="Y17" s="500"/>
      <c r="Z17" s="450"/>
      <c r="AA17" s="150"/>
      <c r="AB17" s="500"/>
      <c r="AC17" s="75"/>
      <c r="AD17" s="450" t="s">
        <v>199</v>
      </c>
      <c r="AE17" s="150"/>
      <c r="AF17" s="150"/>
      <c r="AG17" s="451"/>
    </row>
    <row r="18" ht="20.1" customHeight="1">
      <c r="A18" s="58"/>
      <c r="B18" s="288"/>
      <c r="C18" s="289" t="s">
        <v>205</v>
      </c>
      <c r="D18" s="439">
        <v>136.96783548642235697337200105</v>
      </c>
      <c r="E18" s="147">
        <v>121.56746723228367868602817208</v>
      </c>
      <c r="F18" s="440">
        <v>124.43667109410621890054120492</v>
      </c>
      <c r="G18" s="439"/>
      <c r="H18" s="147"/>
      <c r="I18" s="440"/>
      <c r="J18" s="439"/>
      <c r="K18" s="147"/>
      <c r="L18" s="440"/>
      <c r="M18" s="439"/>
      <c r="N18" s="147"/>
      <c r="O18" s="440"/>
      <c r="P18" s="75"/>
      <c r="Q18" s="448">
        <v>6.7607937629972773825937974800</v>
      </c>
      <c r="R18" s="148">
        <v>9.448776556828218699739053200</v>
      </c>
      <c r="S18" s="449">
        <v>4.5824596305529337875760068200</v>
      </c>
      <c r="T18" s="448"/>
      <c r="U18" s="148"/>
      <c r="V18" s="449"/>
      <c r="W18" s="448"/>
      <c r="X18" s="148"/>
      <c r="Y18" s="449"/>
      <c r="Z18" s="448"/>
      <c r="AA18" s="148"/>
      <c r="AB18" s="449"/>
      <c r="AC18" s="75"/>
      <c r="AD18" s="448" t="s">
        <v>193</v>
      </c>
      <c r="AE18" s="148"/>
      <c r="AF18" s="148"/>
      <c r="AG18" s="449"/>
    </row>
    <row r="19" ht="20.1" customHeight="1">
      <c r="A19" s="58"/>
      <c r="B19" s="290"/>
      <c r="C19" s="291" t="s">
        <v>206</v>
      </c>
      <c r="D19" s="441">
        <v>115.90716105292952165298613077</v>
      </c>
      <c r="E19" s="149">
        <v>101.96736666666666666666666667</v>
      </c>
      <c r="F19" s="444">
        <v>104.05283053449105363238562166</v>
      </c>
      <c r="G19" s="441"/>
      <c r="H19" s="149"/>
      <c r="I19" s="444"/>
      <c r="J19" s="441"/>
      <c r="K19" s="149"/>
      <c r="L19" s="444"/>
      <c r="M19" s="441"/>
      <c r="N19" s="149"/>
      <c r="O19" s="444"/>
      <c r="P19" s="75"/>
      <c r="Q19" s="450">
        <v>0.6891298484025716096734531800</v>
      </c>
      <c r="R19" s="150">
        <v>0.0597701007882729351560915900</v>
      </c>
      <c r="S19" s="500">
        <v>-1.1977133065114588486773212900</v>
      </c>
      <c r="T19" s="450"/>
      <c r="U19" s="150"/>
      <c r="V19" s="500"/>
      <c r="W19" s="450"/>
      <c r="X19" s="150"/>
      <c r="Y19" s="500"/>
      <c r="Z19" s="450"/>
      <c r="AA19" s="150"/>
      <c r="AB19" s="500"/>
      <c r="AC19" s="75"/>
      <c r="AD19" s="450" t="s">
        <v>194</v>
      </c>
      <c r="AE19" s="150"/>
      <c r="AF19" s="150"/>
      <c r="AG19" s="451"/>
    </row>
    <row r="20" ht="20.1" customHeight="1">
      <c r="A20" s="58"/>
      <c r="B20" s="288"/>
      <c r="C20" s="289" t="s">
        <v>207</v>
      </c>
      <c r="D20" s="439">
        <v>111.01299907149489322191272052</v>
      </c>
      <c r="E20" s="147">
        <v>95.64160927978856177960502166</v>
      </c>
      <c r="F20" s="440">
        <v>100.98140019343798824492225281</v>
      </c>
      <c r="G20" s="439"/>
      <c r="H20" s="147"/>
      <c r="I20" s="440"/>
      <c r="J20" s="439"/>
      <c r="K20" s="147"/>
      <c r="L20" s="440"/>
      <c r="M20" s="439"/>
      <c r="N20" s="147"/>
      <c r="O20" s="440"/>
      <c r="P20" s="75"/>
      <c r="Q20" s="448">
        <v>2.0056475400482711719560607700</v>
      </c>
      <c r="R20" s="148">
        <v>-3.7909495018053898998295204500</v>
      </c>
      <c r="S20" s="449">
        <v>-1.2121760916277951240358998500</v>
      </c>
      <c r="T20" s="448"/>
      <c r="U20" s="148"/>
      <c r="V20" s="449"/>
      <c r="W20" s="448"/>
      <c r="X20" s="148"/>
      <c r="Y20" s="449"/>
      <c r="Z20" s="448"/>
      <c r="AA20" s="148"/>
      <c r="AB20" s="449"/>
      <c r="AC20" s="75"/>
      <c r="AD20" s="448" t="s">
        <v>194</v>
      </c>
      <c r="AE20" s="148"/>
      <c r="AF20" s="148"/>
      <c r="AG20" s="449"/>
    </row>
    <row r="21" ht="20.1" customHeight="1">
      <c r="A21" s="58"/>
      <c r="B21" s="290"/>
      <c r="C21" s="291" t="s">
        <v>192</v>
      </c>
      <c r="D21" s="441">
        <v>109.85696556003723239218119764</v>
      </c>
      <c r="E21" s="149">
        <v>94.36734172158977431595765927</v>
      </c>
      <c r="F21" s="444">
        <v>100.94091740469772814786291875</v>
      </c>
      <c r="G21" s="441"/>
      <c r="H21" s="149"/>
      <c r="I21" s="444"/>
      <c r="J21" s="441"/>
      <c r="K21" s="149"/>
      <c r="L21" s="444"/>
      <c r="M21" s="441"/>
      <c r="N21" s="149"/>
      <c r="O21" s="444"/>
      <c r="P21" s="75"/>
      <c r="Q21" s="450">
        <v>2.2300075989725203222744424900</v>
      </c>
      <c r="R21" s="150">
        <v>-3.6174811528680381380676890700</v>
      </c>
      <c r="S21" s="500">
        <v>1.3641928120291224248075488700</v>
      </c>
      <c r="T21" s="450"/>
      <c r="U21" s="150"/>
      <c r="V21" s="500"/>
      <c r="W21" s="450"/>
      <c r="X21" s="150"/>
      <c r="Y21" s="500"/>
      <c r="Z21" s="450"/>
      <c r="AA21" s="150"/>
      <c r="AB21" s="500"/>
      <c r="AC21" s="75"/>
      <c r="AD21" s="450" t="s">
        <v>194</v>
      </c>
      <c r="AE21" s="150"/>
      <c r="AF21" s="150"/>
      <c r="AG21" s="451"/>
    </row>
    <row r="22" ht="20.1" customHeight="1">
      <c r="A22" s="58"/>
      <c r="B22" s="288"/>
      <c r="C22" s="289" t="s">
        <v>195</v>
      </c>
      <c r="D22" s="439">
        <v>111.3238423028785982478097622</v>
      </c>
      <c r="E22" s="147">
        <v>93.68816316831683168316831684</v>
      </c>
      <c r="F22" s="440">
        <v>95.98644516075708736259194975</v>
      </c>
      <c r="G22" s="439"/>
      <c r="H22" s="147"/>
      <c r="I22" s="440"/>
      <c r="J22" s="439"/>
      <c r="K22" s="147"/>
      <c r="L22" s="440"/>
      <c r="M22" s="439"/>
      <c r="N22" s="147"/>
      <c r="O22" s="440"/>
      <c r="P22" s="75"/>
      <c r="Q22" s="448">
        <v>3.4208053634056600614981294800</v>
      </c>
      <c r="R22" s="148">
        <v>0.6569996516803528521364105200</v>
      </c>
      <c r="S22" s="449">
        <v>1.0527546596900862352610338900</v>
      </c>
      <c r="T22" s="448"/>
      <c r="U22" s="148"/>
      <c r="V22" s="449"/>
      <c r="W22" s="448"/>
      <c r="X22" s="148"/>
      <c r="Y22" s="449"/>
      <c r="Z22" s="448"/>
      <c r="AA22" s="148"/>
      <c r="AB22" s="449"/>
      <c r="AC22" s="75"/>
      <c r="AD22" s="448" t="s">
        <v>194</v>
      </c>
      <c r="AE22" s="148"/>
      <c r="AF22" s="148"/>
      <c r="AG22" s="449"/>
    </row>
    <row r="23" ht="20.1" customHeight="1">
      <c r="A23" s="58"/>
      <c r="B23" s="290"/>
      <c r="C23" s="291" t="s">
        <v>196</v>
      </c>
      <c r="D23" s="441">
        <v>106.83780160857908847184986595</v>
      </c>
      <c r="E23" s="149">
        <v>94.69411315262870656721848281</v>
      </c>
      <c r="F23" s="444">
        <v>95.82750073768073177928592505</v>
      </c>
      <c r="G23" s="441"/>
      <c r="H23" s="149"/>
      <c r="I23" s="444"/>
      <c r="J23" s="441"/>
      <c r="K23" s="149"/>
      <c r="L23" s="444"/>
      <c r="M23" s="441"/>
      <c r="N23" s="149"/>
      <c r="O23" s="444"/>
      <c r="P23" s="75"/>
      <c r="Q23" s="450">
        <v>-1.8920694890657703301300004900</v>
      </c>
      <c r="R23" s="150">
        <v>3.7617924745712874026965000100</v>
      </c>
      <c r="S23" s="500">
        <v>3.1794381446450632476769700800</v>
      </c>
      <c r="T23" s="450"/>
      <c r="U23" s="150"/>
      <c r="V23" s="500"/>
      <c r="W23" s="450"/>
      <c r="X23" s="150"/>
      <c r="Y23" s="500"/>
      <c r="Z23" s="450"/>
      <c r="AA23" s="150"/>
      <c r="AB23" s="500"/>
      <c r="AC23" s="75"/>
      <c r="AD23" s="450" t="s">
        <v>194</v>
      </c>
      <c r="AE23" s="150"/>
      <c r="AF23" s="150"/>
      <c r="AG23" s="451"/>
    </row>
    <row r="24" ht="20.1" customHeight="1">
      <c r="A24" s="59"/>
      <c r="B24" s="288"/>
      <c r="C24" s="289" t="s">
        <v>197</v>
      </c>
      <c r="D24" s="439">
        <v>118.1340264119134588367518966</v>
      </c>
      <c r="E24" s="147">
        <v>101.71077201229434098716326162</v>
      </c>
      <c r="F24" s="440">
        <v>104.41828522880135935619380266</v>
      </c>
      <c r="G24" s="439"/>
      <c r="H24" s="147"/>
      <c r="I24" s="440"/>
      <c r="J24" s="439"/>
      <c r="K24" s="147"/>
      <c r="L24" s="440"/>
      <c r="M24" s="439"/>
      <c r="N24" s="147"/>
      <c r="O24" s="440"/>
      <c r="P24" s="96"/>
      <c r="Q24" s="448">
        <v>-2.0490823277609725690286800400</v>
      </c>
      <c r="R24" s="148">
        <v>-2.180017780486796675085223600</v>
      </c>
      <c r="S24" s="449">
        <v>0.2018849627407353690821483100</v>
      </c>
      <c r="T24" s="448"/>
      <c r="U24" s="148"/>
      <c r="V24" s="449"/>
      <c r="W24" s="448"/>
      <c r="X24" s="148"/>
      <c r="Y24" s="449"/>
      <c r="Z24" s="448"/>
      <c r="AA24" s="148"/>
      <c r="AB24" s="449"/>
      <c r="AC24" s="96"/>
      <c r="AD24" s="448" t="s">
        <v>194</v>
      </c>
      <c r="AE24" s="148"/>
      <c r="AF24" s="148"/>
      <c r="AG24" s="449"/>
    </row>
    <row r="25" ht="20.1" customHeight="1">
      <c r="A25" s="60"/>
      <c r="B25" s="290"/>
      <c r="C25" s="291" t="s">
        <v>198</v>
      </c>
      <c r="D25" s="441">
        <v>114.25103123158515026517383618</v>
      </c>
      <c r="E25" s="149">
        <v>101.13887482512823929118646326</v>
      </c>
      <c r="F25" s="444">
        <v>105.67446218068831384454827922</v>
      </c>
      <c r="G25" s="441"/>
      <c r="H25" s="149"/>
      <c r="I25" s="444"/>
      <c r="J25" s="441"/>
      <c r="K25" s="149"/>
      <c r="L25" s="444"/>
      <c r="M25" s="441"/>
      <c r="N25" s="149"/>
      <c r="O25" s="444"/>
      <c r="P25" s="96"/>
      <c r="Q25" s="450">
        <v>-0.5727055945565420191875060700</v>
      </c>
      <c r="R25" s="150">
        <v>-0.5562256178034928507981012400</v>
      </c>
      <c r="S25" s="500">
        <v>2.2173885432316962398369309600</v>
      </c>
      <c r="T25" s="450"/>
      <c r="U25" s="150"/>
      <c r="V25" s="500"/>
      <c r="W25" s="450"/>
      <c r="X25" s="150"/>
      <c r="Y25" s="500"/>
      <c r="Z25" s="450"/>
      <c r="AA25" s="150"/>
      <c r="AB25" s="500"/>
      <c r="AC25" s="96"/>
      <c r="AD25" s="450" t="s">
        <v>194</v>
      </c>
      <c r="AE25" s="150"/>
      <c r="AF25" s="150"/>
      <c r="AG25" s="451"/>
    </row>
    <row r="26" ht="20.1" customHeight="1">
      <c r="A26" s="60"/>
      <c r="B26" s="292"/>
      <c r="C26" s="293" t="s">
        <v>200</v>
      </c>
      <c r="D26" s="445">
        <v>118.57292817679558011049723757</v>
      </c>
      <c r="E26" s="446">
        <v>111.45453064723531933133304759</v>
      </c>
      <c r="F26" s="447">
        <v>115.21720255053588386921720255</v>
      </c>
      <c r="G26" s="445">
        <v>0</v>
      </c>
      <c r="H26" s="446"/>
      <c r="I26" s="447">
        <v>1.8576846240690042281660506091</v>
      </c>
      <c r="J26" s="445">
        <v>0</v>
      </c>
      <c r="K26" s="446"/>
      <c r="L26" s="447">
        <v>1.0455670900843307285318188524</v>
      </c>
      <c r="M26" s="445">
        <v>118.57292817679558011049723757</v>
      </c>
      <c r="N26" s="446"/>
      <c r="O26" s="447">
        <v>118.12045426468921882591507201</v>
      </c>
      <c r="P26" s="184"/>
      <c r="Q26" s="452">
        <v>-0.5433984531972206874454239800</v>
      </c>
      <c r="R26" s="453">
        <v>5.0276216350945416635536757400</v>
      </c>
      <c r="S26" s="454">
        <v>3.3956329197145329326364014400</v>
      </c>
      <c r="T26" s="452"/>
      <c r="U26" s="453"/>
      <c r="V26" s="454"/>
      <c r="W26" s="452"/>
      <c r="X26" s="453"/>
      <c r="Y26" s="454"/>
      <c r="Z26" s="452"/>
      <c r="AA26" s="453"/>
      <c r="AB26" s="454"/>
      <c r="AC26" s="184"/>
      <c r="AD26" s="452" t="s">
        <v>209</v>
      </c>
      <c r="AE26" s="453"/>
      <c r="AF26" s="453"/>
      <c r="AG26" s="454"/>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8" t="s">
        <v>60</v>
      </c>
      <c r="C28" s="858"/>
      <c r="D28" s="858"/>
      <c r="E28" s="858"/>
      <c r="F28" s="858"/>
      <c r="G28" s="858"/>
      <c r="H28" s="858"/>
      <c r="I28" s="858"/>
      <c r="J28" s="858"/>
      <c r="K28" s="858"/>
      <c r="L28" s="858"/>
      <c r="M28" s="858"/>
      <c r="N28" s="858"/>
      <c r="O28" s="993"/>
      <c r="P28" s="435"/>
      <c r="Q28" s="847"/>
      <c r="R28" s="847"/>
      <c r="S28" s="847"/>
      <c r="T28" s="847"/>
      <c r="U28" s="847"/>
      <c r="V28" s="847"/>
      <c r="W28" s="847"/>
      <c r="X28" s="847"/>
      <c r="Y28" s="847"/>
      <c r="Z28" s="847"/>
      <c r="AA28" s="847"/>
      <c r="AB28" s="991"/>
      <c r="AC28" s="435"/>
      <c r="AD28" s="847"/>
      <c r="AE28" s="847"/>
      <c r="AF28" s="847"/>
      <c r="AG28" s="991"/>
      <c r="AH28" s="9"/>
    </row>
    <row r="29" ht="20.1" customHeight="1">
      <c r="A29" s="58"/>
      <c r="B29" s="286">
        <v>2017</v>
      </c>
      <c r="C29" s="287"/>
      <c r="D29" s="456">
        <v>134.7357292882147024504084014</v>
      </c>
      <c r="E29" s="457">
        <v>114.91437358709060242177076253</v>
      </c>
      <c r="F29" s="438">
        <v>120.62261301962776060961192319</v>
      </c>
      <c r="G29" s="456"/>
      <c r="H29" s="457"/>
      <c r="I29" s="438"/>
      <c r="J29" s="456"/>
      <c r="K29" s="457"/>
      <c r="L29" s="438"/>
      <c r="M29" s="456"/>
      <c r="N29" s="457"/>
      <c r="O29" s="438"/>
      <c r="P29" s="217"/>
      <c r="Q29" s="462">
        <v>0.5078334080064272400092445700</v>
      </c>
      <c r="R29" s="463">
        <v>1.1803930861974603883693627500</v>
      </c>
      <c r="S29" s="419">
        <v>1.0492663564626424944645303200</v>
      </c>
      <c r="T29" s="462"/>
      <c r="U29" s="463"/>
      <c r="V29" s="419"/>
      <c r="W29" s="462"/>
      <c r="X29" s="463"/>
      <c r="Y29" s="419"/>
      <c r="Z29" s="462"/>
      <c r="AA29" s="463"/>
      <c r="AB29" s="419"/>
      <c r="AC29" s="75"/>
      <c r="AD29" s="462" t="s">
        <v>194</v>
      </c>
      <c r="AE29" s="463"/>
      <c r="AF29" s="463"/>
      <c r="AG29" s="464"/>
    </row>
    <row r="30" ht="20.1" customHeight="1">
      <c r="A30" s="58"/>
      <c r="B30" s="288">
        <v>2018</v>
      </c>
      <c r="C30" s="289"/>
      <c r="D30" s="439">
        <v>134.77828675011635597579795703</v>
      </c>
      <c r="E30" s="147">
        <v>118.2393751686035846470924649</v>
      </c>
      <c r="F30" s="440">
        <v>124.66779437920512583422625685</v>
      </c>
      <c r="G30" s="439"/>
      <c r="H30" s="147"/>
      <c r="I30" s="440"/>
      <c r="J30" s="439"/>
      <c r="K30" s="147"/>
      <c r="L30" s="440"/>
      <c r="M30" s="439"/>
      <c r="N30" s="147"/>
      <c r="O30" s="440"/>
      <c r="P30" s="217"/>
      <c r="Q30" s="448">
        <v>0.0315858771288634090562944600</v>
      </c>
      <c r="R30" s="148">
        <v>2.8934601283738020541766400600</v>
      </c>
      <c r="S30" s="449">
        <v>3.3535845877581276322444842800</v>
      </c>
      <c r="T30" s="448"/>
      <c r="U30" s="148"/>
      <c r="V30" s="449"/>
      <c r="W30" s="448"/>
      <c r="X30" s="148"/>
      <c r="Y30" s="449"/>
      <c r="Z30" s="448"/>
      <c r="AA30" s="148"/>
      <c r="AB30" s="449"/>
      <c r="AC30" s="75"/>
      <c r="AD30" s="448" t="s">
        <v>194</v>
      </c>
      <c r="AE30" s="148"/>
      <c r="AF30" s="148"/>
      <c r="AG30" s="449"/>
    </row>
    <row r="31" ht="20.1" customHeight="1">
      <c r="A31" s="58"/>
      <c r="B31" s="427">
        <v>2019</v>
      </c>
      <c r="C31" s="428"/>
      <c r="D31" s="459">
        <v>135.00871816799695933105283162</v>
      </c>
      <c r="E31" s="460">
        <v>120.52254830312276621395269441</v>
      </c>
      <c r="F31" s="501">
        <v>125.58465752400183227229809948</v>
      </c>
      <c r="G31" s="459"/>
      <c r="H31" s="460"/>
      <c r="I31" s="501"/>
      <c r="J31" s="459"/>
      <c r="K31" s="460"/>
      <c r="L31" s="501"/>
      <c r="M31" s="459"/>
      <c r="N31" s="460"/>
      <c r="O31" s="501"/>
      <c r="P31" s="498"/>
      <c r="Q31" s="465">
        <v>0.1709707278798039926829097900</v>
      </c>
      <c r="R31" s="466">
        <v>1.9309753043463634555596705900</v>
      </c>
      <c r="S31" s="502">
        <v>0.7354450677196237575071175600</v>
      </c>
      <c r="T31" s="465"/>
      <c r="U31" s="466"/>
      <c r="V31" s="502"/>
      <c r="W31" s="465"/>
      <c r="X31" s="466"/>
      <c r="Y31" s="502"/>
      <c r="Z31" s="465"/>
      <c r="AA31" s="466"/>
      <c r="AB31" s="502"/>
      <c r="AC31" s="184"/>
      <c r="AD31" s="465" t="s">
        <v>193</v>
      </c>
      <c r="AE31" s="466"/>
      <c r="AF31" s="466"/>
      <c r="AG31" s="467"/>
    </row>
    <row r="32" ht="21" customHeight="1"/>
    <row r="33" ht="24.95" customHeight="1">
      <c r="A33" s="112"/>
      <c r="B33" s="853" t="s">
        <v>44</v>
      </c>
      <c r="C33" s="853"/>
      <c r="D33" s="853"/>
      <c r="E33" s="853"/>
      <c r="F33" s="853"/>
      <c r="G33" s="853"/>
      <c r="H33" s="853"/>
      <c r="I33" s="853"/>
      <c r="J33" s="853"/>
      <c r="K33" s="853"/>
      <c r="L33" s="853"/>
      <c r="M33" s="853"/>
      <c r="N33" s="853"/>
      <c r="O33" s="992"/>
      <c r="P33" s="435"/>
      <c r="Q33" s="847"/>
      <c r="R33" s="847"/>
      <c r="S33" s="847"/>
      <c r="T33" s="847"/>
      <c r="U33" s="847"/>
      <c r="V33" s="847"/>
      <c r="W33" s="847"/>
      <c r="X33" s="847"/>
      <c r="Y33" s="847"/>
      <c r="Z33" s="847"/>
      <c r="AA33" s="847"/>
      <c r="AB33" s="991"/>
      <c r="AC33" s="435"/>
      <c r="AD33" s="847"/>
      <c r="AE33" s="847"/>
      <c r="AF33" s="847"/>
      <c r="AG33" s="991"/>
      <c r="AH33" s="9"/>
    </row>
    <row r="34" ht="20.1" customHeight="1">
      <c r="A34" s="58"/>
      <c r="B34" s="286">
        <v>2017</v>
      </c>
      <c r="C34" s="287"/>
      <c r="D34" s="456">
        <v>120.53735068639686218577286504</v>
      </c>
      <c r="E34" s="457">
        <v>107.386458693109018996156203</v>
      </c>
      <c r="F34" s="438">
        <v>112.41519886906353876131891644</v>
      </c>
      <c r="G34" s="456"/>
      <c r="H34" s="457"/>
      <c r="I34" s="438"/>
      <c r="J34" s="456"/>
      <c r="K34" s="457"/>
      <c r="L34" s="438"/>
      <c r="M34" s="456"/>
      <c r="N34" s="457"/>
      <c r="O34" s="438"/>
      <c r="P34" s="75"/>
      <c r="Q34" s="462">
        <v>1.3363646623649716182199486800</v>
      </c>
      <c r="R34" s="463">
        <v>10.325028187294965698022217560</v>
      </c>
      <c r="S34" s="419">
        <v>10.206563770278996256289569240</v>
      </c>
      <c r="T34" s="462"/>
      <c r="U34" s="463"/>
      <c r="V34" s="419"/>
      <c r="W34" s="462"/>
      <c r="X34" s="463"/>
      <c r="Y34" s="419"/>
      <c r="Z34" s="462"/>
      <c r="AA34" s="463"/>
      <c r="AB34" s="419"/>
      <c r="AC34" s="75"/>
      <c r="AD34" s="462" t="s">
        <v>194</v>
      </c>
      <c r="AE34" s="463"/>
      <c r="AF34" s="463"/>
      <c r="AG34" s="464"/>
    </row>
    <row r="35" ht="20.1" customHeight="1">
      <c r="A35" s="58"/>
      <c r="B35" s="288">
        <v>2018</v>
      </c>
      <c r="C35" s="289"/>
      <c r="D35" s="439">
        <v>118.47522010090018795133049758</v>
      </c>
      <c r="E35" s="147">
        <v>103.99727681090720299767499605</v>
      </c>
      <c r="F35" s="440">
        <v>106.42532965579778592209166131</v>
      </c>
      <c r="G35" s="439"/>
      <c r="H35" s="147"/>
      <c r="I35" s="440"/>
      <c r="J35" s="439"/>
      <c r="K35" s="147"/>
      <c r="L35" s="440"/>
      <c r="M35" s="439"/>
      <c r="N35" s="147"/>
      <c r="O35" s="440"/>
      <c r="P35" s="75"/>
      <c r="Q35" s="448">
        <v>-1.7107814082140716795278820800</v>
      </c>
      <c r="R35" s="148">
        <v>-3.1560607579839110066338809300</v>
      </c>
      <c r="S35" s="449">
        <v>-5.3283446309092943397637431200</v>
      </c>
      <c r="T35" s="448"/>
      <c r="U35" s="148"/>
      <c r="V35" s="449"/>
      <c r="W35" s="448"/>
      <c r="X35" s="148"/>
      <c r="Y35" s="449"/>
      <c r="Z35" s="448"/>
      <c r="AA35" s="148"/>
      <c r="AB35" s="449"/>
      <c r="AC35" s="75"/>
      <c r="AD35" s="448" t="s">
        <v>194</v>
      </c>
      <c r="AE35" s="148"/>
      <c r="AF35" s="148"/>
      <c r="AG35" s="449"/>
    </row>
    <row r="36" ht="20.1" customHeight="1">
      <c r="A36" s="58"/>
      <c r="B36" s="427">
        <v>2019</v>
      </c>
      <c r="C36" s="428"/>
      <c r="D36" s="459">
        <v>117.03783221413033197767899366</v>
      </c>
      <c r="E36" s="460">
        <v>104.51346454102890224112977501</v>
      </c>
      <c r="F36" s="501">
        <v>108.53877757067412239826032929</v>
      </c>
      <c r="G36" s="459"/>
      <c r="H36" s="460"/>
      <c r="I36" s="501"/>
      <c r="J36" s="459"/>
      <c r="K36" s="460"/>
      <c r="L36" s="501"/>
      <c r="M36" s="459"/>
      <c r="N36" s="460"/>
      <c r="O36" s="501"/>
      <c r="P36" s="184"/>
      <c r="Q36" s="465">
        <v>-1.2132392626455517679923328500</v>
      </c>
      <c r="R36" s="466">
        <v>0.4963473524987162261388737700</v>
      </c>
      <c r="S36" s="502">
        <v>1.9858504753630341391893256400</v>
      </c>
      <c r="T36" s="465"/>
      <c r="U36" s="466"/>
      <c r="V36" s="502"/>
      <c r="W36" s="465"/>
      <c r="X36" s="466"/>
      <c r="Y36" s="502"/>
      <c r="Z36" s="465"/>
      <c r="AA36" s="466"/>
      <c r="AB36" s="502"/>
      <c r="AC36" s="184"/>
      <c r="AD36" s="465" t="s">
        <v>194</v>
      </c>
      <c r="AE36" s="466"/>
      <c r="AF36" s="466"/>
      <c r="AG36" s="467"/>
    </row>
    <row r="37" ht="21" customHeight="1"/>
    <row r="38" ht="24.95" customHeight="1">
      <c r="A38" s="112"/>
      <c r="B38" s="853" t="s">
        <v>45</v>
      </c>
      <c r="C38" s="853"/>
      <c r="D38" s="853"/>
      <c r="E38" s="853"/>
      <c r="F38" s="853"/>
      <c r="G38" s="853"/>
      <c r="H38" s="853"/>
      <c r="I38" s="853"/>
      <c r="J38" s="853"/>
      <c r="K38" s="853"/>
      <c r="L38" s="853"/>
      <c r="M38" s="853"/>
      <c r="N38" s="853"/>
      <c r="O38" s="992"/>
      <c r="P38" s="435"/>
      <c r="Q38" s="847"/>
      <c r="R38" s="847"/>
      <c r="S38" s="847"/>
      <c r="T38" s="847"/>
      <c r="U38" s="847"/>
      <c r="V38" s="847"/>
      <c r="W38" s="847"/>
      <c r="X38" s="847"/>
      <c r="Y38" s="847"/>
      <c r="Z38" s="847"/>
      <c r="AA38" s="847"/>
      <c r="AB38" s="991"/>
      <c r="AC38" s="435"/>
      <c r="AD38" s="847"/>
      <c r="AE38" s="847"/>
      <c r="AF38" s="847"/>
      <c r="AG38" s="991"/>
      <c r="AH38" s="9"/>
    </row>
    <row r="39" ht="20.1" customHeight="1">
      <c r="A39" s="58"/>
      <c r="B39" s="286">
        <v>2017</v>
      </c>
      <c r="C39" s="287"/>
      <c r="D39" s="456">
        <v>134.7357292882147024504084014</v>
      </c>
      <c r="E39" s="457">
        <v>114.91437358709060242177076253</v>
      </c>
      <c r="F39" s="438">
        <v>120.62261301962776060961192319</v>
      </c>
      <c r="G39" s="456"/>
      <c r="H39" s="457"/>
      <c r="I39" s="438"/>
      <c r="J39" s="456"/>
      <c r="K39" s="457"/>
      <c r="L39" s="438"/>
      <c r="M39" s="456"/>
      <c r="N39" s="457"/>
      <c r="O39" s="438"/>
      <c r="P39" s="75"/>
      <c r="Q39" s="462">
        <v>0.5078334080064272400092445700</v>
      </c>
      <c r="R39" s="463">
        <v>1.1803930861974603883693627500</v>
      </c>
      <c r="S39" s="419">
        <v>1.0492663564626424944645303200</v>
      </c>
      <c r="T39" s="462"/>
      <c r="U39" s="463"/>
      <c r="V39" s="419"/>
      <c r="W39" s="462"/>
      <c r="X39" s="463"/>
      <c r="Y39" s="419"/>
      <c r="Z39" s="462"/>
      <c r="AA39" s="463"/>
      <c r="AB39" s="419"/>
      <c r="AC39" s="75"/>
      <c r="AD39" s="462" t="s">
        <v>194</v>
      </c>
      <c r="AE39" s="463"/>
      <c r="AF39" s="463"/>
      <c r="AG39" s="464"/>
    </row>
    <row r="40" ht="20.1" customHeight="1">
      <c r="A40" s="58"/>
      <c r="B40" s="288">
        <v>2018</v>
      </c>
      <c r="C40" s="289"/>
      <c r="D40" s="439">
        <v>134.77828675011635597579795703</v>
      </c>
      <c r="E40" s="147">
        <v>118.2393751686035846470924649</v>
      </c>
      <c r="F40" s="440">
        <v>124.66779437920512583422625685</v>
      </c>
      <c r="G40" s="439"/>
      <c r="H40" s="147"/>
      <c r="I40" s="440"/>
      <c r="J40" s="439"/>
      <c r="K40" s="147"/>
      <c r="L40" s="440"/>
      <c r="M40" s="439"/>
      <c r="N40" s="147"/>
      <c r="O40" s="440"/>
      <c r="P40" s="75"/>
      <c r="Q40" s="448">
        <v>0.0315858771288634090562944600</v>
      </c>
      <c r="R40" s="148">
        <v>2.8934601283738020541766400600</v>
      </c>
      <c r="S40" s="449">
        <v>3.3535845877581276322444842800</v>
      </c>
      <c r="T40" s="448"/>
      <c r="U40" s="148"/>
      <c r="V40" s="449"/>
      <c r="W40" s="448"/>
      <c r="X40" s="148"/>
      <c r="Y40" s="449"/>
      <c r="Z40" s="448"/>
      <c r="AA40" s="148"/>
      <c r="AB40" s="449"/>
      <c r="AC40" s="75"/>
      <c r="AD40" s="448" t="s">
        <v>194</v>
      </c>
      <c r="AE40" s="148"/>
      <c r="AF40" s="148"/>
      <c r="AG40" s="449"/>
    </row>
    <row r="41" ht="20.1" customHeight="1">
      <c r="A41" s="58"/>
      <c r="B41" s="427">
        <v>2019</v>
      </c>
      <c r="C41" s="428"/>
      <c r="D41" s="459">
        <v>135.00871816799695933105283162</v>
      </c>
      <c r="E41" s="460">
        <v>120.52254830312276621395269441</v>
      </c>
      <c r="F41" s="501">
        <v>125.58465752400183227229809948</v>
      </c>
      <c r="G41" s="459"/>
      <c r="H41" s="460"/>
      <c r="I41" s="501"/>
      <c r="J41" s="459"/>
      <c r="K41" s="460"/>
      <c r="L41" s="501"/>
      <c r="M41" s="459"/>
      <c r="N41" s="460"/>
      <c r="O41" s="501"/>
      <c r="P41" s="184"/>
      <c r="Q41" s="465">
        <v>0.1709707278798039926829097900</v>
      </c>
      <c r="R41" s="466">
        <v>1.9309753043463634555596705900</v>
      </c>
      <c r="S41" s="502">
        <v>0.7354450677196237575071175600</v>
      </c>
      <c r="T41" s="465"/>
      <c r="U41" s="466"/>
      <c r="V41" s="502"/>
      <c r="W41" s="465"/>
      <c r="X41" s="466"/>
      <c r="Y41" s="502"/>
      <c r="Z41" s="465"/>
      <c r="AA41" s="466"/>
      <c r="AB41" s="502"/>
      <c r="AC41" s="184"/>
      <c r="AD41" s="465" t="s">
        <v>193</v>
      </c>
      <c r="AE41" s="466"/>
      <c r="AF41" s="466"/>
      <c r="AG41" s="467"/>
    </row>
    <row r="42" ht="14.1" customHeight="1"/>
    <row r="43" ht="20.1" customHeight="1">
      <c r="B43" s="167" t="s">
        <v>105</v>
      </c>
    </row>
    <row r="44" ht="14.1" customHeight="1">
      <c r="B44" s="167"/>
    </row>
    <row r="45" ht="24" customHeight="1">
      <c r="B45" s="828" t="s">
        <v>138</v>
      </c>
      <c r="C45" s="828"/>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row>
    <row r="46" ht="14.1" customHeight="1"/>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row>
    <row r="49">
      <c r="A49" s="237"/>
      <c r="B49" s="237"/>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row>
    <row r="50">
      <c r="A50" s="237"/>
      <c r="B50" s="237"/>
      <c r="C50" s="237"/>
      <c r="D50" s="237"/>
      <c r="E50" s="237"/>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row>
    <row r="51">
      <c r="A51" s="237"/>
      <c r="B51" s="237"/>
      <c r="C51" s="237"/>
      <c r="D51" s="237"/>
      <c r="E51" s="237"/>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row>
    <row r="52">
      <c r="A52" s="237"/>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row>
    <row r="53">
      <c r="A53" s="237"/>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s="237"/>
      <c r="AG60" s="237"/>
      <c r="AH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sheetData>
  <mergeCells count="24">
    <mergeCell ref="B8:C8"/>
    <mergeCell ref="AD38:AG38"/>
    <mergeCell ref="AD33:AG33"/>
    <mergeCell ref="AD28:AG28"/>
    <mergeCell ref="Q38:AB38"/>
    <mergeCell ref="B45:AG45"/>
    <mergeCell ref="B33:O33"/>
    <mergeCell ref="Q28:AB28"/>
    <mergeCell ref="B38:O38"/>
    <mergeCell ref="B28:O28"/>
    <mergeCell ref="Q33:AB33"/>
    <mergeCell ref="M7:O7"/>
    <mergeCell ref="T7:V7"/>
    <mergeCell ref="W7:Y7"/>
    <mergeCell ref="D6:O6"/>
    <mergeCell ref="Z7:AB7"/>
    <mergeCell ref="D7:F7"/>
    <mergeCell ref="G7:I7"/>
    <mergeCell ref="J7:L7"/>
    <mergeCell ref="U3:AG3"/>
    <mergeCell ref="AD6:AG6"/>
    <mergeCell ref="Q6:AB6"/>
    <mergeCell ref="Q7:S7"/>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7" customWidth="1"/>
  </cols>
  <sheetData>
    <row r="1" ht="39.95" customHeight="1">
      <c r="B1" s="662" t="s">
        <v>173</v>
      </c>
      <c r="AD1" s="75"/>
      <c r="AG1" s="694"/>
      <c r="AI1" s="237"/>
    </row>
    <row r="2" ht="21" customHeight="1">
      <c r="B2" s="66" t="s">
        <v>182</v>
      </c>
    </row>
    <row r="3" ht="21" customHeight="1">
      <c r="B3" s="66" t="s">
        <v>183</v>
      </c>
      <c r="U3" s="99" t="s">
        <v>280</v>
      </c>
      <c r="V3" s="99"/>
      <c r="W3" s="99"/>
      <c r="X3" s="99"/>
      <c r="Y3" s="99"/>
      <c r="Z3" s="99"/>
      <c r="AA3" s="99"/>
      <c r="AB3" s="99"/>
      <c r="AC3" s="99"/>
      <c r="AD3" s="99"/>
      <c r="AE3" s="99"/>
      <c r="AF3" s="99"/>
      <c r="AG3" s="99"/>
    </row>
    <row r="4" ht="21" customHeight="1">
      <c r="A4" s="54"/>
      <c r="B4" s="211" t="s">
        <v>184</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4" t="s">
        <v>95</v>
      </c>
      <c r="E6" s="814"/>
      <c r="F6" s="814"/>
      <c r="G6" s="814"/>
      <c r="H6" s="814"/>
      <c r="I6" s="814"/>
      <c r="J6" s="814"/>
      <c r="K6" s="814"/>
      <c r="L6" s="814"/>
      <c r="M6" s="814"/>
      <c r="N6" s="814"/>
      <c r="O6" s="979"/>
      <c r="Q6" s="814" t="s">
        <v>72</v>
      </c>
      <c r="R6" s="814"/>
      <c r="S6" s="814"/>
      <c r="T6" s="814"/>
      <c r="U6" s="814"/>
      <c r="V6" s="814"/>
      <c r="W6" s="814"/>
      <c r="X6" s="814"/>
      <c r="Y6" s="814"/>
      <c r="Z6" s="814"/>
      <c r="AA6" s="814"/>
      <c r="AB6" s="979"/>
      <c r="AD6" s="814" t="s">
        <v>80</v>
      </c>
      <c r="AE6" s="814"/>
      <c r="AF6" s="814"/>
      <c r="AG6" s="979"/>
    </row>
    <row r="7" ht="24.95" customHeight="1">
      <c r="D7" s="850" t="s">
        <v>20</v>
      </c>
      <c r="E7" s="850"/>
      <c r="F7" s="285"/>
      <c r="G7" s="850" t="s">
        <v>18</v>
      </c>
      <c r="H7" s="850"/>
      <c r="I7" s="285"/>
      <c r="J7" s="850" t="s">
        <v>17</v>
      </c>
      <c r="K7" s="850"/>
      <c r="L7" s="285"/>
      <c r="M7" s="850" t="s">
        <v>106</v>
      </c>
      <c r="N7" s="850"/>
      <c r="O7" s="285"/>
      <c r="Q7" s="850" t="s">
        <v>20</v>
      </c>
      <c r="R7" s="850"/>
      <c r="S7" s="285"/>
      <c r="T7" s="850" t="s">
        <v>18</v>
      </c>
      <c r="U7" s="850"/>
      <c r="V7" s="285"/>
      <c r="W7" s="850" t="s">
        <v>17</v>
      </c>
      <c r="X7" s="850"/>
      <c r="Y7" s="285"/>
      <c r="Z7" s="850" t="s">
        <v>106</v>
      </c>
      <c r="AA7" s="850"/>
      <c r="AB7" s="285"/>
      <c r="AD7" s="850" t="s">
        <v>81</v>
      </c>
      <c r="AE7" s="850"/>
      <c r="AF7" s="850"/>
      <c r="AG7" s="285"/>
    </row>
    <row r="8" ht="30" customHeight="1">
      <c r="A8" s="57"/>
      <c r="B8" s="856"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c r="AC8" s="63"/>
      <c r="AD8" s="414" t="s">
        <v>20</v>
      </c>
      <c r="AE8" s="415" t="s">
        <v>18</v>
      </c>
      <c r="AF8" s="415" t="s">
        <v>17</v>
      </c>
      <c r="AG8" s="416" t="s">
        <v>12</v>
      </c>
    </row>
    <row r="9" ht="20.1" customHeight="1">
      <c r="A9" s="57"/>
      <c r="B9" s="286">
        <v>2018</v>
      </c>
      <c r="C9" s="287" t="s">
        <v>192</v>
      </c>
      <c r="D9" s="436">
        <v>79.41839191141068849301877708</v>
      </c>
      <c r="E9" s="437">
        <v>66.391772261927757388448908634</v>
      </c>
      <c r="F9" s="438">
        <v>70.295693433062044877920195064</v>
      </c>
      <c r="G9" s="436"/>
      <c r="H9" s="437"/>
      <c r="I9" s="438"/>
      <c r="J9" s="436"/>
      <c r="K9" s="437"/>
      <c r="L9" s="438"/>
      <c r="M9" s="436"/>
      <c r="N9" s="437"/>
      <c r="O9" s="438"/>
      <c r="P9" s="75"/>
      <c r="Q9" s="417">
        <v>-10.385048963016284786830918010</v>
      </c>
      <c r="R9" s="418">
        <v>-5.9712476163003263045530956600</v>
      </c>
      <c r="S9" s="419">
        <v>-5.48857649468003220665419600</v>
      </c>
      <c r="T9" s="417"/>
      <c r="U9" s="418"/>
      <c r="V9" s="419"/>
      <c r="W9" s="417"/>
      <c r="X9" s="418"/>
      <c r="Y9" s="419"/>
      <c r="Z9" s="417"/>
      <c r="AA9" s="418"/>
      <c r="AB9" s="419"/>
      <c r="AC9" s="75"/>
      <c r="AD9" s="462" t="s">
        <v>194</v>
      </c>
      <c r="AE9" s="463"/>
      <c r="AF9" s="463"/>
      <c r="AG9" s="464"/>
    </row>
    <row r="10" ht="20.1" customHeight="1">
      <c r="A10" s="58"/>
      <c r="B10" s="288"/>
      <c r="C10" s="289" t="s">
        <v>195</v>
      </c>
      <c r="D10" s="439">
        <v>80.04453538757823784304285026</v>
      </c>
      <c r="E10" s="147">
        <v>55.410901101023758933745412401</v>
      </c>
      <c r="F10" s="440">
        <v>60.147039441167748525486836469</v>
      </c>
      <c r="G10" s="439"/>
      <c r="H10" s="147"/>
      <c r="I10" s="440">
        <v>5.2208817703505492892517649862</v>
      </c>
      <c r="J10" s="439"/>
      <c r="K10" s="147"/>
      <c r="L10" s="440">
        <v>0.5094614090026430230304951957</v>
      </c>
      <c r="M10" s="439"/>
      <c r="N10" s="147"/>
      <c r="O10" s="440">
        <v>65.877382620520940837769096651</v>
      </c>
      <c r="P10" s="75"/>
      <c r="Q10" s="448">
        <v>-4.2335341758735498438958076600</v>
      </c>
      <c r="R10" s="148">
        <v>-4.3542268923220483720077451300</v>
      </c>
      <c r="S10" s="449">
        <v>1.523489858232156662087530100</v>
      </c>
      <c r="T10" s="448"/>
      <c r="U10" s="148"/>
      <c r="V10" s="449"/>
      <c r="W10" s="448"/>
      <c r="X10" s="148"/>
      <c r="Y10" s="449"/>
      <c r="Z10" s="448"/>
      <c r="AA10" s="148"/>
      <c r="AB10" s="449"/>
      <c r="AC10" s="75"/>
      <c r="AD10" s="448" t="s">
        <v>194</v>
      </c>
      <c r="AE10" s="148"/>
      <c r="AF10" s="148"/>
      <c r="AG10" s="449"/>
    </row>
    <row r="11" ht="20.1" customHeight="1">
      <c r="A11" s="58"/>
      <c r="B11" s="290"/>
      <c r="C11" s="291" t="s">
        <v>196</v>
      </c>
      <c r="D11" s="441">
        <v>68.941791044776119402985074627</v>
      </c>
      <c r="E11" s="149">
        <v>50.498698103792415169660678643</v>
      </c>
      <c r="F11" s="444">
        <v>54.725502213142662580864828056</v>
      </c>
      <c r="G11" s="441"/>
      <c r="H11" s="149"/>
      <c r="I11" s="444">
        <v>5.4189424496082907621096884556</v>
      </c>
      <c r="J11" s="441"/>
      <c r="K11" s="149"/>
      <c r="L11" s="444">
        <v>2.1189095755064809761243848378</v>
      </c>
      <c r="M11" s="441"/>
      <c r="N11" s="149"/>
      <c r="O11" s="444">
        <v>62.26335423825743431909890135</v>
      </c>
      <c r="P11" s="75"/>
      <c r="Q11" s="499">
        <v>-24.364876850651565804734938940</v>
      </c>
      <c r="R11" s="216">
        <v>-27.036834536598342163083057790</v>
      </c>
      <c r="S11" s="500">
        <v>-29.168993123969069098315828530</v>
      </c>
      <c r="T11" s="499"/>
      <c r="U11" s="216"/>
      <c r="V11" s="500"/>
      <c r="W11" s="499"/>
      <c r="X11" s="216"/>
      <c r="Y11" s="500"/>
      <c r="Z11" s="499"/>
      <c r="AA11" s="216"/>
      <c r="AB11" s="500"/>
      <c r="AC11" s="75"/>
      <c r="AD11" s="450" t="s">
        <v>194</v>
      </c>
      <c r="AE11" s="150"/>
      <c r="AF11" s="150"/>
      <c r="AG11" s="451"/>
    </row>
    <row r="12" ht="20.1" customHeight="1">
      <c r="A12" s="58"/>
      <c r="B12" s="288"/>
      <c r="C12" s="289" t="s">
        <v>197</v>
      </c>
      <c r="D12" s="439">
        <v>104.60784785748675974963890226</v>
      </c>
      <c r="E12" s="147">
        <v>69.311638497199150086922928337</v>
      </c>
      <c r="F12" s="440">
        <v>73.840686678309005239052357574</v>
      </c>
      <c r="G12" s="439"/>
      <c r="H12" s="147"/>
      <c r="I12" s="440">
        <v>5.8194389798969242687714254661</v>
      </c>
      <c r="J12" s="439"/>
      <c r="K12" s="147"/>
      <c r="L12" s="440">
        <v>0.2346536531143357055725498575</v>
      </c>
      <c r="M12" s="439"/>
      <c r="N12" s="147"/>
      <c r="O12" s="440">
        <v>79.8947793113202652133963329</v>
      </c>
      <c r="P12" s="75"/>
      <c r="Q12" s="448">
        <v>-12.236988265707995879869933150</v>
      </c>
      <c r="R12" s="148">
        <v>-32.618795273292732754380130320</v>
      </c>
      <c r="S12" s="449">
        <v>-29.662944165304358074489469720</v>
      </c>
      <c r="T12" s="448"/>
      <c r="U12" s="148"/>
      <c r="V12" s="449"/>
      <c r="W12" s="448"/>
      <c r="X12" s="148"/>
      <c r="Y12" s="449"/>
      <c r="Z12" s="448"/>
      <c r="AA12" s="148"/>
      <c r="AB12" s="449"/>
      <c r="AC12" s="75"/>
      <c r="AD12" s="448" t="s">
        <v>194</v>
      </c>
      <c r="AE12" s="148"/>
      <c r="AF12" s="148"/>
      <c r="AG12" s="449"/>
    </row>
    <row r="13" ht="20.1" customHeight="1">
      <c r="A13" s="58"/>
      <c r="B13" s="290"/>
      <c r="C13" s="291" t="s">
        <v>198</v>
      </c>
      <c r="D13" s="441">
        <v>83.03756218905472636815920398</v>
      </c>
      <c r="E13" s="149">
        <v>74.080927145708582834331337325</v>
      </c>
      <c r="F13" s="444">
        <v>76.939921688798093292475314947</v>
      </c>
      <c r="G13" s="441"/>
      <c r="H13" s="149"/>
      <c r="I13" s="444"/>
      <c r="J13" s="441"/>
      <c r="K13" s="149"/>
      <c r="L13" s="444"/>
      <c r="M13" s="441"/>
      <c r="N13" s="149"/>
      <c r="O13" s="444"/>
      <c r="P13" s="75"/>
      <c r="Q13" s="450">
        <v>-19.231783592833206305423486860</v>
      </c>
      <c r="R13" s="150">
        <v>-19.626350738224462146510703780</v>
      </c>
      <c r="S13" s="500">
        <v>-17.858750050890141271032168390</v>
      </c>
      <c r="T13" s="450"/>
      <c r="U13" s="150"/>
      <c r="V13" s="500"/>
      <c r="W13" s="450"/>
      <c r="X13" s="150"/>
      <c r="Y13" s="500"/>
      <c r="Z13" s="450"/>
      <c r="AA13" s="150"/>
      <c r="AB13" s="500"/>
      <c r="AC13" s="75"/>
      <c r="AD13" s="450" t="s">
        <v>193</v>
      </c>
      <c r="AE13" s="150"/>
      <c r="AF13" s="150"/>
      <c r="AG13" s="451"/>
    </row>
    <row r="14" ht="20.1" customHeight="1">
      <c r="A14" s="58"/>
      <c r="B14" s="288"/>
      <c r="C14" s="289" t="s">
        <v>200</v>
      </c>
      <c r="D14" s="439">
        <v>103.34954260953298025999037073</v>
      </c>
      <c r="E14" s="147">
        <v>81.48040225999613675874058335</v>
      </c>
      <c r="F14" s="440">
        <v>83.73196810438564697354113809</v>
      </c>
      <c r="G14" s="439"/>
      <c r="H14" s="147"/>
      <c r="I14" s="440"/>
      <c r="J14" s="439"/>
      <c r="K14" s="147"/>
      <c r="L14" s="440"/>
      <c r="M14" s="439"/>
      <c r="N14" s="147"/>
      <c r="O14" s="440"/>
      <c r="P14" s="75"/>
      <c r="Q14" s="448">
        <v>-3.2560172885076042842688552200</v>
      </c>
      <c r="R14" s="148">
        <v>-6.5652758708715559129681672100</v>
      </c>
      <c r="S14" s="449">
        <v>-12.058600571941637520783366590</v>
      </c>
      <c r="T14" s="448"/>
      <c r="U14" s="148"/>
      <c r="V14" s="449"/>
      <c r="W14" s="448"/>
      <c r="X14" s="148"/>
      <c r="Y14" s="449"/>
      <c r="Z14" s="448"/>
      <c r="AA14" s="148"/>
      <c r="AB14" s="449"/>
      <c r="AC14" s="75"/>
      <c r="AD14" s="448" t="s">
        <v>194</v>
      </c>
      <c r="AE14" s="148"/>
      <c r="AF14" s="148"/>
      <c r="AG14" s="449"/>
    </row>
    <row r="15" ht="20.1" customHeight="1">
      <c r="A15" s="58"/>
      <c r="B15" s="290">
        <v>2019</v>
      </c>
      <c r="C15" s="291" t="s">
        <v>201</v>
      </c>
      <c r="D15" s="441">
        <v>143.93283582089552238805970149</v>
      </c>
      <c r="E15" s="149">
        <v>123.98800270426888159165539888</v>
      </c>
      <c r="F15" s="444">
        <v>121.07794326007446703351016508</v>
      </c>
      <c r="G15" s="441"/>
      <c r="H15" s="149"/>
      <c r="I15" s="444"/>
      <c r="J15" s="441"/>
      <c r="K15" s="149"/>
      <c r="L15" s="444"/>
      <c r="M15" s="441"/>
      <c r="N15" s="149"/>
      <c r="O15" s="444"/>
      <c r="P15" s="75"/>
      <c r="Q15" s="450">
        <v>4.187744504369494567537661300</v>
      </c>
      <c r="R15" s="150">
        <v>0.0360680888747663690936020600</v>
      </c>
      <c r="S15" s="500">
        <v>-5.6562556163187758350663688400</v>
      </c>
      <c r="T15" s="450"/>
      <c r="U15" s="150"/>
      <c r="V15" s="500"/>
      <c r="W15" s="450"/>
      <c r="X15" s="150"/>
      <c r="Y15" s="500"/>
      <c r="Z15" s="450"/>
      <c r="AA15" s="150"/>
      <c r="AB15" s="500"/>
      <c r="AC15" s="75"/>
      <c r="AD15" s="450" t="s">
        <v>194</v>
      </c>
      <c r="AE15" s="150"/>
      <c r="AF15" s="150"/>
      <c r="AG15" s="451"/>
    </row>
    <row r="16" ht="20.1" customHeight="1">
      <c r="A16" s="58"/>
      <c r="B16" s="288"/>
      <c r="C16" s="289" t="s">
        <v>202</v>
      </c>
      <c r="D16" s="439">
        <v>191.26359275053304904051172708</v>
      </c>
      <c r="E16" s="147">
        <v>161.44080357142857142857142857</v>
      </c>
      <c r="F16" s="440">
        <v>167.25860936815992995768276667</v>
      </c>
      <c r="G16" s="439"/>
      <c r="H16" s="147"/>
      <c r="I16" s="440"/>
      <c r="J16" s="439"/>
      <c r="K16" s="147"/>
      <c r="L16" s="440"/>
      <c r="M16" s="439"/>
      <c r="N16" s="147"/>
      <c r="O16" s="440"/>
      <c r="P16" s="75"/>
      <c r="Q16" s="448">
        <v>-0.1576339053417441850758395800</v>
      </c>
      <c r="R16" s="148">
        <v>3.0972046910344622635242620400</v>
      </c>
      <c r="S16" s="449">
        <v>-3.3889971090826892537294877300</v>
      </c>
      <c r="T16" s="448"/>
      <c r="U16" s="148"/>
      <c r="V16" s="449"/>
      <c r="W16" s="448"/>
      <c r="X16" s="148"/>
      <c r="Y16" s="449"/>
      <c r="Z16" s="448"/>
      <c r="AA16" s="148"/>
      <c r="AB16" s="449"/>
      <c r="AC16" s="75"/>
      <c r="AD16" s="448" t="s">
        <v>193</v>
      </c>
      <c r="AE16" s="148"/>
      <c r="AF16" s="148"/>
      <c r="AG16" s="449"/>
    </row>
    <row r="17" ht="20.1" customHeight="1">
      <c r="A17" s="58"/>
      <c r="B17" s="290"/>
      <c r="C17" s="291" t="s">
        <v>204</v>
      </c>
      <c r="D17" s="441">
        <v>195.95618680789600385170919596</v>
      </c>
      <c r="E17" s="149">
        <v>170.53142408730925246281630288</v>
      </c>
      <c r="F17" s="444">
        <v>178.89566377804870012191505486</v>
      </c>
      <c r="G17" s="441"/>
      <c r="H17" s="149"/>
      <c r="I17" s="444"/>
      <c r="J17" s="441"/>
      <c r="K17" s="149"/>
      <c r="L17" s="444"/>
      <c r="M17" s="441"/>
      <c r="N17" s="149"/>
      <c r="O17" s="444"/>
      <c r="P17" s="75"/>
      <c r="Q17" s="450">
        <v>-4.555191938568401748957320800</v>
      </c>
      <c r="R17" s="150">
        <v>3.8683911807625394355798077300</v>
      </c>
      <c r="S17" s="500">
        <v>-2.6493351917798259100517037700</v>
      </c>
      <c r="T17" s="450"/>
      <c r="U17" s="150"/>
      <c r="V17" s="500"/>
      <c r="W17" s="450"/>
      <c r="X17" s="150"/>
      <c r="Y17" s="500"/>
      <c r="Z17" s="450"/>
      <c r="AA17" s="150"/>
      <c r="AB17" s="500"/>
      <c r="AC17" s="75"/>
      <c r="AD17" s="450" t="s">
        <v>193</v>
      </c>
      <c r="AE17" s="150"/>
      <c r="AF17" s="150"/>
      <c r="AG17" s="451"/>
    </row>
    <row r="18" ht="20.1" customHeight="1">
      <c r="A18" s="58"/>
      <c r="B18" s="288"/>
      <c r="C18" s="289" t="s">
        <v>205</v>
      </c>
      <c r="D18" s="439">
        <v>129.23358208955223880597014925</v>
      </c>
      <c r="E18" s="147">
        <v>111.5399710578842315369261477</v>
      </c>
      <c r="F18" s="440">
        <v>106.86004426285325161729656112</v>
      </c>
      <c r="G18" s="439"/>
      <c r="H18" s="147"/>
      <c r="I18" s="440"/>
      <c r="J18" s="439"/>
      <c r="K18" s="147"/>
      <c r="L18" s="440"/>
      <c r="M18" s="439"/>
      <c r="N18" s="147"/>
      <c r="O18" s="440"/>
      <c r="P18" s="75"/>
      <c r="Q18" s="448">
        <v>10.489410843942339184768969670</v>
      </c>
      <c r="R18" s="148">
        <v>17.624329566333535404296099780</v>
      </c>
      <c r="S18" s="449">
        <v>5.3405153982424448691433009700</v>
      </c>
      <c r="T18" s="448"/>
      <c r="U18" s="148"/>
      <c r="V18" s="449"/>
      <c r="W18" s="448"/>
      <c r="X18" s="148"/>
      <c r="Y18" s="449"/>
      <c r="Z18" s="448"/>
      <c r="AA18" s="148"/>
      <c r="AB18" s="449"/>
      <c r="AC18" s="75"/>
      <c r="AD18" s="448" t="s">
        <v>194</v>
      </c>
      <c r="AE18" s="148"/>
      <c r="AF18" s="148"/>
      <c r="AG18" s="449"/>
    </row>
    <row r="19" ht="20.1" customHeight="1">
      <c r="A19" s="58"/>
      <c r="B19" s="290"/>
      <c r="C19" s="291" t="s">
        <v>206</v>
      </c>
      <c r="D19" s="441">
        <v>98.57968223399133365430909966</v>
      </c>
      <c r="E19" s="149">
        <v>73.860850878887386517288004636</v>
      </c>
      <c r="F19" s="444">
        <v>74.826221621799729809878414445</v>
      </c>
      <c r="G19" s="441"/>
      <c r="H19" s="149"/>
      <c r="I19" s="444"/>
      <c r="J19" s="441"/>
      <c r="K19" s="149"/>
      <c r="L19" s="444"/>
      <c r="M19" s="441"/>
      <c r="N19" s="149"/>
      <c r="O19" s="444"/>
      <c r="P19" s="75"/>
      <c r="Q19" s="450">
        <v>1.7838900584853463510661831300</v>
      </c>
      <c r="R19" s="150">
        <v>-0.3454915668399114250487103300</v>
      </c>
      <c r="S19" s="500">
        <v>-4.4230971170586114818916802600</v>
      </c>
      <c r="T19" s="450"/>
      <c r="U19" s="150"/>
      <c r="V19" s="500"/>
      <c r="W19" s="450"/>
      <c r="X19" s="150"/>
      <c r="Y19" s="500"/>
      <c r="Z19" s="450"/>
      <c r="AA19" s="150"/>
      <c r="AB19" s="500"/>
      <c r="AC19" s="75"/>
      <c r="AD19" s="450" t="s">
        <v>194</v>
      </c>
      <c r="AE19" s="150"/>
      <c r="AF19" s="150"/>
      <c r="AG19" s="451"/>
    </row>
    <row r="20" ht="20.1" customHeight="1">
      <c r="A20" s="58"/>
      <c r="B20" s="288"/>
      <c r="C20" s="289" t="s">
        <v>207</v>
      </c>
      <c r="D20" s="439">
        <v>89.22462686567164179104477612</v>
      </c>
      <c r="E20" s="147">
        <v>65.006704590818363273453093812</v>
      </c>
      <c r="F20" s="440">
        <v>69.320275791624106230847803882</v>
      </c>
      <c r="G20" s="439"/>
      <c r="H20" s="147"/>
      <c r="I20" s="440"/>
      <c r="J20" s="439"/>
      <c r="K20" s="147"/>
      <c r="L20" s="440"/>
      <c r="M20" s="439"/>
      <c r="N20" s="147"/>
      <c r="O20" s="440"/>
      <c r="P20" s="75"/>
      <c r="Q20" s="448">
        <v>3.4139464078744788693410832600</v>
      </c>
      <c r="R20" s="148">
        <v>-9.735261273184406655570870510</v>
      </c>
      <c r="S20" s="449">
        <v>-7.448387001456960566600826900</v>
      </c>
      <c r="T20" s="448"/>
      <c r="U20" s="148"/>
      <c r="V20" s="449"/>
      <c r="W20" s="448"/>
      <c r="X20" s="148"/>
      <c r="Y20" s="449"/>
      <c r="Z20" s="448"/>
      <c r="AA20" s="148"/>
      <c r="AB20" s="449"/>
      <c r="AC20" s="75"/>
      <c r="AD20" s="448" t="s">
        <v>194</v>
      </c>
      <c r="AE20" s="148"/>
      <c r="AF20" s="148"/>
      <c r="AG20" s="449"/>
    </row>
    <row r="21" ht="20.1" customHeight="1">
      <c r="A21" s="58"/>
      <c r="B21" s="290"/>
      <c r="C21" s="291" t="s">
        <v>192</v>
      </c>
      <c r="D21" s="441">
        <v>85.23567645642753972075108329</v>
      </c>
      <c r="E21" s="149">
        <v>68.451412014680316785783272165</v>
      </c>
      <c r="F21" s="444">
        <v>69.101074170483376717519522884</v>
      </c>
      <c r="G21" s="441"/>
      <c r="H21" s="149"/>
      <c r="I21" s="444"/>
      <c r="J21" s="441"/>
      <c r="K21" s="149"/>
      <c r="L21" s="444"/>
      <c r="M21" s="441"/>
      <c r="N21" s="149"/>
      <c r="O21" s="444"/>
      <c r="P21" s="75"/>
      <c r="Q21" s="450">
        <v>7.3248581405499781754692274100</v>
      </c>
      <c r="R21" s="150">
        <v>3.1022515028321605987811738100</v>
      </c>
      <c r="S21" s="500">
        <v>-1.6994202692035826313253373500</v>
      </c>
      <c r="T21" s="450"/>
      <c r="U21" s="150"/>
      <c r="V21" s="500"/>
      <c r="W21" s="450"/>
      <c r="X21" s="150"/>
      <c r="Y21" s="500"/>
      <c r="Z21" s="450"/>
      <c r="AA21" s="150"/>
      <c r="AB21" s="500"/>
      <c r="AC21" s="75"/>
      <c r="AD21" s="450" t="s">
        <v>194</v>
      </c>
      <c r="AE21" s="150"/>
      <c r="AF21" s="150"/>
      <c r="AG21" s="451"/>
    </row>
    <row r="22" ht="20.1" customHeight="1">
      <c r="A22" s="58"/>
      <c r="B22" s="288"/>
      <c r="C22" s="289" t="s">
        <v>195</v>
      </c>
      <c r="D22" s="439">
        <v>85.65021665864227250842561387</v>
      </c>
      <c r="E22" s="147">
        <v>57.118652694610778443113772455</v>
      </c>
      <c r="F22" s="440">
        <v>57.399255329664898349204257142</v>
      </c>
      <c r="G22" s="439"/>
      <c r="H22" s="147"/>
      <c r="I22" s="440"/>
      <c r="J22" s="439"/>
      <c r="K22" s="147"/>
      <c r="L22" s="440"/>
      <c r="M22" s="439"/>
      <c r="N22" s="147"/>
      <c r="O22" s="440"/>
      <c r="P22" s="75"/>
      <c r="Q22" s="448">
        <v>7.0032029593539946767717778800</v>
      </c>
      <c r="R22" s="148">
        <v>3.0819776608099006130939473400</v>
      </c>
      <c r="S22" s="449">
        <v>-4.5684444937486389987961559200</v>
      </c>
      <c r="T22" s="448"/>
      <c r="U22" s="148"/>
      <c r="V22" s="449"/>
      <c r="W22" s="448"/>
      <c r="X22" s="148"/>
      <c r="Y22" s="449"/>
      <c r="Z22" s="448"/>
      <c r="AA22" s="148"/>
      <c r="AB22" s="449"/>
      <c r="AC22" s="75"/>
      <c r="AD22" s="448" t="s">
        <v>194</v>
      </c>
      <c r="AE22" s="148"/>
      <c r="AF22" s="148"/>
      <c r="AG22" s="449"/>
    </row>
    <row r="23" ht="20.1" customHeight="1">
      <c r="A23" s="58"/>
      <c r="B23" s="290"/>
      <c r="C23" s="291" t="s">
        <v>196</v>
      </c>
      <c r="D23" s="441">
        <v>79.30447761194029850746268657</v>
      </c>
      <c r="E23" s="149">
        <v>51.949455089820359281437125749</v>
      </c>
      <c r="F23" s="444">
        <v>55.2876064010895471569628873</v>
      </c>
      <c r="G23" s="441"/>
      <c r="H23" s="149"/>
      <c r="I23" s="444"/>
      <c r="J23" s="441"/>
      <c r="K23" s="149"/>
      <c r="L23" s="444"/>
      <c r="M23" s="441"/>
      <c r="N23" s="149"/>
      <c r="O23" s="444"/>
      <c r="P23" s="75"/>
      <c r="Q23" s="450">
        <v>15.031066658006971054967417900</v>
      </c>
      <c r="R23" s="150">
        <v>2.8728601736348393638060529400</v>
      </c>
      <c r="S23" s="500">
        <v>1.0271339050624405831437800800</v>
      </c>
      <c r="T23" s="450"/>
      <c r="U23" s="150"/>
      <c r="V23" s="500"/>
      <c r="W23" s="450"/>
      <c r="X23" s="150"/>
      <c r="Y23" s="500"/>
      <c r="Z23" s="450"/>
      <c r="AA23" s="150"/>
      <c r="AB23" s="500"/>
      <c r="AC23" s="75"/>
      <c r="AD23" s="450" t="s">
        <v>194</v>
      </c>
      <c r="AE23" s="150"/>
      <c r="AF23" s="150"/>
      <c r="AG23" s="451"/>
    </row>
    <row r="24" ht="20.1" customHeight="1">
      <c r="A24" s="59"/>
      <c r="B24" s="288"/>
      <c r="C24" s="289" t="s">
        <v>197</v>
      </c>
      <c r="D24" s="439">
        <v>101.21304766490129995185363505</v>
      </c>
      <c r="E24" s="147">
        <v>81.49926791578134054471701758</v>
      </c>
      <c r="F24" s="440">
        <v>72.893933902270256021615209727</v>
      </c>
      <c r="G24" s="439"/>
      <c r="H24" s="147"/>
      <c r="I24" s="440"/>
      <c r="J24" s="439"/>
      <c r="K24" s="147"/>
      <c r="L24" s="440"/>
      <c r="M24" s="439"/>
      <c r="N24" s="147"/>
      <c r="O24" s="440"/>
      <c r="P24" s="96"/>
      <c r="Q24" s="448">
        <v>-3.2452633928674164233064313800</v>
      </c>
      <c r="R24" s="148">
        <v>17.583813747347332857889806190</v>
      </c>
      <c r="S24" s="449">
        <v>-1.2821559747451016090649181500</v>
      </c>
      <c r="T24" s="448"/>
      <c r="U24" s="148"/>
      <c r="V24" s="449"/>
      <c r="W24" s="448"/>
      <c r="X24" s="148"/>
      <c r="Y24" s="449"/>
      <c r="Z24" s="448"/>
      <c r="AA24" s="148"/>
      <c r="AB24" s="449"/>
      <c r="AC24" s="96"/>
      <c r="AD24" s="448" t="s">
        <v>194</v>
      </c>
      <c r="AE24" s="148"/>
      <c r="AF24" s="148"/>
      <c r="AG24" s="449"/>
    </row>
    <row r="25" ht="20.1" customHeight="1">
      <c r="A25" s="60"/>
      <c r="B25" s="290"/>
      <c r="C25" s="291" t="s">
        <v>198</v>
      </c>
      <c r="D25" s="441">
        <v>96.4597014925373134328358209</v>
      </c>
      <c r="E25" s="149">
        <v>75.758265968063872255489021956</v>
      </c>
      <c r="F25" s="444">
        <v>72.16295756397797214123744736</v>
      </c>
      <c r="G25" s="441"/>
      <c r="H25" s="149"/>
      <c r="I25" s="444"/>
      <c r="J25" s="441"/>
      <c r="K25" s="149"/>
      <c r="L25" s="444"/>
      <c r="M25" s="441"/>
      <c r="N25" s="149"/>
      <c r="O25" s="444"/>
      <c r="P25" s="96"/>
      <c r="Q25" s="450">
        <v>16.163937078166986708047368130</v>
      </c>
      <c r="R25" s="150">
        <v>2.2641979345859949864129411600</v>
      </c>
      <c r="S25" s="500">
        <v>-6.2086937703702046205105961300</v>
      </c>
      <c r="T25" s="450"/>
      <c r="U25" s="150"/>
      <c r="V25" s="500"/>
      <c r="W25" s="450"/>
      <c r="X25" s="150"/>
      <c r="Y25" s="500"/>
      <c r="Z25" s="450"/>
      <c r="AA25" s="150"/>
      <c r="AB25" s="500"/>
      <c r="AC25" s="96"/>
      <c r="AD25" s="450" t="s">
        <v>194</v>
      </c>
      <c r="AE25" s="150"/>
      <c r="AF25" s="150"/>
      <c r="AG25" s="451"/>
    </row>
    <row r="26" ht="20.1" customHeight="1">
      <c r="A26" s="60"/>
      <c r="B26" s="292"/>
      <c r="C26" s="293" t="s">
        <v>200</v>
      </c>
      <c r="D26" s="445">
        <v>103.33028406355320173326913818</v>
      </c>
      <c r="E26" s="446">
        <v>89.86984562211981566820276498</v>
      </c>
      <c r="F26" s="447">
        <v>84.29439205955334987593052109</v>
      </c>
      <c r="G26" s="445">
        <v>0</v>
      </c>
      <c r="H26" s="446"/>
      <c r="I26" s="447">
        <v>1.3591060410930650288647105747</v>
      </c>
      <c r="J26" s="445">
        <v>0</v>
      </c>
      <c r="K26" s="446"/>
      <c r="L26" s="447">
        <v>0.7649503742939555136484403733</v>
      </c>
      <c r="M26" s="445">
        <v>103.33028406355320173326913818</v>
      </c>
      <c r="N26" s="446"/>
      <c r="O26" s="447">
        <v>86.41844847494037041844367204</v>
      </c>
      <c r="P26" s="455"/>
      <c r="Q26" s="452">
        <v>-0.0186343794984556757990654900</v>
      </c>
      <c r="R26" s="453">
        <v>10.296271409355308550077658100</v>
      </c>
      <c r="S26" s="454">
        <v>0.6716956114856264845551325100</v>
      </c>
      <c r="T26" s="452"/>
      <c r="U26" s="453"/>
      <c r="V26" s="454"/>
      <c r="W26" s="452"/>
      <c r="X26" s="453"/>
      <c r="Y26" s="454"/>
      <c r="Z26" s="452"/>
      <c r="AA26" s="453"/>
      <c r="AB26" s="454"/>
      <c r="AC26" s="455"/>
      <c r="AD26" s="452" t="s">
        <v>208</v>
      </c>
      <c r="AE26" s="453"/>
      <c r="AF26" s="453"/>
      <c r="AG26" s="454"/>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8" t="s">
        <v>60</v>
      </c>
      <c r="C28" s="858"/>
      <c r="D28" s="858"/>
      <c r="E28" s="858"/>
      <c r="F28" s="858"/>
      <c r="G28" s="858"/>
      <c r="H28" s="858"/>
      <c r="I28" s="858"/>
      <c r="J28" s="858"/>
      <c r="K28" s="858"/>
      <c r="L28" s="858"/>
      <c r="M28" s="858"/>
      <c r="N28" s="858"/>
      <c r="O28" s="993"/>
      <c r="P28" s="503"/>
      <c r="Q28" s="847"/>
      <c r="R28" s="847"/>
      <c r="S28" s="847"/>
      <c r="T28" s="847"/>
      <c r="U28" s="847"/>
      <c r="V28" s="847"/>
      <c r="W28" s="847"/>
      <c r="X28" s="847"/>
      <c r="Y28" s="847"/>
      <c r="Z28" s="847"/>
      <c r="AA28" s="847"/>
      <c r="AB28" s="991"/>
      <c r="AC28" s="503"/>
      <c r="AD28" s="847"/>
      <c r="AE28" s="847"/>
      <c r="AF28" s="847"/>
      <c r="AG28" s="991"/>
      <c r="AH28" s="9"/>
    </row>
    <row r="29" ht="20.1" customHeight="1">
      <c r="A29" s="58"/>
      <c r="B29" s="286">
        <v>2017</v>
      </c>
      <c r="C29" s="287"/>
      <c r="D29" s="456">
        <v>118.04183193620936413821304437</v>
      </c>
      <c r="E29" s="457">
        <v>93.60888487408744155524567304</v>
      </c>
      <c r="F29" s="438">
        <v>98.36497544321155218492451061</v>
      </c>
      <c r="G29" s="456"/>
      <c r="H29" s="457"/>
      <c r="I29" s="438"/>
      <c r="J29" s="456"/>
      <c r="K29" s="457"/>
      <c r="L29" s="438"/>
      <c r="M29" s="456"/>
      <c r="N29" s="457"/>
      <c r="O29" s="438"/>
      <c r="P29" s="75"/>
      <c r="Q29" s="462">
        <v>3.0928623970219197080278082300</v>
      </c>
      <c r="R29" s="463">
        <v>5.5214233097209334003622063900</v>
      </c>
      <c r="S29" s="419">
        <v>6.3795902866668930496959778800</v>
      </c>
      <c r="T29" s="462"/>
      <c r="U29" s="463"/>
      <c r="V29" s="419"/>
      <c r="W29" s="462"/>
      <c r="X29" s="463"/>
      <c r="Y29" s="419"/>
      <c r="Z29" s="462"/>
      <c r="AA29" s="463"/>
      <c r="AB29" s="419"/>
      <c r="AC29" s="75"/>
      <c r="AD29" s="462" t="s">
        <v>194</v>
      </c>
      <c r="AE29" s="463"/>
      <c r="AF29" s="463"/>
      <c r="AG29" s="464"/>
    </row>
    <row r="30" ht="20.1" customHeight="1">
      <c r="A30" s="58"/>
      <c r="B30" s="288">
        <v>2018</v>
      </c>
      <c r="C30" s="289"/>
      <c r="D30" s="439">
        <v>112.49343692496421999591085668</v>
      </c>
      <c r="E30" s="147">
        <v>89.88268078910671807070789927</v>
      </c>
      <c r="F30" s="440">
        <v>96.21453817845998852617291897</v>
      </c>
      <c r="G30" s="439"/>
      <c r="H30" s="147"/>
      <c r="I30" s="440"/>
      <c r="J30" s="439"/>
      <c r="K30" s="147"/>
      <c r="L30" s="440"/>
      <c r="M30" s="439"/>
      <c r="N30" s="147"/>
      <c r="O30" s="440"/>
      <c r="P30" s="75"/>
      <c r="Q30" s="448">
        <v>-4.7003633544450037118341864900</v>
      </c>
      <c r="R30" s="148">
        <v>-3.9806094154340270597214534300</v>
      </c>
      <c r="S30" s="449">
        <v>-2.1861818752682578690124768900</v>
      </c>
      <c r="T30" s="448"/>
      <c r="U30" s="148"/>
      <c r="V30" s="449"/>
      <c r="W30" s="448"/>
      <c r="X30" s="148"/>
      <c r="Y30" s="449"/>
      <c r="Z30" s="448"/>
      <c r="AA30" s="148"/>
      <c r="AB30" s="449"/>
      <c r="AC30" s="75"/>
      <c r="AD30" s="448" t="s">
        <v>194</v>
      </c>
      <c r="AE30" s="148"/>
      <c r="AF30" s="148"/>
      <c r="AG30" s="449"/>
    </row>
    <row r="31" ht="20.1" customHeight="1">
      <c r="A31" s="58"/>
      <c r="B31" s="427">
        <v>2019</v>
      </c>
      <c r="C31" s="428"/>
      <c r="D31" s="459">
        <v>116.19969331425066448579022695</v>
      </c>
      <c r="E31" s="460">
        <v>93.95438117535513490136065737</v>
      </c>
      <c r="F31" s="501">
        <v>93.62632035259582226360496333</v>
      </c>
      <c r="G31" s="459"/>
      <c r="H31" s="460"/>
      <c r="I31" s="501"/>
      <c r="J31" s="459"/>
      <c r="K31" s="460"/>
      <c r="L31" s="501"/>
      <c r="M31" s="459"/>
      <c r="N31" s="460"/>
      <c r="O31" s="501"/>
      <c r="P31" s="455"/>
      <c r="Q31" s="465">
        <v>3.2946423281196440456600389600</v>
      </c>
      <c r="R31" s="466">
        <v>4.5300166289008641957225013500</v>
      </c>
      <c r="S31" s="502">
        <v>-2.6900485881494393922132531600</v>
      </c>
      <c r="T31" s="465"/>
      <c r="U31" s="466"/>
      <c r="V31" s="502"/>
      <c r="W31" s="465"/>
      <c r="X31" s="466"/>
      <c r="Y31" s="502"/>
      <c r="Z31" s="465"/>
      <c r="AA31" s="466"/>
      <c r="AB31" s="502"/>
      <c r="AC31" s="455"/>
      <c r="AD31" s="465" t="s">
        <v>194</v>
      </c>
      <c r="AE31" s="466"/>
      <c r="AF31" s="466"/>
      <c r="AG31" s="467"/>
    </row>
    <row r="32" ht="21" customHeight="1"/>
    <row r="33" ht="24.95" customHeight="1">
      <c r="A33" s="112"/>
      <c r="B33" s="853" t="s">
        <v>44</v>
      </c>
      <c r="C33" s="853"/>
      <c r="D33" s="853"/>
      <c r="E33" s="853"/>
      <c r="F33" s="853"/>
      <c r="G33" s="853"/>
      <c r="H33" s="853"/>
      <c r="I33" s="853"/>
      <c r="J33" s="853"/>
      <c r="K33" s="853"/>
      <c r="L33" s="853"/>
      <c r="M33" s="853"/>
      <c r="N33" s="853"/>
      <c r="O33" s="992"/>
      <c r="P33" s="503"/>
      <c r="Q33" s="847"/>
      <c r="R33" s="847"/>
      <c r="S33" s="847"/>
      <c r="T33" s="847"/>
      <c r="U33" s="847"/>
      <c r="V33" s="847"/>
      <c r="W33" s="847"/>
      <c r="X33" s="847"/>
      <c r="Y33" s="847"/>
      <c r="Z33" s="847"/>
      <c r="AA33" s="847"/>
      <c r="AB33" s="991"/>
      <c r="AC33" s="503"/>
      <c r="AD33" s="847"/>
      <c r="AE33" s="847"/>
      <c r="AF33" s="847"/>
      <c r="AG33" s="991"/>
      <c r="AH33" s="9"/>
    </row>
    <row r="34" ht="20.1" customHeight="1">
      <c r="A34" s="58"/>
      <c r="B34" s="286">
        <v>2017</v>
      </c>
      <c r="C34" s="287"/>
      <c r="D34" s="456">
        <v>109.68429591174561972744970798</v>
      </c>
      <c r="E34" s="457">
        <v>94.10119369955740692527987503</v>
      </c>
      <c r="F34" s="438">
        <v>98.00072167695518941244393125</v>
      </c>
      <c r="G34" s="456"/>
      <c r="H34" s="457"/>
      <c r="I34" s="438"/>
      <c r="J34" s="456"/>
      <c r="K34" s="457"/>
      <c r="L34" s="438"/>
      <c r="M34" s="456"/>
      <c r="N34" s="457"/>
      <c r="O34" s="438"/>
      <c r="P34" s="75"/>
      <c r="Q34" s="462">
        <v>13.952620166640963473655912610</v>
      </c>
      <c r="R34" s="463">
        <v>28.539088377188260735917755220</v>
      </c>
      <c r="S34" s="419">
        <v>30.492881141240889832951565500</v>
      </c>
      <c r="T34" s="462"/>
      <c r="U34" s="463"/>
      <c r="V34" s="419"/>
      <c r="W34" s="462"/>
      <c r="X34" s="463"/>
      <c r="Y34" s="419"/>
      <c r="Z34" s="462"/>
      <c r="AA34" s="463"/>
      <c r="AB34" s="419"/>
      <c r="AC34" s="75"/>
      <c r="AD34" s="462" t="s">
        <v>194</v>
      </c>
      <c r="AE34" s="463"/>
      <c r="AF34" s="463"/>
      <c r="AG34" s="464"/>
    </row>
    <row r="35" ht="20.1" customHeight="1">
      <c r="A35" s="58"/>
      <c r="B35" s="288">
        <v>2018</v>
      </c>
      <c r="C35" s="289"/>
      <c r="D35" s="439">
        <v>97.15006489292667099286177807</v>
      </c>
      <c r="E35" s="147">
        <v>74.96718562874251497005988024</v>
      </c>
      <c r="F35" s="440">
        <v>78.184238575298663232224541458</v>
      </c>
      <c r="G35" s="439"/>
      <c r="H35" s="147"/>
      <c r="I35" s="440"/>
      <c r="J35" s="439"/>
      <c r="K35" s="147"/>
      <c r="L35" s="440"/>
      <c r="M35" s="439"/>
      <c r="N35" s="147"/>
      <c r="O35" s="440"/>
      <c r="P35" s="75"/>
      <c r="Q35" s="448">
        <v>-11.427552973403106668599336770</v>
      </c>
      <c r="R35" s="148">
        <v>-20.333438204732238529049218410</v>
      </c>
      <c r="S35" s="449">
        <v>-20.220752217497557702292661300</v>
      </c>
      <c r="T35" s="448"/>
      <c r="U35" s="148"/>
      <c r="V35" s="449"/>
      <c r="W35" s="448"/>
      <c r="X35" s="148"/>
      <c r="Y35" s="449"/>
      <c r="Z35" s="448"/>
      <c r="AA35" s="148"/>
      <c r="AB35" s="449"/>
      <c r="AC35" s="75"/>
      <c r="AD35" s="448" t="s">
        <v>194</v>
      </c>
      <c r="AE35" s="148"/>
      <c r="AF35" s="148"/>
      <c r="AG35" s="449"/>
    </row>
    <row r="36" ht="20.1" customHeight="1">
      <c r="A36" s="58"/>
      <c r="B36" s="427">
        <v>2019</v>
      </c>
      <c r="C36" s="428"/>
      <c r="D36" s="459">
        <v>100.37646009085009733939000649</v>
      </c>
      <c r="E36" s="460">
        <v>82.02008346527156329593171336</v>
      </c>
      <c r="F36" s="501">
        <v>76.415363501159179388478194305</v>
      </c>
      <c r="G36" s="459"/>
      <c r="H36" s="460"/>
      <c r="I36" s="501"/>
      <c r="J36" s="459"/>
      <c r="K36" s="460"/>
      <c r="L36" s="501"/>
      <c r="M36" s="459"/>
      <c r="N36" s="460"/>
      <c r="O36" s="501"/>
      <c r="P36" s="455"/>
      <c r="Q36" s="465">
        <v>3.3210427615044595070745934100</v>
      </c>
      <c r="R36" s="466">
        <v>9.407980008022280969402949400</v>
      </c>
      <c r="S36" s="502">
        <v>-2.262444587774418641658058600</v>
      </c>
      <c r="T36" s="465"/>
      <c r="U36" s="466"/>
      <c r="V36" s="502"/>
      <c r="W36" s="465"/>
      <c r="X36" s="466"/>
      <c r="Y36" s="502"/>
      <c r="Z36" s="465"/>
      <c r="AA36" s="466"/>
      <c r="AB36" s="502"/>
      <c r="AC36" s="455"/>
      <c r="AD36" s="465" t="s">
        <v>194</v>
      </c>
      <c r="AE36" s="466"/>
      <c r="AF36" s="466"/>
      <c r="AG36" s="467"/>
    </row>
    <row r="37" ht="21" customHeight="1"/>
    <row r="38" ht="24.95" customHeight="1">
      <c r="A38" s="112"/>
      <c r="B38" s="853" t="s">
        <v>45</v>
      </c>
      <c r="C38" s="853"/>
      <c r="D38" s="853"/>
      <c r="E38" s="853"/>
      <c r="F38" s="853"/>
      <c r="G38" s="853"/>
      <c r="H38" s="853"/>
      <c r="I38" s="853"/>
      <c r="J38" s="853"/>
      <c r="K38" s="853"/>
      <c r="L38" s="853"/>
      <c r="M38" s="853"/>
      <c r="N38" s="853"/>
      <c r="O38" s="992"/>
      <c r="P38" s="503"/>
      <c r="Q38" s="847"/>
      <c r="R38" s="847"/>
      <c r="S38" s="847"/>
      <c r="T38" s="847"/>
      <c r="U38" s="847"/>
      <c r="V38" s="847"/>
      <c r="W38" s="847"/>
      <c r="X38" s="847"/>
      <c r="Y38" s="847"/>
      <c r="Z38" s="847"/>
      <c r="AA38" s="847"/>
      <c r="AB38" s="991"/>
      <c r="AC38" s="503"/>
      <c r="AD38" s="847"/>
      <c r="AE38" s="847"/>
      <c r="AF38" s="847"/>
      <c r="AG38" s="991"/>
      <c r="AH38" s="9"/>
    </row>
    <row r="39" ht="20.1" customHeight="1">
      <c r="A39" s="58"/>
      <c r="B39" s="286">
        <v>2017</v>
      </c>
      <c r="C39" s="287"/>
      <c r="D39" s="456">
        <v>118.04183193620936413821304437</v>
      </c>
      <c r="E39" s="457">
        <v>93.60888487408744155524567304</v>
      </c>
      <c r="F39" s="438">
        <v>98.36497544321155218492451061</v>
      </c>
      <c r="G39" s="456"/>
      <c r="H39" s="457"/>
      <c r="I39" s="438"/>
      <c r="J39" s="456"/>
      <c r="K39" s="457"/>
      <c r="L39" s="438"/>
      <c r="M39" s="456"/>
      <c r="N39" s="457"/>
      <c r="O39" s="438"/>
      <c r="P39" s="75"/>
      <c r="Q39" s="462">
        <v>3.0928623970219197080278082300</v>
      </c>
      <c r="R39" s="463">
        <v>5.5214233097209334003622063900</v>
      </c>
      <c r="S39" s="419">
        <v>6.3795902866668930496959778800</v>
      </c>
      <c r="T39" s="462"/>
      <c r="U39" s="463"/>
      <c r="V39" s="419"/>
      <c r="W39" s="462"/>
      <c r="X39" s="463"/>
      <c r="Y39" s="419"/>
      <c r="Z39" s="462"/>
      <c r="AA39" s="463"/>
      <c r="AB39" s="419"/>
      <c r="AC39" s="75"/>
      <c r="AD39" s="462" t="s">
        <v>194</v>
      </c>
      <c r="AE39" s="463"/>
      <c r="AF39" s="463"/>
      <c r="AG39" s="464"/>
    </row>
    <row r="40" ht="20.1" customHeight="1">
      <c r="A40" s="58"/>
      <c r="B40" s="288">
        <v>2018</v>
      </c>
      <c r="C40" s="289"/>
      <c r="D40" s="439">
        <v>112.49343692496421999591085668</v>
      </c>
      <c r="E40" s="147">
        <v>89.88268078910671807070789927</v>
      </c>
      <c r="F40" s="440">
        <v>96.21453817845998852617291897</v>
      </c>
      <c r="G40" s="439"/>
      <c r="H40" s="147"/>
      <c r="I40" s="440"/>
      <c r="J40" s="439"/>
      <c r="K40" s="147"/>
      <c r="L40" s="440"/>
      <c r="M40" s="439"/>
      <c r="N40" s="147"/>
      <c r="O40" s="440"/>
      <c r="P40" s="75"/>
      <c r="Q40" s="448">
        <v>-4.7003633544450037118341864900</v>
      </c>
      <c r="R40" s="148">
        <v>-3.9806094154340270597214534300</v>
      </c>
      <c r="S40" s="449">
        <v>-2.1861818752682578690124768900</v>
      </c>
      <c r="T40" s="448"/>
      <c r="U40" s="148"/>
      <c r="V40" s="449"/>
      <c r="W40" s="448"/>
      <c r="X40" s="148"/>
      <c r="Y40" s="449"/>
      <c r="Z40" s="448"/>
      <c r="AA40" s="148"/>
      <c r="AB40" s="449"/>
      <c r="AC40" s="75"/>
      <c r="AD40" s="448" t="s">
        <v>194</v>
      </c>
      <c r="AE40" s="148"/>
      <c r="AF40" s="148"/>
      <c r="AG40" s="449"/>
    </row>
    <row r="41" ht="20.1" customHeight="1">
      <c r="A41" s="58"/>
      <c r="B41" s="427">
        <v>2019</v>
      </c>
      <c r="C41" s="428"/>
      <c r="D41" s="459">
        <v>116.19969331425066448579022695</v>
      </c>
      <c r="E41" s="460">
        <v>93.95438117535513490136065737</v>
      </c>
      <c r="F41" s="501">
        <v>93.62632035259582226360496333</v>
      </c>
      <c r="G41" s="459"/>
      <c r="H41" s="460"/>
      <c r="I41" s="501"/>
      <c r="J41" s="459"/>
      <c r="K41" s="460"/>
      <c r="L41" s="501"/>
      <c r="M41" s="459"/>
      <c r="N41" s="460"/>
      <c r="O41" s="501"/>
      <c r="P41" s="455"/>
      <c r="Q41" s="465">
        <v>3.2946423281196440456600389600</v>
      </c>
      <c r="R41" s="466">
        <v>4.5300166289008641957225013500</v>
      </c>
      <c r="S41" s="502">
        <v>-2.6900485881494393922132531600</v>
      </c>
      <c r="T41" s="465"/>
      <c r="U41" s="466"/>
      <c r="V41" s="502"/>
      <c r="W41" s="465"/>
      <c r="X41" s="466"/>
      <c r="Y41" s="502"/>
      <c r="Z41" s="465"/>
      <c r="AA41" s="466"/>
      <c r="AB41" s="502"/>
      <c r="AC41" s="455"/>
      <c r="AD41" s="465" t="s">
        <v>194</v>
      </c>
      <c r="AE41" s="466"/>
      <c r="AF41" s="466"/>
      <c r="AG41" s="467"/>
    </row>
    <row r="42" ht="12.75" customHeight="1"/>
    <row r="43" ht="20.1" customHeight="1">
      <c r="B43" s="167" t="s">
        <v>107</v>
      </c>
    </row>
    <row r="44" ht="14.1" customHeight="1">
      <c r="B44" s="167"/>
      <c r="AW44" s="237"/>
    </row>
    <row r="45" ht="24" customHeight="1">
      <c r="B45" s="828" t="s">
        <v>138</v>
      </c>
      <c r="C45" s="828"/>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c r="AW45" s="237"/>
    </row>
    <row r="46" ht="14.1" customHeight="1">
      <c r="A46"/>
      <c r="AW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sheetData>
  <mergeCells count="24">
    <mergeCell ref="U3:AG3"/>
    <mergeCell ref="Q6:AB6"/>
    <mergeCell ref="Q28:AB28"/>
    <mergeCell ref="Q33:AB33"/>
    <mergeCell ref="AD6:AG6"/>
    <mergeCell ref="AD7:AG7"/>
    <mergeCell ref="B8:C8"/>
    <mergeCell ref="Q7:S7"/>
    <mergeCell ref="Q38:AB38"/>
    <mergeCell ref="Z7:AB7"/>
    <mergeCell ref="T7:V7"/>
    <mergeCell ref="W7:Y7"/>
    <mergeCell ref="B38:O38"/>
    <mergeCell ref="B33:O33"/>
    <mergeCell ref="B45:AG45"/>
    <mergeCell ref="AD38:AG38"/>
    <mergeCell ref="AD33:AG33"/>
    <mergeCell ref="AD28:AG28"/>
    <mergeCell ref="B28:O28"/>
    <mergeCell ref="D6:O6"/>
    <mergeCell ref="D7:F7"/>
    <mergeCell ref="G7:I7"/>
    <mergeCell ref="J7:L7"/>
    <mergeCell ref="M7:O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7" customWidth="1"/>
    <col min="70" max="75" width="9.140625" style="237" customWidth="1"/>
  </cols>
  <sheetData>
    <row r="1" ht="23.25" customHeight="1">
      <c r="B1" s="6" t="s">
        <v>145</v>
      </c>
      <c r="D1" s="65"/>
      <c r="E1" s="65"/>
      <c r="AS1" s="237"/>
    </row>
    <row r="2" ht="15" customHeight="1">
      <c r="B2" s="199"/>
      <c r="C2" s="4" t="s">
        <v>182</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183</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215</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1007" t="s">
        <v>217</v>
      </c>
      <c r="I6" s="1007"/>
      <c r="J6" s="1007"/>
      <c r="K6" s="1007"/>
      <c r="L6" s="1007"/>
      <c r="M6" s="1007"/>
      <c r="N6" s="1007"/>
      <c r="O6" s="1007"/>
      <c r="P6" s="1007"/>
      <c r="Q6" s="1007"/>
      <c r="R6" s="1007"/>
      <c r="S6" s="1007"/>
      <c r="T6" s="1007"/>
      <c r="U6" s="1007"/>
      <c r="Z6" s="1007" t="s">
        <v>218</v>
      </c>
      <c r="AA6" s="1007"/>
      <c r="AB6" s="1007"/>
      <c r="AC6" s="1007"/>
      <c r="AD6" s="1007"/>
      <c r="AE6" s="1007"/>
      <c r="AF6" s="1007"/>
      <c r="AG6" s="1007"/>
      <c r="AH6" s="1007"/>
      <c r="AI6" s="1007"/>
      <c r="AJ6" s="1007"/>
      <c r="AK6" s="1007"/>
      <c r="AL6" s="1007"/>
      <c r="AM6" s="1007"/>
    </row>
    <row r="7" ht="15" customHeight="1">
      <c r="D7" s="174" t="s">
        <v>220</v>
      </c>
      <c r="E7" s="71"/>
      <c r="F7" s="71"/>
      <c r="H7" s="918" t="s">
        <v>0</v>
      </c>
      <c r="I7" s="918"/>
      <c r="J7" s="918" t="s">
        <v>1</v>
      </c>
      <c r="K7" s="918"/>
      <c r="L7" s="918" t="s">
        <v>2</v>
      </c>
      <c r="M7" s="918"/>
      <c r="N7" s="918" t="s">
        <v>3</v>
      </c>
      <c r="O7" s="918"/>
      <c r="P7" s="918" t="s">
        <v>4</v>
      </c>
      <c r="Q7" s="918"/>
      <c r="R7" s="918" t="s">
        <v>5</v>
      </c>
      <c r="S7" s="918"/>
      <c r="T7" s="918" t="s">
        <v>6</v>
      </c>
      <c r="U7" s="918"/>
      <c r="Z7" s="918" t="s">
        <v>0</v>
      </c>
      <c r="AA7" s="918"/>
      <c r="AB7" s="918" t="s">
        <v>1</v>
      </c>
      <c r="AC7" s="918"/>
      <c r="AD7" s="918" t="s">
        <v>2</v>
      </c>
      <c r="AE7" s="918"/>
      <c r="AF7" s="918" t="s">
        <v>3</v>
      </c>
      <c r="AG7" s="918"/>
      <c r="AH7" s="918" t="s">
        <v>4</v>
      </c>
      <c r="AI7" s="918"/>
      <c r="AJ7" s="918" t="s">
        <v>5</v>
      </c>
      <c r="AK7" s="918"/>
      <c r="AL7" s="918" t="s">
        <v>6</v>
      </c>
      <c r="AM7" s="918"/>
    </row>
    <row r="8" ht="15" customHeight="1">
      <c r="D8" s="175" t="s">
        <v>222</v>
      </c>
      <c r="E8" s="71"/>
      <c r="F8" s="71"/>
      <c r="G8" s="71"/>
      <c r="H8" s="921">
        <v>1</v>
      </c>
      <c r="I8" s="921"/>
      <c r="J8" s="920">
        <v>2</v>
      </c>
      <c r="K8" s="920"/>
      <c r="L8" s="920">
        <v>3</v>
      </c>
      <c r="M8" s="920"/>
      <c r="N8" s="920">
        <v>4</v>
      </c>
      <c r="O8" s="920"/>
      <c r="P8" s="920">
        <v>5</v>
      </c>
      <c r="Q8" s="920"/>
      <c r="R8" s="920">
        <v>6</v>
      </c>
      <c r="S8" s="920"/>
      <c r="T8" s="920">
        <v>7</v>
      </c>
      <c r="U8" s="923"/>
      <c r="Z8" s="921"/>
      <c r="AA8" s="921"/>
      <c r="AB8" s="920"/>
      <c r="AC8" s="920"/>
      <c r="AD8" s="920"/>
      <c r="AE8" s="920"/>
      <c r="AF8" s="920"/>
      <c r="AG8" s="920"/>
      <c r="AH8" s="920"/>
      <c r="AI8" s="920"/>
      <c r="AJ8" s="920"/>
      <c r="AK8" s="920"/>
      <c r="AL8" s="920">
        <v>1</v>
      </c>
      <c r="AM8" s="923"/>
    </row>
    <row r="9" ht="15" customHeight="1">
      <c r="D9" s="175" t="s">
        <v>224</v>
      </c>
      <c r="H9" s="916">
        <v>8</v>
      </c>
      <c r="I9" s="916"/>
      <c r="J9" s="915">
        <v>9</v>
      </c>
      <c r="K9" s="915"/>
      <c r="L9" s="915">
        <v>10</v>
      </c>
      <c r="M9" s="915"/>
      <c r="N9" s="915">
        <v>11</v>
      </c>
      <c r="O9" s="915"/>
      <c r="P9" s="915">
        <v>12</v>
      </c>
      <c r="Q9" s="915"/>
      <c r="R9" s="915">
        <v>13</v>
      </c>
      <c r="S9" s="915"/>
      <c r="T9" s="915">
        <v>14</v>
      </c>
      <c r="U9" s="919"/>
      <c r="Z9" s="916">
        <v>2</v>
      </c>
      <c r="AA9" s="916"/>
      <c r="AB9" s="915">
        <v>3</v>
      </c>
      <c r="AC9" s="915"/>
      <c r="AD9" s="915">
        <v>4</v>
      </c>
      <c r="AE9" s="915"/>
      <c r="AF9" s="915">
        <v>5</v>
      </c>
      <c r="AG9" s="915"/>
      <c r="AH9" s="915">
        <v>6</v>
      </c>
      <c r="AI9" s="915"/>
      <c r="AJ9" s="915">
        <v>7</v>
      </c>
      <c r="AK9" s="915"/>
      <c r="AL9" s="915">
        <v>8</v>
      </c>
      <c r="AM9" s="919"/>
    </row>
    <row r="10" ht="15" customHeight="1">
      <c r="D10" t="s">
        <v>226</v>
      </c>
      <c r="H10" s="924">
        <v>15</v>
      </c>
      <c r="I10" s="924"/>
      <c r="J10" s="911">
        <v>16</v>
      </c>
      <c r="K10" s="911"/>
      <c r="L10" s="911">
        <v>17</v>
      </c>
      <c r="M10" s="911"/>
      <c r="N10" s="911">
        <v>18</v>
      </c>
      <c r="O10" s="911"/>
      <c r="P10" s="911">
        <v>19</v>
      </c>
      <c r="Q10" s="911"/>
      <c r="R10" s="911">
        <v>20</v>
      </c>
      <c r="S10" s="911"/>
      <c r="T10" s="911">
        <v>21</v>
      </c>
      <c r="U10" s="917"/>
      <c r="Z10" s="924">
        <v>9</v>
      </c>
      <c r="AA10" s="924"/>
      <c r="AB10" s="911">
        <v>10</v>
      </c>
      <c r="AC10" s="911"/>
      <c r="AD10" s="911">
        <v>11</v>
      </c>
      <c r="AE10" s="911"/>
      <c r="AF10" s="911">
        <v>12</v>
      </c>
      <c r="AG10" s="911"/>
      <c r="AH10" s="911">
        <v>13</v>
      </c>
      <c r="AI10" s="911"/>
      <c r="AJ10" s="911">
        <v>14</v>
      </c>
      <c r="AK10" s="911"/>
      <c r="AL10" s="911">
        <v>15</v>
      </c>
      <c r="AM10" s="917"/>
    </row>
    <row r="11" ht="15" customHeight="1">
      <c r="D11" t="s">
        <v>228</v>
      </c>
      <c r="H11" s="916">
        <v>22</v>
      </c>
      <c r="I11" s="916"/>
      <c r="J11" s="915">
        <v>23</v>
      </c>
      <c r="K11" s="915"/>
      <c r="L11" s="915">
        <v>24</v>
      </c>
      <c r="M11" s="915"/>
      <c r="N11" s="915">
        <v>25</v>
      </c>
      <c r="O11" s="915"/>
      <c r="P11" s="915">
        <v>26</v>
      </c>
      <c r="Q11" s="915"/>
      <c r="R11" s="915">
        <v>27</v>
      </c>
      <c r="S11" s="915"/>
      <c r="T11" s="915">
        <v>28</v>
      </c>
      <c r="U11" s="919"/>
      <c r="Z11" s="916">
        <v>16</v>
      </c>
      <c r="AA11" s="916"/>
      <c r="AB11" s="915">
        <v>17</v>
      </c>
      <c r="AC11" s="915"/>
      <c r="AD11" s="915">
        <v>18</v>
      </c>
      <c r="AE11" s="915"/>
      <c r="AF11" s="915">
        <v>19</v>
      </c>
      <c r="AG11" s="915"/>
      <c r="AH11" s="915">
        <v>20</v>
      </c>
      <c r="AI11" s="915"/>
      <c r="AJ11" s="915">
        <v>21</v>
      </c>
      <c r="AK11" s="915"/>
      <c r="AL11" s="915">
        <v>22</v>
      </c>
      <c r="AM11" s="919"/>
      <c r="AN11" t="s">
        <v>27</v>
      </c>
    </row>
    <row r="12" ht="15" customHeight="1">
      <c r="A12" s="68"/>
      <c r="H12" s="924">
        <v>29</v>
      </c>
      <c r="I12" s="924"/>
      <c r="J12" s="911">
        <v>30</v>
      </c>
      <c r="K12" s="911"/>
      <c r="L12" s="911">
        <v>31</v>
      </c>
      <c r="M12" s="911"/>
      <c r="N12" s="911"/>
      <c r="O12" s="911"/>
      <c r="P12" s="911"/>
      <c r="Q12" s="911"/>
      <c r="R12" s="911"/>
      <c r="S12" s="911"/>
      <c r="T12" s="911"/>
      <c r="U12" s="917"/>
      <c r="Z12" s="924">
        <v>23</v>
      </c>
      <c r="AA12" s="924"/>
      <c r="AB12" s="911">
        <v>24</v>
      </c>
      <c r="AC12" s="911"/>
      <c r="AD12" s="911">
        <v>25</v>
      </c>
      <c r="AE12" s="911"/>
      <c r="AF12" s="911">
        <v>26</v>
      </c>
      <c r="AG12" s="911"/>
      <c r="AH12" s="911">
        <v>27</v>
      </c>
      <c r="AI12" s="911"/>
      <c r="AJ12" s="911">
        <v>28</v>
      </c>
      <c r="AK12" s="911"/>
      <c r="AL12" s="911">
        <v>29</v>
      </c>
      <c r="AM12" s="917"/>
    </row>
    <row r="13" ht="15" customHeight="1">
      <c r="C13" s="72"/>
      <c r="D13" s="73"/>
      <c r="E13" s="73"/>
      <c r="F13" s="73"/>
      <c r="G13" s="73"/>
      <c r="H13" s="914" t="s">
        <v>27</v>
      </c>
      <c r="I13" s="914"/>
      <c r="J13" s="912" t="s">
        <v>27</v>
      </c>
      <c r="K13" s="912"/>
      <c r="L13" s="912" t="s">
        <v>27</v>
      </c>
      <c r="M13" s="912"/>
      <c r="N13" s="912" t="s">
        <v>27</v>
      </c>
      <c r="O13" s="912"/>
      <c r="P13" s="912" t="s">
        <v>27</v>
      </c>
      <c r="Q13" s="912"/>
      <c r="R13" s="912" t="s">
        <v>27</v>
      </c>
      <c r="S13" s="912"/>
      <c r="T13" s="912" t="s">
        <v>27</v>
      </c>
      <c r="U13" s="913"/>
      <c r="Z13" s="914" t="n">
        <v>30</v>
      </c>
      <c r="AA13" s="914"/>
      <c r="AB13" s="912" t="n">
        <v>31</v>
      </c>
      <c r="AC13" s="912"/>
      <c r="AD13" s="912" t="s">
        <v>27</v>
      </c>
      <c r="AE13" s="912"/>
      <c r="AF13" s="912" t="s">
        <v>27</v>
      </c>
      <c r="AG13" s="912"/>
      <c r="AH13" s="912" t="s">
        <v>27</v>
      </c>
      <c r="AI13" s="912"/>
      <c r="AJ13" s="912" t="s">
        <v>27</v>
      </c>
      <c r="AK13" s="912"/>
      <c r="AL13" s="912" t="s">
        <v>27</v>
      </c>
      <c r="AM13" s="913"/>
    </row>
    <row r="14" ht="15" customHeight="1">
      <c r="A14" s="68"/>
      <c r="C14" s="68" t="s">
        <v>8</v>
      </c>
      <c r="F14" s="64"/>
    </row>
    <row r="15" ht="15" customHeight="1">
      <c r="D15" s="70" t="s">
        <v>230</v>
      </c>
      <c r="F15" s="64"/>
      <c r="P15" s="235"/>
      <c r="Q15" s="235"/>
      <c r="R15" s="235"/>
      <c r="S15" s="235"/>
      <c r="T15" s="235"/>
      <c r="U15" s="235"/>
      <c r="V15" s="235"/>
      <c r="W15" s="47"/>
      <c r="X15" s="235"/>
      <c r="Y15" s="235"/>
      <c r="Z15" s="235"/>
      <c r="AA15" s="235"/>
      <c r="AB15" s="235"/>
      <c r="AC15" s="235"/>
      <c r="AD15" s="235"/>
      <c r="AE15" s="47"/>
      <c r="AF15" s="235"/>
      <c r="AG15" s="235"/>
      <c r="AH15" s="235"/>
      <c r="AI15" s="235"/>
      <c r="AJ15" s="235"/>
      <c r="AK15" s="235"/>
      <c r="AL15" s="235"/>
      <c r="AM15" s="47"/>
      <c r="AN15" s="47"/>
    </row>
    <row r="16" ht="15" customHeight="1">
      <c r="C16" s="70"/>
      <c r="D16" s="73" t="s">
        <v>222</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233</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226</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228</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1014">
        <v>2018</v>
      </c>
      <c r="S21" s="1014"/>
      <c r="T21" s="1014"/>
      <c r="U21" s="1014"/>
      <c r="V21" s="1014"/>
      <c r="W21" s="1014"/>
      <c r="X21" s="1014"/>
      <c r="Y21" s="1014"/>
      <c r="Z21" s="1014"/>
      <c r="AA21" s="1014"/>
      <c r="AB21" s="1014"/>
      <c r="AC21" s="1014"/>
      <c r="AD21" s="1016">
        <v>2019</v>
      </c>
      <c r="AE21" s="1016"/>
      <c r="AF21" s="1016"/>
      <c r="AG21" s="1016"/>
      <c r="AH21" s="1016"/>
      <c r="AI21" s="1016"/>
      <c r="AJ21" s="1016"/>
      <c r="AK21" s="1016"/>
      <c r="AL21" s="1016"/>
      <c r="AM21" s="1016"/>
      <c r="AN21" s="1016"/>
      <c r="AO21" s="1016"/>
    </row>
    <row r="22" s="5" customFormat="1" ht="30" customHeight="1">
      <c r="B22" s="76"/>
      <c r="C22" s="77" t="s">
        <v>73</v>
      </c>
      <c r="D22" s="77" t="s">
        <v>21</v>
      </c>
      <c r="E22" s="177" t="s">
        <v>216</v>
      </c>
      <c r="F22" s="158" t="s">
        <v>62</v>
      </c>
      <c r="G22" s="158" t="s">
        <v>63</v>
      </c>
      <c r="H22" s="910" t="s">
        <v>34</v>
      </c>
      <c r="I22" s="910"/>
      <c r="J22" s="910"/>
      <c r="K22" s="910"/>
      <c r="L22" s="910" t="s">
        <v>64</v>
      </c>
      <c r="M22" s="910"/>
      <c r="N22" s="910"/>
      <c r="O22" s="910"/>
      <c r="R22" s="619" t="s">
        <v>201</v>
      </c>
      <c r="S22" s="620" t="s">
        <v>202</v>
      </c>
      <c r="T22" s="620" t="s">
        <v>204</v>
      </c>
      <c r="U22" s="620" t="s">
        <v>205</v>
      </c>
      <c r="V22" s="620" t="s">
        <v>206</v>
      </c>
      <c r="W22" s="620" t="s">
        <v>207</v>
      </c>
      <c r="X22" s="620" t="s">
        <v>192</v>
      </c>
      <c r="Y22" s="620" t="s">
        <v>195</v>
      </c>
      <c r="Z22" s="620" t="s">
        <v>196</v>
      </c>
      <c r="AA22" s="620" t="s">
        <v>197</v>
      </c>
      <c r="AB22" s="620" t="s">
        <v>198</v>
      </c>
      <c r="AC22" s="1036" t="s">
        <v>200</v>
      </c>
      <c r="AD22" s="620" t="s">
        <v>201</v>
      </c>
      <c r="AE22" s="620" t="s">
        <v>202</v>
      </c>
      <c r="AF22" s="620" t="s">
        <v>204</v>
      </c>
      <c r="AG22" s="620" t="s">
        <v>205</v>
      </c>
      <c r="AH22" s="620" t="s">
        <v>206</v>
      </c>
      <c r="AI22" s="620" t="s">
        <v>207</v>
      </c>
      <c r="AJ22" s="620" t="s">
        <v>192</v>
      </c>
      <c r="AK22" s="620" t="s">
        <v>195</v>
      </c>
      <c r="AL22" s="620" t="s">
        <v>196</v>
      </c>
      <c r="AM22" s="620" t="s">
        <v>197</v>
      </c>
      <c r="AN22" s="620" t="s">
        <v>198</v>
      </c>
      <c r="AO22" s="1036" t="s">
        <v>200</v>
      </c>
      <c r="AP22" s="78"/>
      <c r="AQ22" s="78"/>
      <c r="AR22" s="78"/>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row>
    <row r="23" s="0" customFormat="1" ht="18" customHeight="1">
      <c r="B23" s="33"/>
      <c r="C23" s="1037">
        <v>56916</v>
      </c>
      <c r="D23" s="1037" t="s">
        <v>188</v>
      </c>
      <c r="E23" s="1037" t="s">
        <v>236</v>
      </c>
      <c r="F23" s="1037" t="s">
        <v>237</v>
      </c>
      <c r="G23" s="1037" t="s">
        <v>238</v>
      </c>
      <c r="H23" s="1038" t="s">
        <v>239</v>
      </c>
      <c r="I23" s="1038"/>
      <c r="J23" s="1038"/>
      <c r="K23" s="1038"/>
      <c r="L23" s="1038" t="s">
        <v>240</v>
      </c>
      <c r="M23" s="1038"/>
      <c r="N23" s="1038"/>
      <c r="O23" s="1038"/>
      <c r="P23" s="80"/>
      <c r="Q23" s="90"/>
      <c r="R23" s="1039" t="s">
        <v>241</v>
      </c>
      <c r="S23" s="1040" t="s">
        <v>241</v>
      </c>
      <c r="T23" s="1040" t="s">
        <v>241</v>
      </c>
      <c r="U23" s="1040" t="s">
        <v>241</v>
      </c>
      <c r="V23" s="1040" t="s">
        <v>241</v>
      </c>
      <c r="W23" s="1040" t="s">
        <v>241</v>
      </c>
      <c r="X23" s="1040" t="s">
        <v>241</v>
      </c>
      <c r="Y23" s="1040" t="s">
        <v>241</v>
      </c>
      <c r="Z23" s="1040" t="s">
        <v>241</v>
      </c>
      <c r="AA23" s="1040" t="s">
        <v>241</v>
      </c>
      <c r="AB23" s="1040" t="s">
        <v>241</v>
      </c>
      <c r="AC23" s="1040" t="s">
        <v>241</v>
      </c>
      <c r="AD23" s="1040" t="s">
        <v>241</v>
      </c>
      <c r="AE23" s="1040" t="s">
        <v>241</v>
      </c>
      <c r="AF23" s="1040" t="s">
        <v>241</v>
      </c>
      <c r="AG23" s="1040" t="s">
        <v>241</v>
      </c>
      <c r="AH23" s="1040" t="s">
        <v>241</v>
      </c>
      <c r="AI23" s="1040" t="s">
        <v>241</v>
      </c>
      <c r="AJ23" s="1040" t="s">
        <v>241</v>
      </c>
      <c r="AK23" s="1040" t="s">
        <v>241</v>
      </c>
      <c r="AL23" s="1040" t="s">
        <v>241</v>
      </c>
      <c r="AM23" s="1040" t="s">
        <v>241</v>
      </c>
      <c r="AN23" s="1040" t="s">
        <v>241</v>
      </c>
      <c r="AO23" s="1041" t="s">
        <v>241</v>
      </c>
      <c r="AP23" s="79"/>
      <c r="AQ23" s="79"/>
      <c r="AR23" s="79"/>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row>
    <row r="24" s="0" customFormat="1" ht="18" customHeight="1">
      <c r="B24" s="33"/>
      <c r="C24" s="1042">
        <v>55435</v>
      </c>
      <c r="D24" s="1042" t="s">
        <v>242</v>
      </c>
      <c r="E24" s="1042" t="s">
        <v>243</v>
      </c>
      <c r="F24" s="1042" t="s">
        <v>244</v>
      </c>
      <c r="G24" s="1042" t="s">
        <v>245</v>
      </c>
      <c r="H24" s="1043" t="s">
        <v>246</v>
      </c>
      <c r="I24" s="1043"/>
      <c r="J24" s="1043"/>
      <c r="K24" s="1043"/>
      <c r="L24" s="1043" t="s">
        <v>247</v>
      </c>
      <c r="M24" s="1043"/>
      <c r="N24" s="1043"/>
      <c r="O24" s="1043"/>
      <c r="P24" s="80"/>
      <c r="Q24" s="90"/>
      <c r="R24" s="1044" t="s">
        <v>241</v>
      </c>
      <c r="S24" s="1045" t="s">
        <v>241</v>
      </c>
      <c r="T24" s="1045" t="s">
        <v>241</v>
      </c>
      <c r="U24" s="1045" t="s">
        <v>241</v>
      </c>
      <c r="V24" s="1045" t="s">
        <v>241</v>
      </c>
      <c r="W24" s="1045" t="s">
        <v>241</v>
      </c>
      <c r="X24" s="1045" t="s">
        <v>241</v>
      </c>
      <c r="Y24" s="1045" t="s">
        <v>241</v>
      </c>
      <c r="Z24" s="1045" t="s">
        <v>241</v>
      </c>
      <c r="AA24" s="1045" t="s">
        <v>241</v>
      </c>
      <c r="AB24" s="1045" t="s">
        <v>241</v>
      </c>
      <c r="AC24" s="1045" t="s">
        <v>241</v>
      </c>
      <c r="AD24" s="1045" t="s">
        <v>241</v>
      </c>
      <c r="AE24" s="1045" t="s">
        <v>241</v>
      </c>
      <c r="AF24" s="1045" t="s">
        <v>241</v>
      </c>
      <c r="AG24" s="1045" t="s">
        <v>241</v>
      </c>
      <c r="AH24" s="1045" t="s">
        <v>241</v>
      </c>
      <c r="AI24" s="1045" t="s">
        <v>241</v>
      </c>
      <c r="AJ24" s="1045" t="s">
        <v>241</v>
      </c>
      <c r="AK24" s="1045" t="s">
        <v>241</v>
      </c>
      <c r="AL24" s="1045" t="s">
        <v>241</v>
      </c>
      <c r="AM24" s="1045" t="s">
        <v>241</v>
      </c>
      <c r="AN24" s="1045" t="s">
        <v>241</v>
      </c>
      <c r="AO24" s="1046" t="s">
        <v>241</v>
      </c>
      <c r="AP24" s="79"/>
      <c r="AQ24" s="79"/>
      <c r="AR24" s="79"/>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row>
    <row r="25" s="0" customFormat="1" ht="18" customHeight="1">
      <c r="B25" s="33"/>
      <c r="C25" s="1037">
        <v>57976</v>
      </c>
      <c r="D25" s="1037" t="s">
        <v>248</v>
      </c>
      <c r="E25" s="1037" t="s">
        <v>236</v>
      </c>
      <c r="F25" s="1037" t="s">
        <v>249</v>
      </c>
      <c r="G25" s="1037" t="s">
        <v>250</v>
      </c>
      <c r="H25" s="1038" t="s">
        <v>251</v>
      </c>
      <c r="I25" s="1038"/>
      <c r="J25" s="1038"/>
      <c r="K25" s="1038"/>
      <c r="L25" s="1038" t="s">
        <v>252</v>
      </c>
      <c r="M25" s="1038"/>
      <c r="N25" s="1038"/>
      <c r="O25" s="1038"/>
      <c r="P25" s="80"/>
      <c r="Q25" s="90"/>
      <c r="R25" s="1039" t="s">
        <v>241</v>
      </c>
      <c r="S25" s="1040" t="s">
        <v>241</v>
      </c>
      <c r="T25" s="1040" t="s">
        <v>241</v>
      </c>
      <c r="U25" s="1040" t="s">
        <v>241</v>
      </c>
      <c r="V25" s="1040" t="s">
        <v>241</v>
      </c>
      <c r="W25" s="1040" t="s">
        <v>241</v>
      </c>
      <c r="X25" s="1040" t="s">
        <v>241</v>
      </c>
      <c r="Y25" s="1040" t="s">
        <v>241</v>
      </c>
      <c r="Z25" s="1040" t="s">
        <v>241</v>
      </c>
      <c r="AA25" s="1040" t="s">
        <v>241</v>
      </c>
      <c r="AB25" s="1040" t="s">
        <v>241</v>
      </c>
      <c r="AC25" s="1040" t="s">
        <v>241</v>
      </c>
      <c r="AD25" s="1040" t="s">
        <v>241</v>
      </c>
      <c r="AE25" s="1040" t="s">
        <v>241</v>
      </c>
      <c r="AF25" s="1040" t="s">
        <v>241</v>
      </c>
      <c r="AG25" s="1040" t="s">
        <v>241</v>
      </c>
      <c r="AH25" s="1040" t="s">
        <v>241</v>
      </c>
      <c r="AI25" s="1040" t="s">
        <v>241</v>
      </c>
      <c r="AJ25" s="1040" t="s">
        <v>241</v>
      </c>
      <c r="AK25" s="1040" t="s">
        <v>241</v>
      </c>
      <c r="AL25" s="1040" t="s">
        <v>241</v>
      </c>
      <c r="AM25" s="1040" t="s">
        <v>241</v>
      </c>
      <c r="AN25" s="1040" t="s">
        <v>241</v>
      </c>
      <c r="AO25" s="1041" t="s">
        <v>241</v>
      </c>
      <c r="AP25" s="79"/>
      <c r="AQ25" s="79"/>
      <c r="AR25" s="79"/>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row>
    <row r="26" s="0" customFormat="1" ht="18" customHeight="1">
      <c r="B26" s="33"/>
      <c r="C26" s="1042">
        <v>58220</v>
      </c>
      <c r="D26" s="1042" t="s">
        <v>253</v>
      </c>
      <c r="E26" s="1042" t="s">
        <v>236</v>
      </c>
      <c r="F26" s="1042" t="s">
        <v>254</v>
      </c>
      <c r="G26" s="1042" t="s">
        <v>255</v>
      </c>
      <c r="H26" s="1043" t="s">
        <v>256</v>
      </c>
      <c r="I26" s="1043"/>
      <c r="J26" s="1043"/>
      <c r="K26" s="1043"/>
      <c r="L26" s="1043" t="s">
        <v>257</v>
      </c>
      <c r="M26" s="1043"/>
      <c r="N26" s="1043"/>
      <c r="O26" s="1043"/>
      <c r="P26" s="80"/>
      <c r="Q26" s="90"/>
      <c r="R26" s="1044" t="s">
        <v>241</v>
      </c>
      <c r="S26" s="1045" t="s">
        <v>241</v>
      </c>
      <c r="T26" s="1045" t="s">
        <v>241</v>
      </c>
      <c r="U26" s="1045" t="s">
        <v>241</v>
      </c>
      <c r="V26" s="1045" t="s">
        <v>241</v>
      </c>
      <c r="W26" s="1045" t="s">
        <v>241</v>
      </c>
      <c r="X26" s="1045" t="s">
        <v>241</v>
      </c>
      <c r="Y26" s="1045" t="s">
        <v>241</v>
      </c>
      <c r="Z26" s="1045" t="s">
        <v>241</v>
      </c>
      <c r="AA26" s="1045" t="s">
        <v>241</v>
      </c>
      <c r="AB26" s="1045" t="s">
        <v>241</v>
      </c>
      <c r="AC26" s="1045" t="s">
        <v>241</v>
      </c>
      <c r="AD26" s="1045" t="s">
        <v>241</v>
      </c>
      <c r="AE26" s="1045" t="s">
        <v>241</v>
      </c>
      <c r="AF26" s="1045" t="s">
        <v>241</v>
      </c>
      <c r="AG26" s="1045" t="s">
        <v>241</v>
      </c>
      <c r="AH26" s="1045" t="s">
        <v>241</v>
      </c>
      <c r="AI26" s="1045" t="s">
        <v>241</v>
      </c>
      <c r="AJ26" s="1045" t="s">
        <v>241</v>
      </c>
      <c r="AK26" s="1045" t="s">
        <v>241</v>
      </c>
      <c r="AL26" s="1045" t="s">
        <v>241</v>
      </c>
      <c r="AM26" s="1045" t="s">
        <v>241</v>
      </c>
      <c r="AN26" s="1045" t="s">
        <v>241</v>
      </c>
      <c r="AO26" s="1046" t="s">
        <v>241</v>
      </c>
      <c r="AP26" s="79"/>
      <c r="AQ26" s="79"/>
      <c r="AR26" s="79"/>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row>
    <row r="27" s="0" customFormat="1" ht="18" customHeight="1">
      <c r="B27" s="33"/>
      <c r="C27" s="1037">
        <v>58900</v>
      </c>
      <c r="D27" s="1037" t="s">
        <v>258</v>
      </c>
      <c r="E27" s="1037" t="s">
        <v>236</v>
      </c>
      <c r="F27" s="1037" t="s">
        <v>259</v>
      </c>
      <c r="G27" s="1037" t="s">
        <v>260</v>
      </c>
      <c r="H27" s="1038" t="s">
        <v>261</v>
      </c>
      <c r="I27" s="1038"/>
      <c r="J27" s="1038"/>
      <c r="K27" s="1038"/>
      <c r="L27" s="1038" t="s">
        <v>262</v>
      </c>
      <c r="M27" s="1038"/>
      <c r="N27" s="1038"/>
      <c r="O27" s="1038"/>
      <c r="P27" s="80"/>
      <c r="Q27" s="90"/>
      <c r="R27" s="1039" t="s">
        <v>241</v>
      </c>
      <c r="S27" s="1040" t="s">
        <v>241</v>
      </c>
      <c r="T27" s="1040" t="s">
        <v>241</v>
      </c>
      <c r="U27" s="1040" t="s">
        <v>241</v>
      </c>
      <c r="V27" s="1040" t="s">
        <v>241</v>
      </c>
      <c r="W27" s="1040" t="s">
        <v>241</v>
      </c>
      <c r="X27" s="1040" t="s">
        <v>241</v>
      </c>
      <c r="Y27" s="1040" t="s">
        <v>241</v>
      </c>
      <c r="Z27" s="1040" t="s">
        <v>241</v>
      </c>
      <c r="AA27" s="1040" t="s">
        <v>241</v>
      </c>
      <c r="AB27" s="1040" t="s">
        <v>241</v>
      </c>
      <c r="AC27" s="1040" t="s">
        <v>241</v>
      </c>
      <c r="AD27" s="1040" t="s">
        <v>241</v>
      </c>
      <c r="AE27" s="1040" t="s">
        <v>241</v>
      </c>
      <c r="AF27" s="1040" t="s">
        <v>241</v>
      </c>
      <c r="AG27" s="1040" t="s">
        <v>241</v>
      </c>
      <c r="AH27" s="1040" t="s">
        <v>241</v>
      </c>
      <c r="AI27" s="1040" t="s">
        <v>241</v>
      </c>
      <c r="AJ27" s="1040" t="s">
        <v>241</v>
      </c>
      <c r="AK27" s="1040" t="s">
        <v>241</v>
      </c>
      <c r="AL27" s="1040" t="s">
        <v>241</v>
      </c>
      <c r="AM27" s="1040" t="s">
        <v>241</v>
      </c>
      <c r="AN27" s="1040" t="s">
        <v>241</v>
      </c>
      <c r="AO27" s="1041" t="s">
        <v>260</v>
      </c>
      <c r="AP27" s="79"/>
      <c r="AQ27" s="79"/>
      <c r="AR27" s="79"/>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row>
    <row r="28" s="0" customFormat="1" ht="18" customHeight="1">
      <c r="B28" s="33"/>
      <c r="C28" s="1042">
        <v>58968</v>
      </c>
      <c r="D28" s="1042" t="s">
        <v>263</v>
      </c>
      <c r="E28" s="1042" t="s">
        <v>236</v>
      </c>
      <c r="F28" s="1042" t="s">
        <v>249</v>
      </c>
      <c r="G28" s="1042" t="s">
        <v>264</v>
      </c>
      <c r="H28" s="1043" t="s">
        <v>265</v>
      </c>
      <c r="I28" s="1043"/>
      <c r="J28" s="1043"/>
      <c r="K28" s="1043"/>
      <c r="L28" s="1043" t="s">
        <v>266</v>
      </c>
      <c r="M28" s="1043"/>
      <c r="N28" s="1043"/>
      <c r="O28" s="1043"/>
      <c r="P28" s="80"/>
      <c r="Q28" s="90"/>
      <c r="R28" s="1044" t="s">
        <v>241</v>
      </c>
      <c r="S28" s="1045" t="s">
        <v>241</v>
      </c>
      <c r="T28" s="1045" t="s">
        <v>241</v>
      </c>
      <c r="U28" s="1045" t="s">
        <v>241</v>
      </c>
      <c r="V28" s="1045" t="s">
        <v>241</v>
      </c>
      <c r="W28" s="1045" t="s">
        <v>241</v>
      </c>
      <c r="X28" s="1045" t="s">
        <v>241</v>
      </c>
      <c r="Y28" s="1045" t="s">
        <v>241</v>
      </c>
      <c r="Z28" s="1045" t="s">
        <v>241</v>
      </c>
      <c r="AA28" s="1045" t="s">
        <v>241</v>
      </c>
      <c r="AB28" s="1045" t="s">
        <v>241</v>
      </c>
      <c r="AC28" s="1045" t="s">
        <v>241</v>
      </c>
      <c r="AD28" s="1045" t="s">
        <v>241</v>
      </c>
      <c r="AE28" s="1045" t="s">
        <v>241</v>
      </c>
      <c r="AF28" s="1045" t="s">
        <v>241</v>
      </c>
      <c r="AG28" s="1045" t="s">
        <v>241</v>
      </c>
      <c r="AH28" s="1045" t="s">
        <v>241</v>
      </c>
      <c r="AI28" s="1045" t="s">
        <v>241</v>
      </c>
      <c r="AJ28" s="1045" t="s">
        <v>241</v>
      </c>
      <c r="AK28" s="1045" t="s">
        <v>241</v>
      </c>
      <c r="AL28" s="1045" t="s">
        <v>241</v>
      </c>
      <c r="AM28" s="1045" t="s">
        <v>241</v>
      </c>
      <c r="AN28" s="1045" t="s">
        <v>241</v>
      </c>
      <c r="AO28" s="1046" t="s">
        <v>241</v>
      </c>
      <c r="AP28" s="79"/>
      <c r="AQ28" s="79"/>
      <c r="AR28" s="79"/>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row>
    <row r="29" s="0" customFormat="1" ht="18" customHeight="1">
      <c r="B29" s="33"/>
      <c r="C29" s="181"/>
      <c r="D29" s="183"/>
      <c r="E29" s="183"/>
      <c r="F29" s="201"/>
      <c r="G29" s="181"/>
      <c r="H29" s="1038">
        <v>694</v>
      </c>
      <c r="I29" s="1038"/>
      <c r="J29" s="1038"/>
      <c r="K29" s="1038"/>
      <c r="L29" s="908"/>
      <c r="M29" s="908"/>
      <c r="N29" s="908"/>
      <c r="O29" s="908"/>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row>
    <row r="30" s="0" customFormat="1" ht="18" customHeight="1">
      <c r="B30" s="33"/>
      <c r="C30" s="181"/>
      <c r="D30" s="183"/>
      <c r="E30" s="183"/>
      <c r="F30" s="201"/>
      <c r="G30" s="181"/>
      <c r="H30" s="181"/>
      <c r="I30" s="181"/>
      <c r="J30" s="181"/>
      <c r="K30" s="181"/>
      <c r="L30" s="908"/>
      <c r="M30" s="908"/>
      <c r="N30" s="908"/>
      <c r="O30" s="908"/>
      <c r="P30" s="80"/>
      <c r="Q30" s="90"/>
      <c r="R30" s="182"/>
      <c r="S30" s="182"/>
      <c r="T30" s="182"/>
      <c r="U30" s="182"/>
      <c r="V30" s="182"/>
      <c r="W30" s="182"/>
      <c r="X30" s="1047" t="s">
        <v>267</v>
      </c>
      <c r="Y30" s="182"/>
      <c r="Z30" s="182"/>
      <c r="AA30" s="182"/>
      <c r="AB30" s="182"/>
      <c r="AC30" s="182"/>
      <c r="AD30" s="182"/>
      <c r="AE30" s="182"/>
      <c r="AF30" s="182"/>
      <c r="AG30" s="182"/>
      <c r="AH30" s="182"/>
      <c r="AI30" s="182"/>
      <c r="AJ30" s="182"/>
      <c r="AK30" s="182"/>
      <c r="AL30" s="182"/>
      <c r="AM30" s="182"/>
      <c r="AN30" s="182"/>
      <c r="AO30" s="182"/>
      <c r="AP30" s="79"/>
      <c r="AQ30" s="79"/>
      <c r="AR30" s="79"/>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row>
    <row r="31" s="0" customFormat="1" ht="18" customHeight="1">
      <c r="B31" s="33"/>
      <c r="C31" s="181"/>
      <c r="D31" s="183"/>
      <c r="E31" s="183"/>
      <c r="F31" s="201"/>
      <c r="G31" s="181"/>
      <c r="H31" s="181"/>
      <c r="I31" s="181"/>
      <c r="J31" s="181"/>
      <c r="K31" s="181"/>
      <c r="L31" s="908"/>
      <c r="M31" s="908"/>
      <c r="N31" s="908"/>
      <c r="O31" s="908"/>
      <c r="P31" s="80"/>
      <c r="Q31" s="90"/>
      <c r="R31" s="182"/>
      <c r="S31" s="182"/>
      <c r="T31" s="182"/>
      <c r="U31" s="182"/>
      <c r="V31" s="182"/>
      <c r="W31" s="182"/>
      <c r="X31" s="182"/>
      <c r="Y31" s="182"/>
      <c r="Z31" s="182"/>
      <c r="AA31" s="1048" t="s">
        <v>268</v>
      </c>
      <c r="AB31" s="1047" t="s">
        <v>269</v>
      </c>
      <c r="AC31" s="182"/>
      <c r="AD31" s="182"/>
      <c r="AE31" s="182"/>
      <c r="AF31" s="182"/>
      <c r="AG31" s="182"/>
      <c r="AH31" s="182"/>
      <c r="AI31" s="182"/>
      <c r="AJ31" s="182"/>
      <c r="AK31" s="182"/>
      <c r="AL31" s="182"/>
      <c r="AM31" s="182"/>
      <c r="AN31" s="182"/>
      <c r="AO31" s="182"/>
      <c r="AP31" s="48"/>
      <c r="AQ31" s="48"/>
      <c r="AR31" s="48"/>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row>
    <row r="32" s="0" customFormat="1" ht="18" customHeight="1">
      <c r="B32" s="33"/>
      <c r="C32" s="181"/>
      <c r="D32" s="183"/>
      <c r="E32" s="183"/>
      <c r="F32" s="201"/>
      <c r="G32" s="181"/>
      <c r="H32" s="181"/>
      <c r="I32" s="181"/>
      <c r="J32" s="181"/>
      <c r="K32" s="181"/>
      <c r="L32" s="908"/>
      <c r="M32" s="908"/>
      <c r="N32" s="908"/>
      <c r="O32" s="908"/>
      <c r="P32" s="80"/>
      <c r="Q32" s="90"/>
      <c r="R32" s="182"/>
      <c r="S32" s="182"/>
      <c r="T32" s="182"/>
      <c r="U32" s="182"/>
      <c r="V32" s="182"/>
      <c r="W32" s="182"/>
      <c r="X32" s="182"/>
      <c r="Y32" s="182"/>
      <c r="Z32" s="182"/>
      <c r="AA32" s="1048" t="s">
        <v>241</v>
      </c>
      <c r="AB32" s="1047" t="s">
        <v>270</v>
      </c>
      <c r="AC32" s="182"/>
      <c r="AD32" s="182"/>
      <c r="AE32" s="182"/>
      <c r="AF32" s="182"/>
      <c r="AG32" s="182"/>
      <c r="AH32" s="182"/>
      <c r="AI32" s="182"/>
      <c r="AJ32" s="182"/>
      <c r="AK32" s="182"/>
      <c r="AL32" s="182"/>
      <c r="AM32" s="182"/>
      <c r="AN32" s="182"/>
      <c r="AO32" s="182"/>
      <c r="AP32" s="79"/>
      <c r="AQ32" s="79"/>
      <c r="AR32" s="79"/>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row>
    <row r="33" s="0" customFormat="1" ht="18" customHeight="1">
      <c r="B33" s="33"/>
      <c r="C33" s="181"/>
      <c r="D33" s="183"/>
      <c r="E33" s="183"/>
      <c r="F33" s="201"/>
      <c r="G33" s="181"/>
      <c r="H33" s="181"/>
      <c r="I33" s="181"/>
      <c r="J33" s="181"/>
      <c r="K33" s="181"/>
      <c r="L33" s="908"/>
      <c r="M33" s="908"/>
      <c r="N33" s="908"/>
      <c r="O33" s="908"/>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row>
    <row r="34" s="0" customFormat="1" ht="18" customHeight="1">
      <c r="B34" s="33"/>
      <c r="C34" s="181"/>
      <c r="D34" s="183"/>
      <c r="E34" s="183"/>
      <c r="F34" s="201"/>
      <c r="G34" s="181"/>
      <c r="H34" s="181"/>
      <c r="I34" s="181"/>
      <c r="J34" s="181"/>
      <c r="K34" s="181"/>
      <c r="L34" s="908"/>
      <c r="M34" s="908"/>
      <c r="N34" s="908"/>
      <c r="O34" s="908"/>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row>
    <row r="35" s="0" customFormat="1" ht="18" customHeight="1">
      <c r="B35" s="33"/>
      <c r="C35" s="181"/>
      <c r="D35" s="183"/>
      <c r="E35" s="183"/>
      <c r="F35" s="201"/>
      <c r="G35" s="181"/>
      <c r="H35" s="181"/>
      <c r="I35" s="181"/>
      <c r="J35" s="181"/>
      <c r="K35" s="181"/>
      <c r="L35" s="908"/>
      <c r="M35" s="908"/>
      <c r="N35" s="908"/>
      <c r="O35" s="908"/>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row>
    <row r="36" s="0" customFormat="1" ht="18" customHeight="1">
      <c r="B36" s="33"/>
      <c r="C36" s="181"/>
      <c r="D36" s="183"/>
      <c r="E36" s="183"/>
      <c r="F36" s="201"/>
      <c r="G36" s="181"/>
      <c r="H36" s="181"/>
      <c r="I36" s="181"/>
      <c r="J36" s="181"/>
      <c r="K36" s="181"/>
      <c r="L36" s="908"/>
      <c r="M36" s="908"/>
      <c r="N36" s="908"/>
      <c r="O36" s="908"/>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row>
    <row r="37" s="0" customFormat="1" ht="18" customHeight="1">
      <c r="B37" s="33"/>
      <c r="C37" s="181"/>
      <c r="D37" s="183"/>
      <c r="E37" s="183"/>
      <c r="F37" s="201"/>
      <c r="G37" s="181"/>
      <c r="H37" s="181"/>
      <c r="I37" s="181"/>
      <c r="J37" s="181"/>
      <c r="K37" s="181"/>
      <c r="L37" s="908"/>
      <c r="M37" s="908"/>
      <c r="N37" s="908"/>
      <c r="O37" s="908"/>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row>
    <row r="38" s="0" customFormat="1" ht="18" customHeight="1">
      <c r="B38" s="33"/>
      <c r="C38" s="181"/>
      <c r="D38" s="183"/>
      <c r="E38" s="183"/>
      <c r="F38" s="201"/>
      <c r="G38" s="181"/>
      <c r="H38" s="181"/>
      <c r="I38" s="181"/>
      <c r="J38" s="181"/>
      <c r="K38" s="181"/>
      <c r="L38" s="908"/>
      <c r="M38" s="908"/>
      <c r="N38" s="908"/>
      <c r="O38" s="908"/>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row>
    <row r="39" ht="18" customHeight="1">
      <c r="C39" s="181"/>
      <c r="D39" s="183"/>
      <c r="E39" s="183"/>
      <c r="F39" s="201"/>
      <c r="G39" s="181"/>
      <c r="H39" s="181"/>
      <c r="I39" s="181"/>
      <c r="J39" s="181"/>
      <c r="K39" s="181"/>
      <c r="L39" s="908"/>
      <c r="M39" s="908"/>
      <c r="N39" s="908"/>
      <c r="O39" s="908"/>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908"/>
      <c r="M40" s="908"/>
      <c r="N40" s="908"/>
      <c r="O40" s="908"/>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908"/>
      <c r="M41" s="908"/>
      <c r="N41" s="908"/>
      <c r="O41" s="908"/>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908"/>
      <c r="M42" s="908"/>
      <c r="N42" s="908"/>
      <c r="O42" s="908"/>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908"/>
      <c r="M43" s="908"/>
      <c r="N43" s="908"/>
      <c r="O43" s="908"/>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908"/>
      <c r="M44" s="908"/>
      <c r="N44" s="908"/>
      <c r="O44" s="908"/>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908"/>
      <c r="M45" s="908"/>
      <c r="N45" s="908"/>
      <c r="O45" s="908"/>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908"/>
      <c r="M46" s="908"/>
      <c r="N46" s="908"/>
      <c r="O46" s="908"/>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908"/>
      <c r="M47" s="908"/>
      <c r="N47" s="908"/>
      <c r="O47" s="908"/>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908"/>
      <c r="M48" s="908"/>
      <c r="N48" s="908"/>
      <c r="O48" s="908"/>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908"/>
      <c r="M49" s="908"/>
      <c r="N49" s="908"/>
      <c r="O49" s="908"/>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908"/>
      <c r="M50" s="908"/>
      <c r="N50" s="908"/>
      <c r="O50" s="908"/>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908"/>
      <c r="M51" s="908"/>
      <c r="N51" s="908"/>
      <c r="O51" s="908"/>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908"/>
      <c r="M52" s="908"/>
      <c r="N52" s="908"/>
      <c r="O52" s="908"/>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row>
    <row r="53" s="0" customFormat="1" ht="0" hidden="1" customHeight="1">
      <c r="B53" s="33"/>
      <c r="C53" s="181"/>
      <c r="D53" s="183"/>
      <c r="E53" s="183"/>
      <c r="F53" s="201"/>
      <c r="G53" s="181"/>
      <c r="H53" s="181"/>
      <c r="I53" s="181"/>
      <c r="J53" s="181"/>
      <c r="K53" s="181"/>
      <c r="L53" s="908"/>
      <c r="M53" s="908"/>
      <c r="N53" s="908"/>
      <c r="O53" s="908"/>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row>
    <row r="54" s="0" customFormat="1" ht="0" hidden="1" customHeight="1">
      <c r="B54" s="33"/>
      <c r="C54" s="181"/>
      <c r="D54" s="183"/>
      <c r="E54" s="183"/>
      <c r="F54" s="201"/>
      <c r="G54" s="181"/>
      <c r="H54" s="181"/>
      <c r="I54" s="181"/>
      <c r="J54" s="181"/>
      <c r="K54" s="181"/>
      <c r="L54" s="908"/>
      <c r="M54" s="908"/>
      <c r="N54" s="908"/>
      <c r="O54" s="908"/>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row>
    <row r="55" s="0" customFormat="1" ht="0" hidden="1" customHeight="1">
      <c r="B55" s="33"/>
      <c r="C55" s="181"/>
      <c r="D55" s="183"/>
      <c r="E55" s="183"/>
      <c r="F55" s="201"/>
      <c r="G55" s="181"/>
      <c r="H55" s="181"/>
      <c r="I55" s="181"/>
      <c r="J55" s="181"/>
      <c r="K55" s="181"/>
      <c r="L55" s="908"/>
      <c r="M55" s="908"/>
      <c r="N55" s="908"/>
      <c r="O55" s="908"/>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row>
    <row r="56" s="0" customFormat="1" ht="0" hidden="1" customHeight="1">
      <c r="B56" s="33"/>
      <c r="C56" s="181"/>
      <c r="D56" s="183"/>
      <c r="E56" s="183"/>
      <c r="F56" s="201"/>
      <c r="G56" s="181"/>
      <c r="H56" s="181"/>
      <c r="I56" s="181"/>
      <c r="J56" s="181"/>
      <c r="K56" s="181"/>
      <c r="L56" s="908"/>
      <c r="M56" s="908"/>
      <c r="N56" s="908"/>
      <c r="O56" s="908"/>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row>
    <row r="57" s="0" customFormat="1" ht="0" hidden="1" customHeight="1">
      <c r="B57" s="33"/>
      <c r="C57" s="181"/>
      <c r="D57" s="183"/>
      <c r="E57" s="183"/>
      <c r="F57" s="201"/>
      <c r="G57" s="181"/>
      <c r="H57" s="181"/>
      <c r="I57" s="181"/>
      <c r="J57" s="181"/>
      <c r="K57" s="181"/>
      <c r="L57" s="908"/>
      <c r="M57" s="908"/>
      <c r="N57" s="908"/>
      <c r="O57" s="908"/>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row>
    <row r="58" s="0" customFormat="1" ht="0" hidden="1" customHeight="1">
      <c r="B58" s="33"/>
      <c r="C58" s="181"/>
      <c r="D58" s="183"/>
      <c r="E58" s="183"/>
      <c r="F58" s="201"/>
      <c r="G58" s="181"/>
      <c r="H58" s="181"/>
      <c r="I58" s="181"/>
      <c r="J58" s="181"/>
      <c r="K58" s="181"/>
      <c r="L58" s="908"/>
      <c r="M58" s="908"/>
      <c r="N58" s="908"/>
      <c r="O58" s="908"/>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row>
    <row r="59" ht="0" hidden="1" customHeight="1">
      <c r="C59" s="181"/>
      <c r="D59" s="183"/>
      <c r="E59" s="183"/>
      <c r="F59" s="201"/>
      <c r="G59" s="181"/>
      <c r="H59" s="181"/>
      <c r="I59" s="181"/>
      <c r="J59" s="181"/>
      <c r="K59" s="181"/>
      <c r="L59" s="908"/>
      <c r="M59" s="908"/>
      <c r="N59" s="908"/>
      <c r="O59" s="908"/>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908"/>
      <c r="M60" s="908"/>
      <c r="N60" s="908"/>
      <c r="O60" s="908"/>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908"/>
      <c r="M61" s="908"/>
      <c r="N61" s="908"/>
      <c r="O61" s="908"/>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908"/>
      <c r="M62" s="908"/>
      <c r="N62" s="908"/>
      <c r="O62" s="908"/>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908"/>
      <c r="M63" s="908"/>
      <c r="N63" s="908"/>
      <c r="O63" s="908"/>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908"/>
      <c r="M64" s="908"/>
      <c r="N64" s="908"/>
      <c r="O64" s="908"/>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908"/>
      <c r="M65" s="908"/>
      <c r="N65" s="908"/>
      <c r="O65" s="908"/>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908"/>
      <c r="M66" s="908"/>
      <c r="N66" s="908"/>
      <c r="O66" s="908"/>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908"/>
      <c r="M67" s="908"/>
      <c r="N67" s="908"/>
      <c r="O67" s="908"/>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908"/>
      <c r="M68" s="908"/>
      <c r="N68" s="908"/>
      <c r="O68" s="908"/>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908"/>
      <c r="M69" s="908"/>
      <c r="N69" s="908"/>
      <c r="O69" s="908"/>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908"/>
      <c r="M70" s="908"/>
      <c r="N70" s="908"/>
      <c r="O70" s="908"/>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908"/>
      <c r="M71" s="908"/>
      <c r="N71" s="908"/>
      <c r="O71" s="908"/>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908"/>
      <c r="M72" s="908"/>
      <c r="N72" s="908"/>
      <c r="O72" s="908"/>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908"/>
      <c r="M73" s="908"/>
      <c r="N73" s="908"/>
      <c r="O73" s="908"/>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908"/>
      <c r="M74" s="908"/>
      <c r="N74" s="908"/>
      <c r="O74" s="908"/>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908"/>
      <c r="M75" s="908"/>
      <c r="N75" s="908"/>
      <c r="O75" s="908"/>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908"/>
      <c r="M76" s="908"/>
      <c r="N76" s="908"/>
      <c r="O76" s="908"/>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908"/>
      <c r="M77" s="908"/>
      <c r="N77" s="908"/>
      <c r="O77" s="908"/>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908"/>
      <c r="M78" s="908"/>
      <c r="N78" s="908"/>
      <c r="O78" s="908"/>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908"/>
      <c r="M79" s="908"/>
      <c r="N79" s="908"/>
      <c r="O79" s="908"/>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908"/>
      <c r="M80" s="908"/>
      <c r="N80" s="908"/>
      <c r="O80" s="908"/>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908"/>
      <c r="M81" s="908"/>
      <c r="N81" s="908"/>
      <c r="O81" s="908"/>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908"/>
      <c r="M82" s="908"/>
      <c r="N82" s="908"/>
      <c r="O82" s="908"/>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908"/>
      <c r="M83" s="908"/>
      <c r="N83" s="908"/>
      <c r="O83" s="908"/>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908"/>
      <c r="M84" s="908"/>
      <c r="N84" s="908"/>
      <c r="O84" s="908"/>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908"/>
      <c r="M85" s="908"/>
      <c r="N85" s="908"/>
      <c r="O85" s="908"/>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908"/>
      <c r="M86" s="908"/>
      <c r="N86" s="908"/>
      <c r="O86" s="908"/>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908"/>
      <c r="M87" s="908"/>
      <c r="N87" s="908"/>
      <c r="O87" s="908"/>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908"/>
      <c r="M88" s="908"/>
      <c r="N88" s="908"/>
      <c r="O88" s="908"/>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908"/>
      <c r="M89" s="908"/>
      <c r="N89" s="908"/>
      <c r="O89" s="908"/>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908"/>
      <c r="M90" s="908"/>
      <c r="N90" s="908"/>
      <c r="O90" s="908"/>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908"/>
      <c r="M91" s="908"/>
      <c r="N91" s="908"/>
      <c r="O91" s="908"/>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908"/>
      <c r="M92" s="908"/>
      <c r="N92" s="908"/>
      <c r="O92" s="908"/>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908"/>
      <c r="M93" s="908"/>
      <c r="N93" s="908"/>
      <c r="O93" s="908"/>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908"/>
      <c r="M94" s="908"/>
      <c r="N94" s="908"/>
      <c r="O94" s="908"/>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908"/>
      <c r="M95" s="908"/>
      <c r="N95" s="908"/>
      <c r="O95" s="908"/>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908"/>
      <c r="M96" s="908"/>
      <c r="N96" s="908"/>
      <c r="O96" s="908"/>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908"/>
      <c r="M97" s="908"/>
      <c r="N97" s="908"/>
      <c r="O97" s="908"/>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908"/>
      <c r="M98" s="908"/>
      <c r="N98" s="908"/>
      <c r="O98" s="908"/>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908"/>
      <c r="M99" s="908"/>
      <c r="N99" s="908"/>
      <c r="O99" s="908"/>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908"/>
      <c r="M100" s="908"/>
      <c r="N100" s="908"/>
      <c r="O100" s="908"/>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908"/>
      <c r="M101" s="908"/>
      <c r="N101" s="908"/>
      <c r="O101" s="908"/>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908"/>
      <c r="M102" s="908"/>
      <c r="N102" s="908"/>
      <c r="O102" s="908"/>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908"/>
      <c r="M103" s="908"/>
      <c r="N103" s="908"/>
      <c r="O103" s="908"/>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24" customHeight="1">
      <c r="B105" s="34"/>
      <c r="C105" s="1006" t="s">
        <v>138</v>
      </c>
      <c r="D105" s="1006"/>
      <c r="E105" s="1006"/>
      <c r="F105" s="1006"/>
      <c r="G105" s="1006"/>
      <c r="H105" s="1006"/>
      <c r="I105" s="1006"/>
      <c r="J105" s="1006"/>
      <c r="K105" s="1006"/>
      <c r="L105" s="1006"/>
      <c r="M105" s="1006"/>
      <c r="N105" s="1006"/>
      <c r="O105" s="1006"/>
      <c r="P105" s="1006"/>
      <c r="Q105" s="1006"/>
      <c r="R105" s="1006"/>
      <c r="S105" s="1006"/>
      <c r="T105" s="1006"/>
      <c r="U105" s="1006"/>
      <c r="V105" s="1006"/>
      <c r="W105" s="1006"/>
      <c r="X105" s="1006"/>
      <c r="Y105" s="1006"/>
      <c r="Z105" s="1006"/>
      <c r="AA105" s="1006"/>
      <c r="AB105" s="1006"/>
      <c r="AC105" s="1006"/>
      <c r="AD105" s="1006"/>
      <c r="AE105" s="1006"/>
      <c r="AF105" s="1006"/>
      <c r="AG105" s="1006"/>
      <c r="AH105" s="1006"/>
      <c r="AI105" s="1006"/>
      <c r="AJ105" s="1006"/>
      <c r="AK105" s="1006"/>
      <c r="AL105" s="1006"/>
      <c r="AM105" s="1006"/>
      <c r="AN105" s="1006"/>
      <c r="AO105" s="1006"/>
      <c r="AP105" s="234"/>
    </row>
    <row r="106" s="84" customFormat="1" ht="12" customHeight="1">
      <c r="B106" s="85"/>
      <c r="E106" s="46"/>
      <c r="F106" s="202"/>
      <c r="G106"/>
      <c r="H106"/>
      <c r="I106"/>
      <c r="J106"/>
      <c r="K106"/>
      <c r="L106"/>
      <c r="M106"/>
      <c r="N106"/>
      <c r="O106"/>
      <c r="P106"/>
      <c r="Q106"/>
      <c r="R106"/>
      <c r="S106"/>
      <c r="T106"/>
      <c r="U106"/>
      <c r="V106"/>
      <c r="W106"/>
      <c r="X106"/>
      <c r="Y106"/>
      <c r="Z106"/>
      <c r="AA106"/>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row>
    <row r="107" s="237" customFormat="1" ht="12.75" customHeight="1">
      <c r="A107" s="237"/>
    </row>
    <row r="108" s="237" customFormat="1" ht="12.75" customHeight="1"/>
    <row r="109" s="237" customFormat="1" ht="12.75" customHeight="1"/>
    <row r="110" s="237" customFormat="1" ht="12.75" customHeight="1"/>
    <row r="111" s="237" customFormat="1" ht="12.75" customHeight="1"/>
    <row r="112" s="237" customFormat="1" ht="12.75" customHeight="1"/>
    <row r="113" s="237" customFormat="1" ht="12.75" customHeight="1"/>
    <row r="114" s="237" customFormat="1" ht="12.75" customHeight="1"/>
    <row r="115" s="237" customFormat="1" ht="12.75" customHeight="1"/>
    <row r="116" s="237" customFormat="1" ht="12.75" customHeight="1"/>
    <row r="117" s="237" customFormat="1" ht="12.75" customHeight="1"/>
    <row r="118" s="237" customFormat="1" ht="12.75" customHeight="1"/>
    <row r="119" s="237" customFormat="1" ht="12.75" customHeight="1"/>
    <row r="120" s="237" customFormat="1" ht="12.75" customHeight="1"/>
    <row r="121" s="237" customFormat="1" ht="12.75" customHeight="1"/>
    <row r="122" s="237" customFormat="1" ht="12.75" customHeight="1"/>
    <row r="123" s="237" customFormat="1" ht="12.75" customHeight="1"/>
    <row r="124" s="237" customFormat="1" ht="12.75" customHeight="1"/>
    <row r="125" s="237" customFormat="1" ht="12.75" customHeight="1"/>
    <row r="126" s="237" customFormat="1" ht="12.75" customHeight="1"/>
    <row r="127" s="237" customFormat="1" ht="12.75" customHeight="1"/>
    <row r="128" s="237" customFormat="1" ht="12.75" customHeight="1"/>
    <row r="129" s="237" customFormat="1" ht="12.75" customHeight="1"/>
    <row r="130" s="237" customFormat="1" ht="12.75" customHeight="1"/>
    <row r="131" s="237" customFormat="1" ht="12.75" customHeight="1"/>
    <row r="132" s="237" customFormat="1" ht="12.75" customHeight="1"/>
    <row r="133" s="237" customFormat="1" ht="12.75" customHeight="1"/>
    <row r="134" s="237" customFormat="1" ht="12.75" customHeight="1"/>
    <row r="135" s="237" customFormat="1" ht="12.75" customHeight="1"/>
    <row r="136" s="237" customFormat="1" ht="12.75" customHeight="1"/>
    <row r="137" s="237" customFormat="1" ht="12.75" customHeight="1"/>
    <row r="138" s="237" customFormat="1" ht="12.75" customHeight="1"/>
    <row r="139" s="237" customFormat="1" ht="12.75" customHeight="1"/>
    <row r="140" s="237" customFormat="1" ht="12.75" customHeight="1"/>
    <row r="141" s="237" customFormat="1" ht="12.75" customHeight="1"/>
    <row r="142" s="237" customFormat="1" ht="12.75" customHeight="1"/>
    <row r="143" s="237" customFormat="1" ht="12.75" customHeight="1"/>
    <row r="144" s="237" customFormat="1" ht="12.75" customHeight="1"/>
    <row r="145" s="237" customFormat="1" ht="12.75" customHeight="1"/>
    <row r="146" s="237" customFormat="1" ht="12.75" customHeight="1"/>
    <row r="147" s="237" customFormat="1" ht="12.75" customHeight="1"/>
    <row r="148" s="237" customFormat="1" ht="12.75" customHeight="1"/>
    <row r="149" s="237" customFormat="1" ht="12.75" customHeight="1"/>
    <row r="150" s="237" customFormat="1" ht="12.75" customHeight="1"/>
    <row r="151" s="237" customFormat="1" ht="12.75" customHeight="1"/>
    <row r="152" s="237" customFormat="1" ht="12.75" customHeight="1"/>
    <row r="153" s="237" customFormat="1" ht="12.75" customHeight="1"/>
  </sheetData>
  <mergeCells count="273">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85:K85"/>
    <mergeCell ref="L85:O85"/>
    <mergeCell ref="H86:K86"/>
    <mergeCell ref="L86:O86"/>
    <mergeCell ref="H83:K83"/>
    <mergeCell ref="L83:O83"/>
    <mergeCell ref="H84:K84"/>
    <mergeCell ref="L84:O84"/>
    <mergeCell ref="H89:K89"/>
    <mergeCell ref="L89:O89"/>
    <mergeCell ref="H81:K81"/>
    <mergeCell ref="L81:O81"/>
    <mergeCell ref="H82:K82"/>
    <mergeCell ref="L82:O82"/>
    <mergeCell ref="L78:O78"/>
    <mergeCell ref="H79:K79"/>
    <mergeCell ref="L79:O79"/>
    <mergeCell ref="H80:K80"/>
    <mergeCell ref="L80:O80"/>
    <mergeCell ref="H78:K78"/>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48:K48"/>
    <mergeCell ref="L48:O48"/>
    <mergeCell ref="H45:K45"/>
    <mergeCell ref="L45:O45"/>
    <mergeCell ref="H46:K46"/>
    <mergeCell ref="L46:O46"/>
    <mergeCell ref="H47:K47"/>
    <mergeCell ref="L47:O47"/>
    <mergeCell ref="H49:K49"/>
    <mergeCell ref="L49:O49"/>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T7:U7"/>
    <mergeCell ref="J7:K7"/>
    <mergeCell ref="H7:I7"/>
    <mergeCell ref="R9:S9"/>
    <mergeCell ref="T9:U9"/>
    <mergeCell ref="L9:M9"/>
    <mergeCell ref="L7:M7"/>
    <mergeCell ref="J9:K9"/>
    <mergeCell ref="N9:O9"/>
    <mergeCell ref="L8:M8"/>
    <mergeCell ref="J8:K8"/>
    <mergeCell ref="R7:S7"/>
    <mergeCell ref="H8:I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election activeCell="A2" sqref="A2"/>
    </sheetView>
  </sheetViews>
  <sheetFormatPr defaultColWidth="8.85546875" defaultRowHeight="15"/>
  <cols>
    <col min="1" max="1" width="4.28515625" style="642" customWidth="1"/>
    <col min="2" max="2" width="3.42578125" style="642" customWidth="1"/>
    <col min="3" max="3" width="6.85546875" style="642" customWidth="1"/>
    <col min="4" max="4" width="8.85546875" style="642" customWidth="1"/>
    <col min="5" max="5" width="39" style="642" customWidth="1"/>
    <col min="6" max="6" width="22.42578125" style="642" customWidth="1"/>
    <col min="7" max="9" width="8.85546875" style="642" customWidth="1"/>
    <col min="10" max="10" width="12" style="642" customWidth="1"/>
    <col min="11" max="11" width="8.85546875" style="642" customWidth="1"/>
    <col min="12" max="12" width="18.28515625" style="642" customWidth="1"/>
    <col min="13" max="16384" width="8.85546875" style="642" customWidth="1"/>
  </cols>
  <sheetData>
    <row r="1">
      <c r="M1" s="642"/>
    </row>
    <row r="2" ht="84" customHeight="1">
      <c r="B2" s="643"/>
      <c r="C2" s="644"/>
      <c r="K2" s="645"/>
      <c r="M2" s="645"/>
    </row>
    <row r="3" ht="15" customHeight="1">
      <c r="B3" s="643"/>
    </row>
    <row r="4">
      <c r="A4" s="646" t="s">
        <v>122</v>
      </c>
      <c r="B4" s="647"/>
      <c r="C4" s="647"/>
      <c r="D4" s="647"/>
      <c r="E4" s="647"/>
      <c r="F4" s="647"/>
      <c r="G4" s="647"/>
      <c r="H4" s="647"/>
      <c r="I4" s="647"/>
      <c r="J4" s="647"/>
      <c r="K4" s="647"/>
    </row>
    <row r="5">
      <c r="A5" s="1010" t="s">
        <v>123</v>
      </c>
      <c r="B5" s="1010"/>
      <c r="C5" s="1010"/>
      <c r="D5" s="1010"/>
      <c r="E5" s="1010"/>
      <c r="F5" s="1010"/>
      <c r="G5" s="647"/>
      <c r="H5" s="647"/>
      <c r="I5" s="647"/>
      <c r="J5" s="647"/>
      <c r="K5" s="647"/>
    </row>
    <row r="6">
      <c r="A6" s="647"/>
      <c r="B6" s="647"/>
      <c r="C6" s="647"/>
      <c r="D6" s="647"/>
      <c r="E6" s="647"/>
      <c r="F6" s="647"/>
      <c r="G6" s="647"/>
      <c r="H6" s="647"/>
      <c r="I6" s="647"/>
      <c r="J6" s="647"/>
      <c r="K6" s="647"/>
    </row>
    <row r="7">
      <c r="A7" s="647"/>
      <c r="B7" s="647"/>
      <c r="C7" s="647"/>
      <c r="D7" s="647"/>
      <c r="E7" s="647"/>
      <c r="F7" s="647"/>
      <c r="G7" s="647"/>
      <c r="H7" s="647"/>
      <c r="I7" s="647"/>
      <c r="J7" s="647"/>
      <c r="K7" s="647"/>
    </row>
    <row r="8">
      <c r="A8" s="646" t="s">
        <v>124</v>
      </c>
      <c r="B8" s="647"/>
      <c r="C8" s="647"/>
      <c r="D8" s="647"/>
      <c r="E8" s="647"/>
      <c r="F8" s="647"/>
      <c r="G8" s="647"/>
      <c r="H8" s="647"/>
      <c r="I8" s="647"/>
      <c r="J8" s="647"/>
      <c r="K8" s="647"/>
    </row>
    <row r="9">
      <c r="A9" s="1010" t="s">
        <v>125</v>
      </c>
      <c r="B9" s="1010"/>
      <c r="C9" s="1010"/>
      <c r="D9" s="1010"/>
      <c r="E9" s="1010"/>
      <c r="F9" s="1010"/>
      <c r="G9" s="647"/>
      <c r="H9" s="647"/>
      <c r="I9" s="647"/>
      <c r="J9" s="647"/>
      <c r="K9" s="647"/>
    </row>
    <row r="10">
      <c r="A10" s="647"/>
      <c r="B10" s="647"/>
      <c r="C10" s="647"/>
      <c r="D10" s="647"/>
      <c r="E10" s="647"/>
      <c r="F10" s="647"/>
      <c r="G10" s="647"/>
      <c r="H10" s="647"/>
      <c r="I10" s="647"/>
      <c r="J10" s="647"/>
      <c r="K10" s="647"/>
    </row>
    <row r="11">
      <c r="A11" s="647"/>
      <c r="B11" s="647"/>
      <c r="C11" s="647"/>
      <c r="D11" s="647"/>
      <c r="E11" s="647"/>
      <c r="F11" s="647"/>
      <c r="G11" s="647"/>
      <c r="H11" s="647"/>
      <c r="I11" s="647"/>
      <c r="J11" s="647"/>
      <c r="K11" s="647"/>
    </row>
    <row r="12">
      <c r="A12" s="1011" t="s">
        <v>126</v>
      </c>
      <c r="B12" s="1011"/>
      <c r="C12" s="1011"/>
      <c r="D12" s="1011"/>
      <c r="E12" s="1011"/>
      <c r="F12" s="1011"/>
      <c r="G12" s="1011"/>
      <c r="H12" s="1011"/>
      <c r="I12" s="1011"/>
      <c r="J12" s="1011"/>
      <c r="K12" s="647"/>
    </row>
    <row r="13" s="642" customFormat="1" ht="19.5" customHeight="1">
      <c r="A13" s="648" t="s">
        <v>127</v>
      </c>
      <c r="B13" s="648"/>
      <c r="C13" s="648"/>
      <c r="D13" s="648"/>
      <c r="E13" s="648"/>
      <c r="F13" s="648" t="s">
        <v>128</v>
      </c>
      <c r="G13" s="648"/>
      <c r="H13" s="648"/>
      <c r="I13" s="648"/>
      <c r="J13" s="648"/>
      <c r="K13" s="648"/>
    </row>
    <row r="14" ht="18" customHeight="1">
      <c r="A14" s="650" t="s">
        <v>112</v>
      </c>
      <c r="B14" s="650"/>
      <c r="C14" s="650"/>
      <c r="D14" s="650"/>
      <c r="E14" s="647"/>
      <c r="F14" s="650" t="s">
        <v>114</v>
      </c>
      <c r="G14" s="650"/>
      <c r="H14" s="650"/>
      <c r="I14" s="650"/>
      <c r="J14" s="650"/>
      <c r="K14" s="647"/>
    </row>
    <row r="15">
      <c r="A15" s="650" t="s">
        <v>113</v>
      </c>
      <c r="B15" s="650"/>
      <c r="C15" s="650"/>
      <c r="D15" s="650"/>
      <c r="E15" s="647"/>
      <c r="F15" s="650" t="s">
        <v>129</v>
      </c>
      <c r="G15" s="650"/>
      <c r="H15" s="650"/>
      <c r="I15" s="650"/>
      <c r="J15" s="650"/>
      <c r="K15" s="647"/>
    </row>
    <row r="16">
      <c r="A16" s="946" t="s">
        <v>130</v>
      </c>
      <c r="B16" s="946"/>
      <c r="C16" s="946"/>
      <c r="D16" s="946"/>
      <c r="E16" s="647"/>
      <c r="F16" s="651" t="s">
        <v>131</v>
      </c>
      <c r="G16" s="650"/>
      <c r="H16" s="650"/>
      <c r="I16" s="650"/>
      <c r="J16" s="650"/>
      <c r="K16" s="647"/>
    </row>
    <row r="17">
      <c r="A17" s="650"/>
      <c r="B17" s="650"/>
      <c r="C17" s="650"/>
      <c r="D17" s="650"/>
      <c r="E17" s="647"/>
      <c r="F17" s="650"/>
      <c r="G17" s="650"/>
      <c r="H17" s="650"/>
      <c r="I17" s="650"/>
      <c r="J17" s="650"/>
      <c r="K17" s="647"/>
    </row>
    <row r="18">
      <c r="A18" s="650" t="s">
        <v>132</v>
      </c>
      <c r="B18" s="650"/>
      <c r="C18" s="650"/>
      <c r="D18" s="650"/>
      <c r="E18" s="647"/>
      <c r="F18" s="650"/>
      <c r="G18" s="650"/>
      <c r="H18" s="650"/>
      <c r="I18" s="650"/>
      <c r="J18" s="650"/>
      <c r="K18" s="647"/>
    </row>
    <row r="19">
      <c r="A19" s="650" t="s">
        <v>133</v>
      </c>
      <c r="B19" s="647"/>
      <c r="C19" s="650"/>
      <c r="D19" s="650"/>
      <c r="E19" s="650"/>
      <c r="F19" s="650"/>
      <c r="G19" s="650"/>
      <c r="H19" s="650"/>
      <c r="I19" s="650"/>
      <c r="J19" s="650"/>
      <c r="K19" s="647"/>
    </row>
    <row r="20">
      <c r="A20" s="650" t="s">
        <v>137</v>
      </c>
      <c r="B20" s="647"/>
      <c r="C20" s="650"/>
      <c r="D20" s="650"/>
      <c r="E20" s="650"/>
      <c r="F20" s="650"/>
      <c r="G20" s="650"/>
      <c r="H20" s="650"/>
      <c r="I20" s="650"/>
      <c r="J20" s="650"/>
      <c r="K20" s="647"/>
    </row>
    <row r="21">
      <c r="A21" s="946" t="s">
        <v>134</v>
      </c>
      <c r="B21" s="946"/>
      <c r="C21" s="946"/>
      <c r="D21" s="946"/>
      <c r="E21" s="650"/>
      <c r="F21" s="650"/>
      <c r="G21" s="650"/>
      <c r="H21" s="650"/>
      <c r="I21" s="650"/>
      <c r="J21" s="650"/>
      <c r="K21" s="647"/>
    </row>
    <row r="22">
      <c r="A22" s="647"/>
      <c r="B22" s="647"/>
      <c r="C22" s="647"/>
      <c r="D22" s="647"/>
      <c r="E22" s="647"/>
      <c r="F22" s="647"/>
      <c r="G22" s="647"/>
      <c r="H22" s="647"/>
      <c r="I22" s="647"/>
      <c r="J22" s="647"/>
      <c r="K22" s="647"/>
    </row>
    <row r="23" ht="16.5" customHeight="1">
      <c r="A23" s="1009" t="s">
        <v>135</v>
      </c>
      <c r="B23" s="1009"/>
      <c r="C23" s="1009"/>
      <c r="D23" s="1009"/>
      <c r="E23" s="1009"/>
      <c r="F23" s="1009"/>
      <c r="G23" s="1009"/>
      <c r="H23" s="1009"/>
      <c r="I23" s="1009"/>
      <c r="J23" s="652"/>
      <c r="K23" s="647"/>
    </row>
    <row r="24" ht="15" customHeight="1">
      <c r="A24" s="1009" t="s">
        <v>136</v>
      </c>
      <c r="B24" s="1009"/>
      <c r="C24" s="1009"/>
      <c r="D24" s="1009"/>
      <c r="E24" s="1009"/>
      <c r="F24" s="1009"/>
      <c r="G24" s="1009"/>
      <c r="H24" s="1009"/>
      <c r="I24" s="1009"/>
      <c r="J24" s="652"/>
      <c r="K24" s="652"/>
      <c r="L24" s="652"/>
    </row>
    <row r="25">
      <c r="C25" s="653"/>
      <c r="D25" s="653"/>
      <c r="E25" s="653"/>
      <c r="F25" s="653"/>
      <c r="G25" s="653"/>
      <c r="H25" s="653"/>
      <c r="I25" s="653"/>
      <c r="J25" s="653"/>
      <c r="K25" s="653"/>
      <c r="L25" s="653"/>
    </row>
    <row r="43">
      <c r="A43" s="642"/>
    </row>
  </sheetData>
  <mergeCells count="7">
    <mergeCell ref="A24:I24"/>
    <mergeCell ref="A5:F5"/>
    <mergeCell ref="A9:F9"/>
    <mergeCell ref="A12:J12"/>
    <mergeCell ref="A16:D16"/>
    <mergeCell ref="A21:D21"/>
    <mergeCell ref="A23:I23"/>
  </mergeCells>
  <hyperlinks>
    <hyperlink ref="A16" r:id="rId83"/>
    <hyperlink ref="F16" r:id="rId84"/>
    <hyperlink ref="A21" r:id="rId85"/>
    <hyperlink ref="A5:F5" r:id="rId86" display="For all STR definitions, please visit www.str.com/resources/glossary "/>
    <hyperlink ref="A12:J12" r:id="rId87" display="Please visit our website at www.str.com, or if you need additional assistance please reach out to our Customer Support team."/>
    <hyperlink ref="A23:I23" r:id="rId88" display="For the latest in industry news, visit HotelNewsNow.com."/>
    <hyperlink ref="A24:I24" r:id="rId89" display="To learn more about the Hotel Data Conference, visit HotelDataConference.com."/>
    <hyperlink ref="A9:F9" r:id="rId90" display="For all STR FAQ's, please click here or visit www.str.com/resources/faq"/>
  </hyperlinks>
  <printOptions horizontalCentered="1" verticalCentered="1"/>
  <pageMargins left="0.25" right="0.25" top="0.25" bottom="0.25" header="0" footer="0"/>
  <pageSetup scale="93" fitToWidth="1" fitToHeight="1" orientation="landscape" r:id="rId9"/>
  <headerFooter>
    <oddHeader/>
    <oddFooter/>
  </headerFooter>
  <rowBreaks count="1" manualBreakCount="1">
    <brk id="43" max="16383" man="1"/>
  </rowBreaks>
  <colBreaks count="1" manualBreakCount="1">
    <brk id="13" max="1048575" man="1"/>
  </colBreaks>
  <drawing r:id="rId10"/>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7" customWidth="1"/>
    <col min="38" max="48" width="9.140625" style="237" customWidth="1"/>
  </cols>
  <sheetData>
    <row r="1" ht="39.95" customHeight="1">
      <c r="A1" s="7"/>
      <c r="B1" s="662" t="s">
        <v>143</v>
      </c>
      <c r="AA1" s="1019"/>
      <c r="AB1" s="1019"/>
      <c r="AC1" s="1019"/>
      <c r="AD1" s="1019"/>
      <c r="AE1" s="1019"/>
      <c r="AF1" s="1019"/>
      <c r="AH1" s="237"/>
    </row>
    <row r="2" ht="20.1" customHeight="1">
      <c r="A2" s="6"/>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c r="AC2" s="1020"/>
      <c r="AD2" s="1020"/>
      <c r="AE2" s="1020"/>
      <c r="AF2" s="26"/>
    </row>
    <row r="3" ht="20.1" customHeight="1">
      <c r="A3" s="6"/>
      <c r="B3" s="1020" t="s">
        <v>183</v>
      </c>
      <c r="C3" s="1020"/>
      <c r="D3" s="1020"/>
      <c r="E3" s="1020"/>
      <c r="F3" s="1020"/>
      <c r="G3" s="1020"/>
      <c r="H3" s="1020"/>
      <c r="I3" s="1020"/>
      <c r="J3" s="1020"/>
      <c r="K3" s="1020"/>
      <c r="L3" s="1020"/>
      <c r="M3" s="1020"/>
      <c r="N3" s="1020"/>
      <c r="O3" s="1020"/>
      <c r="P3" s="1020"/>
      <c r="Q3" s="1020"/>
      <c r="R3" s="1020"/>
      <c r="S3" s="1020"/>
      <c r="T3" s="1020"/>
      <c r="U3" s="1021"/>
      <c r="V3" s="1021"/>
      <c r="W3" s="1021"/>
      <c r="X3" s="1021"/>
      <c r="Y3" s="1021"/>
      <c r="Z3" s="1021"/>
      <c r="AA3" s="1021"/>
      <c r="AB3" s="1021"/>
      <c r="AC3" s="1021"/>
      <c r="AD3" s="1021"/>
      <c r="AE3" s="1021"/>
      <c r="AF3" s="1021"/>
    </row>
    <row r="4" ht="20.1" customHeight="1">
      <c r="A4" s="6"/>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c r="AE4" s="1020"/>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22"/>
      <c r="Y18" s="1022"/>
      <c r="Z18" s="1022"/>
      <c r="AA18" s="1022"/>
      <c r="AB18" s="1022"/>
      <c r="AC18" s="1022"/>
      <c r="AD18" s="1022"/>
      <c r="AE18" s="1022"/>
      <c r="AF18" s="1022"/>
      <c r="AG18" s="1022"/>
    </row>
    <row r="19" s="117" customFormat="1" ht="15.95" customHeight="1">
      <c r="B19" s="983" t="s">
        <v>22</v>
      </c>
      <c r="C19" s="1023">
        <v>2018</v>
      </c>
      <c r="D19" s="1023"/>
      <c r="E19" s="1023"/>
      <c r="F19" s="1023"/>
      <c r="G19" s="1023"/>
      <c r="H19" s="1023"/>
      <c r="I19" s="1023">
        <v>2019</v>
      </c>
      <c r="J19" s="1023"/>
      <c r="K19" s="1023"/>
      <c r="L19" s="1023"/>
      <c r="M19" s="1023"/>
      <c r="N19" s="1023"/>
      <c r="O19" s="1023"/>
      <c r="P19" s="1023"/>
      <c r="Q19" s="1023"/>
      <c r="R19" s="1023"/>
      <c r="S19" s="1023"/>
      <c r="T19" s="1023"/>
      <c r="U19" s="119"/>
      <c r="V19" s="1024" t="s">
        <v>60</v>
      </c>
      <c r="W19" s="1024"/>
      <c r="X19" s="1024"/>
      <c r="Y19" s="119"/>
      <c r="Z19" s="1024" t="s">
        <v>44</v>
      </c>
      <c r="AA19" s="1024"/>
      <c r="AB19" s="1024"/>
      <c r="AC19" s="119"/>
      <c r="AD19" s="1025" t="s">
        <v>45</v>
      </c>
      <c r="AE19" s="1025"/>
      <c r="AF19" s="1025"/>
      <c r="AG19" s="119"/>
      <c r="AH19" s="237"/>
      <c r="AI19" s="237"/>
      <c r="AJ19" s="237"/>
      <c r="AK19" s="237"/>
      <c r="AL19" s="237"/>
      <c r="AM19" s="237"/>
      <c r="AN19" s="237"/>
      <c r="AO19" s="237"/>
      <c r="AP19" s="237"/>
      <c r="AQ19" s="237"/>
      <c r="AR19" s="237"/>
      <c r="AS19" s="237"/>
      <c r="AT19" s="237"/>
      <c r="AU19" s="237"/>
      <c r="AV19" s="237"/>
    </row>
    <row r="20" s="118" customFormat="1" ht="15.95" customHeight="1">
      <c r="B20" s="983"/>
      <c r="C20" s="271" t="s">
        <v>192</v>
      </c>
      <c r="D20" s="271" t="s">
        <v>195</v>
      </c>
      <c r="E20" s="271" t="s">
        <v>196</v>
      </c>
      <c r="F20" s="271" t="s">
        <v>197</v>
      </c>
      <c r="G20" s="271" t="s">
        <v>198</v>
      </c>
      <c r="H20" s="1026" t="s">
        <v>200</v>
      </c>
      <c r="I20" s="271" t="s">
        <v>201</v>
      </c>
      <c r="J20" s="271" t="s">
        <v>202</v>
      </c>
      <c r="K20" s="271" t="s">
        <v>204</v>
      </c>
      <c r="L20" s="271" t="s">
        <v>205</v>
      </c>
      <c r="M20" s="271" t="s">
        <v>206</v>
      </c>
      <c r="N20" s="271" t="s">
        <v>207</v>
      </c>
      <c r="O20" s="271" t="s">
        <v>192</v>
      </c>
      <c r="P20" s="271" t="s">
        <v>195</v>
      </c>
      <c r="Q20" s="271" t="s">
        <v>196</v>
      </c>
      <c r="R20" s="271" t="s">
        <v>197</v>
      </c>
      <c r="S20" s="271" t="s">
        <v>198</v>
      </c>
      <c r="T20" s="1026" t="s">
        <v>200</v>
      </c>
      <c r="U20" s="144"/>
      <c r="V20" s="270">
        <v>2017</v>
      </c>
      <c r="W20" s="271">
        <v>2018</v>
      </c>
      <c r="X20" s="272">
        <v>2019</v>
      </c>
      <c r="Y20" s="144"/>
      <c r="Z20" s="270">
        <v>2017</v>
      </c>
      <c r="AA20" s="271">
        <v>2018</v>
      </c>
      <c r="AB20" s="272">
        <v>2019</v>
      </c>
      <c r="AC20" s="144"/>
      <c r="AD20" s="270">
        <v>2017</v>
      </c>
      <c r="AE20" s="271">
        <v>2018</v>
      </c>
      <c r="AF20" s="272">
        <v>2019</v>
      </c>
      <c r="AG20" s="144"/>
      <c r="AH20" s="237"/>
      <c r="AI20" s="237"/>
      <c r="AJ20" s="237"/>
      <c r="AK20" s="237"/>
      <c r="AL20" s="237"/>
      <c r="AM20" s="237"/>
      <c r="AN20" s="237"/>
      <c r="AO20" s="237"/>
      <c r="AP20" s="237"/>
      <c r="AQ20" s="237"/>
      <c r="AR20" s="237"/>
      <c r="AS20" s="237"/>
      <c r="AT20" s="237"/>
      <c r="AU20" s="237"/>
      <c r="AV20" s="237"/>
    </row>
    <row r="21" ht="21.95" customHeight="1">
      <c r="B21" s="265" t="s">
        <v>19</v>
      </c>
      <c r="C21" s="575">
        <v>73.904670197400096292729898890</v>
      </c>
      <c r="D21" s="576">
        <v>74.362060664419836302359171880</v>
      </c>
      <c r="E21" s="576">
        <v>63.308457711442786069651741290</v>
      </c>
      <c r="F21" s="576">
        <v>86.73567645642753972075108329</v>
      </c>
      <c r="G21" s="576">
        <v>72.263681592039800995024875620</v>
      </c>
      <c r="H21" s="1027">
        <v>86.68753009147809340394800193</v>
      </c>
      <c r="I21" s="576">
        <v>95.71497351949927780452575831</v>
      </c>
      <c r="J21" s="576">
        <v>93.84328358208955223880597015</v>
      </c>
      <c r="K21" s="576">
        <v>97.88155994222436206066441984</v>
      </c>
      <c r="L21" s="576">
        <v>94.35323383084577114427860697</v>
      </c>
      <c r="M21" s="576">
        <v>85.05055368319691863264323544</v>
      </c>
      <c r="N21" s="576">
        <v>80.37313432835820895522388060</v>
      </c>
      <c r="O21" s="576">
        <v>77.587867116032739528165623500</v>
      </c>
      <c r="P21" s="576">
        <v>76.937891189215214251324025040</v>
      </c>
      <c r="Q21" s="576">
        <v>74.228855721393034825870646770</v>
      </c>
      <c r="R21" s="576">
        <v>85.67645642753972075108329321</v>
      </c>
      <c r="S21" s="576">
        <v>84.42786069651741293532338308</v>
      </c>
      <c r="T21" s="1027">
        <v>87.14492055849783341357727492</v>
      </c>
      <c r="U21" s="113"/>
      <c r="V21" s="575">
        <v>87.60989572684522592516867716</v>
      </c>
      <c r="W21" s="576">
        <v>83.46554896749131057043549376</v>
      </c>
      <c r="X21" s="577">
        <v>86.06828869351870783070946637</v>
      </c>
      <c r="Y21" s="113"/>
      <c r="Z21" s="575">
        <v>90.99610642439974042829331603</v>
      </c>
      <c r="AA21" s="576">
        <v>82.00032446463335496430889033</v>
      </c>
      <c r="AB21" s="577">
        <v>85.76411421155094094743672940</v>
      </c>
      <c r="AC21" s="113"/>
      <c r="AD21" s="575">
        <v>87.60989572684522592516867716</v>
      </c>
      <c r="AE21" s="576">
        <v>83.46554896749131057043549376</v>
      </c>
      <c r="AF21" s="577">
        <v>86.06828869351870783070946637</v>
      </c>
      <c r="AG21" s="113"/>
    </row>
    <row r="22" ht="21.95" customHeight="1">
      <c r="B22" s="38" t="s">
        <v>35</v>
      </c>
      <c r="C22" s="273">
        <v>67.809542205910759126907475370</v>
      </c>
      <c r="D22" s="92">
        <v>59.532547807610585281050801620</v>
      </c>
      <c r="E22" s="92">
        <v>55.334331337325349301397205590</v>
      </c>
      <c r="F22" s="92">
        <v>66.660227931234305582383619860</v>
      </c>
      <c r="G22" s="92">
        <v>72.839321357285429141716566870</v>
      </c>
      <c r="H22" s="1028">
        <v>76.781920030905930075333204560</v>
      </c>
      <c r="I22" s="92">
        <v>90.48193934711222715858605370</v>
      </c>
      <c r="J22" s="92">
        <v>94.21514114627887082976903336</v>
      </c>
      <c r="K22" s="92">
        <v>95.87116090399845470349623334</v>
      </c>
      <c r="L22" s="92">
        <v>91.75149700598802395209580838</v>
      </c>
      <c r="M22" s="92">
        <v>72.435773614062198184276608070</v>
      </c>
      <c r="N22" s="92">
        <v>67.969061876247504990019960080</v>
      </c>
      <c r="O22" s="92">
        <v>72.537183697121885261734595330</v>
      </c>
      <c r="P22" s="92">
        <v>60.966776125169016805099478460</v>
      </c>
      <c r="Q22" s="92">
        <v>54.860279441117764471057884230</v>
      </c>
      <c r="R22" s="92">
        <v>80.12845277187560363144678385</v>
      </c>
      <c r="S22" s="92">
        <v>74.905189620758483033932135730</v>
      </c>
      <c r="T22" s="1028">
        <v>80.63364055299539170506912442</v>
      </c>
      <c r="U22" s="113"/>
      <c r="V22" s="273">
        <v>81.45968337298006726273480436</v>
      </c>
      <c r="W22" s="92">
        <v>76.017553933229431547863177750</v>
      </c>
      <c r="X22" s="274">
        <v>77.955853488139991350344322830</v>
      </c>
      <c r="Y22" s="113"/>
      <c r="Z22" s="273">
        <v>87.62854725331944806040093725</v>
      </c>
      <c r="AA22" s="92">
        <v>72.085719864618588909138245250</v>
      </c>
      <c r="AB22" s="274">
        <v>78.478006470709712948303159630</v>
      </c>
      <c r="AC22" s="113"/>
      <c r="AD22" s="273">
        <v>81.45968337298006726273480436</v>
      </c>
      <c r="AE22" s="92">
        <v>76.017553933229431547863177750</v>
      </c>
      <c r="AF22" s="274">
        <v>77.955853488139991350344322830</v>
      </c>
      <c r="AG22" s="113"/>
    </row>
    <row r="23" ht="21.95" customHeight="1">
      <c r="B23" s="40" t="s">
        <v>100</v>
      </c>
      <c r="C23" s="578">
        <v>108.98859923428010212433063283</v>
      </c>
      <c r="D23" s="113">
        <v>124.90992474357608453514387827</v>
      </c>
      <c r="E23" s="113">
        <v>114.41081184392762492883225678</v>
      </c>
      <c r="F23" s="113">
        <v>130.11608142999865926813339849</v>
      </c>
      <c r="G23" s="113">
        <v>99.20971289336696663289021767</v>
      </c>
      <c r="H23" s="1029">
        <v>112.90096686379423636534309584</v>
      </c>
      <c r="I23" s="113">
        <v>105.78351238948556571362114549</v>
      </c>
      <c r="J23" s="113">
        <v>99.60531018723203864911059277</v>
      </c>
      <c r="K23" s="113">
        <v>102.09697996693608470015810235</v>
      </c>
      <c r="L23" s="113">
        <v>102.83563419645125652533546983</v>
      </c>
      <c r="M23" s="113">
        <v>117.41512437810945273631840797</v>
      </c>
      <c r="N23" s="113">
        <v>118.24958607593410964412940072</v>
      </c>
      <c r="O23" s="113">
        <v>106.96288877164010186733597839</v>
      </c>
      <c r="P23" s="113">
        <v>126.19642382148662627456775529</v>
      </c>
      <c r="Q23" s="113">
        <v>135.30528184980138420142330010</v>
      </c>
      <c r="R23" s="113">
        <v>106.92388716335156616123864496</v>
      </c>
      <c r="S23" s="113">
        <v>112.71296571568909168102595409</v>
      </c>
      <c r="T23" s="1029">
        <v>108.07514079836565138303339711</v>
      </c>
      <c r="U23" s="113"/>
      <c r="V23" s="578">
        <v>107.55000768380738103906868497</v>
      </c>
      <c r="W23" s="113">
        <v>109.79773045684142815751935348</v>
      </c>
      <c r="X23" s="579">
        <v>110.40644780653055397609311112</v>
      </c>
      <c r="Y23" s="113"/>
      <c r="Z23" s="578">
        <v>103.84299326718865147273492712</v>
      </c>
      <c r="AA23" s="113">
        <v>113.75390939930266726905864798</v>
      </c>
      <c r="AB23" s="579">
        <v>109.28426710681115031300498821</v>
      </c>
      <c r="AC23" s="113"/>
      <c r="AD23" s="578">
        <v>107.55000768380738103906868497</v>
      </c>
      <c r="AE23" s="113">
        <v>109.79773045684142815751935348</v>
      </c>
      <c r="AF23" s="579">
        <v>110.40644780653055397609311112</v>
      </c>
      <c r="AG23" s="113"/>
    </row>
    <row r="24" ht="21.95" customHeight="1">
      <c r="A24" s="23"/>
      <c r="B24" s="39" t="s">
        <v>23</v>
      </c>
      <c r="C24" s="275" t="s">
        <v>193</v>
      </c>
      <c r="D24" s="276" t="s">
        <v>194</v>
      </c>
      <c r="E24" s="276" t="s">
        <v>194</v>
      </c>
      <c r="F24" s="276" t="s">
        <v>194</v>
      </c>
      <c r="G24" s="276" t="s">
        <v>199</v>
      </c>
      <c r="H24" s="1030" t="s">
        <v>194</v>
      </c>
      <c r="I24" s="276" t="s">
        <v>194</v>
      </c>
      <c r="J24" s="276" t="s">
        <v>203</v>
      </c>
      <c r="K24" s="276" t="s">
        <v>194</v>
      </c>
      <c r="L24" s="276" t="s">
        <v>193</v>
      </c>
      <c r="M24" s="276" t="s">
        <v>194</v>
      </c>
      <c r="N24" s="276" t="s">
        <v>194</v>
      </c>
      <c r="O24" s="276" t="s">
        <v>199</v>
      </c>
      <c r="P24" s="276" t="s">
        <v>194</v>
      </c>
      <c r="Q24" s="276" t="s">
        <v>194</v>
      </c>
      <c r="R24" s="276" t="s">
        <v>193</v>
      </c>
      <c r="S24" s="276" t="s">
        <v>194</v>
      </c>
      <c r="T24" s="1030" t="s">
        <v>208</v>
      </c>
      <c r="U24" s="113"/>
      <c r="V24" s="275" t="s">
        <v>194</v>
      </c>
      <c r="W24" s="276" t="s">
        <v>194</v>
      </c>
      <c r="X24" s="277" t="s">
        <v>194</v>
      </c>
      <c r="Y24" s="113"/>
      <c r="Z24" s="275" t="s">
        <v>194</v>
      </c>
      <c r="AA24" s="276" t="s">
        <v>194</v>
      </c>
      <c r="AB24" s="277" t="s">
        <v>194</v>
      </c>
      <c r="AC24" s="113"/>
      <c r="AD24" s="275" t="s">
        <v>194</v>
      </c>
      <c r="AE24" s="276" t="s">
        <v>194</v>
      </c>
      <c r="AF24" s="277" t="s">
        <v>194</v>
      </c>
      <c r="AG24" s="113"/>
    </row>
    <row r="25" ht="21.95" customHeight="1">
      <c r="B25" s="25" t="s">
        <v>70</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5">
        <v>-7.390648567119155354449472100</v>
      </c>
      <c r="D26" s="576">
        <v>-2.9226901319924575738529226900</v>
      </c>
      <c r="E26" s="576">
        <v>-13.405920381082000680503572650</v>
      </c>
      <c r="F26" s="576">
        <v>-10.551142005958291956305858990</v>
      </c>
      <c r="G26" s="576">
        <v>-16.402877697841726618705035970</v>
      </c>
      <c r="H26" s="1027">
        <v>-3.0686406460296096904441453600</v>
      </c>
      <c r="I26" s="576">
        <v>2.0533880903490759753593429200</v>
      </c>
      <c r="J26" s="576">
        <v>-3.2426490794174223687826325900</v>
      </c>
      <c r="K26" s="576">
        <v>-1.5019379844961240310077519300</v>
      </c>
      <c r="L26" s="576">
        <v>3.4924965893587994542974079200</v>
      </c>
      <c r="M26" s="576">
        <v>1.087267525035765379113018600</v>
      </c>
      <c r="N26" s="576">
        <v>1.3806087229369312833385629100</v>
      </c>
      <c r="O26" s="576">
        <v>4.9837133550488599348534202100</v>
      </c>
      <c r="P26" s="576">
        <v>3.4639041761087730657170605500</v>
      </c>
      <c r="Q26" s="576">
        <v>17.249508840864440078585461700</v>
      </c>
      <c r="R26" s="576">
        <v>-1.2212045517624202053844018900</v>
      </c>
      <c r="S26" s="576">
        <v>16.833046471600688468158347670</v>
      </c>
      <c r="T26" s="1027">
        <v>0.5276312135517911691196889800</v>
      </c>
      <c r="U26" s="113"/>
      <c r="V26" s="575">
        <v>2.571967677903968972880701900</v>
      </c>
      <c r="W26" s="576">
        <v>-4.7304550758459743290548424800</v>
      </c>
      <c r="X26" s="577">
        <v>3.1183401513852485118683095400</v>
      </c>
      <c r="Y26" s="113"/>
      <c r="Z26" s="575">
        <v>12.449879711307137129109863670</v>
      </c>
      <c r="AA26" s="576">
        <v>-9.885897664467819575681939740</v>
      </c>
      <c r="AB26" s="577">
        <v>4.5899693342566030270056385500</v>
      </c>
      <c r="AC26" s="113"/>
      <c r="AD26" s="575">
        <v>2.571967677903968972880701900</v>
      </c>
      <c r="AE26" s="576">
        <v>-4.7304550758459743290548424800</v>
      </c>
      <c r="AF26" s="577">
        <v>3.1183401513852485118683095400</v>
      </c>
      <c r="AG26" s="113"/>
    </row>
    <row r="27" ht="21.95" customHeight="1">
      <c r="B27" s="38" t="s">
        <v>35</v>
      </c>
      <c r="C27" s="273">
        <v>-6.8647608940770710353518604500</v>
      </c>
      <c r="D27" s="92">
        <v>-6.2438208228762643547037797600</v>
      </c>
      <c r="E27" s="92">
        <v>-12.443742597710225029609159090</v>
      </c>
      <c r="F27" s="92">
        <v>-27.036312701516993498599291710</v>
      </c>
      <c r="G27" s="92">
        <v>-15.541283342012382109587455870</v>
      </c>
      <c r="H27" s="1028">
        <v>-9.920117840348988725851226550</v>
      </c>
      <c r="I27" s="92">
        <v>-2.2893199833124739257405089700</v>
      </c>
      <c r="J27" s="92">
        <v>-0.6763611768684477510990869100</v>
      </c>
      <c r="K27" s="92">
        <v>-0.6356356356356356356356356300</v>
      </c>
      <c r="L27" s="92">
        <v>7.4697527617043661230931088800</v>
      </c>
      <c r="M27" s="92">
        <v>-0.4050195870128145541464710200</v>
      </c>
      <c r="N27" s="92">
        <v>-6.1785369885659181705469072900</v>
      </c>
      <c r="O27" s="92">
        <v>6.9719413189004415325452214900</v>
      </c>
      <c r="P27" s="92">
        <v>2.4091499026606099935107073300</v>
      </c>
      <c r="Q27" s="92">
        <v>-0.8567048426368473261790964100</v>
      </c>
      <c r="R27" s="92">
        <v>20.204288611996522747029846410</v>
      </c>
      <c r="S27" s="92">
        <v>2.8361992190176063574707131600</v>
      </c>
      <c r="T27" s="1028">
        <v>5.0164420485175202156334231700</v>
      </c>
      <c r="U27" s="113"/>
      <c r="V27" s="273">
        <v>4.2903867944308820329996682400</v>
      </c>
      <c r="W27" s="92">
        <v>-6.6807642927271354127331772500</v>
      </c>
      <c r="X27" s="274">
        <v>2.5498052155336111437039525700</v>
      </c>
      <c r="Y27" s="113"/>
      <c r="Z27" s="273">
        <v>16.509454372376790273030158800</v>
      </c>
      <c r="AA27" s="92">
        <v>-17.737173416522756392401537510</v>
      </c>
      <c r="AB27" s="274">
        <v>8.867618466037699351051194740</v>
      </c>
      <c r="AC27" s="113"/>
      <c r="AD27" s="273">
        <v>4.2903867944308820329996682400</v>
      </c>
      <c r="AE27" s="92">
        <v>-6.6807642927271354127331772500</v>
      </c>
      <c r="AF27" s="274">
        <v>2.5498052155336111437039525700</v>
      </c>
      <c r="AG27" s="113"/>
    </row>
    <row r="28" ht="21.95" customHeight="1">
      <c r="B28" s="40" t="s">
        <v>100</v>
      </c>
      <c r="C28" s="578">
        <v>-0.5646495119253315253549843900</v>
      </c>
      <c r="D28" s="113">
        <v>3.5423059258948065672783841300</v>
      </c>
      <c r="E28" s="113">
        <v>-1.0989252075393217259065513300</v>
      </c>
      <c r="F28" s="113">
        <v>22.593664473288544949192223540</v>
      </c>
      <c r="G28" s="113">
        <v>-1.0201366891689087587229661500</v>
      </c>
      <c r="H28" s="1029">
        <v>7.6060015067252427266648044100</v>
      </c>
      <c r="I28" s="113">
        <v>4.4444558905125623580877813800</v>
      </c>
      <c r="J28" s="113">
        <v>-2.5837634756000401581512579300</v>
      </c>
      <c r="K28" s="113">
        <v>-0.8718441006514158132037920600</v>
      </c>
      <c r="L28" s="113">
        <v>-3.70081448048405395858082600</v>
      </c>
      <c r="M28" s="113">
        <v>1.4983557463042441583214115400</v>
      </c>
      <c r="N28" s="113">
        <v>8.056947172718476497431117860</v>
      </c>
      <c r="O28" s="113">
        <v>-1.8586443691101730107708057700</v>
      </c>
      <c r="P28" s="113">
        <v>1.0299414402430854933988057300</v>
      </c>
      <c r="Q28" s="113">
        <v>18.262670869232833912264342810</v>
      </c>
      <c r="R28" s="113">
        <v>-17.824233570332576900809153470</v>
      </c>
      <c r="S28" s="113">
        <v>13.610817357001881924569142700</v>
      </c>
      <c r="T28" s="1029">
        <v>-4.2743886075400475763173919200</v>
      </c>
      <c r="U28" s="113"/>
      <c r="V28" s="578">
        <v>-1.6477253267016139088047958500</v>
      </c>
      <c r="W28" s="113">
        <v>2.0899326940470892743019674700</v>
      </c>
      <c r="X28" s="579">
        <v>0.5543988451823204510275851900</v>
      </c>
      <c r="Y28" s="113"/>
      <c r="Z28" s="578">
        <v>-3.484330677658839946117837100</v>
      </c>
      <c r="AA28" s="113">
        <v>9.544135641981321243105133040</v>
      </c>
      <c r="AB28" s="579">
        <v>-3.9292208207122213409462378500</v>
      </c>
      <c r="AC28" s="113"/>
      <c r="AD28" s="578">
        <v>-1.6477253267016139088047958500</v>
      </c>
      <c r="AE28" s="113">
        <v>2.0899326940470892743019674700</v>
      </c>
      <c r="AF28" s="579">
        <v>0.5543988451823204510275851900</v>
      </c>
      <c r="AG28" s="113"/>
    </row>
    <row r="29" ht="21.95" customHeight="1">
      <c r="A29" s="23"/>
      <c r="B29" s="39" t="s">
        <v>23</v>
      </c>
      <c r="C29" s="275" t="s">
        <v>199</v>
      </c>
      <c r="D29" s="276" t="s">
        <v>199</v>
      </c>
      <c r="E29" s="276" t="s">
        <v>203</v>
      </c>
      <c r="F29" s="276" t="s">
        <v>194</v>
      </c>
      <c r="G29" s="276" t="s">
        <v>210</v>
      </c>
      <c r="H29" s="1030" t="s">
        <v>194</v>
      </c>
      <c r="I29" s="276" t="s">
        <v>193</v>
      </c>
      <c r="J29" s="276" t="s">
        <v>203</v>
      </c>
      <c r="K29" s="276" t="s">
        <v>199</v>
      </c>
      <c r="L29" s="276" t="s">
        <v>203</v>
      </c>
      <c r="M29" s="276" t="s">
        <v>199</v>
      </c>
      <c r="N29" s="276" t="s">
        <v>193</v>
      </c>
      <c r="O29" s="276" t="s">
        <v>203</v>
      </c>
      <c r="P29" s="276" t="s">
        <v>210</v>
      </c>
      <c r="Q29" s="276" t="s">
        <v>194</v>
      </c>
      <c r="R29" s="276" t="s">
        <v>211</v>
      </c>
      <c r="S29" s="276" t="s">
        <v>199</v>
      </c>
      <c r="T29" s="1030" t="s">
        <v>212</v>
      </c>
      <c r="U29" s="113"/>
      <c r="V29" s="275" t="s">
        <v>203</v>
      </c>
      <c r="W29" s="276" t="s">
        <v>193</v>
      </c>
      <c r="X29" s="277" t="s">
        <v>199</v>
      </c>
      <c r="Y29" s="113"/>
      <c r="Z29" s="275" t="s">
        <v>203</v>
      </c>
      <c r="AA29" s="276" t="s">
        <v>193</v>
      </c>
      <c r="AB29" s="277" t="s">
        <v>210</v>
      </c>
      <c r="AC29" s="113"/>
      <c r="AD29" s="275" t="s">
        <v>203</v>
      </c>
      <c r="AE29" s="276" t="s">
        <v>193</v>
      </c>
      <c r="AF29" s="277" t="s">
        <v>199</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83" t="s">
        <v>9</v>
      </c>
      <c r="C31" s="1023">
        <v>2018</v>
      </c>
      <c r="D31" s="1023"/>
      <c r="E31" s="1023"/>
      <c r="F31" s="1023"/>
      <c r="G31" s="1023"/>
      <c r="H31" s="1023"/>
      <c r="I31" s="1023">
        <v>2019</v>
      </c>
      <c r="J31" s="1023"/>
      <c r="K31" s="1023"/>
      <c r="L31" s="1023"/>
      <c r="M31" s="1023"/>
      <c r="N31" s="1023"/>
      <c r="O31" s="1023"/>
      <c r="P31" s="1023"/>
      <c r="Q31" s="1023"/>
      <c r="R31" s="1023"/>
      <c r="S31" s="1023"/>
      <c r="T31" s="1023"/>
      <c r="U31" s="119"/>
      <c r="V31" s="1024" t="s">
        <v>60</v>
      </c>
      <c r="W31" s="1024"/>
      <c r="X31" s="1024"/>
      <c r="Y31" s="119"/>
      <c r="Z31" s="1024" t="s">
        <v>44</v>
      </c>
      <c r="AA31" s="1024"/>
      <c r="AB31" s="1024"/>
      <c r="AC31" s="119"/>
      <c r="AD31" s="1025" t="s">
        <v>45</v>
      </c>
      <c r="AE31" s="1025"/>
      <c r="AF31" s="1025"/>
      <c r="AG31" s="119"/>
      <c r="AH31" s="237"/>
      <c r="AI31" s="237"/>
      <c r="AJ31" s="237"/>
      <c r="AK31" s="237"/>
      <c r="AL31" s="237"/>
      <c r="AM31" s="237"/>
      <c r="AN31" s="237"/>
      <c r="AO31" s="237"/>
      <c r="AP31" s="237"/>
      <c r="AQ31" s="237"/>
      <c r="AR31" s="237"/>
      <c r="AS31" s="237"/>
      <c r="AT31" s="237"/>
      <c r="AU31" s="237"/>
      <c r="AV31" s="237"/>
    </row>
    <row r="32" s="118" customFormat="1" ht="15.95" customHeight="1">
      <c r="B32" s="983"/>
      <c r="C32" s="271" t="s">
        <v>192</v>
      </c>
      <c r="D32" s="271" t="s">
        <v>195</v>
      </c>
      <c r="E32" s="271" t="s">
        <v>196</v>
      </c>
      <c r="F32" s="271" t="s">
        <v>197</v>
      </c>
      <c r="G32" s="271" t="s">
        <v>198</v>
      </c>
      <c r="H32" s="1026" t="s">
        <v>200</v>
      </c>
      <c r="I32" s="271" t="s">
        <v>201</v>
      </c>
      <c r="J32" s="271" t="s">
        <v>202</v>
      </c>
      <c r="K32" s="271" t="s">
        <v>204</v>
      </c>
      <c r="L32" s="271" t="s">
        <v>205</v>
      </c>
      <c r="M32" s="271" t="s">
        <v>206</v>
      </c>
      <c r="N32" s="271" t="s">
        <v>207</v>
      </c>
      <c r="O32" s="271" t="s">
        <v>192</v>
      </c>
      <c r="P32" s="271" t="s">
        <v>195</v>
      </c>
      <c r="Q32" s="271" t="s">
        <v>196</v>
      </c>
      <c r="R32" s="271" t="s">
        <v>197</v>
      </c>
      <c r="S32" s="271" t="s">
        <v>198</v>
      </c>
      <c r="T32" s="1026" t="s">
        <v>200</v>
      </c>
      <c r="U32" s="144"/>
      <c r="V32" s="270">
        <v>2017</v>
      </c>
      <c r="W32" s="271">
        <v>2018</v>
      </c>
      <c r="X32" s="272">
        <v>2019</v>
      </c>
      <c r="Y32" s="144"/>
      <c r="Z32" s="270">
        <v>2017</v>
      </c>
      <c r="AA32" s="271">
        <v>2018</v>
      </c>
      <c r="AB32" s="272">
        <v>2019</v>
      </c>
      <c r="AC32" s="144"/>
      <c r="AD32" s="270">
        <v>2017</v>
      </c>
      <c r="AE32" s="271">
        <v>2018</v>
      </c>
      <c r="AF32" s="272">
        <v>2019</v>
      </c>
      <c r="AG32" s="144"/>
      <c r="AH32" s="237"/>
      <c r="AI32" s="237"/>
      <c r="AJ32" s="237"/>
      <c r="AK32" s="237"/>
      <c r="AL32" s="237"/>
      <c r="AM32" s="237"/>
      <c r="AN32" s="237"/>
      <c r="AO32" s="237"/>
      <c r="AP32" s="237"/>
      <c r="AQ32" s="237"/>
      <c r="AR32" s="237"/>
      <c r="AS32" s="237"/>
      <c r="AT32" s="237"/>
      <c r="AU32" s="237"/>
      <c r="AV32" s="237"/>
    </row>
    <row r="33" ht="21.95" customHeight="1">
      <c r="B33" s="265" t="s">
        <v>19</v>
      </c>
      <c r="C33" s="580">
        <v>107.46058631921824104234527687</v>
      </c>
      <c r="D33" s="581">
        <v>107.64163159598575590806086112</v>
      </c>
      <c r="E33" s="581">
        <v>108.89823182711198428290766208</v>
      </c>
      <c r="F33" s="581">
        <v>120.60532889258950874271440466</v>
      </c>
      <c r="G33" s="581">
        <v>114.90912220309810671256454389</v>
      </c>
      <c r="H33" s="1031">
        <v>119.22077200777561788392113302</v>
      </c>
      <c r="I33" s="581">
        <v>150.37650905432595573440643863</v>
      </c>
      <c r="J33" s="581">
        <v>203.81170122124396478273217836</v>
      </c>
      <c r="K33" s="581">
        <v>200.19724545007378258730939498</v>
      </c>
      <c r="L33" s="581">
        <v>136.96783548642235697337200105</v>
      </c>
      <c r="M33" s="581">
        <v>115.90716105292952165298613077</v>
      </c>
      <c r="N33" s="581">
        <v>111.01299907149489322191272052</v>
      </c>
      <c r="O33" s="581">
        <v>109.85696556003723239218119764</v>
      </c>
      <c r="P33" s="581">
        <v>111.3238423028785982478097622</v>
      </c>
      <c r="Q33" s="581">
        <v>106.83780160857908847184986595</v>
      </c>
      <c r="R33" s="581">
        <v>118.1340264119134588367518966</v>
      </c>
      <c r="S33" s="581">
        <v>114.25103123158515026517383618</v>
      </c>
      <c r="T33" s="1031">
        <v>118.57292817679558011049723757</v>
      </c>
      <c r="U33" s="113"/>
      <c r="V33" s="580">
        <v>134.7357292882147024504084014</v>
      </c>
      <c r="W33" s="581">
        <v>134.77828675011635597579795703</v>
      </c>
      <c r="X33" s="582">
        <v>135.00871816799695933105283162</v>
      </c>
      <c r="Y33" s="113"/>
      <c r="Z33" s="580">
        <v>120.53735068639686218577286504</v>
      </c>
      <c r="AA33" s="581">
        <v>118.47522010090018795133049758</v>
      </c>
      <c r="AB33" s="582">
        <v>117.03783221413033197767899366</v>
      </c>
      <c r="AC33" s="113"/>
      <c r="AD33" s="580">
        <v>134.7357292882147024504084014</v>
      </c>
      <c r="AE33" s="581">
        <v>134.77828675011635597579795703</v>
      </c>
      <c r="AF33" s="582">
        <v>135.00871816799695933105283162</v>
      </c>
      <c r="AG33" s="113"/>
    </row>
    <row r="34" ht="21.95" customHeight="1">
      <c r="B34" s="38" t="s">
        <v>35</v>
      </c>
      <c r="C34" s="278">
        <v>97.90918814983620566870816123</v>
      </c>
      <c r="D34" s="94">
        <v>93.07664990266060999351070734</v>
      </c>
      <c r="E34" s="94">
        <v>91.2610614122102984940030661</v>
      </c>
      <c r="F34" s="94">
        <v>103.97749999999999999999999999</v>
      </c>
      <c r="G34" s="94">
        <v>101.70458176337603617181612659</v>
      </c>
      <c r="H34" s="1032">
        <v>106.11925597484276729559748428</v>
      </c>
      <c r="I34" s="94">
        <v>137.03066446069274697123338848</v>
      </c>
      <c r="J34" s="94">
        <v>171.3533531948700488026330723</v>
      </c>
      <c r="K34" s="94">
        <v>177.87562232408200271999194076</v>
      </c>
      <c r="L34" s="94">
        <v>121.56746723228367868602817208</v>
      </c>
      <c r="M34" s="94">
        <v>101.96736666666666666666666667</v>
      </c>
      <c r="N34" s="94">
        <v>95.64160927978856177960502166</v>
      </c>
      <c r="O34" s="94">
        <v>94.36734172158977431595765927</v>
      </c>
      <c r="P34" s="94">
        <v>93.68816316831683168316831684</v>
      </c>
      <c r="Q34" s="94">
        <v>94.69411315262870656721848281</v>
      </c>
      <c r="R34" s="94">
        <v>101.71077201229434098716326162</v>
      </c>
      <c r="S34" s="94">
        <v>101.13887482512823929118646326</v>
      </c>
      <c r="T34" s="1032">
        <v>111.45453064723531933133304759</v>
      </c>
      <c r="U34" s="113"/>
      <c r="V34" s="278">
        <v>114.91437358709060242177076253</v>
      </c>
      <c r="W34" s="94">
        <v>118.2393751686035846470924649</v>
      </c>
      <c r="X34" s="279">
        <v>120.52254830312276621395269441</v>
      </c>
      <c r="Y34" s="113"/>
      <c r="Z34" s="278">
        <v>107.386458693109018996156203</v>
      </c>
      <c r="AA34" s="94">
        <v>103.99727681090720299767499605</v>
      </c>
      <c r="AB34" s="279">
        <v>104.51346454102890224112977501</v>
      </c>
      <c r="AC34" s="113"/>
      <c r="AD34" s="278">
        <v>114.91437358709060242177076253</v>
      </c>
      <c r="AE34" s="94">
        <v>118.2393751686035846470924649</v>
      </c>
      <c r="AF34" s="279">
        <v>120.52254830312276621395269441</v>
      </c>
      <c r="AG34" s="113"/>
    </row>
    <row r="35" ht="21.95" customHeight="1">
      <c r="B35" s="40" t="s">
        <v>101</v>
      </c>
      <c r="C35" s="578">
        <v>109.75536448608374464155147632</v>
      </c>
      <c r="D35" s="113">
        <v>115.64837336599155330036509475</v>
      </c>
      <c r="E35" s="113">
        <v>119.32606321028599803660508835</v>
      </c>
      <c r="F35" s="113">
        <v>115.99175676717511840803481972</v>
      </c>
      <c r="G35" s="113">
        <v>112.98323065763497809351429918</v>
      </c>
      <c r="H35" s="1029">
        <v>112.34603080522800714674448736</v>
      </c>
      <c r="I35" s="113">
        <v>109.73931247152455059401498297</v>
      </c>
      <c r="J35" s="113">
        <v>118.94234774002989815713637111</v>
      </c>
      <c r="K35" s="113">
        <v>112.54900634181490524502841197</v>
      </c>
      <c r="L35" s="113">
        <v>112.66816575582067268678048988</v>
      </c>
      <c r="M35" s="113">
        <v>113.67083885948758277859432554</v>
      </c>
      <c r="N35" s="113">
        <v>116.07186444002535870595085603</v>
      </c>
      <c r="O35" s="113">
        <v>116.41417841793849534703168167</v>
      </c>
      <c r="P35" s="113">
        <v>118.82380712585658319317156066</v>
      </c>
      <c r="Q35" s="113">
        <v>112.82412185050731780506568570</v>
      </c>
      <c r="R35" s="113">
        <v>116.14701577295465682947579423</v>
      </c>
      <c r="S35" s="113">
        <v>112.96450690115761368638649801</v>
      </c>
      <c r="T35" s="1029">
        <v>106.38681755530485999983772816</v>
      </c>
      <c r="U35" s="113"/>
      <c r="V35" s="578">
        <v>117.24880455107037783620395832</v>
      </c>
      <c r="W35" s="113">
        <v>113.98765137072915829411138741</v>
      </c>
      <c r="X35" s="579">
        <v>112.01946861299385022392271864</v>
      </c>
      <c r="Y35" s="113"/>
      <c r="Z35" s="578">
        <v>112.24632244449991807294471357</v>
      </c>
      <c r="AA35" s="113">
        <v>113.92146384401725279785461747</v>
      </c>
      <c r="AB35" s="579">
        <v>111.98349679450606342847088917</v>
      </c>
      <c r="AC35" s="113"/>
      <c r="AD35" s="578">
        <v>117.24880455107037783620395832</v>
      </c>
      <c r="AE35" s="113">
        <v>113.98765137072915829411138741</v>
      </c>
      <c r="AF35" s="579">
        <v>112.01946861299385022392271864</v>
      </c>
      <c r="AG35" s="113"/>
    </row>
    <row r="36" ht="21.95" customHeight="1">
      <c r="A36" s="23"/>
      <c r="B36" s="39" t="s">
        <v>23</v>
      </c>
      <c r="C36" s="275" t="s">
        <v>194</v>
      </c>
      <c r="D36" s="276" t="s">
        <v>194</v>
      </c>
      <c r="E36" s="276" t="s">
        <v>194</v>
      </c>
      <c r="F36" s="276" t="s">
        <v>194</v>
      </c>
      <c r="G36" s="276" t="s">
        <v>194</v>
      </c>
      <c r="H36" s="1030" t="s">
        <v>193</v>
      </c>
      <c r="I36" s="276" t="s">
        <v>193</v>
      </c>
      <c r="J36" s="276" t="s">
        <v>193</v>
      </c>
      <c r="K36" s="276" t="s">
        <v>199</v>
      </c>
      <c r="L36" s="276" t="s">
        <v>193</v>
      </c>
      <c r="M36" s="276" t="s">
        <v>194</v>
      </c>
      <c r="N36" s="276" t="s">
        <v>194</v>
      </c>
      <c r="O36" s="276" t="s">
        <v>194</v>
      </c>
      <c r="P36" s="276" t="s">
        <v>194</v>
      </c>
      <c r="Q36" s="276" t="s">
        <v>194</v>
      </c>
      <c r="R36" s="276" t="s">
        <v>194</v>
      </c>
      <c r="S36" s="276" t="s">
        <v>194</v>
      </c>
      <c r="T36" s="1030" t="s">
        <v>209</v>
      </c>
      <c r="U36" s="113"/>
      <c r="V36" s="275" t="s">
        <v>194</v>
      </c>
      <c r="W36" s="276" t="s">
        <v>194</v>
      </c>
      <c r="X36" s="277" t="s">
        <v>193</v>
      </c>
      <c r="Y36" s="113"/>
      <c r="Z36" s="275" t="s">
        <v>194</v>
      </c>
      <c r="AA36" s="276" t="s">
        <v>194</v>
      </c>
      <c r="AB36" s="277" t="s">
        <v>194</v>
      </c>
      <c r="AC36" s="113"/>
      <c r="AD36" s="275" t="s">
        <v>194</v>
      </c>
      <c r="AE36" s="276" t="s">
        <v>194</v>
      </c>
      <c r="AF36" s="277" t="s">
        <v>193</v>
      </c>
      <c r="AG36" s="113"/>
    </row>
    <row r="37" ht="21.95" customHeight="1">
      <c r="B37" s="25" t="s">
        <v>70</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5">
        <v>-3.2333672027358254294281736800</v>
      </c>
      <c r="D38" s="576">
        <v>-1.350309403570616899733395900</v>
      </c>
      <c r="E38" s="576">
        <v>-12.655549337550079332069149520</v>
      </c>
      <c r="F38" s="576">
        <v>-1.8847040616907597569014961800</v>
      </c>
      <c r="G38" s="576">
        <v>-3.3839752100156254428043431400</v>
      </c>
      <c r="H38" s="1027">
        <v>-0.1933085883937100572226595800</v>
      </c>
      <c r="I38" s="576">
        <v>2.0914116169576335098407264600</v>
      </c>
      <c r="J38" s="576">
        <v>3.1884039245843206221269581900</v>
      </c>
      <c r="K38" s="576">
        <v>-3.0998111958707236644603591400</v>
      </c>
      <c r="L38" s="576">
        <v>6.7607937629972773825937974800</v>
      </c>
      <c r="M38" s="576">
        <v>0.6891298484025716096734531800</v>
      </c>
      <c r="N38" s="576">
        <v>2.0056475400482711719560607700</v>
      </c>
      <c r="O38" s="576">
        <v>2.2300075989725203222744424900</v>
      </c>
      <c r="P38" s="576">
        <v>3.4208053634056600614981294800</v>
      </c>
      <c r="Q38" s="576">
        <v>-1.8920694890657703301300004900</v>
      </c>
      <c r="R38" s="576">
        <v>-2.0490823277609725690286800400</v>
      </c>
      <c r="S38" s="576">
        <v>-0.5727055945565420191875060700</v>
      </c>
      <c r="T38" s="1027">
        <v>-0.5433984531972206874454239800</v>
      </c>
      <c r="U38" s="113"/>
      <c r="V38" s="575">
        <v>0.5078334080064272400092445700</v>
      </c>
      <c r="W38" s="576">
        <v>0.0315858771288634090562944600</v>
      </c>
      <c r="X38" s="577">
        <v>0.1709707278798039926829097900</v>
      </c>
      <c r="Y38" s="113"/>
      <c r="Z38" s="575">
        <v>1.3363646623649716182199486800</v>
      </c>
      <c r="AA38" s="576">
        <v>-1.7107814082140716795278820800</v>
      </c>
      <c r="AB38" s="577">
        <v>-1.2132392626455517679923328500</v>
      </c>
      <c r="AC38" s="113"/>
      <c r="AD38" s="575">
        <v>0.5078334080064272400092445700</v>
      </c>
      <c r="AE38" s="576">
        <v>0.0315858771288634090562944600</v>
      </c>
      <c r="AF38" s="577">
        <v>0.1709707278798039926829097900</v>
      </c>
      <c r="AG38" s="113"/>
    </row>
    <row r="39" ht="21.95" customHeight="1">
      <c r="B39" s="38" t="s">
        <v>35</v>
      </c>
      <c r="C39" s="273">
        <v>0.9593718622019641294867523600</v>
      </c>
      <c r="D39" s="92">
        <v>2.0154340195374258563003049500</v>
      </c>
      <c r="E39" s="92">
        <v>-16.667103382272342275718904040</v>
      </c>
      <c r="F39" s="92">
        <v>-7.6510422903089836989363724700</v>
      </c>
      <c r="G39" s="92">
        <v>-4.8367623353246132272483725200</v>
      </c>
      <c r="H39" s="1028">
        <v>3.72429657882051362139615600</v>
      </c>
      <c r="I39" s="92">
        <v>2.3798709330342381327714635800</v>
      </c>
      <c r="J39" s="92">
        <v>3.7992626051715713017505082900</v>
      </c>
      <c r="K39" s="92">
        <v>4.5328391573885829810549820300</v>
      </c>
      <c r="L39" s="92">
        <v>9.448776556828218699739053200</v>
      </c>
      <c r="M39" s="92">
        <v>0.0597701007882729351560915900</v>
      </c>
      <c r="N39" s="92">
        <v>-3.7909495018053898998295204500</v>
      </c>
      <c r="O39" s="92">
        <v>-3.6174811528680381380676890700</v>
      </c>
      <c r="P39" s="92">
        <v>0.6569996516803528521364105200</v>
      </c>
      <c r="Q39" s="92">
        <v>3.7617924745712874026965000100</v>
      </c>
      <c r="R39" s="92">
        <v>-2.180017780486796675085223600</v>
      </c>
      <c r="S39" s="92">
        <v>-0.5562256178034928507981012400</v>
      </c>
      <c r="T39" s="1028">
        <v>5.0276216350945416635536757400</v>
      </c>
      <c r="U39" s="113"/>
      <c r="V39" s="273">
        <v>1.1803930861974603883693627500</v>
      </c>
      <c r="W39" s="92">
        <v>2.8934601283738020541766400600</v>
      </c>
      <c r="X39" s="274">
        <v>1.9309753043463634555596705900</v>
      </c>
      <c r="Y39" s="113"/>
      <c r="Z39" s="273">
        <v>10.325028187294965698022217560</v>
      </c>
      <c r="AA39" s="92">
        <v>-3.1560607579839110066338809300</v>
      </c>
      <c r="AB39" s="274">
        <v>0.4963473524987162261388737700</v>
      </c>
      <c r="AC39" s="113"/>
      <c r="AD39" s="273">
        <v>1.1803930861974603883693627500</v>
      </c>
      <c r="AE39" s="92">
        <v>2.8934601283738020541766400600</v>
      </c>
      <c r="AF39" s="274">
        <v>1.9309753043463634555596705900</v>
      </c>
      <c r="AG39" s="113"/>
    </row>
    <row r="40" ht="21.95" customHeight="1">
      <c r="B40" s="40" t="s">
        <v>101</v>
      </c>
      <c r="C40" s="578">
        <v>-4.152897336425983830633170400</v>
      </c>
      <c r="D40" s="113">
        <v>-3.2992492317029738692041195200</v>
      </c>
      <c r="E40" s="113">
        <v>4.8138900812777855447997371500</v>
      </c>
      <c r="F40" s="113">
        <v>6.2440750514427404424824528700</v>
      </c>
      <c r="G40" s="113">
        <v>1.5266264168398115164357142400</v>
      </c>
      <c r="H40" s="1029">
        <v>-3.7769406941576312588519174100</v>
      </c>
      <c r="I40" s="113">
        <v>-0.2817539360498738006784937100</v>
      </c>
      <c r="J40" s="113">
        <v>-0.588500019418072418472584500</v>
      </c>
      <c r="K40" s="113">
        <v>-7.3016770756291241284761513100</v>
      </c>
      <c r="L40" s="113">
        <v>-2.4559276753863770845069866600</v>
      </c>
      <c r="M40" s="113">
        <v>0.62898380336108783986597500</v>
      </c>
      <c r="N40" s="113">
        <v>6.0250018182670203632007770100</v>
      </c>
      <c r="O40" s="113">
        <v>6.0669598821286264646971789400</v>
      </c>
      <c r="P40" s="113">
        <v>2.7457660384169504216115255500</v>
      </c>
      <c r="Q40" s="113">
        <v>-5.4488861736102326274558666500</v>
      </c>
      <c r="R40" s="113">
        <v>0.1338534824428796551856102700</v>
      </c>
      <c r="S40" s="113">
        <v>-0.0165721553263967732887691300</v>
      </c>
      <c r="T40" s="1029">
        <v>-5.3043380413274342176570018900</v>
      </c>
      <c r="U40" s="113"/>
      <c r="V40" s="578">
        <v>-0.6647134466240579224773134900</v>
      </c>
      <c r="W40" s="113">
        <v>-2.7813956763377917947700866400</v>
      </c>
      <c r="X40" s="579">
        <v>-1.7266631376885416765551600300</v>
      </c>
      <c r="Y40" s="113"/>
      <c r="Z40" s="578">
        <v>-8.147438231033353954572121600</v>
      </c>
      <c r="AA40" s="113">
        <v>1.4923797617918455327275160400</v>
      </c>
      <c r="AB40" s="579">
        <v>-1.7011430367192955068559215600</v>
      </c>
      <c r="AC40" s="113"/>
      <c r="AD40" s="578">
        <v>-0.6647134466240579224773134900</v>
      </c>
      <c r="AE40" s="113">
        <v>-2.7813956763377917947700866400</v>
      </c>
      <c r="AF40" s="579">
        <v>-1.7266631376885416765551600300</v>
      </c>
      <c r="AG40" s="113"/>
    </row>
    <row r="41" ht="21.95" customHeight="1">
      <c r="A41" s="23"/>
      <c r="B41" s="39" t="s">
        <v>23</v>
      </c>
      <c r="C41" s="275" t="s">
        <v>210</v>
      </c>
      <c r="D41" s="276" t="s">
        <v>210</v>
      </c>
      <c r="E41" s="276" t="s">
        <v>193</v>
      </c>
      <c r="F41" s="276" t="s">
        <v>193</v>
      </c>
      <c r="G41" s="276" t="s">
        <v>210</v>
      </c>
      <c r="H41" s="1030" t="s">
        <v>199</v>
      </c>
      <c r="I41" s="276" t="s">
        <v>199</v>
      </c>
      <c r="J41" s="276" t="s">
        <v>210</v>
      </c>
      <c r="K41" s="276" t="s">
        <v>203</v>
      </c>
      <c r="L41" s="276" t="s">
        <v>211</v>
      </c>
      <c r="M41" s="276" t="s">
        <v>199</v>
      </c>
      <c r="N41" s="276" t="s">
        <v>194</v>
      </c>
      <c r="O41" s="276" t="s">
        <v>194</v>
      </c>
      <c r="P41" s="276" t="s">
        <v>194</v>
      </c>
      <c r="Q41" s="276" t="s">
        <v>211</v>
      </c>
      <c r="R41" s="276" t="s">
        <v>199</v>
      </c>
      <c r="S41" s="276" t="s">
        <v>199</v>
      </c>
      <c r="T41" s="1030" t="s">
        <v>213</v>
      </c>
      <c r="U41" s="113"/>
      <c r="V41" s="275" t="s">
        <v>210</v>
      </c>
      <c r="W41" s="276" t="s">
        <v>203</v>
      </c>
      <c r="X41" s="277" t="s">
        <v>210</v>
      </c>
      <c r="Y41" s="113"/>
      <c r="Z41" s="275" t="s">
        <v>211</v>
      </c>
      <c r="AA41" s="276" t="s">
        <v>193</v>
      </c>
      <c r="AB41" s="277" t="s">
        <v>199</v>
      </c>
      <c r="AC41" s="113"/>
      <c r="AD41" s="275" t="s">
        <v>210</v>
      </c>
      <c r="AE41" s="276" t="s">
        <v>203</v>
      </c>
      <c r="AF41" s="277" t="s">
        <v>210</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83" t="s">
        <v>10</v>
      </c>
      <c r="C43" s="1023">
        <v>2018</v>
      </c>
      <c r="D43" s="1023"/>
      <c r="E43" s="1023"/>
      <c r="F43" s="1023"/>
      <c r="G43" s="1023"/>
      <c r="H43" s="1023"/>
      <c r="I43" s="1023">
        <v>2019</v>
      </c>
      <c r="J43" s="1023"/>
      <c r="K43" s="1023"/>
      <c r="L43" s="1023"/>
      <c r="M43" s="1023"/>
      <c r="N43" s="1023"/>
      <c r="O43" s="1023"/>
      <c r="P43" s="1023"/>
      <c r="Q43" s="1023"/>
      <c r="R43" s="1023"/>
      <c r="S43" s="1023"/>
      <c r="T43" s="1023"/>
      <c r="U43" s="119"/>
      <c r="V43" s="1024" t="s">
        <v>60</v>
      </c>
      <c r="W43" s="1024"/>
      <c r="X43" s="1024"/>
      <c r="Y43" s="119"/>
      <c r="Z43" s="1024" t="s">
        <v>44</v>
      </c>
      <c r="AA43" s="1024"/>
      <c r="AB43" s="1024"/>
      <c r="AC43" s="119"/>
      <c r="AD43" s="1025" t="s">
        <v>45</v>
      </c>
      <c r="AE43" s="1025"/>
      <c r="AF43" s="1025"/>
      <c r="AG43" s="119"/>
      <c r="AH43" s="237"/>
      <c r="AI43" s="237"/>
      <c r="AJ43" s="237"/>
      <c r="AK43" s="237"/>
      <c r="AL43" s="237"/>
      <c r="AM43" s="237"/>
      <c r="AN43" s="237"/>
      <c r="AO43" s="237"/>
      <c r="AP43" s="237"/>
      <c r="AQ43" s="237"/>
      <c r="AR43" s="237"/>
      <c r="AS43" s="237"/>
      <c r="AT43" s="237"/>
      <c r="AU43" s="237"/>
      <c r="AV43" s="237"/>
    </row>
    <row r="44" s="118" customFormat="1" ht="15.95" customHeight="1">
      <c r="B44" s="983"/>
      <c r="C44" s="271" t="s">
        <v>192</v>
      </c>
      <c r="D44" s="271" t="s">
        <v>195</v>
      </c>
      <c r="E44" s="271" t="s">
        <v>196</v>
      </c>
      <c r="F44" s="271" t="s">
        <v>197</v>
      </c>
      <c r="G44" s="271" t="s">
        <v>198</v>
      </c>
      <c r="H44" s="1026" t="s">
        <v>200</v>
      </c>
      <c r="I44" s="271" t="s">
        <v>201</v>
      </c>
      <c r="J44" s="271" t="s">
        <v>202</v>
      </c>
      <c r="K44" s="271" t="s">
        <v>204</v>
      </c>
      <c r="L44" s="271" t="s">
        <v>205</v>
      </c>
      <c r="M44" s="271" t="s">
        <v>206</v>
      </c>
      <c r="N44" s="271" t="s">
        <v>207</v>
      </c>
      <c r="O44" s="271" t="s">
        <v>192</v>
      </c>
      <c r="P44" s="271" t="s">
        <v>195</v>
      </c>
      <c r="Q44" s="271" t="s">
        <v>196</v>
      </c>
      <c r="R44" s="271" t="s">
        <v>197</v>
      </c>
      <c r="S44" s="271" t="s">
        <v>198</v>
      </c>
      <c r="T44" s="1026" t="s">
        <v>200</v>
      </c>
      <c r="U44" s="144"/>
      <c r="V44" s="270">
        <v>2017</v>
      </c>
      <c r="W44" s="271">
        <v>2018</v>
      </c>
      <c r="X44" s="272">
        <v>2019</v>
      </c>
      <c r="Y44" s="144"/>
      <c r="Z44" s="270">
        <v>2017</v>
      </c>
      <c r="AA44" s="271">
        <v>2018</v>
      </c>
      <c r="AB44" s="272">
        <v>2019</v>
      </c>
      <c r="AC44" s="144"/>
      <c r="AD44" s="270">
        <v>2017</v>
      </c>
      <c r="AE44" s="271">
        <v>2018</v>
      </c>
      <c r="AF44" s="272">
        <v>2019</v>
      </c>
      <c r="AG44" s="144"/>
      <c r="AH44" s="237"/>
      <c r="AI44" s="237"/>
      <c r="AJ44" s="237"/>
      <c r="AK44" s="237"/>
      <c r="AL44" s="237"/>
      <c r="AM44" s="237"/>
      <c r="AN44" s="237"/>
      <c r="AO44" s="237"/>
      <c r="AP44" s="237"/>
      <c r="AQ44" s="237"/>
      <c r="AR44" s="237"/>
      <c r="AS44" s="237"/>
      <c r="AT44" s="237"/>
      <c r="AU44" s="237"/>
      <c r="AV44" s="237"/>
    </row>
    <row r="45" ht="21.95" customHeight="1">
      <c r="B45" s="265" t="s">
        <v>19</v>
      </c>
      <c r="C45" s="580">
        <v>79.41839191141068849301877708</v>
      </c>
      <c r="D45" s="581">
        <v>80.04453538757823784304285026</v>
      </c>
      <c r="E45" s="581">
        <v>68.941791044776119402985074627</v>
      </c>
      <c r="F45" s="581">
        <v>104.60784785748675974963890226</v>
      </c>
      <c r="G45" s="581">
        <v>83.03756218905472636815920398</v>
      </c>
      <c r="H45" s="1031">
        <v>103.34954260953298025999037073</v>
      </c>
      <c r="I45" s="581">
        <v>143.93283582089552238805970149</v>
      </c>
      <c r="J45" s="581">
        <v>191.26359275053304904051172708</v>
      </c>
      <c r="K45" s="581">
        <v>195.95618680789600385170919596</v>
      </c>
      <c r="L45" s="581">
        <v>129.23358208955223880597014925</v>
      </c>
      <c r="M45" s="581">
        <v>98.57968223399133365430909966</v>
      </c>
      <c r="N45" s="581">
        <v>89.22462686567164179104477612</v>
      </c>
      <c r="O45" s="581">
        <v>85.23567645642753972075108329</v>
      </c>
      <c r="P45" s="581">
        <v>85.65021665864227250842561387</v>
      </c>
      <c r="Q45" s="581">
        <v>79.30447761194029850746268657</v>
      </c>
      <c r="R45" s="581">
        <v>101.21304766490129995185363505</v>
      </c>
      <c r="S45" s="581">
        <v>96.4597014925373134328358209</v>
      </c>
      <c r="T45" s="1031">
        <v>103.33028406355320173326913818</v>
      </c>
      <c r="U45" s="113"/>
      <c r="V45" s="580">
        <v>118.04183193620936413821304437</v>
      </c>
      <c r="W45" s="581">
        <v>112.49343692496421999591085668</v>
      </c>
      <c r="X45" s="582">
        <v>116.19969331425066448579022695</v>
      </c>
      <c r="Y45" s="113"/>
      <c r="Z45" s="580">
        <v>109.68429591174561972744970798</v>
      </c>
      <c r="AA45" s="581">
        <v>97.15006489292667099286177807</v>
      </c>
      <c r="AB45" s="582">
        <v>100.37646009085009733939000649</v>
      </c>
      <c r="AC45" s="113"/>
      <c r="AD45" s="580">
        <v>118.04183193620936413821304437</v>
      </c>
      <c r="AE45" s="581">
        <v>112.49343692496421999591085668</v>
      </c>
      <c r="AF45" s="582">
        <v>116.19969331425066448579022695</v>
      </c>
      <c r="AG45" s="113"/>
    </row>
    <row r="46" ht="21.95" customHeight="1">
      <c r="B46" s="38" t="s">
        <v>35</v>
      </c>
      <c r="C46" s="278">
        <v>66.391772261927757388448908634</v>
      </c>
      <c r="D46" s="94">
        <v>55.410901101023758933745412401</v>
      </c>
      <c r="E46" s="94">
        <v>50.498698103792415169660678643</v>
      </c>
      <c r="F46" s="94">
        <v>69.311638497199150086922928337</v>
      </c>
      <c r="G46" s="94">
        <v>74.080927145708582834331337325</v>
      </c>
      <c r="H46" s="1032">
        <v>81.48040225999613675874058335</v>
      </c>
      <c r="I46" s="94">
        <v>123.98800270426888159165539888</v>
      </c>
      <c r="J46" s="94">
        <v>161.44080357142857142857142857</v>
      </c>
      <c r="K46" s="94">
        <v>170.53142408730925246281630288</v>
      </c>
      <c r="L46" s="94">
        <v>111.5399710578842315369261477</v>
      </c>
      <c r="M46" s="94">
        <v>73.860850878887386517288004636</v>
      </c>
      <c r="N46" s="94">
        <v>65.006704590818363273453093812</v>
      </c>
      <c r="O46" s="94">
        <v>68.451412014680316785783272165</v>
      </c>
      <c r="P46" s="94">
        <v>57.118652694610778443113772455</v>
      </c>
      <c r="Q46" s="94">
        <v>51.949455089820359281437125749</v>
      </c>
      <c r="R46" s="94">
        <v>81.49926791578134054471701758</v>
      </c>
      <c r="S46" s="94">
        <v>75.758265968063872255489021956</v>
      </c>
      <c r="T46" s="1032">
        <v>89.86984562211981566820276498</v>
      </c>
      <c r="U46" s="113"/>
      <c r="V46" s="278">
        <v>93.60888487408744155524567304</v>
      </c>
      <c r="W46" s="94">
        <v>89.88268078910671807070789927</v>
      </c>
      <c r="X46" s="279">
        <v>93.95438117535513490136065737</v>
      </c>
      <c r="Y46" s="113"/>
      <c r="Z46" s="278">
        <v>94.10119369955740692527987503</v>
      </c>
      <c r="AA46" s="94">
        <v>74.96718562874251497005988024</v>
      </c>
      <c r="AB46" s="279">
        <v>82.02008346527156329593171336</v>
      </c>
      <c r="AC46" s="113"/>
      <c r="AD46" s="278">
        <v>93.60888487408744155524567304</v>
      </c>
      <c r="AE46" s="94">
        <v>89.88268078910671807070789927</v>
      </c>
      <c r="AF46" s="279">
        <v>93.95438117535513490136065737</v>
      </c>
      <c r="AG46" s="113"/>
    </row>
    <row r="47" ht="21.95" customHeight="1">
      <c r="B47" s="40" t="s">
        <v>102</v>
      </c>
      <c r="C47" s="578">
        <v>119.62083433786120325649283790</v>
      </c>
      <c r="D47" s="113">
        <v>144.45629613862993757732970176</v>
      </c>
      <c r="E47" s="113">
        <v>136.52191766028645694476767113</v>
      </c>
      <c r="F47" s="113">
        <v>150.92392868726355744005189725</v>
      </c>
      <c r="G47" s="113">
        <v>112.09033875309022830779389248</v>
      </c>
      <c r="H47" s="1029">
        <v>126.83975501219853745201594318</v>
      </c>
      <c r="I47" s="113">
        <v>116.08609920445145155052170949</v>
      </c>
      <c r="J47" s="113">
        <v>118.47289441043295664287226816</v>
      </c>
      <c r="K47" s="113">
        <v>114.90913645778838731736424263</v>
      </c>
      <c r="L47" s="113">
        <v>115.86302279250710799187299348</v>
      </c>
      <c r="M47" s="113">
        <v>133.46675682850771781648003304</v>
      </c>
      <c r="N47" s="113">
        <v>137.25449925094934177467594495</v>
      </c>
      <c r="O47" s="113">
        <v>124.51996817559820961913356995</v>
      </c>
      <c r="P47" s="113">
        <v>149.95139524137180046900036867</v>
      </c>
      <c r="Q47" s="113">
        <v>152.65699606439227548041882554</v>
      </c>
      <c r="R47" s="113">
        <v>124.18890408867418314424879171</v>
      </c>
      <c r="S47" s="113">
        <v>127.32564593439901907201682806</v>
      </c>
      <c r="T47" s="1029">
        <v>114.97770286379611383271759641</v>
      </c>
      <c r="U47" s="113"/>
      <c r="V47" s="578">
        <v>126.10109830384848963805452994</v>
      </c>
      <c r="W47" s="113">
        <v>125.15585420611731470029429930</v>
      </c>
      <c r="X47" s="579">
        <v>123.67671614735793112618966399</v>
      </c>
      <c r="Y47" s="113"/>
      <c r="Z47" s="578">
        <v>116.55994105870891407669083920</v>
      </c>
      <c r="AA47" s="113">
        <v>129.59011876748273141308865626</v>
      </c>
      <c r="AB47" s="579">
        <v>122.38034375245530877529847463</v>
      </c>
      <c r="AC47" s="113"/>
      <c r="AD47" s="578">
        <v>126.10109830384848963805452994</v>
      </c>
      <c r="AE47" s="113">
        <v>125.15585420611731470029429930</v>
      </c>
      <c r="AF47" s="579">
        <v>123.67671614735793112618966399</v>
      </c>
      <c r="AG47" s="113"/>
    </row>
    <row r="48" ht="21.95" customHeight="1">
      <c r="A48" s="23"/>
      <c r="B48" s="39" t="s">
        <v>23</v>
      </c>
      <c r="C48" s="275" t="s">
        <v>194</v>
      </c>
      <c r="D48" s="276" t="s">
        <v>194</v>
      </c>
      <c r="E48" s="276" t="s">
        <v>194</v>
      </c>
      <c r="F48" s="276" t="s">
        <v>194</v>
      </c>
      <c r="G48" s="276" t="s">
        <v>193</v>
      </c>
      <c r="H48" s="1030" t="s">
        <v>194</v>
      </c>
      <c r="I48" s="276" t="s">
        <v>194</v>
      </c>
      <c r="J48" s="276" t="s">
        <v>193</v>
      </c>
      <c r="K48" s="276" t="s">
        <v>193</v>
      </c>
      <c r="L48" s="276" t="s">
        <v>194</v>
      </c>
      <c r="M48" s="276" t="s">
        <v>194</v>
      </c>
      <c r="N48" s="276" t="s">
        <v>194</v>
      </c>
      <c r="O48" s="276" t="s">
        <v>194</v>
      </c>
      <c r="P48" s="276" t="s">
        <v>194</v>
      </c>
      <c r="Q48" s="276" t="s">
        <v>194</v>
      </c>
      <c r="R48" s="276" t="s">
        <v>194</v>
      </c>
      <c r="S48" s="276" t="s">
        <v>194</v>
      </c>
      <c r="T48" s="1030" t="s">
        <v>208</v>
      </c>
      <c r="U48" s="113"/>
      <c r="V48" s="275" t="s">
        <v>194</v>
      </c>
      <c r="W48" s="276" t="s">
        <v>194</v>
      </c>
      <c r="X48" s="277" t="s">
        <v>194</v>
      </c>
      <c r="Y48" s="113"/>
      <c r="Z48" s="275" t="s">
        <v>194</v>
      </c>
      <c r="AA48" s="276" t="s">
        <v>194</v>
      </c>
      <c r="AB48" s="277" t="s">
        <v>194</v>
      </c>
      <c r="AC48" s="113"/>
      <c r="AD48" s="275" t="s">
        <v>194</v>
      </c>
      <c r="AE48" s="276" t="s">
        <v>194</v>
      </c>
      <c r="AF48" s="277" t="s">
        <v>194</v>
      </c>
      <c r="AG48" s="113"/>
    </row>
    <row r="49" ht="21.95" customHeight="1">
      <c r="B49" s="25" t="s">
        <v>70</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5">
        <v>-10.385048963016284786830918010</v>
      </c>
      <c r="D50" s="576">
        <v>-4.2335341758735498438958076600</v>
      </c>
      <c r="E50" s="576">
        <v>-24.364876850651565804734938940</v>
      </c>
      <c r="F50" s="576">
        <v>-12.236988265707995879869933150</v>
      </c>
      <c r="G50" s="576">
        <v>-19.231783592833206305423486860</v>
      </c>
      <c r="H50" s="1027">
        <v>-3.2560172885076042842688552200</v>
      </c>
      <c r="I50" s="576">
        <v>4.187744504369494567537661300</v>
      </c>
      <c r="J50" s="576">
        <v>-0.1576339053417441850758395800</v>
      </c>
      <c r="K50" s="576">
        <v>-4.555191938568401748957320800</v>
      </c>
      <c r="L50" s="576">
        <v>10.489410843942339184768969670</v>
      </c>
      <c r="M50" s="576">
        <v>1.7838900584853463510661831300</v>
      </c>
      <c r="N50" s="576">
        <v>3.4139464078744788693410832600</v>
      </c>
      <c r="O50" s="576">
        <v>7.3248581405499781754692274100</v>
      </c>
      <c r="P50" s="576">
        <v>7.0032029593539946767717778800</v>
      </c>
      <c r="Q50" s="576">
        <v>15.031066658006971054967417900</v>
      </c>
      <c r="R50" s="576">
        <v>-3.2452633928674164233064313800</v>
      </c>
      <c r="S50" s="576">
        <v>16.163937078166986708047368130</v>
      </c>
      <c r="T50" s="1027">
        <v>-0.0186343794984556757990654900</v>
      </c>
      <c r="U50" s="113"/>
      <c r="V50" s="575">
        <v>3.0928623970219197080278082300</v>
      </c>
      <c r="W50" s="576">
        <v>-4.7003633544450037118341864900</v>
      </c>
      <c r="X50" s="577">
        <v>3.2946423281196440456600389600</v>
      </c>
      <c r="Y50" s="113"/>
      <c r="Z50" s="575">
        <v>13.952620166640963473655912610</v>
      </c>
      <c r="AA50" s="576">
        <v>-11.427552973403106668599336770</v>
      </c>
      <c r="AB50" s="577">
        <v>3.3210427615044595070745934100</v>
      </c>
      <c r="AC50" s="113"/>
      <c r="AD50" s="575">
        <v>3.0928623970219197080278082300</v>
      </c>
      <c r="AE50" s="576">
        <v>-4.7003633544450037118341864900</v>
      </c>
      <c r="AF50" s="577">
        <v>3.2946423281196440456600389600</v>
      </c>
      <c r="AG50" s="113"/>
    </row>
    <row r="51" ht="21.95" customHeight="1">
      <c r="B51" s="38" t="s">
        <v>35</v>
      </c>
      <c r="C51" s="273">
        <v>-5.9712476163003263045530956600</v>
      </c>
      <c r="D51" s="92">
        <v>-4.3542268923220483720077451300</v>
      </c>
      <c r="E51" s="92">
        <v>-27.036834536598342163083057790</v>
      </c>
      <c r="F51" s="92">
        <v>-32.618795273292732754380130320</v>
      </c>
      <c r="G51" s="92">
        <v>-19.626350738224462146510703780</v>
      </c>
      <c r="H51" s="1028">
        <v>-6.5652758708715559129681672100</v>
      </c>
      <c r="I51" s="92">
        <v>0.0360680888747663690936020600</v>
      </c>
      <c r="J51" s="92">
        <v>3.0972046910344622635242620400</v>
      </c>
      <c r="K51" s="92">
        <v>3.8683911807625394355798077300</v>
      </c>
      <c r="L51" s="92">
        <v>17.624329566333535404296099780</v>
      </c>
      <c r="M51" s="92">
        <v>-0.3454915668399114250487103300</v>
      </c>
      <c r="N51" s="92">
        <v>-9.735261273184406655570870510</v>
      </c>
      <c r="O51" s="92">
        <v>3.1022515028321605987811738100</v>
      </c>
      <c r="P51" s="92">
        <v>3.0819776608099006130939473400</v>
      </c>
      <c r="Q51" s="92">
        <v>2.8728601736348393638060529400</v>
      </c>
      <c r="R51" s="92">
        <v>17.583813747347332857889806190</v>
      </c>
      <c r="S51" s="92">
        <v>2.2641979345859949864129411600</v>
      </c>
      <c r="T51" s="1028">
        <v>10.296271409355308550077658100</v>
      </c>
      <c r="U51" s="113"/>
      <c r="V51" s="273">
        <v>5.5214233097209334003622063900</v>
      </c>
      <c r="W51" s="92">
        <v>-3.9806094154340270597214534300</v>
      </c>
      <c r="X51" s="274">
        <v>4.5300166289008641957225013500</v>
      </c>
      <c r="Y51" s="113"/>
      <c r="Z51" s="273">
        <v>28.539088377188260735917755220</v>
      </c>
      <c r="AA51" s="92">
        <v>-20.333438204732238529049218410</v>
      </c>
      <c r="AB51" s="274">
        <v>9.407980008022280969402949400</v>
      </c>
      <c r="AC51" s="113"/>
      <c r="AD51" s="273">
        <v>5.5214233097209334003622063900</v>
      </c>
      <c r="AE51" s="92">
        <v>-3.9806094154340270597214534300</v>
      </c>
      <c r="AF51" s="274">
        <v>4.5300166289008641957225013500</v>
      </c>
      <c r="AG51" s="113"/>
    </row>
    <row r="52" ht="21.95" customHeight="1">
      <c r="B52" s="40" t="s">
        <v>102</v>
      </c>
      <c r="C52" s="578">
        <v>-4.6940975338104259451419684500</v>
      </c>
      <c r="D52" s="113">
        <v>0.1261871931471793775080854900</v>
      </c>
      <c r="E52" s="113">
        <v>3.6620638221720670907803876100</v>
      </c>
      <c r="F52" s="113">
        <v>30.248504891314577276150147120</v>
      </c>
      <c r="G52" s="113">
        <v>0.4909160514861751603441190800</v>
      </c>
      <c r="H52" s="1029">
        <v>3.5417866464618631925758620200</v>
      </c>
      <c r="I52" s="113">
        <v>4.1501795250551689433188431200</v>
      </c>
      <c r="J52" s="113">
        <v>-3.1570580464624892774790622600</v>
      </c>
      <c r="K52" s="113">
        <v>-8.109861935448050605984423310</v>
      </c>
      <c r="L52" s="113">
        <v>-6.0658528288295165888643864500</v>
      </c>
      <c r="M52" s="113">
        <v>2.1367639646263158454426395800</v>
      </c>
      <c r="N52" s="113">
        <v>14.567380204638598359227510050</v>
      </c>
      <c r="O52" s="113">
        <v>4.0955523047930965484388372100</v>
      </c>
      <c r="P52" s="113">
        <v>3.8039872609418129663088258100</v>
      </c>
      <c r="Q52" s="113">
        <v>11.818672547697029710298112740</v>
      </c>
      <c r="R52" s="113">
        <v>-17.714238445242340222961370640</v>
      </c>
      <c r="S52" s="113">
        <v>13.591989595881890627383435140</v>
      </c>
      <c r="T52" s="1029">
        <v>-9.351998627923569045177573120</v>
      </c>
      <c r="U52" s="113"/>
      <c r="V52" s="578">
        <v>-2.3014861215156560148893310500</v>
      </c>
      <c r="W52" s="113">
        <v>-0.7495922798812981921041223500</v>
      </c>
      <c r="X52" s="579">
        <v>-1.1818368930017553203001010900</v>
      </c>
      <c r="Y52" s="113"/>
      <c r="Z52" s="578">
        <v>-11.347885218964994037097485420</v>
      </c>
      <c r="AA52" s="113">
        <v>11.178950152532058245183627430</v>
      </c>
      <c r="AB52" s="579">
        <v>-5.5635221910426461400419163100</v>
      </c>
      <c r="AC52" s="113"/>
      <c r="AD52" s="578">
        <v>-2.3014861215156560148893310500</v>
      </c>
      <c r="AE52" s="113">
        <v>-0.7495922798812981921041223500</v>
      </c>
      <c r="AF52" s="579">
        <v>-1.1818368930017553203001010900</v>
      </c>
      <c r="AG52" s="113"/>
    </row>
    <row r="53" ht="21.95" customHeight="1">
      <c r="A53" s="23"/>
      <c r="B53" s="39" t="s">
        <v>23</v>
      </c>
      <c r="C53" s="275" t="s">
        <v>210</v>
      </c>
      <c r="D53" s="276" t="s">
        <v>193</v>
      </c>
      <c r="E53" s="276" t="s">
        <v>210</v>
      </c>
      <c r="F53" s="276" t="s">
        <v>194</v>
      </c>
      <c r="G53" s="276" t="s">
        <v>199</v>
      </c>
      <c r="H53" s="1030" t="s">
        <v>193</v>
      </c>
      <c r="I53" s="276" t="s">
        <v>193</v>
      </c>
      <c r="J53" s="276" t="s">
        <v>210</v>
      </c>
      <c r="K53" s="276" t="s">
        <v>203</v>
      </c>
      <c r="L53" s="276" t="s">
        <v>211</v>
      </c>
      <c r="M53" s="276" t="s">
        <v>199</v>
      </c>
      <c r="N53" s="276" t="s">
        <v>194</v>
      </c>
      <c r="O53" s="276" t="s">
        <v>203</v>
      </c>
      <c r="P53" s="276" t="s">
        <v>199</v>
      </c>
      <c r="Q53" s="276" t="s">
        <v>193</v>
      </c>
      <c r="R53" s="276" t="s">
        <v>211</v>
      </c>
      <c r="S53" s="276" t="s">
        <v>199</v>
      </c>
      <c r="T53" s="1030" t="s">
        <v>214</v>
      </c>
      <c r="U53" s="113"/>
      <c r="V53" s="275" t="s">
        <v>210</v>
      </c>
      <c r="W53" s="276" t="s">
        <v>203</v>
      </c>
      <c r="X53" s="277" t="s">
        <v>210</v>
      </c>
      <c r="Y53" s="113"/>
      <c r="Z53" s="275" t="s">
        <v>211</v>
      </c>
      <c r="AA53" s="276" t="s">
        <v>194</v>
      </c>
      <c r="AB53" s="277" t="s">
        <v>210</v>
      </c>
      <c r="AC53" s="113"/>
      <c r="AD53" s="275" t="s">
        <v>210</v>
      </c>
      <c r="AE53" s="276" t="s">
        <v>203</v>
      </c>
      <c r="AF53" s="277" t="s">
        <v>210</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33" t="s">
        <v>103</v>
      </c>
      <c r="C55" s="1033"/>
      <c r="D55" s="1033"/>
      <c r="E55" s="1033"/>
      <c r="F55" s="1033"/>
      <c r="G55" s="1033"/>
      <c r="H55" s="1033"/>
      <c r="I55" s="1033"/>
      <c r="J55" s="1033"/>
      <c r="K55" s="1033"/>
      <c r="L55" s="1033"/>
      <c r="M55" s="1033"/>
      <c r="N55" s="1033"/>
      <c r="O55" s="1033"/>
      <c r="P55" s="1033"/>
      <c r="Q55" s="1033"/>
      <c r="R55" s="1033"/>
      <c r="S55" s="1033"/>
      <c r="T55" s="1033"/>
      <c r="AD55" s="233"/>
      <c r="AE55" s="234"/>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34" t="s">
        <v>138</v>
      </c>
      <c r="C57" s="1034"/>
      <c r="D57" s="1034"/>
      <c r="E57" s="1034"/>
      <c r="F57" s="1034"/>
      <c r="G57" s="1034"/>
      <c r="H57" s="1034"/>
      <c r="I57" s="1034"/>
      <c r="J57" s="1034"/>
      <c r="K57" s="1034"/>
      <c r="L57" s="1034"/>
      <c r="M57" s="1034"/>
      <c r="N57" s="1034"/>
      <c r="O57" s="1034"/>
      <c r="P57" s="1034"/>
      <c r="Q57" s="1034"/>
      <c r="R57" s="1034"/>
      <c r="S57" s="1034"/>
      <c r="T57" s="1034"/>
      <c r="U57" s="1034"/>
      <c r="V57" s="1034"/>
      <c r="W57" s="1034"/>
      <c r="X57" s="1034"/>
      <c r="Y57" s="1034"/>
      <c r="Z57" s="1034"/>
      <c r="AA57" s="1034"/>
      <c r="AB57" s="1034"/>
      <c r="AC57" s="1034"/>
      <c r="AD57" s="1034"/>
      <c r="AE57" s="1034"/>
      <c r="AF57" s="1034"/>
    </row>
    <row r="58">
      <c r="A58"/>
    </row>
    <row r="59" s="283" customFormat="1">
      <c r="A59" s="1035"/>
      <c r="B59" s="1035" t="s">
        <v>117</v>
      </c>
      <c r="C59" s="1035"/>
      <c r="D59" s="1035"/>
      <c r="E59" s="1035"/>
      <c r="F59" s="1035"/>
      <c r="G59" s="1035"/>
      <c r="H59" s="1035"/>
      <c r="I59" s="1035"/>
      <c r="J59" s="1035"/>
      <c r="K59" s="1035"/>
      <c r="L59" s="1035"/>
      <c r="M59" s="1035"/>
      <c r="N59" s="1035"/>
      <c r="O59" s="1035"/>
      <c r="P59" s="1035"/>
      <c r="Q59" s="1035"/>
      <c r="R59" s="1035"/>
      <c r="S59" s="1035"/>
      <c r="T59" s="1035"/>
      <c r="U59" s="1035"/>
      <c r="V59" s="1035"/>
      <c r="W59" s="1035"/>
      <c r="X59" s="1035"/>
      <c r="Y59" s="1035"/>
      <c r="Z59" s="1035"/>
      <c r="AA59" s="1035"/>
      <c r="AB59" s="1035"/>
      <c r="AC59" s="1035"/>
      <c r="AD59" s="1035"/>
      <c r="AE59" s="1035"/>
      <c r="AF59" s="1035"/>
      <c r="AG59" s="1035"/>
    </row>
    <row r="60" s="283" customFormat="1">
      <c r="A60" s="1035"/>
      <c r="B60" s="1035" t="s">
        <v>118</v>
      </c>
      <c r="C60" s="1035">
        <v>100</v>
      </c>
      <c r="D60" s="1035">
        <v>100</v>
      </c>
      <c r="E60" s="1035">
        <v>100</v>
      </c>
      <c r="F60" s="1035">
        <v>100</v>
      </c>
      <c r="G60" s="1035">
        <v>100</v>
      </c>
      <c r="H60" s="1035">
        <v>100</v>
      </c>
      <c r="I60" s="1035">
        <v>100</v>
      </c>
      <c r="J60" s="1035">
        <v>100</v>
      </c>
      <c r="K60" s="1035">
        <v>100</v>
      </c>
      <c r="L60" s="1035">
        <v>100</v>
      </c>
      <c r="M60" s="1035">
        <v>100</v>
      </c>
      <c r="N60" s="1035">
        <v>100</v>
      </c>
      <c r="O60" s="1035">
        <v>100</v>
      </c>
      <c r="P60" s="1035">
        <v>100</v>
      </c>
      <c r="Q60" s="1035">
        <v>100</v>
      </c>
      <c r="R60" s="1035">
        <v>100</v>
      </c>
      <c r="S60" s="1035">
        <v>100</v>
      </c>
      <c r="T60" s="1035">
        <v>100</v>
      </c>
      <c r="U60" s="1035"/>
      <c r="V60" s="1035"/>
      <c r="W60" s="1035"/>
      <c r="X60" s="1035"/>
      <c r="Y60" s="1035"/>
      <c r="Z60" s="1035"/>
      <c r="AA60" s="1035"/>
      <c r="AB60" s="1035"/>
      <c r="AC60" s="1035"/>
      <c r="AD60" s="1035"/>
      <c r="AE60" s="1035"/>
      <c r="AF60" s="1035"/>
      <c r="AG60" s="1035"/>
    </row>
    <row r="61" s="283" customFormat="1">
      <c r="A61" s="1035"/>
      <c r="B61" s="1035" t="s">
        <v>119</v>
      </c>
      <c r="C61" s="1035"/>
      <c r="D61" s="1035"/>
      <c r="E61" s="1035"/>
      <c r="F61" s="1035"/>
      <c r="G61" s="1035"/>
      <c r="H61" s="1035"/>
      <c r="I61" s="1035"/>
      <c r="J61" s="1035"/>
      <c r="K61" s="1035"/>
      <c r="L61" s="1035"/>
      <c r="M61" s="1035"/>
      <c r="N61" s="1035"/>
      <c r="O61" s="1035"/>
      <c r="P61" s="1035"/>
      <c r="Q61" s="1035"/>
      <c r="R61" s="1035"/>
      <c r="S61" s="1035"/>
      <c r="T61" s="1035"/>
      <c r="U61" s="1035"/>
      <c r="V61" s="1035"/>
      <c r="W61" s="1035"/>
      <c r="X61" s="1035"/>
      <c r="Y61" s="1035"/>
      <c r="Z61" s="1035"/>
      <c r="AA61" s="1035"/>
      <c r="AB61" s="1035"/>
      <c r="AC61" s="1035"/>
      <c r="AD61" s="1035"/>
      <c r="AE61" s="1035"/>
      <c r="AF61" s="1035"/>
      <c r="AG61" s="1035"/>
    </row>
    <row r="62" s="283" customFormat="1">
      <c r="A62" s="1035"/>
      <c r="B62" s="1035"/>
      <c r="C62" s="1035"/>
      <c r="D62" s="1035"/>
      <c r="E62" s="1035"/>
      <c r="F62" s="1035"/>
      <c r="G62" s="1035"/>
      <c r="H62" s="1035"/>
      <c r="I62" s="1035"/>
      <c r="J62" s="1035"/>
      <c r="K62" s="1035"/>
      <c r="L62" s="1035"/>
      <c r="M62" s="1035"/>
      <c r="N62" s="1035"/>
      <c r="O62" s="1035"/>
      <c r="P62" s="1035"/>
      <c r="Q62" s="1035"/>
      <c r="R62" s="1035"/>
      <c r="S62" s="1035"/>
      <c r="T62" s="1035"/>
      <c r="U62" s="1035"/>
      <c r="V62" s="1035"/>
      <c r="W62" s="1035"/>
      <c r="X62" s="1035"/>
      <c r="Y62" s="1035"/>
      <c r="Z62" s="1035"/>
      <c r="AA62" s="1035"/>
      <c r="AB62" s="1035"/>
      <c r="AC62" s="1035"/>
      <c r="AD62" s="1035"/>
      <c r="AE62" s="1035"/>
      <c r="AF62" s="1035"/>
      <c r="AG62" s="1035"/>
    </row>
    <row r="63" s="283" customFormat="1">
      <c r="A63" s="1035"/>
      <c r="B63" s="1035"/>
      <c r="C63" s="1035"/>
      <c r="D63" s="1035"/>
      <c r="E63" s="1035"/>
      <c r="F63" s="1035"/>
      <c r="G63" s="1035"/>
      <c r="H63" s="1035"/>
      <c r="I63" s="1035"/>
      <c r="J63" s="1035"/>
      <c r="K63" s="1035"/>
      <c r="L63" s="1035"/>
      <c r="M63" s="1035"/>
      <c r="N63" s="1035"/>
      <c r="O63" s="1035"/>
      <c r="P63" s="1035"/>
      <c r="Q63" s="1035"/>
      <c r="R63" s="1035"/>
      <c r="S63" s="1035"/>
      <c r="T63" s="1035"/>
      <c r="U63" s="1035"/>
      <c r="V63" s="1035"/>
      <c r="W63" s="1035"/>
      <c r="X63" s="1035"/>
      <c r="Y63" s="1035"/>
      <c r="Z63" s="1035"/>
      <c r="AA63" s="1035"/>
      <c r="AB63" s="1035"/>
      <c r="AC63" s="1035"/>
      <c r="AD63" s="1035"/>
      <c r="AE63" s="1035"/>
      <c r="AF63" s="1035"/>
      <c r="AG63" s="1035"/>
    </row>
    <row r="64" s="283" customFormat="1">
      <c r="A64" s="1035"/>
      <c r="B64" s="1035"/>
      <c r="C64" s="1035"/>
      <c r="D64" s="1035"/>
      <c r="E64" s="1035"/>
      <c r="F64" s="1035"/>
      <c r="G64" s="1035"/>
      <c r="H64" s="1035"/>
      <c r="I64" s="1035"/>
      <c r="J64" s="1035"/>
      <c r="K64" s="1035"/>
      <c r="L64" s="1035"/>
      <c r="M64" s="1035"/>
      <c r="N64" s="1035"/>
      <c r="O64" s="1035"/>
      <c r="P64" s="1035"/>
      <c r="Q64" s="1035"/>
      <c r="R64" s="1035"/>
      <c r="S64" s="1035"/>
      <c r="T64" s="1035"/>
      <c r="U64" s="1035"/>
      <c r="V64" s="1035"/>
      <c r="W64" s="1035"/>
      <c r="X64" s="1035"/>
      <c r="Y64" s="1035"/>
      <c r="Z64" s="1035"/>
      <c r="AA64" s="1035"/>
      <c r="AB64" s="1035"/>
      <c r="AC64" s="1035"/>
      <c r="AD64" s="1035"/>
      <c r="AE64" s="1035"/>
      <c r="AF64" s="1035"/>
      <c r="AG64" s="1035"/>
    </row>
    <row r="65" s="283" customFormat="1">
      <c r="A65" s="1035"/>
      <c r="B65" s="1035"/>
      <c r="C65" s="1035"/>
      <c r="D65" s="1035"/>
      <c r="E65" s="1035"/>
      <c r="F65" s="1035"/>
      <c r="G65" s="1035"/>
      <c r="H65" s="1035"/>
      <c r="I65" s="1035"/>
      <c r="J65" s="1035"/>
      <c r="K65" s="1035"/>
      <c r="L65" s="1035"/>
      <c r="M65" s="1035"/>
      <c r="N65" s="1035"/>
      <c r="O65" s="1035"/>
      <c r="P65" s="1035"/>
      <c r="Q65" s="1035"/>
      <c r="R65" s="1035"/>
      <c r="S65" s="1035"/>
      <c r="T65" s="1035"/>
      <c r="U65" s="1035"/>
      <c r="V65" s="1035"/>
      <c r="W65" s="1035"/>
      <c r="X65" s="1035"/>
      <c r="Y65" s="1035"/>
      <c r="Z65" s="1035"/>
      <c r="AA65" s="1035"/>
      <c r="AB65" s="1035"/>
      <c r="AC65" s="1035"/>
      <c r="AD65" s="1035"/>
      <c r="AE65" s="1035"/>
      <c r="AF65" s="1035"/>
      <c r="AG65" s="1035"/>
    </row>
    <row r="66" s="283" customFormat="1" ht="10.5" customHeight="1">
      <c r="A66" s="1035"/>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row>
    <row r="67" s="283" customFormat="1">
      <c r="A67" s="1035"/>
      <c r="B67" s="1035" t="s">
        <v>37</v>
      </c>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row>
    <row r="68" s="283" customFormat="1">
      <c r="A68" s="1035"/>
      <c r="B68" s="1035" t="s">
        <v>44</v>
      </c>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c r="AB68" s="1035"/>
      <c r="AC68" s="1035"/>
      <c r="AD68" s="1035"/>
      <c r="AE68" s="1035"/>
      <c r="AF68" s="1035"/>
      <c r="AG68" s="1035"/>
    </row>
    <row r="69" s="283" customFormat="1">
      <c r="A69" s="1035"/>
      <c r="B69" s="1035" t="s">
        <v>45</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row>
    <row r="70" s="283" customFormat="1">
      <c r="A70" s="1035"/>
      <c r="B70" s="1035"/>
      <c r="C70" s="1035"/>
      <c r="D70" s="1035"/>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row>
    <row r="71" s="283" customFormat="1">
      <c r="A71" s="1035"/>
      <c r="B71" s="1035"/>
      <c r="C71" s="1035"/>
      <c r="D71" s="1035"/>
      <c r="E71" s="1035"/>
      <c r="F71" s="1035"/>
      <c r="G71" s="1035"/>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row>
    <row r="72" s="283" customFormat="1">
      <c r="A72" s="1035"/>
      <c r="B72" s="1035"/>
      <c r="C72" s="1035"/>
      <c r="D72" s="1035"/>
      <c r="E72" s="1035"/>
      <c r="F72" s="1035"/>
      <c r="G72" s="1035"/>
      <c r="H72" s="1035"/>
      <c r="I72" s="1035"/>
      <c r="J72" s="1035"/>
      <c r="K72" s="1035"/>
      <c r="L72" s="1035"/>
      <c r="M72" s="1035"/>
      <c r="N72" s="1035"/>
      <c r="O72" s="1035"/>
      <c r="P72" s="1035"/>
      <c r="Q72" s="1035"/>
      <c r="R72" s="1035"/>
      <c r="S72" s="1035"/>
      <c r="T72" s="1035"/>
      <c r="U72" s="1035"/>
      <c r="V72" s="1035"/>
      <c r="W72" s="1035"/>
      <c r="X72" s="1035"/>
      <c r="Y72" s="1035"/>
      <c r="Z72" s="1035"/>
      <c r="AA72" s="1035"/>
      <c r="AB72" s="1035"/>
      <c r="AC72" s="1035"/>
      <c r="AD72" s="1035"/>
      <c r="AE72" s="1035"/>
      <c r="AF72" s="1035"/>
      <c r="AG72" s="1035"/>
    </row>
    <row r="73" s="283" customFormat="1">
      <c r="A73" s="1035"/>
      <c r="B73" s="1035"/>
      <c r="C73" s="1035"/>
      <c r="D73" s="1035"/>
      <c r="E73" s="1035"/>
      <c r="F73" s="1035"/>
      <c r="G73" s="1035"/>
      <c r="H73" s="1035"/>
      <c r="I73" s="1035"/>
      <c r="J73" s="1035"/>
      <c r="K73" s="1035"/>
      <c r="L73" s="1035"/>
      <c r="M73" s="1035"/>
      <c r="N73" s="1035"/>
      <c r="O73" s="1035"/>
      <c r="P73" s="1035"/>
      <c r="Q73" s="1035"/>
      <c r="R73" s="1035"/>
      <c r="S73" s="1035"/>
      <c r="T73" s="1035"/>
      <c r="U73" s="1035"/>
      <c r="V73" s="1035"/>
      <c r="W73" s="1035"/>
      <c r="X73" s="1035"/>
      <c r="Y73" s="1035"/>
      <c r="Z73" s="1035"/>
      <c r="AA73" s="1035"/>
      <c r="AB73" s="1035"/>
      <c r="AC73" s="1035"/>
      <c r="AD73" s="1035"/>
      <c r="AE73" s="1035"/>
      <c r="AF73" s="1035"/>
      <c r="AG73" s="1035"/>
    </row>
    <row r="74" s="283" customFormat="1"/>
    <row r="75" s="283" customFormat="1"/>
    <row r="76" s="283" customFormat="1"/>
    <row r="77" s="283" customFormat="1"/>
    <row r="78" s="283" customFormat="1"/>
    <row r="79" s="283" customFormat="1"/>
    <row r="80" s="283" customFormat="1"/>
    <row r="81" s="283" customFormat="1"/>
    <row r="82" s="283" customFormat="1"/>
    <row r="83" s="283" customFormat="1"/>
    <row r="84" s="283" customFormat="1"/>
    <row r="85" s="283" customFormat="1"/>
    <row r="86" s="283" customFormat="1"/>
    <row r="87" s="283" customFormat="1"/>
    <row r="88" s="283" customFormat="1"/>
    <row r="89" s="283" customFormat="1"/>
    <row r="90" s="283" customFormat="1"/>
    <row r="91" s="283" customFormat="1"/>
    <row r="92" s="283" customFormat="1"/>
    <row r="93" s="283" customFormat="1"/>
    <row r="94" s="283" customFormat="1"/>
  </sheetData>
  <mergeCells count="25">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Z19:AB19"/>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7" customWidth="1"/>
    <col min="24" max="24" width="5.7109375" style="237" customWidth="1"/>
    <col min="25" max="35" width="9.140625" style="237" customWidth="1"/>
  </cols>
  <sheetData>
    <row r="1" ht="30.75" customHeight="1">
      <c r="B1" s="20" t="s">
        <v>141</v>
      </c>
      <c r="E1" s="12"/>
      <c r="F1" s="12"/>
      <c r="G1" s="12"/>
      <c r="H1" s="12"/>
      <c r="I1" s="12"/>
      <c r="J1" s="12"/>
      <c r="K1" s="12"/>
      <c r="L1" s="12"/>
      <c r="M1" s="12"/>
      <c r="N1" s="12"/>
      <c r="O1" s="12"/>
      <c r="Q1" s="232"/>
      <c r="R1" s="2"/>
      <c r="S1" s="2"/>
      <c r="T1" s="2"/>
      <c r="U1" s="2"/>
      <c r="V1" s="237"/>
    </row>
    <row r="2" ht="18" customHeight="1">
      <c r="B2" s="954" t="s">
        <v>182</v>
      </c>
      <c r="C2" s="954"/>
      <c r="D2" s="954"/>
      <c r="E2" s="954"/>
      <c r="F2" s="954"/>
      <c r="G2" s="954"/>
      <c r="H2" s="954"/>
      <c r="I2" s="954"/>
      <c r="J2" s="954"/>
      <c r="K2" s="954"/>
      <c r="L2" s="954"/>
      <c r="M2" s="954"/>
      <c r="N2" s="954"/>
      <c r="O2" s="954"/>
      <c r="P2" s="954"/>
      <c r="Q2" s="954"/>
      <c r="R2" s="954"/>
      <c r="S2" s="954"/>
      <c r="T2" s="954"/>
      <c r="U2" s="2"/>
    </row>
    <row r="3" ht="18" customHeight="1">
      <c r="B3" s="953" t="s">
        <v>183</v>
      </c>
      <c r="C3" s="953"/>
      <c r="D3" s="953"/>
      <c r="E3" s="953"/>
      <c r="F3" s="953"/>
      <c r="G3" s="953"/>
      <c r="H3" s="953"/>
      <c r="I3" s="953"/>
      <c r="J3" s="953"/>
      <c r="K3" s="953"/>
      <c r="L3" s="953"/>
      <c r="M3" s="953"/>
      <c r="N3" s="953"/>
      <c r="O3" s="953"/>
      <c r="P3" s="953"/>
      <c r="Q3" s="953"/>
      <c r="R3" s="953"/>
      <c r="S3" s="953"/>
      <c r="T3" s="953"/>
      <c r="U3" s="2"/>
    </row>
    <row r="4" ht="18" customHeight="1">
      <c r="B4" s="953" t="s">
        <v>184</v>
      </c>
      <c r="C4" s="953"/>
      <c r="D4" s="953"/>
      <c r="E4" s="953"/>
      <c r="F4" s="953"/>
      <c r="G4" s="953"/>
      <c r="H4" s="953"/>
      <c r="I4" s="953"/>
      <c r="J4" s="953"/>
      <c r="K4" s="953"/>
      <c r="L4" s="953"/>
      <c r="M4" s="953"/>
      <c r="N4" s="953"/>
      <c r="O4" s="953"/>
      <c r="P4" s="953"/>
      <c r="Q4" s="953"/>
      <c r="R4" s="953"/>
      <c r="S4" s="953"/>
      <c r="T4" s="953"/>
      <c r="U4" s="2"/>
    </row>
    <row r="5" s="122" customFormat="1" ht="21" customHeight="1">
      <c r="B5" s="163"/>
      <c r="C5" s="163"/>
      <c r="D5" s="238"/>
      <c r="E5" s="722" t="s">
        <v>22</v>
      </c>
      <c r="F5" s="722"/>
      <c r="G5" s="722"/>
      <c r="H5" s="722"/>
      <c r="I5" s="722"/>
      <c r="J5" s="722"/>
      <c r="K5" s="722"/>
      <c r="L5" s="958"/>
      <c r="M5" s="539"/>
      <c r="N5" s="780" t="s">
        <v>28</v>
      </c>
      <c r="O5" s="780"/>
      <c r="P5" s="780"/>
      <c r="Q5" s="780"/>
      <c r="R5" s="780"/>
      <c r="S5" s="780"/>
      <c r="T5" s="781"/>
      <c r="V5" s="237"/>
      <c r="W5" s="237"/>
      <c r="X5" s="237"/>
      <c r="Y5" s="237"/>
      <c r="Z5" s="237"/>
      <c r="AA5" s="237"/>
      <c r="AB5" s="237"/>
      <c r="AC5" s="237"/>
      <c r="AD5" s="237"/>
      <c r="AE5" s="237"/>
      <c r="AF5" s="237"/>
      <c r="AG5" s="237"/>
      <c r="AH5" s="237"/>
      <c r="AI5" s="237"/>
    </row>
    <row r="6" s="122" customFormat="1" ht="15.75" customHeight="1">
      <c r="B6" s="786"/>
      <c r="C6" s="786"/>
      <c r="D6" s="238"/>
      <c r="E6" s="713" t="s">
        <v>42</v>
      </c>
      <c r="F6" s="711" t="s">
        <v>24</v>
      </c>
      <c r="G6" s="725" t="s">
        <v>37</v>
      </c>
      <c r="H6" s="787" t="s">
        <v>24</v>
      </c>
      <c r="I6" s="725" t="s">
        <v>44</v>
      </c>
      <c r="J6" s="711" t="s">
        <v>24</v>
      </c>
      <c r="K6" s="725" t="s">
        <v>45</v>
      </c>
      <c r="L6" s="711" t="s">
        <v>24</v>
      </c>
      <c r="M6" s="540"/>
      <c r="N6" s="711" t="s">
        <v>65</v>
      </c>
      <c r="O6" s="753" t="s">
        <v>66</v>
      </c>
      <c r="P6" s="751"/>
      <c r="Q6" s="753" t="s">
        <v>67</v>
      </c>
      <c r="R6" s="751"/>
      <c r="S6" s="753" t="s">
        <v>68</v>
      </c>
      <c r="T6" s="751"/>
      <c r="V6" s="237"/>
      <c r="W6" s="237"/>
      <c r="X6" s="237"/>
      <c r="Y6" s="237"/>
      <c r="Z6" s="237"/>
      <c r="AA6" s="237"/>
      <c r="AB6" s="237"/>
      <c r="AC6" s="237"/>
      <c r="AD6" s="237"/>
      <c r="AE6" s="237"/>
      <c r="AF6" s="237"/>
      <c r="AG6" s="237"/>
      <c r="AH6" s="237"/>
      <c r="AI6" s="237"/>
    </row>
    <row r="7" s="122" customFormat="1" ht="24" customHeight="1">
      <c r="B7" s="715"/>
      <c r="C7" s="715"/>
      <c r="D7" s="238"/>
      <c r="E7" s="966"/>
      <c r="F7" s="965"/>
      <c r="G7" s="967"/>
      <c r="H7" s="959"/>
      <c r="I7" s="967"/>
      <c r="J7" s="965"/>
      <c r="K7" s="967"/>
      <c r="L7" s="965"/>
      <c r="M7" s="541"/>
      <c r="N7" s="965"/>
      <c r="O7" s="856"/>
      <c r="P7" s="957"/>
      <c r="Q7" s="856"/>
      <c r="R7" s="957"/>
      <c r="S7" s="856"/>
      <c r="T7" s="957"/>
      <c r="V7" s="237"/>
      <c r="W7" s="237"/>
      <c r="X7" s="237"/>
      <c r="Y7" s="237"/>
      <c r="Z7" s="237"/>
      <c r="AA7" s="237"/>
      <c r="AB7" s="237"/>
      <c r="AC7" s="237"/>
      <c r="AD7" s="237"/>
      <c r="AE7" s="237"/>
      <c r="AF7" s="237"/>
      <c r="AG7" s="237"/>
      <c r="AH7" s="237"/>
      <c r="AI7" s="237"/>
    </row>
    <row r="8" ht="20.1" customHeight="1">
      <c r="B8" s="782" t="s">
        <v>188</v>
      </c>
      <c r="C8" s="349"/>
      <c r="D8" s="347"/>
      <c r="E8" s="239">
        <v>87.14492055849783341357727492</v>
      </c>
      <c r="F8" s="240">
        <v>0.5276312135517911691196889800</v>
      </c>
      <c r="G8" s="239">
        <v>86.06828869351870783070946637</v>
      </c>
      <c r="H8" s="240">
        <v>3.1183401513852485118683095400</v>
      </c>
      <c r="I8" s="239">
        <v>85.76411421155094094743672940</v>
      </c>
      <c r="J8" s="240">
        <v>4.5899693342566030270056385500</v>
      </c>
      <c r="K8" s="239">
        <v>86.06828869351870783070946637</v>
      </c>
      <c r="L8" s="240">
        <v>3.1183401513852485118683095400</v>
      </c>
      <c r="M8" s="542"/>
      <c r="N8" s="538">
        <v>0</v>
      </c>
      <c r="O8" s="178"/>
      <c r="P8" s="178">
        <v>0</v>
      </c>
      <c r="Q8" s="178"/>
      <c r="R8" s="178">
        <v>0</v>
      </c>
      <c r="S8" s="178"/>
      <c r="T8" s="250">
        <v>0</v>
      </c>
    </row>
    <row r="9" ht="20.1" customHeight="1">
      <c r="B9" s="778" t="s">
        <v>187</v>
      </c>
      <c r="C9" s="956"/>
      <c r="D9" s="347"/>
      <c r="E9" s="241">
        <v>67.690103557530780190103557530</v>
      </c>
      <c r="F9" s="242">
        <v>1.8075989011167991310329673900</v>
      </c>
      <c r="G9" s="241">
        <v>68.529430864287199565748724820</v>
      </c>
      <c r="H9" s="242">
        <v>-0.6370839438235935563122660500</v>
      </c>
      <c r="I9" s="241">
        <v>65.729847240754198930228265170</v>
      </c>
      <c r="J9" s="242">
        <v>2.9234990570592253069801164300</v>
      </c>
      <c r="K9" s="241">
        <v>68.529430864287199565748724820</v>
      </c>
      <c r="L9" s="242">
        <v>-0.6370839438235935563122660500</v>
      </c>
      <c r="M9" s="542"/>
      <c r="N9" s="121">
        <v>1.234567901234567901234567900</v>
      </c>
      <c r="O9" s="179"/>
      <c r="P9" s="179">
        <v>1.3706815126008015960357832800</v>
      </c>
      <c r="Q9" s="179"/>
      <c r="R9" s="179">
        <v>1.5565576269412605168200867300</v>
      </c>
      <c r="S9" s="179"/>
      <c r="T9" s="249">
        <v>1.3706815126008015960357832800</v>
      </c>
    </row>
    <row r="10" ht="20.1" customHeight="1">
      <c r="B10" s="776" t="s">
        <v>189</v>
      </c>
      <c r="C10" s="955"/>
      <c r="D10" s="347"/>
      <c r="E10" s="243">
        <v>70.979846274889547902923197970</v>
      </c>
      <c r="F10" s="244">
        <v>-0.4535406899300553808150268500</v>
      </c>
      <c r="G10" s="243">
        <v>72.438590878753716538378592740</v>
      </c>
      <c r="H10" s="244">
        <v>-2.5348092217308077348337910300</v>
      </c>
      <c r="I10" s="243">
        <v>68.458346067849502147441568680</v>
      </c>
      <c r="J10" s="244">
        <v>-1.645745782649236300862661600</v>
      </c>
      <c r="K10" s="243">
        <v>72.438590878753716538378592740</v>
      </c>
      <c r="L10" s="244">
        <v>-2.5348092217308077348337910300</v>
      </c>
      <c r="M10" s="542"/>
      <c r="N10" s="538">
        <v>-0.2992891881780770669659558500</v>
      </c>
      <c r="O10" s="178"/>
      <c r="P10" s="178">
        <v>0.282069810228105509688462500</v>
      </c>
      <c r="Q10" s="178"/>
      <c r="R10" s="178">
        <v>1.119081312318027293872704500</v>
      </c>
      <c r="S10" s="178"/>
      <c r="T10" s="250">
        <v>0.282069810228105509688462500</v>
      </c>
    </row>
    <row r="11" ht="20.1" customHeight="1">
      <c r="B11" s="778" t="s">
        <v>190</v>
      </c>
      <c r="C11" s="956"/>
      <c r="D11" s="347"/>
      <c r="E11" s="241">
        <v>70.153435692469341189680303680</v>
      </c>
      <c r="F11" s="242">
        <v>-0.3252495757196661651827112500</v>
      </c>
      <c r="G11" s="241">
        <v>69.756775308105409730122221070</v>
      </c>
      <c r="H11" s="242">
        <v>-0.5603085600701925598518352900</v>
      </c>
      <c r="I11" s="241">
        <v>68.008259672511230256484567450</v>
      </c>
      <c r="J11" s="242">
        <v>0.9991280616280094067497798300</v>
      </c>
      <c r="K11" s="241">
        <v>69.756775308105409730122221070</v>
      </c>
      <c r="L11" s="242">
        <v>-0.5603085600701925598518352900</v>
      </c>
      <c r="M11" s="542"/>
      <c r="N11" s="121">
        <v>-0.1275713602296284484133312100</v>
      </c>
      <c r="O11" s="179"/>
      <c r="P11" s="179">
        <v>0.1202316381342251678196874900</v>
      </c>
      <c r="Q11" s="179"/>
      <c r="R11" s="179">
        <v>0.4770059556412194158063688600</v>
      </c>
      <c r="S11" s="179"/>
      <c r="T11" s="249">
        <v>0.1202316381342251678196874900</v>
      </c>
    </row>
    <row r="12" ht="20.1" customHeight="1">
      <c r="B12" s="776" t="s">
        <v>191</v>
      </c>
      <c r="C12" s="955"/>
      <c r="D12" s="347"/>
      <c r="E12" s="243">
        <v>73.481973434535104364326375710</v>
      </c>
      <c r="F12" s="244">
        <v>-1.9931612904820338673062973200</v>
      </c>
      <c r="G12" s="243">
        <v>74.987071355455088287980892260</v>
      </c>
      <c r="H12" s="244">
        <v>-2.9649479035129206814406875500</v>
      </c>
      <c r="I12" s="243">
        <v>70.982068128557080682959491130</v>
      </c>
      <c r="J12" s="244">
        <v>-3.4963066628889368125401698500</v>
      </c>
      <c r="K12" s="243">
        <v>74.987071355455088287980892260</v>
      </c>
      <c r="L12" s="244">
        <v>-2.9649479035129206814406875500</v>
      </c>
      <c r="M12" s="542"/>
      <c r="N12" s="538">
        <v>-0.39062500</v>
      </c>
      <c r="O12" s="178"/>
      <c r="P12" s="178">
        <v>0.3681506849315068493150684900</v>
      </c>
      <c r="Q12" s="178"/>
      <c r="R12" s="178">
        <v>1.4605978260869565217391304300</v>
      </c>
      <c r="S12" s="178"/>
      <c r="T12" s="250">
        <v>0.3681506849315068493150684900</v>
      </c>
    </row>
    <row r="13" ht="20.1" customHeight="1">
      <c r="B13" s="767" t="s">
        <v>77</v>
      </c>
      <c r="C13" s="961"/>
      <c r="D13" s="347"/>
      <c r="E13" s="245">
        <v>80.63364055299539170506912442</v>
      </c>
      <c r="F13" s="246">
        <v>5.0164420485175202156334231700</v>
      </c>
      <c r="G13" s="245">
        <v>77.955853488139991350344322830</v>
      </c>
      <c r="H13" s="246">
        <v>2.5498052155336111437039525700</v>
      </c>
      <c r="I13" s="245">
        <v>78.478006470709712948303159630</v>
      </c>
      <c r="J13" s="246">
        <v>8.867618466037699351051194740</v>
      </c>
      <c r="K13" s="245">
        <v>77.955853488139991350344322830</v>
      </c>
      <c r="L13" s="246">
        <v>2.5498052155336111437039525700</v>
      </c>
      <c r="M13" s="542"/>
      <c r="N13" s="335">
        <v>-16.167664670658682634730538920</v>
      </c>
      <c r="O13" s="251"/>
      <c r="P13" s="251">
        <v>-1.3731441227134771552784841300</v>
      </c>
      <c r="Q13" s="251"/>
      <c r="R13" s="251">
        <v>-5.4478000520697734964852902900</v>
      </c>
      <c r="S13" s="251"/>
      <c r="T13" s="252">
        <v>-1.3731441227134771552784841300</v>
      </c>
    </row>
    <row r="14" ht="9.95" customHeight="1">
      <c r="B14" s="54"/>
      <c r="C14" s="54"/>
      <c r="D14" s="54"/>
      <c r="E14" s="537"/>
      <c r="F14" s="537"/>
      <c r="G14" s="537"/>
      <c r="H14" s="537"/>
      <c r="I14" s="537"/>
      <c r="J14" s="537"/>
      <c r="K14" s="537"/>
      <c r="L14" s="537"/>
      <c r="M14" s="156"/>
      <c r="N14" s="156"/>
      <c r="O14" s="156"/>
      <c r="P14" s="156"/>
      <c r="Q14" s="156"/>
      <c r="R14" s="156"/>
      <c r="S14" s="156"/>
      <c r="T14" s="156"/>
    </row>
    <row r="15" ht="21" customHeight="1">
      <c r="B15" s="4"/>
      <c r="C15" s="4"/>
      <c r="D15" s="54"/>
      <c r="E15" s="722" t="s">
        <v>93</v>
      </c>
      <c r="F15" s="722"/>
      <c r="G15" s="722"/>
      <c r="H15" s="722"/>
      <c r="I15" s="722"/>
      <c r="J15" s="722"/>
      <c r="K15" s="722"/>
      <c r="L15" s="968"/>
      <c r="M15" s="539"/>
      <c r="N15" s="722" t="s">
        <v>29</v>
      </c>
      <c r="O15" s="722"/>
      <c r="P15" s="722"/>
      <c r="Q15" s="722"/>
      <c r="R15" s="722"/>
      <c r="S15" s="722"/>
      <c r="T15" s="968"/>
    </row>
    <row r="16" ht="22.5" customHeight="1">
      <c r="B16" s="4"/>
      <c r="C16" s="4"/>
      <c r="D16" s="54"/>
      <c r="E16" s="713" t="s">
        <v>42</v>
      </c>
      <c r="F16" s="711" t="s">
        <v>24</v>
      </c>
      <c r="G16" s="713" t="s">
        <v>37</v>
      </c>
      <c r="H16" s="711" t="s">
        <v>24</v>
      </c>
      <c r="I16" s="713" t="s">
        <v>44</v>
      </c>
      <c r="J16" s="711" t="s">
        <v>24</v>
      </c>
      <c r="K16" s="713" t="s">
        <v>45</v>
      </c>
      <c r="L16" s="711" t="s">
        <v>24</v>
      </c>
      <c r="M16" s="540"/>
      <c r="N16" s="751" t="s">
        <v>65</v>
      </c>
      <c r="O16" s="753" t="s">
        <v>66</v>
      </c>
      <c r="P16" s="751"/>
      <c r="Q16" s="753" t="s">
        <v>67</v>
      </c>
      <c r="R16" s="751"/>
      <c r="S16" s="753" t="s">
        <v>68</v>
      </c>
      <c r="T16" s="751"/>
    </row>
    <row r="17" ht="18.75" customHeight="1">
      <c r="B17" s="4"/>
      <c r="C17" s="4"/>
      <c r="D17" s="54"/>
      <c r="E17" s="966"/>
      <c r="F17" s="965"/>
      <c r="G17" s="966"/>
      <c r="H17" s="965"/>
      <c r="I17" s="966"/>
      <c r="J17" s="965"/>
      <c r="K17" s="966"/>
      <c r="L17" s="965"/>
      <c r="M17" s="541"/>
      <c r="N17" s="957"/>
      <c r="O17" s="856"/>
      <c r="P17" s="957"/>
      <c r="Q17" s="856"/>
      <c r="R17" s="957"/>
      <c r="S17" s="856"/>
      <c r="T17" s="957"/>
    </row>
    <row r="18" ht="20.1" customHeight="1">
      <c r="B18" s="770" t="s">
        <v>188</v>
      </c>
      <c r="C18" s="350"/>
      <c r="D18" s="347"/>
      <c r="E18" s="254">
        <v>118.57292817679558011049723757</v>
      </c>
      <c r="F18" s="240">
        <v>-0.5433984531972206874454239800</v>
      </c>
      <c r="G18" s="254">
        <v>135.00871816799695933105283162</v>
      </c>
      <c r="H18" s="240">
        <v>0.1709707278798039926829097900</v>
      </c>
      <c r="I18" s="254">
        <v>117.03783221413033197767899366</v>
      </c>
      <c r="J18" s="240">
        <v>-1.2132392626455517679923328500</v>
      </c>
      <c r="K18" s="254">
        <v>135.00871816799695933105283162</v>
      </c>
      <c r="L18" s="240">
        <v>0.1709707278798039926829097900</v>
      </c>
      <c r="M18" s="542"/>
      <c r="N18" s="239">
        <v>0.5276312135517911691196889800</v>
      </c>
      <c r="O18" s="247"/>
      <c r="P18" s="247">
        <v>3.1183401513852485118683095300</v>
      </c>
      <c r="Q18" s="247"/>
      <c r="R18" s="247">
        <v>4.5899693342566030270056385400</v>
      </c>
      <c r="S18" s="247"/>
      <c r="T18" s="248">
        <v>3.1183401513852485118683095300</v>
      </c>
    </row>
    <row r="19" ht="20.1" customHeight="1">
      <c r="B19" s="718" t="s">
        <v>187</v>
      </c>
      <c r="C19" s="960"/>
      <c r="D19" s="347"/>
      <c r="E19" s="255">
        <v>155.94778941416235701579747193</v>
      </c>
      <c r="F19" s="242">
        <v>6.3427250319368115153558722400</v>
      </c>
      <c r="G19" s="255">
        <v>157.2388978769769207910984911</v>
      </c>
      <c r="H19" s="242">
        <v>0.9643029015061036310388353200</v>
      </c>
      <c r="I19" s="255">
        <v>133.50947164641004492130251328</v>
      </c>
      <c r="J19" s="242">
        <v>4.8666042123786480436304713700</v>
      </c>
      <c r="K19" s="255">
        <v>157.2388978769769207910984911</v>
      </c>
      <c r="L19" s="242">
        <v>0.9643029015061036310388353200</v>
      </c>
      <c r="M19" s="542"/>
      <c r="N19" s="241">
        <v>3.0644828381676238116630040200</v>
      </c>
      <c r="O19" s="179"/>
      <c r="P19" s="179">
        <v>0.7248651769394699664505418200</v>
      </c>
      <c r="Q19" s="179"/>
      <c r="R19" s="179">
        <v>4.5255626315466970289862300800</v>
      </c>
      <c r="S19" s="179"/>
      <c r="T19" s="249">
        <v>0.7248651769394699664505418200</v>
      </c>
    </row>
    <row r="20" ht="20.1" customHeight="1">
      <c r="B20" s="534" t="s">
        <v>189</v>
      </c>
      <c r="C20" s="347"/>
      <c r="D20" s="347"/>
      <c r="E20" s="256">
        <v>138.2126875852660300136425648</v>
      </c>
      <c r="F20" s="244">
        <v>5.5588796457946294934016289900</v>
      </c>
      <c r="G20" s="256">
        <v>144.18458610175565830484368673</v>
      </c>
      <c r="H20" s="244">
        <v>1.3623447308571799650439627600</v>
      </c>
      <c r="I20" s="256">
        <v>124.08148196012547434707520237</v>
      </c>
      <c r="J20" s="244">
        <v>4.0157419609021844227043384400</v>
      </c>
      <c r="K20" s="256">
        <v>144.18458610175565830484368673</v>
      </c>
      <c r="L20" s="244">
        <v>1.3623447308571799650439627600</v>
      </c>
      <c r="M20" s="542"/>
      <c r="N20" s="243">
        <v>-0.7514724798591835353056665100</v>
      </c>
      <c r="O20" s="178"/>
      <c r="P20" s="178">
        <v>-2.2598893430640828327292987100</v>
      </c>
      <c r="Q20" s="178"/>
      <c r="R20" s="178">
        <v>-0.5450817038330986697202147600</v>
      </c>
      <c r="S20" s="178"/>
      <c r="T20" s="250">
        <v>-2.2598893430640828327292987100</v>
      </c>
    </row>
    <row r="21" ht="20.1" customHeight="1">
      <c r="B21" s="718" t="s">
        <v>190</v>
      </c>
      <c r="C21" s="960"/>
      <c r="D21" s="347"/>
      <c r="E21" s="255">
        <v>91.63793546492419514702103447</v>
      </c>
      <c r="F21" s="242">
        <v>-0.0923844184371727659815408300</v>
      </c>
      <c r="G21" s="255">
        <v>103.30569632170289748547629071</v>
      </c>
      <c r="H21" s="242">
        <v>-0.8500474716521052611919736600</v>
      </c>
      <c r="I21" s="255">
        <v>86.68571631497109577331172175</v>
      </c>
      <c r="J21" s="242">
        <v>-0.4889991207746448155097044100</v>
      </c>
      <c r="K21" s="255">
        <v>103.30569632170289748547629071</v>
      </c>
      <c r="L21" s="242">
        <v>-0.8500474716521052611919736600</v>
      </c>
      <c r="M21" s="542"/>
      <c r="N21" s="241">
        <v>-0.4524060106414079401274630200</v>
      </c>
      <c r="O21" s="179"/>
      <c r="P21" s="179">
        <v>-0.4407505900963460736016740700</v>
      </c>
      <c r="Q21" s="179"/>
      <c r="R21" s="179">
        <v>1.4808999176276771004942339400</v>
      </c>
      <c r="S21" s="179"/>
      <c r="T21" s="249">
        <v>-0.4407505900963460736016740700</v>
      </c>
    </row>
    <row r="22" ht="20.1" customHeight="1">
      <c r="B22" s="534" t="s">
        <v>191</v>
      </c>
      <c r="C22" s="347"/>
      <c r="D22" s="347"/>
      <c r="E22" s="256">
        <v>118.40484183344092963202065849</v>
      </c>
      <c r="F22" s="244">
        <v>2.5982533053173584094857492200</v>
      </c>
      <c r="G22" s="256">
        <v>128.88362746997460038712635996</v>
      </c>
      <c r="H22" s="244">
        <v>1.0828065765544488722447350300</v>
      </c>
      <c r="I22" s="256">
        <v>111.97077268875050665094513431</v>
      </c>
      <c r="J22" s="244">
        <v>1.8184143441467819400205210900</v>
      </c>
      <c r="K22" s="256">
        <v>128.88362746997460038712635996</v>
      </c>
      <c r="L22" s="244">
        <v>1.0828065765544488722447350300</v>
      </c>
      <c r="M22" s="542"/>
      <c r="N22" s="243">
        <v>-2.376000504191088422512132100</v>
      </c>
      <c r="O22" s="178"/>
      <c r="P22" s="178">
        <v>-2.6077126945960590024425667900</v>
      </c>
      <c r="Q22" s="178"/>
      <c r="R22" s="178">
        <v>-2.0867758159134695173428965200</v>
      </c>
      <c r="S22" s="178"/>
      <c r="T22" s="250">
        <v>-2.6077126945960590024425667900</v>
      </c>
    </row>
    <row r="23" ht="20.1" customHeight="1">
      <c r="B23" s="761" t="s">
        <v>77</v>
      </c>
      <c r="C23" s="351"/>
      <c r="D23" s="347"/>
      <c r="E23" s="257">
        <v>111.45453064723531933133304759</v>
      </c>
      <c r="F23" s="246">
        <v>5.0276216350945416635536757400</v>
      </c>
      <c r="G23" s="257">
        <v>120.52254830312276621395269441</v>
      </c>
      <c r="H23" s="246">
        <v>1.9309753043463634555596705900</v>
      </c>
      <c r="I23" s="257">
        <v>104.51346454102890224112977501</v>
      </c>
      <c r="J23" s="246">
        <v>0.4963473524987162261388737700</v>
      </c>
      <c r="K23" s="257">
        <v>120.52254830312276621395269441</v>
      </c>
      <c r="L23" s="246">
        <v>1.9309753043463634555596705900</v>
      </c>
      <c r="M23" s="542"/>
      <c r="N23" s="245">
        <v>-11.962264150943396226415094350</v>
      </c>
      <c r="O23" s="251"/>
      <c r="P23" s="251">
        <v>1.1416485923623924983544290100</v>
      </c>
      <c r="Q23" s="251"/>
      <c r="R23" s="251">
        <v>2.9367282905577752195210040300</v>
      </c>
      <c r="S23" s="251"/>
      <c r="T23" s="252">
        <v>1.1416485923623924983544290100</v>
      </c>
    </row>
    <row r="24" ht="9.95" customHeight="1">
      <c r="B24" s="54"/>
      <c r="C24" s="54"/>
      <c r="D24" s="54"/>
      <c r="E24" s="537"/>
      <c r="F24" s="537"/>
      <c r="G24" s="537"/>
      <c r="H24" s="537"/>
      <c r="I24" s="537"/>
      <c r="J24" s="537"/>
      <c r="K24" s="537"/>
      <c r="L24" s="537"/>
      <c r="M24" s="156"/>
      <c r="N24" s="156"/>
      <c r="O24" s="156"/>
      <c r="P24" s="156"/>
      <c r="Q24" s="156"/>
      <c r="R24" s="156"/>
      <c r="S24" s="156"/>
      <c r="T24" s="156"/>
    </row>
    <row r="25" s="122" customFormat="1" ht="21" customHeight="1">
      <c r="B25" s="163"/>
      <c r="C25" s="163"/>
      <c r="D25" s="238"/>
      <c r="E25" s="722" t="s">
        <v>10</v>
      </c>
      <c r="F25" s="722"/>
      <c r="G25" s="722"/>
      <c r="H25" s="722"/>
      <c r="I25" s="722"/>
      <c r="J25" s="722"/>
      <c r="K25" s="722"/>
      <c r="L25" s="968"/>
      <c r="M25" s="539"/>
      <c r="N25" s="722" t="s">
        <v>38</v>
      </c>
      <c r="O25" s="722"/>
      <c r="P25" s="722"/>
      <c r="Q25" s="722"/>
      <c r="R25" s="722"/>
      <c r="S25" s="722"/>
      <c r="T25" s="968"/>
      <c r="V25" s="237"/>
      <c r="W25" s="237"/>
      <c r="X25" s="237"/>
      <c r="Y25" s="237"/>
      <c r="Z25" s="237"/>
      <c r="AA25" s="237"/>
      <c r="AB25" s="237"/>
      <c r="AC25" s="237"/>
      <c r="AD25" s="237"/>
      <c r="AE25" s="237"/>
      <c r="AF25" s="237"/>
      <c r="AG25" s="237"/>
      <c r="AH25" s="237"/>
      <c r="AI25" s="237"/>
    </row>
    <row r="26" s="122" customFormat="1" ht="19.5" customHeight="1">
      <c r="B26" s="163"/>
      <c r="C26" s="163"/>
      <c r="D26" s="238"/>
      <c r="E26" s="713" t="s">
        <v>42</v>
      </c>
      <c r="F26" s="711" t="s">
        <v>24</v>
      </c>
      <c r="G26" s="713" t="s">
        <v>37</v>
      </c>
      <c r="H26" s="711" t="s">
        <v>24</v>
      </c>
      <c r="I26" s="713" t="s">
        <v>44</v>
      </c>
      <c r="J26" s="711" t="s">
        <v>24</v>
      </c>
      <c r="K26" s="713" t="s">
        <v>45</v>
      </c>
      <c r="L26" s="711" t="s">
        <v>24</v>
      </c>
      <c r="M26" s="540"/>
      <c r="N26" s="751" t="s">
        <v>65</v>
      </c>
      <c r="O26" s="753" t="s">
        <v>66</v>
      </c>
      <c r="P26" s="751"/>
      <c r="Q26" s="753" t="s">
        <v>67</v>
      </c>
      <c r="R26" s="751"/>
      <c r="S26" s="753" t="s">
        <v>68</v>
      </c>
      <c r="T26" s="751"/>
      <c r="V26" s="237"/>
      <c r="W26" s="237"/>
      <c r="X26" s="237"/>
      <c r="Y26" s="237"/>
      <c r="Z26" s="237"/>
      <c r="AA26" s="237"/>
      <c r="AB26" s="237"/>
      <c r="AC26" s="237"/>
      <c r="AD26" s="237"/>
      <c r="AE26" s="237"/>
      <c r="AF26" s="237"/>
      <c r="AG26" s="237"/>
      <c r="AH26" s="237"/>
      <c r="AI26" s="237"/>
    </row>
    <row r="27" s="122" customFormat="1" ht="25.5" customHeight="1">
      <c r="B27" s="163"/>
      <c r="C27" s="163"/>
      <c r="D27" s="238"/>
      <c r="E27" s="966"/>
      <c r="F27" s="965"/>
      <c r="G27" s="966"/>
      <c r="H27" s="965"/>
      <c r="I27" s="966"/>
      <c r="J27" s="965"/>
      <c r="K27" s="966"/>
      <c r="L27" s="965"/>
      <c r="M27" s="541"/>
      <c r="N27" s="957"/>
      <c r="O27" s="856"/>
      <c r="P27" s="957"/>
      <c r="Q27" s="856"/>
      <c r="R27" s="957"/>
      <c r="S27" s="856"/>
      <c r="T27" s="957"/>
      <c r="V27" s="237"/>
      <c r="W27" s="237"/>
      <c r="X27" s="237"/>
      <c r="Y27" s="237"/>
      <c r="Z27" s="237"/>
      <c r="AA27" s="237"/>
      <c r="AB27" s="237"/>
      <c r="AC27" s="237"/>
      <c r="AD27" s="237"/>
      <c r="AE27" s="237"/>
      <c r="AF27" s="237"/>
      <c r="AG27" s="237"/>
      <c r="AH27" s="237"/>
      <c r="AI27" s="237"/>
    </row>
    <row r="28" ht="20.1" customHeight="1">
      <c r="B28" s="770" t="s">
        <v>188</v>
      </c>
      <c r="C28" s="350"/>
      <c r="D28" s="347"/>
      <c r="E28" s="254">
        <v>103.33028406355320173326913818</v>
      </c>
      <c r="F28" s="240">
        <v>-0.0186343794984556757990654900</v>
      </c>
      <c r="G28" s="254">
        <v>116.19969331425066448579022695</v>
      </c>
      <c r="H28" s="240">
        <v>3.2946423281196440456600389600</v>
      </c>
      <c r="I28" s="254">
        <v>100.37646009085009733939000649</v>
      </c>
      <c r="J28" s="240">
        <v>3.3210427615044595070745934100</v>
      </c>
      <c r="K28" s="254">
        <v>116.19969331425066448579022695</v>
      </c>
      <c r="L28" s="240">
        <v>3.2946423281196440456600389600</v>
      </c>
      <c r="M28" s="542"/>
      <c r="N28" s="239">
        <v>-0.0186343794984556757990654900</v>
      </c>
      <c r="O28" s="247"/>
      <c r="P28" s="247">
        <v>3.2946423281196440456600389600</v>
      </c>
      <c r="Q28" s="247"/>
      <c r="R28" s="247">
        <v>3.3210427615044595070745934200</v>
      </c>
      <c r="S28" s="247"/>
      <c r="T28" s="248">
        <v>3.2946423281196440456600389600</v>
      </c>
    </row>
    <row r="29" ht="20.1" customHeight="1">
      <c r="B29" s="718" t="s">
        <v>187</v>
      </c>
      <c r="C29" s="960"/>
      <c r="D29" s="347"/>
      <c r="E29" s="255">
        <v>105.56122015012652306122015013</v>
      </c>
      <c r="F29" s="242">
        <v>8.264974961031760598075966520</v>
      </c>
      <c r="G29" s="255">
        <v>107.75492181237005213866264093</v>
      </c>
      <c r="H29" s="242">
        <v>0.321075538727189646768144400</v>
      </c>
      <c r="I29" s="255">
        <v>87.75557176512336247769815375</v>
      </c>
      <c r="J29" s="242">
        <v>7.932378397697567664719762080</v>
      </c>
      <c r="K29" s="255">
        <v>107.75492181237005213866264093</v>
      </c>
      <c r="L29" s="242">
        <v>0.321075538727189646768144400</v>
      </c>
      <c r="M29" s="542"/>
      <c r="N29" s="241">
        <v>9.601579590180300852373200670</v>
      </c>
      <c r="O29" s="179"/>
      <c r="P29" s="179">
        <v>1.6961579743788082583705101800</v>
      </c>
      <c r="Q29" s="179"/>
      <c r="R29" s="179">
        <v>9.612408065586030625343847420</v>
      </c>
      <c r="S29" s="179"/>
      <c r="T29" s="249">
        <v>1.6961579743788082583705101800</v>
      </c>
    </row>
    <row r="30" ht="20.1" customHeight="1">
      <c r="B30" s="534" t="s">
        <v>189</v>
      </c>
      <c r="C30" s="347"/>
      <c r="D30" s="347"/>
      <c r="E30" s="256">
        <v>98.10315318041517884161471888</v>
      </c>
      <c r="F30" s="244">
        <v>5.0801271747666557311984869200</v>
      </c>
      <c r="G30" s="256">
        <v>104.44528243647517316590300256</v>
      </c>
      <c r="H30" s="244">
        <v>-1.2069973307431593205525320900</v>
      </c>
      <c r="I30" s="256">
        <v>84.94413032637894702977463928</v>
      </c>
      <c r="J30" s="244">
        <v>2.3039072742893246780000080900</v>
      </c>
      <c r="K30" s="256">
        <v>104.44528243647517316590300256</v>
      </c>
      <c r="L30" s="244">
        <v>-1.2069973307431593205525320900</v>
      </c>
      <c r="M30" s="542"/>
      <c r="N30" s="243">
        <v>4.7656337152088056579289067100</v>
      </c>
      <c r="O30" s="178"/>
      <c r="P30" s="178">
        <v>-0.9283320955953393393607672100</v>
      </c>
      <c r="Q30" s="178"/>
      <c r="R30" s="178">
        <v>3.4487711823670594391129735900</v>
      </c>
      <c r="S30" s="178"/>
      <c r="T30" s="250">
        <v>-0.9283320955953393393607672100</v>
      </c>
    </row>
    <row r="31" ht="20.1" customHeight="1">
      <c r="B31" s="718" t="s">
        <v>190</v>
      </c>
      <c r="C31" s="960"/>
      <c r="D31" s="347"/>
      <c r="E31" s="255">
        <v>64.287160126292151035523530412</v>
      </c>
      <c r="F31" s="242">
        <v>-0.4173335142278409456994882300</v>
      </c>
      <c r="G31" s="255">
        <v>72.062722463604005293962866333</v>
      </c>
      <c r="H31" s="242">
        <v>-1.4055931429739708317648315300</v>
      </c>
      <c r="I31" s="255">
        <v>58.953447050461975835110163468</v>
      </c>
      <c r="J31" s="242">
        <v>0.505243213416590873837847800</v>
      </c>
      <c r="K31" s="255">
        <v>72.062722463604005293962866333</v>
      </c>
      <c r="L31" s="242">
        <v>-1.4055931429739708317648315300</v>
      </c>
      <c r="M31" s="542"/>
      <c r="N31" s="241">
        <v>-0.5443724764166748274463235200</v>
      </c>
      <c r="O31" s="179"/>
      <c r="P31" s="179">
        <v>-1.2870514725010456107448359400</v>
      </c>
      <c r="Q31" s="179"/>
      <c r="R31" s="179">
        <v>0.9846592092762805046518809200</v>
      </c>
      <c r="S31" s="179"/>
      <c r="T31" s="249">
        <v>-1.2870514725010456107448359400</v>
      </c>
    </row>
    <row r="32" ht="20.1" customHeight="1">
      <c r="B32" s="534" t="s">
        <v>191</v>
      </c>
      <c r="C32" s="347"/>
      <c r="D32" s="347"/>
      <c r="E32" s="256">
        <v>87.0062144212523719165085389</v>
      </c>
      <c r="F32" s="244">
        <v>0.5533046357250689818209872900</v>
      </c>
      <c r="G32" s="256">
        <v>96.64605769640876908641132816</v>
      </c>
      <c r="H32" s="244">
        <v>-1.9142459778491229695579275900</v>
      </c>
      <c r="I32" s="256">
        <v>79.47917015400066956812855708</v>
      </c>
      <c r="J32" s="244">
        <v>-1.7414696606154869710568307300</v>
      </c>
      <c r="K32" s="256">
        <v>96.64605769640876908641132816</v>
      </c>
      <c r="L32" s="244">
        <v>-1.9142459778491229695579275900</v>
      </c>
      <c r="M32" s="542"/>
      <c r="N32" s="243">
        <v>0.1605182894917679311107490600</v>
      </c>
      <c r="O32" s="178"/>
      <c r="P32" s="178">
        <v>-1.5531426025963414873396905100</v>
      </c>
      <c r="Q32" s="178"/>
      <c r="R32" s="178">
        <v>-0.3063077025334441516802830800</v>
      </c>
      <c r="S32" s="178"/>
      <c r="T32" s="250">
        <v>-1.5531426025963414873396905100</v>
      </c>
    </row>
    <row r="33" ht="20.1" customHeight="1">
      <c r="B33" s="761" t="s">
        <v>77</v>
      </c>
      <c r="C33" s="351"/>
      <c r="D33" s="347"/>
      <c r="E33" s="257">
        <v>89.86984562211981566820276498</v>
      </c>
      <c r="F33" s="246">
        <v>10.296271409355308550077658100</v>
      </c>
      <c r="G33" s="257">
        <v>93.95438117535513490136065737</v>
      </c>
      <c r="H33" s="246">
        <v>4.5300166289008641957225013500</v>
      </c>
      <c r="I33" s="257">
        <v>82.02008346527156329593171336</v>
      </c>
      <c r="J33" s="246">
        <v>9.407980008022280969402949400</v>
      </c>
      <c r="K33" s="257">
        <v>93.95438117535513490136065737</v>
      </c>
      <c r="L33" s="246">
        <v>4.5300166289008641957225013500</v>
      </c>
      <c r="M33" s="542"/>
      <c r="N33" s="245">
        <v>-7.5360598963488431316714243400</v>
      </c>
      <c r="O33" s="251"/>
      <c r="P33" s="251">
        <v>3.0946688490896916367557269500</v>
      </c>
      <c r="Q33" s="251"/>
      <c r="R33" s="251">
        <v>3.447652016176755769494704900</v>
      </c>
      <c r="S33" s="251"/>
      <c r="T33" s="252">
        <v>3.0946688490896916367557269500</v>
      </c>
    </row>
    <row r="34" ht="9.95" customHeight="1">
      <c r="B34" s="54"/>
      <c r="C34" s="54"/>
      <c r="D34" s="54"/>
      <c r="E34" s="537"/>
      <c r="F34" s="537"/>
      <c r="G34" s="537"/>
      <c r="H34" s="537"/>
      <c r="I34" s="537"/>
      <c r="J34" s="537"/>
      <c r="K34" s="537"/>
      <c r="L34" s="537"/>
      <c r="M34" s="156"/>
      <c r="N34" s="156"/>
      <c r="O34" s="156"/>
      <c r="P34" s="156"/>
      <c r="Q34" s="156"/>
      <c r="R34" s="156"/>
      <c r="S34" s="156"/>
      <c r="T34" s="156"/>
    </row>
    <row r="35" ht="21" customHeight="1">
      <c r="B35" s="9"/>
      <c r="C35" s="155"/>
      <c r="D35" s="253"/>
      <c r="E35" s="722" t="s">
        <v>30</v>
      </c>
      <c r="F35" s="722"/>
      <c r="G35" s="722"/>
      <c r="H35" s="722"/>
      <c r="I35" s="722"/>
      <c r="J35" s="722"/>
      <c r="K35" s="722"/>
      <c r="L35" s="968"/>
      <c r="M35" s="124"/>
      <c r="N35" s="722" t="s">
        <v>56</v>
      </c>
      <c r="O35" s="722"/>
      <c r="P35" s="722"/>
      <c r="Q35" s="722"/>
      <c r="R35" s="722"/>
      <c r="S35" s="722"/>
      <c r="T35" s="968"/>
      <c r="U35" s="125"/>
    </row>
    <row r="36" ht="24.95" customHeight="1">
      <c r="B36" s="9"/>
      <c r="C36" s="155"/>
      <c r="D36" s="253"/>
      <c r="E36" s="716" t="s">
        <v>31</v>
      </c>
      <c r="F36" s="720"/>
      <c r="G36" s="717"/>
      <c r="H36" s="716" t="s">
        <v>32</v>
      </c>
      <c r="I36" s="720"/>
      <c r="J36" s="717"/>
      <c r="K36" s="716" t="s">
        <v>36</v>
      </c>
      <c r="L36" s="717"/>
      <c r="M36" s="124"/>
      <c r="N36" s="742" t="s">
        <v>187</v>
      </c>
      <c r="O36" s="742"/>
      <c r="P36" s="742"/>
      <c r="Q36" s="742"/>
      <c r="R36" s="742"/>
      <c r="S36" s="742"/>
      <c r="T36" s="963"/>
      <c r="U36" s="123"/>
    </row>
    <row r="37" ht="24.95" customHeight="1">
      <c r="B37" s="9"/>
      <c r="C37" s="155"/>
      <c r="D37" s="253"/>
      <c r="E37" s="716" t="s">
        <v>33</v>
      </c>
      <c r="F37" s="717"/>
      <c r="G37" s="258" t="s">
        <v>34</v>
      </c>
      <c r="H37" s="716" t="s">
        <v>33</v>
      </c>
      <c r="I37" s="717"/>
      <c r="J37" s="258" t="s">
        <v>34</v>
      </c>
      <c r="K37" s="716" t="s">
        <v>34</v>
      </c>
      <c r="L37" s="717"/>
      <c r="M37" s="124"/>
      <c r="N37" s="742" t="s">
        <v>57</v>
      </c>
      <c r="O37" s="742"/>
      <c r="P37" s="963"/>
      <c r="Q37" s="742" t="s">
        <v>58</v>
      </c>
      <c r="R37" s="742"/>
      <c r="S37" s="742"/>
      <c r="T37" s="963"/>
      <c r="U37" s="123"/>
    </row>
    <row r="38" ht="18.95" customHeight="1">
      <c r="B38" s="759" t="s">
        <v>187</v>
      </c>
      <c r="C38" s="964"/>
      <c r="D38" s="54"/>
      <c r="E38" s="747">
        <v>136</v>
      </c>
      <c r="F38" s="747"/>
      <c r="G38" s="259">
        <v>12136</v>
      </c>
      <c r="H38" s="728">
        <v>83</v>
      </c>
      <c r="I38" s="728"/>
      <c r="J38" s="260">
        <v>9761</v>
      </c>
      <c r="K38" s="731">
        <v>80.43012524719841793012524720</v>
      </c>
      <c r="L38" s="732"/>
      <c r="N38" s="262" t="s">
        <v>33</v>
      </c>
      <c r="O38" s="742" t="s">
        <v>34</v>
      </c>
      <c r="P38" s="963"/>
      <c r="Q38" s="757" t="s">
        <v>33</v>
      </c>
      <c r="R38" s="262"/>
      <c r="S38" s="742" t="s">
        <v>34</v>
      </c>
      <c r="T38" s="963"/>
      <c r="U38" s="123"/>
    </row>
    <row r="39" ht="18.95" customHeight="1">
      <c r="B39" s="534" t="s">
        <v>189</v>
      </c>
      <c r="C39" s="347"/>
      <c r="D39" s="54"/>
      <c r="E39" s="721">
        <v>29</v>
      </c>
      <c r="F39" s="721"/>
      <c r="G39" s="90">
        <v>2665</v>
      </c>
      <c r="H39" s="706">
        <v>17</v>
      </c>
      <c r="I39" s="706"/>
      <c r="J39" s="54">
        <v>2045</v>
      </c>
      <c r="K39" s="709">
        <v>76.735459662288930581613508440</v>
      </c>
      <c r="L39" s="710"/>
      <c r="N39" s="263">
        <v>7</v>
      </c>
      <c r="O39" s="755">
        <v>893</v>
      </c>
      <c r="P39" s="962"/>
      <c r="Q39" s="755">
        <v>19</v>
      </c>
      <c r="R39" s="962"/>
      <c r="S39" s="755">
        <v>2224</v>
      </c>
      <c r="T39" s="962"/>
      <c r="U39" s="123"/>
    </row>
    <row r="40" ht="18.95" customHeight="1">
      <c r="B40" s="718" t="s">
        <v>190</v>
      </c>
      <c r="C40" s="960"/>
      <c r="D40" s="54"/>
      <c r="E40" s="748">
        <v>66</v>
      </c>
      <c r="F40" s="748"/>
      <c r="G40" s="126">
        <v>6263</v>
      </c>
      <c r="H40" s="705">
        <v>54</v>
      </c>
      <c r="I40" s="705"/>
      <c r="J40" s="120">
        <v>5864</v>
      </c>
      <c r="K40" s="729">
        <v>93.62925115759220820692958646</v>
      </c>
      <c r="L40" s="730"/>
      <c r="N40" s="733" t="s">
        <v>74</v>
      </c>
      <c r="O40" s="733"/>
      <c r="P40" s="733"/>
      <c r="Q40" s="733"/>
      <c r="R40" s="733"/>
      <c r="S40" s="733"/>
      <c r="T40" s="970"/>
      <c r="U40" s="123"/>
    </row>
    <row r="41" ht="18.95" customHeight="1">
      <c r="B41" s="534" t="s">
        <v>191</v>
      </c>
      <c r="C41" s="347"/>
      <c r="D41" s="54"/>
      <c r="E41" s="721">
        <v>16</v>
      </c>
      <c r="F41" s="721"/>
      <c r="G41" s="90">
        <v>2040</v>
      </c>
      <c r="H41" s="706">
        <v>16</v>
      </c>
      <c r="I41" s="706"/>
      <c r="J41" s="54">
        <v>2040</v>
      </c>
      <c r="K41" s="709">
        <v>100</v>
      </c>
      <c r="L41" s="710"/>
      <c r="N41" s="733"/>
      <c r="O41" s="733"/>
      <c r="P41" s="733"/>
      <c r="Q41" s="733"/>
      <c r="R41" s="733"/>
      <c r="S41" s="733"/>
      <c r="T41" s="970"/>
      <c r="U41" s="123"/>
    </row>
    <row r="42" ht="18.95" customHeight="1">
      <c r="B42" s="761" t="s">
        <v>77</v>
      </c>
      <c r="C42" s="351"/>
      <c r="D42" s="54"/>
      <c r="E42" s="746">
        <v>4</v>
      </c>
      <c r="F42" s="746"/>
      <c r="G42" s="261">
        <v>560</v>
      </c>
      <c r="H42" s="745">
        <v>4</v>
      </c>
      <c r="I42" s="745"/>
      <c r="J42" s="261">
        <v>560</v>
      </c>
      <c r="K42" s="707">
        <v>100</v>
      </c>
      <c r="L42" s="708"/>
      <c r="N42" s="969"/>
      <c r="O42" s="969"/>
      <c r="P42" s="969"/>
      <c r="Q42" s="969"/>
      <c r="R42" s="969"/>
      <c r="S42" s="969"/>
      <c r="T42" s="971"/>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24.95" customHeight="1">
      <c r="B44" s="952" t="s">
        <v>138</v>
      </c>
      <c r="C44" s="952"/>
      <c r="D44" s="952"/>
      <c r="E44" s="952"/>
      <c r="F44" s="952"/>
      <c r="G44" s="952"/>
      <c r="H44" s="952"/>
      <c r="I44" s="952"/>
      <c r="J44" s="952"/>
      <c r="K44" s="952"/>
      <c r="L44" s="952"/>
      <c r="M44" s="952"/>
      <c r="N44" s="952"/>
      <c r="O44" s="952"/>
      <c r="P44" s="952"/>
      <c r="Q44" s="952"/>
      <c r="R44" s="952"/>
      <c r="S44" s="952"/>
      <c r="T44" s="952"/>
      <c r="U44" s="2"/>
    </row>
    <row r="45" ht="12" customHeight="1">
      <c r="B45" s="2"/>
      <c r="C45" s="2"/>
      <c r="D45" s="2"/>
      <c r="E45" s="2"/>
      <c r="F45" s="2"/>
      <c r="G45" s="2"/>
      <c r="H45" s="2"/>
      <c r="I45" s="2"/>
      <c r="J45" s="2"/>
      <c r="K45" s="2"/>
      <c r="L45" s="2"/>
      <c r="M45" s="2"/>
      <c r="N45" s="2"/>
      <c r="O45" s="2"/>
      <c r="R45" s="2"/>
      <c r="S45" s="2"/>
      <c r="T45" s="2"/>
      <c r="U45" s="2"/>
    </row>
    <row r="46" s="237" customFormat="1" ht="18" customHeight="1">
      <c r="A46" s="237"/>
    </row>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sheetData>
  <mergeCells count="106">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S39:T39"/>
    <mergeCell ref="Q39:R39"/>
    <mergeCell ref="O39:P39"/>
    <mergeCell ref="O38:P38"/>
    <mergeCell ref="Q38:R38"/>
    <mergeCell ref="S38:T38"/>
    <mergeCell ref="B38:C38"/>
    <mergeCell ref="B33:C33"/>
    <mergeCell ref="B32:C32"/>
    <mergeCell ref="K37:L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7" customWidth="1"/>
  </cols>
  <sheetData>
    <row r="1" ht="26.25" customHeight="1">
      <c r="B1" s="20" t="s">
        <v>151</v>
      </c>
      <c r="C1" s="12"/>
      <c r="D1" s="12"/>
      <c r="E1" s="12"/>
      <c r="F1" s="12"/>
      <c r="G1" s="12"/>
      <c r="H1" s="2"/>
      <c r="I1" s="2"/>
      <c r="J1" s="2"/>
      <c r="K1" s="2"/>
      <c r="L1" s="2"/>
      <c r="M1" s="2"/>
      <c r="N1" s="2"/>
      <c r="O1" s="2"/>
      <c r="P1" s="131"/>
      <c r="Q1" s="2"/>
      <c r="R1" s="2"/>
      <c r="S1" s="223"/>
      <c r="T1" s="2"/>
      <c r="U1" s="237"/>
    </row>
    <row r="2" ht="14.25" customHeight="1">
      <c r="B2" s="1020" t="s">
        <v>182</v>
      </c>
      <c r="C2" s="1020"/>
      <c r="D2" s="1020"/>
      <c r="E2" s="1020"/>
      <c r="F2" s="1020"/>
      <c r="G2" s="1020"/>
      <c r="H2" s="1020"/>
      <c r="I2" s="1020"/>
      <c r="J2" s="1020"/>
      <c r="K2" s="1020"/>
      <c r="L2" s="1020"/>
      <c r="M2" s="1020"/>
      <c r="N2" s="1020"/>
      <c r="O2" s="1020"/>
      <c r="P2" s="1020"/>
      <c r="Q2" s="1020"/>
      <c r="R2" s="1020"/>
      <c r="S2" s="1020"/>
      <c r="T2" s="2"/>
    </row>
    <row r="3" ht="14.25" customHeight="1">
      <c r="B3" s="1049" t="s">
        <v>183</v>
      </c>
      <c r="C3" s="1049"/>
      <c r="D3" s="1049"/>
      <c r="E3" s="1049"/>
      <c r="F3" s="1049"/>
      <c r="G3" s="1049"/>
      <c r="H3" s="1049"/>
      <c r="I3" s="1049"/>
      <c r="J3" s="1049"/>
      <c r="K3" s="1049"/>
      <c r="L3" s="1049"/>
      <c r="M3" s="1049"/>
      <c r="N3" s="1049"/>
      <c r="O3" s="1049"/>
      <c r="P3" s="1049"/>
      <c r="Q3" s="1049"/>
      <c r="R3" s="1049"/>
      <c r="S3" s="1049"/>
      <c r="T3" s="2"/>
    </row>
    <row r="4" ht="14.25" customHeight="1">
      <c r="B4" s="1049" t="s">
        <v>184</v>
      </c>
      <c r="C4" s="1049"/>
      <c r="D4" s="1049"/>
      <c r="E4" s="1049"/>
      <c r="F4" s="1049"/>
      <c r="G4" s="1049"/>
      <c r="H4" s="1049"/>
      <c r="I4" s="1049"/>
      <c r="J4" s="1049"/>
      <c r="K4" s="1049"/>
      <c r="L4" s="1049"/>
      <c r="M4" s="1049"/>
      <c r="N4" s="1049"/>
      <c r="O4" s="1049"/>
      <c r="P4" s="1049"/>
      <c r="Q4" s="1049"/>
      <c r="R4" s="1049"/>
      <c r="S4" s="1049"/>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50" t="s">
        <v>185</v>
      </c>
      <c r="C6" s="1050"/>
      <c r="D6" s="1050"/>
      <c r="E6" s="1050"/>
      <c r="F6" s="1050"/>
      <c r="G6" s="1050"/>
      <c r="H6" s="1050"/>
      <c r="I6" s="1050"/>
      <c r="J6" s="1050"/>
      <c r="K6" s="1050"/>
      <c r="L6" s="1050"/>
      <c r="M6" s="1050"/>
      <c r="N6" s="1050"/>
      <c r="O6" s="1050"/>
      <c r="P6" s="1050"/>
      <c r="Q6" s="1050"/>
      <c r="R6" s="1050"/>
      <c r="S6" s="1050"/>
      <c r="T6" s="2"/>
      <c r="U6" s="237"/>
      <c r="V6" s="237"/>
      <c r="W6" s="237"/>
      <c r="X6" s="237"/>
      <c r="Y6" s="237"/>
      <c r="Z6" s="237"/>
      <c r="AA6" s="237"/>
      <c r="AB6" s="237"/>
      <c r="AC6" s="237"/>
      <c r="AD6" s="237"/>
      <c r="AE6" s="237"/>
      <c r="AF6" s="237"/>
      <c r="AG6" s="237"/>
      <c r="AH6" s="237"/>
      <c r="AI6" s="237"/>
      <c r="AJ6" s="237"/>
      <c r="AK6" s="237"/>
      <c r="AL6" s="237"/>
      <c r="AM6" s="237"/>
      <c r="AN6" s="237"/>
      <c r="AO6" s="237"/>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51" t="s">
        <v>11</v>
      </c>
      <c r="E8" s="1051"/>
      <c r="F8" s="1051"/>
      <c r="G8" s="2"/>
      <c r="H8" s="1051" t="s">
        <v>13</v>
      </c>
      <c r="I8" s="1051"/>
      <c r="J8" s="1051"/>
      <c r="K8" s="2"/>
      <c r="L8" s="1051" t="s">
        <v>14</v>
      </c>
      <c r="M8" s="1051"/>
      <c r="N8" s="1051"/>
      <c r="O8" s="2"/>
      <c r="P8" s="1051" t="s">
        <v>12</v>
      </c>
      <c r="Q8" s="1051"/>
      <c r="R8" s="1051"/>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49.133365430909966297544535390</v>
      </c>
      <c r="F10" s="113"/>
      <c r="G10" s="665"/>
      <c r="H10" s="18" t="s">
        <v>19</v>
      </c>
      <c r="I10" s="673">
        <v>0.2648050072219547424169475200</v>
      </c>
      <c r="J10" s="113"/>
      <c r="K10" s="9"/>
      <c r="L10" s="18" t="s">
        <v>19</v>
      </c>
      <c r="M10" s="673">
        <v>37.746750120365912373615792010</v>
      </c>
      <c r="N10" s="113"/>
      <c r="O10" s="9"/>
      <c r="P10" s="18" t="s">
        <v>19</v>
      </c>
      <c r="Q10" s="673">
        <v>87.14492055849783341357727492</v>
      </c>
      <c r="R10" s="113">
        <v>0.5276312135517911691196889800</v>
      </c>
      <c r="S10" s="680"/>
      <c r="T10" s="9"/>
    </row>
    <row r="11" ht="15" customHeight="1">
      <c r="A11" s="2"/>
      <c r="B11" s="44"/>
      <c r="C11" s="45"/>
      <c r="D11" s="133" t="s">
        <v>16</v>
      </c>
      <c r="E11" s="92"/>
      <c r="F11" s="92"/>
      <c r="G11" s="667"/>
      <c r="H11" s="133" t="s">
        <v>16</v>
      </c>
      <c r="I11" s="674"/>
      <c r="J11" s="92"/>
      <c r="K11" s="120"/>
      <c r="L11" s="133" t="s">
        <v>16</v>
      </c>
      <c r="M11" s="674"/>
      <c r="N11" s="92"/>
      <c r="O11" s="120"/>
      <c r="P11" s="133" t="s">
        <v>16</v>
      </c>
      <c r="Q11" s="674">
        <v>80.63364055299539170506912442</v>
      </c>
      <c r="R11" s="92">
        <v>5.0164420485175202156334231700</v>
      </c>
      <c r="S11" s="680"/>
      <c r="T11" s="9"/>
    </row>
    <row r="12" ht="15" customHeight="1">
      <c r="A12" s="2"/>
      <c r="B12" s="44"/>
      <c r="C12" s="45"/>
      <c r="D12" s="19" t="s">
        <v>100</v>
      </c>
      <c r="E12" s="113"/>
      <c r="F12" s="113"/>
      <c r="G12" s="113"/>
      <c r="H12" s="19" t="s">
        <v>100</v>
      </c>
      <c r="I12" s="673"/>
      <c r="J12" s="113"/>
      <c r="K12" s="9"/>
      <c r="L12" s="19" t="s">
        <v>100</v>
      </c>
      <c r="M12" s="673"/>
      <c r="N12" s="113"/>
      <c r="O12" s="9"/>
      <c r="P12" s="19" t="s">
        <v>100</v>
      </c>
      <c r="Q12" s="673">
        <v>108.07514079836565138303339711</v>
      </c>
      <c r="R12" s="113">
        <v>-4.2743886075400475763173919200</v>
      </c>
      <c r="S12" s="673"/>
      <c r="T12" s="9"/>
    </row>
    <row r="13" ht="15" customHeight="1">
      <c r="A13" s="2"/>
      <c r="B13" s="17"/>
      <c r="C13" s="2"/>
      <c r="D13" s="2"/>
      <c r="E13" s="668"/>
      <c r="F13" s="665"/>
      <c r="G13" s="668"/>
      <c r="H13" s="2"/>
      <c r="I13" s="9"/>
      <c r="J13" s="665"/>
      <c r="K13" s="9"/>
      <c r="L13" s="2"/>
      <c r="M13" s="9"/>
      <c r="N13" s="665"/>
      <c r="O13" s="9"/>
      <c r="P13" s="2"/>
      <c r="Q13" s="680"/>
      <c r="R13" s="665"/>
      <c r="S13" s="680"/>
      <c r="T13" s="9"/>
    </row>
    <row r="14" ht="15" customHeight="1">
      <c r="A14" s="2"/>
      <c r="B14" s="173" t="s">
        <v>9</v>
      </c>
      <c r="C14" s="45"/>
      <c r="D14" s="18" t="s">
        <v>19</v>
      </c>
      <c r="E14" s="669">
        <v>132.0999510044096031357177854</v>
      </c>
      <c r="F14" s="113"/>
      <c r="G14" s="670"/>
      <c r="H14" s="53" t="s">
        <v>19</v>
      </c>
      <c r="I14" s="676">
        <v>187.72727272727272727272727273</v>
      </c>
      <c r="J14" s="113"/>
      <c r="K14" s="677"/>
      <c r="L14" s="53" t="s">
        <v>19</v>
      </c>
      <c r="M14" s="676">
        <v>100.48022959183673469387755102</v>
      </c>
      <c r="N14" s="113"/>
      <c r="O14" s="677"/>
      <c r="P14" s="53" t="s">
        <v>19</v>
      </c>
      <c r="Q14" s="676">
        <v>118.57292817679558011049723757</v>
      </c>
      <c r="R14" s="113">
        <v>-0.5433984531972206874454239800</v>
      </c>
      <c r="S14" s="681"/>
      <c r="T14" s="9"/>
    </row>
    <row r="15" ht="15" customHeight="1">
      <c r="A15" s="2"/>
      <c r="B15" s="44"/>
      <c r="C15" s="45"/>
      <c r="D15" s="133" t="s">
        <v>16</v>
      </c>
      <c r="E15" s="671"/>
      <c r="F15" s="92"/>
      <c r="G15" s="672"/>
      <c r="H15" s="143" t="s">
        <v>16</v>
      </c>
      <c r="I15" s="678"/>
      <c r="J15" s="92"/>
      <c r="K15" s="679"/>
      <c r="L15" s="143" t="s">
        <v>16</v>
      </c>
      <c r="M15" s="678"/>
      <c r="N15" s="92"/>
      <c r="O15" s="679"/>
      <c r="P15" s="143" t="s">
        <v>16</v>
      </c>
      <c r="Q15" s="678">
        <v>111.45453064723531933133304759</v>
      </c>
      <c r="R15" s="92">
        <v>5.0276216350945416635536757400</v>
      </c>
      <c r="S15" s="681"/>
      <c r="T15" s="9"/>
    </row>
    <row r="16" ht="15" customHeight="1">
      <c r="A16" s="2"/>
      <c r="B16" s="44"/>
      <c r="C16" s="45"/>
      <c r="D16" s="19" t="s">
        <v>101</v>
      </c>
      <c r="E16" s="113"/>
      <c r="F16" s="113"/>
      <c r="G16" s="113"/>
      <c r="H16" s="19" t="s">
        <v>101</v>
      </c>
      <c r="I16" s="673"/>
      <c r="J16" s="113"/>
      <c r="K16" s="9"/>
      <c r="L16" s="19" t="s">
        <v>101</v>
      </c>
      <c r="M16" s="673"/>
      <c r="N16" s="113"/>
      <c r="O16" s="9"/>
      <c r="P16" s="19" t="s">
        <v>101</v>
      </c>
      <c r="Q16" s="673">
        <v>106.38681755530485999983772816</v>
      </c>
      <c r="R16" s="113">
        <v>-5.3043380413274342176570018900</v>
      </c>
      <c r="S16" s="673"/>
      <c r="T16" s="9"/>
    </row>
    <row r="17" ht="15" customHeight="1">
      <c r="A17" s="2"/>
      <c r="B17" s="17"/>
      <c r="C17" s="2"/>
      <c r="D17" s="2"/>
      <c r="E17" s="668"/>
      <c r="F17" s="113"/>
      <c r="G17" s="668"/>
      <c r="H17" s="2"/>
      <c r="I17" s="9"/>
      <c r="J17" s="113"/>
      <c r="K17" s="9"/>
      <c r="L17" s="2"/>
      <c r="M17" s="9"/>
      <c r="N17" s="113"/>
      <c r="O17" s="9"/>
      <c r="P17" s="2"/>
      <c r="Q17" s="681"/>
      <c r="R17" s="113"/>
      <c r="S17" s="681"/>
      <c r="T17" s="9"/>
    </row>
    <row r="18" ht="15" customHeight="1">
      <c r="A18" s="2"/>
      <c r="B18" s="173" t="s">
        <v>10</v>
      </c>
      <c r="C18" s="45"/>
      <c r="D18" s="18" t="s">
        <v>19</v>
      </c>
      <c r="E18" s="669">
        <v>64.905151661049590755897929706</v>
      </c>
      <c r="F18" s="113"/>
      <c r="G18" s="670"/>
      <c r="H18" s="53" t="s">
        <v>19</v>
      </c>
      <c r="I18" s="676">
        <v>0.497111218103033220991815118</v>
      </c>
      <c r="J18" s="113"/>
      <c r="K18" s="677"/>
      <c r="L18" s="53" t="s">
        <v>19</v>
      </c>
      <c r="M18" s="676">
        <v>37.928021184400577756379393356</v>
      </c>
      <c r="N18" s="113"/>
      <c r="O18" s="677"/>
      <c r="P18" s="53" t="s">
        <v>19</v>
      </c>
      <c r="Q18" s="676">
        <v>103.33028406355320173326913818</v>
      </c>
      <c r="R18" s="113">
        <v>-0.0186343794984556757990654900</v>
      </c>
      <c r="S18" s="681"/>
      <c r="T18" s="9"/>
    </row>
    <row r="19" ht="15" customHeight="1">
      <c r="A19" s="2"/>
      <c r="B19" s="44"/>
      <c r="C19" s="45"/>
      <c r="D19" s="133" t="s">
        <v>16</v>
      </c>
      <c r="E19" s="671"/>
      <c r="F19" s="92"/>
      <c r="G19" s="672"/>
      <c r="H19" s="143" t="s">
        <v>16</v>
      </c>
      <c r="I19" s="678"/>
      <c r="J19" s="92"/>
      <c r="K19" s="679"/>
      <c r="L19" s="143" t="s">
        <v>16</v>
      </c>
      <c r="M19" s="678"/>
      <c r="N19" s="92"/>
      <c r="O19" s="679"/>
      <c r="P19" s="143" t="s">
        <v>16</v>
      </c>
      <c r="Q19" s="678">
        <v>89.86984562211981566820276498</v>
      </c>
      <c r="R19" s="92">
        <v>10.296271409355308550077658100</v>
      </c>
      <c r="S19" s="681"/>
      <c r="T19" s="9"/>
    </row>
    <row r="20" ht="15" customHeight="1">
      <c r="A20" s="2"/>
      <c r="B20" s="44"/>
      <c r="C20" s="45"/>
      <c r="D20" s="19" t="s">
        <v>102</v>
      </c>
      <c r="E20" s="113"/>
      <c r="F20" s="113"/>
      <c r="G20" s="113"/>
      <c r="H20" s="19" t="s">
        <v>102</v>
      </c>
      <c r="I20" s="673"/>
      <c r="J20" s="113"/>
      <c r="K20" s="9"/>
      <c r="L20" s="19" t="s">
        <v>102</v>
      </c>
      <c r="M20" s="673"/>
      <c r="N20" s="113"/>
      <c r="O20" s="9"/>
      <c r="P20" s="19" t="s">
        <v>102</v>
      </c>
      <c r="Q20" s="673">
        <v>114.97770286379611383271759641</v>
      </c>
      <c r="R20" s="113">
        <v>-9.351998627923569045177573120</v>
      </c>
      <c r="S20" s="673"/>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52" t="s">
        <v>60</v>
      </c>
      <c r="C23" s="1052"/>
      <c r="D23" s="1052"/>
      <c r="E23" s="1052"/>
      <c r="F23" s="1052"/>
      <c r="G23" s="1052"/>
      <c r="H23" s="1052"/>
      <c r="I23" s="1052"/>
      <c r="J23" s="1052"/>
      <c r="K23" s="1052"/>
      <c r="L23" s="1052"/>
      <c r="M23" s="1052"/>
      <c r="N23" s="1052"/>
      <c r="O23" s="1052"/>
      <c r="P23" s="1052"/>
      <c r="Q23" s="1052"/>
      <c r="R23" s="1052"/>
      <c r="S23" s="1052"/>
      <c r="T23" s="2"/>
      <c r="U23" s="237"/>
      <c r="V23" s="237"/>
      <c r="W23" s="237"/>
      <c r="X23" s="237"/>
      <c r="Y23" s="237"/>
      <c r="Z23" s="237"/>
      <c r="AA23" s="237"/>
      <c r="AB23" s="237"/>
      <c r="AC23" s="237"/>
      <c r="AD23" s="237"/>
      <c r="AE23" s="237"/>
      <c r="AF23" s="237"/>
      <c r="AG23" s="237"/>
      <c r="AH23" s="237"/>
      <c r="AI23" s="237"/>
      <c r="AJ23" s="237"/>
      <c r="AK23" s="237"/>
      <c r="AL23" s="237"/>
      <c r="AM23" s="237"/>
      <c r="AN23" s="237"/>
      <c r="AO23" s="237"/>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51" t="s">
        <v>11</v>
      </c>
      <c r="E25" s="1051"/>
      <c r="F25" s="1051"/>
      <c r="G25" s="2"/>
      <c r="H25" s="1051" t="s">
        <v>13</v>
      </c>
      <c r="I25" s="1051"/>
      <c r="J25" s="1051"/>
      <c r="K25" s="2"/>
      <c r="L25" s="1051" t="s">
        <v>14</v>
      </c>
      <c r="M25" s="1051"/>
      <c r="N25" s="1051"/>
      <c r="O25" s="2"/>
      <c r="P25" s="1051" t="s">
        <v>12</v>
      </c>
      <c r="Q25" s="1051"/>
      <c r="R25" s="1051"/>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73"/>
      <c r="F27" s="113"/>
      <c r="G27" s="9"/>
      <c r="H27" s="18" t="s">
        <v>19</v>
      </c>
      <c r="I27" s="673"/>
      <c r="J27" s="113"/>
      <c r="K27" s="9"/>
      <c r="L27" s="18" t="s">
        <v>19</v>
      </c>
      <c r="M27" s="673"/>
      <c r="N27" s="113"/>
      <c r="O27" s="9"/>
      <c r="P27" s="18" t="s">
        <v>19</v>
      </c>
      <c r="Q27" s="673">
        <v>86.06828869351870783070946637</v>
      </c>
      <c r="R27" s="113">
        <v>3.1183401513852485118683095400</v>
      </c>
      <c r="S27" s="680"/>
      <c r="T27" s="9"/>
    </row>
    <row r="28" ht="15" customHeight="1">
      <c r="A28" s="2"/>
      <c r="B28" s="44"/>
      <c r="C28" s="45"/>
      <c r="D28" s="133" t="s">
        <v>16</v>
      </c>
      <c r="E28" s="674"/>
      <c r="F28" s="92"/>
      <c r="G28" s="120"/>
      <c r="H28" s="133" t="s">
        <v>16</v>
      </c>
      <c r="I28" s="674"/>
      <c r="J28" s="92"/>
      <c r="K28" s="120"/>
      <c r="L28" s="133" t="s">
        <v>16</v>
      </c>
      <c r="M28" s="674"/>
      <c r="N28" s="92"/>
      <c r="O28" s="120"/>
      <c r="P28" s="133" t="s">
        <v>16</v>
      </c>
      <c r="Q28" s="674">
        <v>77.955853488139991350344322830</v>
      </c>
      <c r="R28" s="92">
        <v>2.5498052155336111437039525700</v>
      </c>
      <c r="S28" s="680"/>
      <c r="T28" s="9"/>
    </row>
    <row r="29" ht="15" customHeight="1">
      <c r="A29" s="2"/>
      <c r="B29" s="44"/>
      <c r="C29" s="45"/>
      <c r="D29" s="19" t="s">
        <v>100</v>
      </c>
      <c r="E29" s="673"/>
      <c r="F29" s="113"/>
      <c r="G29" s="682"/>
      <c r="H29" s="19" t="s">
        <v>100</v>
      </c>
      <c r="I29" s="673"/>
      <c r="J29" s="113"/>
      <c r="K29" s="682"/>
      <c r="L29" s="19" t="s">
        <v>100</v>
      </c>
      <c r="M29" s="673"/>
      <c r="N29" s="113"/>
      <c r="O29" s="682"/>
      <c r="P29" s="19" t="s">
        <v>100</v>
      </c>
      <c r="Q29" s="673">
        <v>110.40644780653055397609311112</v>
      </c>
      <c r="R29" s="113">
        <v>0.5543988451823204510275851900</v>
      </c>
      <c r="S29" s="673"/>
      <c r="T29" s="9"/>
    </row>
    <row r="30" ht="15" customHeight="1">
      <c r="A30" s="2"/>
      <c r="B30" s="17"/>
      <c r="C30" s="2"/>
      <c r="D30" s="2"/>
      <c r="E30" s="9"/>
      <c r="F30" s="665"/>
      <c r="G30" s="9"/>
      <c r="H30" s="2"/>
      <c r="I30" s="9"/>
      <c r="J30" s="665"/>
      <c r="K30" s="9"/>
      <c r="L30" s="2"/>
      <c r="M30" s="9"/>
      <c r="N30" s="665"/>
      <c r="O30" s="9"/>
      <c r="P30" s="2"/>
      <c r="Q30" s="680"/>
      <c r="R30" s="665"/>
      <c r="S30" s="680"/>
      <c r="T30" s="9"/>
    </row>
    <row r="31" ht="15" customHeight="1">
      <c r="A31" s="2"/>
      <c r="B31" s="173" t="s">
        <v>9</v>
      </c>
      <c r="C31" s="45"/>
      <c r="D31" s="18" t="s">
        <v>19</v>
      </c>
      <c r="E31" s="676"/>
      <c r="F31" s="113"/>
      <c r="G31" s="677"/>
      <c r="H31" s="53" t="s">
        <v>19</v>
      </c>
      <c r="I31" s="676"/>
      <c r="J31" s="113"/>
      <c r="K31" s="677"/>
      <c r="L31" s="53" t="s">
        <v>19</v>
      </c>
      <c r="M31" s="676"/>
      <c r="N31" s="113"/>
      <c r="O31" s="677"/>
      <c r="P31" s="53" t="s">
        <v>19</v>
      </c>
      <c r="Q31" s="676">
        <v>135.00871816799695933105283162</v>
      </c>
      <c r="R31" s="113">
        <v>0.1709707278798039926829097900</v>
      </c>
      <c r="S31" s="681"/>
      <c r="T31" s="9"/>
    </row>
    <row r="32" ht="15" customHeight="1">
      <c r="A32" s="2"/>
      <c r="B32" s="44"/>
      <c r="C32" s="45"/>
      <c r="D32" s="133" t="s">
        <v>16</v>
      </c>
      <c r="E32" s="678"/>
      <c r="F32" s="92"/>
      <c r="G32" s="679"/>
      <c r="H32" s="143" t="s">
        <v>16</v>
      </c>
      <c r="I32" s="678"/>
      <c r="J32" s="92"/>
      <c r="K32" s="679"/>
      <c r="L32" s="143" t="s">
        <v>16</v>
      </c>
      <c r="M32" s="678"/>
      <c r="N32" s="92"/>
      <c r="O32" s="679"/>
      <c r="P32" s="143" t="s">
        <v>16</v>
      </c>
      <c r="Q32" s="678">
        <v>120.52254830312276621395269441</v>
      </c>
      <c r="R32" s="92">
        <v>1.9309753043463634555596705900</v>
      </c>
      <c r="S32" s="681"/>
      <c r="T32" s="9"/>
    </row>
    <row r="33" ht="15" customHeight="1">
      <c r="A33" s="2"/>
      <c r="B33" s="44"/>
      <c r="C33" s="45"/>
      <c r="D33" s="19" t="s">
        <v>101</v>
      </c>
      <c r="E33" s="673"/>
      <c r="F33" s="113"/>
      <c r="G33" s="682"/>
      <c r="H33" s="19" t="s">
        <v>101</v>
      </c>
      <c r="I33" s="673"/>
      <c r="J33" s="113"/>
      <c r="K33" s="682"/>
      <c r="L33" s="19" t="s">
        <v>101</v>
      </c>
      <c r="M33" s="673"/>
      <c r="N33" s="113"/>
      <c r="O33" s="682"/>
      <c r="P33" s="19" t="s">
        <v>101</v>
      </c>
      <c r="Q33" s="673">
        <v>112.01946861299385022392271864</v>
      </c>
      <c r="R33" s="113">
        <v>-1.7266631376885416765551600300</v>
      </c>
      <c r="S33" s="673"/>
      <c r="T33" s="9"/>
    </row>
    <row r="34" ht="15" customHeight="1">
      <c r="A34" s="2"/>
      <c r="B34" s="17"/>
      <c r="C34" s="2"/>
      <c r="D34" s="2"/>
      <c r="E34" s="9"/>
      <c r="F34" s="113"/>
      <c r="G34" s="9"/>
      <c r="H34" s="2"/>
      <c r="I34" s="9"/>
      <c r="J34" s="113"/>
      <c r="K34" s="9"/>
      <c r="L34" s="2"/>
      <c r="M34" s="9"/>
      <c r="N34" s="113"/>
      <c r="O34" s="9"/>
      <c r="P34" s="2"/>
      <c r="Q34" s="681"/>
      <c r="R34" s="113"/>
      <c r="S34" s="681"/>
      <c r="T34" s="9"/>
    </row>
    <row r="35" ht="15" customHeight="1">
      <c r="A35" s="2"/>
      <c r="B35" s="173" t="s">
        <v>10</v>
      </c>
      <c r="C35" s="45"/>
      <c r="D35" s="18" t="s">
        <v>19</v>
      </c>
      <c r="E35" s="676"/>
      <c r="F35" s="113"/>
      <c r="G35" s="677"/>
      <c r="H35" s="53" t="s">
        <v>19</v>
      </c>
      <c r="I35" s="676"/>
      <c r="J35" s="113"/>
      <c r="K35" s="677"/>
      <c r="L35" s="53" t="s">
        <v>19</v>
      </c>
      <c r="M35" s="676"/>
      <c r="N35" s="113"/>
      <c r="O35" s="677"/>
      <c r="P35" s="53" t="s">
        <v>19</v>
      </c>
      <c r="Q35" s="676">
        <v>116.19969331425066448579022695</v>
      </c>
      <c r="R35" s="113">
        <v>3.2946423281196440456600389600</v>
      </c>
      <c r="S35" s="681"/>
      <c r="T35" s="9"/>
    </row>
    <row r="36" ht="15" customHeight="1">
      <c r="A36" s="2"/>
      <c r="B36" s="44"/>
      <c r="C36" s="45"/>
      <c r="D36" s="133" t="s">
        <v>16</v>
      </c>
      <c r="E36" s="678"/>
      <c r="F36" s="92"/>
      <c r="G36" s="679"/>
      <c r="H36" s="143" t="s">
        <v>16</v>
      </c>
      <c r="I36" s="678"/>
      <c r="J36" s="92"/>
      <c r="K36" s="679"/>
      <c r="L36" s="143" t="s">
        <v>16</v>
      </c>
      <c r="M36" s="678"/>
      <c r="N36" s="92"/>
      <c r="O36" s="679"/>
      <c r="P36" s="143" t="s">
        <v>16</v>
      </c>
      <c r="Q36" s="678">
        <v>93.95438117535513490136065737</v>
      </c>
      <c r="R36" s="92">
        <v>4.5300166289008641957225013500</v>
      </c>
      <c r="S36" s="681"/>
      <c r="T36" s="9"/>
    </row>
    <row r="37" ht="15" customHeight="1">
      <c r="A37" s="2"/>
      <c r="B37" s="44"/>
      <c r="C37" s="45"/>
      <c r="D37" s="19" t="s">
        <v>102</v>
      </c>
      <c r="E37" s="673"/>
      <c r="F37" s="113"/>
      <c r="G37" s="682"/>
      <c r="H37" s="19" t="s">
        <v>102</v>
      </c>
      <c r="I37" s="673"/>
      <c r="J37" s="113"/>
      <c r="K37" s="682"/>
      <c r="L37" s="19" t="s">
        <v>102</v>
      </c>
      <c r="M37" s="673"/>
      <c r="N37" s="113"/>
      <c r="O37" s="682"/>
      <c r="P37" s="19" t="s">
        <v>102</v>
      </c>
      <c r="Q37" s="673">
        <v>123.67671614735793112618966399</v>
      </c>
      <c r="R37" s="113">
        <v>-1.1818368930017553203001010900</v>
      </c>
      <c r="S37" s="673"/>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6" customFormat="1" ht="9.75" customHeight="1">
      <c r="A39" s="684"/>
      <c r="B39" s="684"/>
      <c r="C39" s="684"/>
      <c r="D39" s="684"/>
      <c r="E39" s="684"/>
      <c r="F39" s="684"/>
      <c r="G39" s="684"/>
      <c r="H39" s="684"/>
      <c r="I39" s="684"/>
      <c r="J39" s="684"/>
      <c r="K39" s="684"/>
      <c r="L39" s="684"/>
      <c r="M39" s="684"/>
      <c r="N39" s="684"/>
      <c r="O39" s="684"/>
      <c r="P39" s="684"/>
      <c r="Q39" s="684"/>
      <c r="R39" s="684"/>
      <c r="S39" s="684"/>
      <c r="T39" s="684"/>
      <c r="U39" s="685"/>
      <c r="V39" s="685"/>
      <c r="W39" s="685"/>
      <c r="X39" s="685"/>
      <c r="Y39" s="685"/>
      <c r="Z39" s="685"/>
      <c r="AA39" s="685"/>
      <c r="AB39" s="685"/>
      <c r="AC39" s="685"/>
      <c r="AD39" s="685"/>
      <c r="AE39" s="685"/>
      <c r="AF39" s="685"/>
      <c r="AG39" s="685"/>
      <c r="AH39" s="685"/>
      <c r="AI39" s="685"/>
      <c r="AJ39" s="685"/>
      <c r="AK39" s="685"/>
      <c r="AL39" s="685"/>
      <c r="AM39" s="685"/>
      <c r="AN39" s="685"/>
      <c r="AO39" s="685"/>
    </row>
    <row r="40" ht="32.1" customHeight="1">
      <c r="A40" s="2"/>
      <c r="B40" s="1053" t="s">
        <v>138</v>
      </c>
      <c r="C40" s="1053"/>
      <c r="D40" s="1053"/>
      <c r="E40" s="1053"/>
      <c r="F40" s="1053"/>
      <c r="G40" s="1053"/>
      <c r="H40" s="1053"/>
      <c r="I40" s="1053"/>
      <c r="J40" s="1053"/>
      <c r="K40" s="1053"/>
      <c r="L40" s="1053"/>
      <c r="M40" s="1053"/>
      <c r="N40" s="1053"/>
      <c r="O40" s="1053"/>
      <c r="P40" s="1053"/>
      <c r="Q40" s="1053"/>
      <c r="R40" s="1053"/>
      <c r="S40" s="1053"/>
      <c r="T40" s="2"/>
    </row>
    <row r="41" s="689" customFormat="1" ht="15" customHeight="1">
      <c r="A41" s="687"/>
      <c r="B41" s="687"/>
      <c r="C41" s="687"/>
      <c r="D41" s="687"/>
      <c r="E41" s="687"/>
      <c r="F41" s="687"/>
      <c r="G41" s="687"/>
      <c r="H41" s="687"/>
      <c r="I41" s="687"/>
      <c r="J41" s="687"/>
      <c r="K41" s="687"/>
      <c r="L41" s="687"/>
      <c r="M41" s="687"/>
      <c r="N41" s="687"/>
      <c r="O41" s="687"/>
      <c r="P41" s="687"/>
      <c r="Q41" s="687"/>
      <c r="R41" s="687"/>
      <c r="S41" s="687"/>
      <c r="T41" s="687"/>
      <c r="U41" s="688"/>
      <c r="V41" s="688"/>
      <c r="W41" s="688"/>
      <c r="X41" s="688"/>
      <c r="Y41" s="688"/>
      <c r="Z41" s="688"/>
      <c r="AA41" s="688"/>
      <c r="AB41" s="688"/>
      <c r="AC41" s="688"/>
      <c r="AD41" s="688"/>
      <c r="AE41" s="688"/>
      <c r="AF41" s="688"/>
      <c r="AG41" s="688"/>
      <c r="AH41" s="688"/>
      <c r="AI41" s="688"/>
      <c r="AJ41" s="688"/>
      <c r="AK41" s="688"/>
      <c r="AL41" s="688"/>
      <c r="AM41" s="688"/>
      <c r="AN41" s="688"/>
      <c r="AO41" s="688"/>
    </row>
    <row r="42" ht="18" customHeight="1">
      <c r="A42" s="237"/>
      <c r="B42" s="237"/>
      <c r="C42" s="237"/>
      <c r="D42" s="237"/>
      <c r="E42" s="237"/>
      <c r="F42" s="237"/>
      <c r="G42" s="237"/>
      <c r="H42" s="237"/>
      <c r="I42" s="237"/>
      <c r="J42" s="237"/>
      <c r="K42" s="237"/>
      <c r="L42" s="237"/>
      <c r="M42" s="237"/>
      <c r="N42" s="237"/>
      <c r="O42" s="237"/>
      <c r="P42" s="237"/>
      <c r="Q42" s="237"/>
      <c r="R42" s="237"/>
      <c r="S42" s="237"/>
      <c r="T42" s="237"/>
    </row>
    <row r="43">
      <c r="A43" s="237"/>
      <c r="B43" s="237"/>
      <c r="C43" s="237"/>
      <c r="D43" s="237"/>
      <c r="E43" s="237"/>
      <c r="F43" s="237"/>
      <c r="G43" s="237"/>
      <c r="H43" s="237"/>
      <c r="I43" s="237"/>
      <c r="J43" s="237"/>
      <c r="K43" s="237"/>
      <c r="L43" s="237"/>
      <c r="M43" s="237"/>
      <c r="N43" s="237"/>
      <c r="O43" s="237"/>
      <c r="P43" s="237"/>
      <c r="Q43" s="237"/>
      <c r="R43" s="237"/>
      <c r="S43" s="237"/>
      <c r="T43" s="237"/>
    </row>
    <row r="44">
      <c r="A44" s="237"/>
      <c r="B44" s="237"/>
      <c r="C44" s="237"/>
      <c r="D44" s="237"/>
      <c r="E44" s="237"/>
      <c r="F44" s="237"/>
      <c r="G44" s="237"/>
      <c r="H44" s="237"/>
      <c r="I44" s="237"/>
      <c r="J44" s="237"/>
      <c r="K44" s="237"/>
      <c r="L44" s="237"/>
      <c r="M44" s="237"/>
      <c r="N44" s="237"/>
      <c r="O44" s="237"/>
      <c r="P44" s="237"/>
      <c r="Q44" s="237"/>
      <c r="R44" s="237"/>
      <c r="S44" s="237"/>
      <c r="T44" s="237"/>
    </row>
    <row r="45">
      <c r="A45" s="237"/>
      <c r="B45" s="237"/>
      <c r="C45" s="237"/>
      <c r="D45" s="237"/>
      <c r="E45" s="237"/>
      <c r="F45" s="237"/>
      <c r="G45" s="237"/>
      <c r="H45" s="237"/>
      <c r="I45" s="237"/>
      <c r="J45" s="237"/>
      <c r="K45" s="237"/>
      <c r="L45" s="237"/>
      <c r="M45" s="237"/>
      <c r="N45" s="237"/>
      <c r="O45" s="237"/>
      <c r="P45" s="237"/>
      <c r="Q45" s="237"/>
      <c r="R45" s="237"/>
      <c r="S45" s="237"/>
      <c r="T45" s="237"/>
    </row>
    <row r="46">
      <c r="A46" s="237"/>
      <c r="B46" s="237"/>
      <c r="C46" s="237"/>
      <c r="D46" s="237"/>
      <c r="E46" s="237"/>
      <c r="F46" s="237"/>
      <c r="G46" s="237"/>
      <c r="H46" s="237"/>
      <c r="I46" s="237"/>
      <c r="J46" s="237"/>
      <c r="K46" s="237"/>
      <c r="L46" s="237"/>
      <c r="M46" s="237"/>
      <c r="N46" s="237"/>
      <c r="O46" s="237"/>
      <c r="P46" s="237"/>
      <c r="Q46" s="237"/>
      <c r="R46" s="237"/>
      <c r="S46" s="237"/>
      <c r="T46" s="237"/>
    </row>
    <row r="47">
      <c r="A47" s="237"/>
      <c r="B47" s="237"/>
      <c r="C47" s="237"/>
      <c r="D47" s="237"/>
      <c r="E47" s="237"/>
      <c r="F47" s="237"/>
      <c r="G47" s="237"/>
      <c r="H47" s="237"/>
      <c r="I47" s="237"/>
      <c r="J47" s="237"/>
      <c r="K47" s="237"/>
      <c r="L47" s="237"/>
      <c r="M47" s="237"/>
      <c r="N47" s="237"/>
      <c r="O47" s="237"/>
      <c r="P47" s="237"/>
      <c r="Q47" s="237"/>
      <c r="R47" s="237"/>
      <c r="S47" s="237"/>
      <c r="T47" s="237"/>
    </row>
    <row r="48">
      <c r="A48" s="237"/>
      <c r="B48" s="237"/>
      <c r="C48" s="237"/>
      <c r="D48" s="237"/>
      <c r="E48" s="237"/>
      <c r="F48" s="237"/>
      <c r="G48" s="237"/>
      <c r="H48" s="237"/>
      <c r="I48" s="237"/>
      <c r="J48" s="237"/>
      <c r="K48" s="237"/>
      <c r="L48" s="237"/>
      <c r="M48" s="237"/>
      <c r="N48" s="237"/>
      <c r="O48" s="237"/>
      <c r="P48" s="237"/>
      <c r="Q48" s="237"/>
      <c r="R48" s="237"/>
      <c r="S48" s="237"/>
      <c r="T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sheetData>
  <mergeCells count="14">
    <mergeCell ref="B2:S2"/>
    <mergeCell ref="B6:S6"/>
    <mergeCell ref="B23:S23"/>
    <mergeCell ref="D8:F8"/>
    <mergeCell ref="H8:J8"/>
    <mergeCell ref="L8:N8"/>
    <mergeCell ref="P8:R8"/>
    <mergeCell ref="B4:S4"/>
    <mergeCell ref="B3:S3"/>
    <mergeCell ref="B40:S40"/>
    <mergeCell ref="D25:F25"/>
    <mergeCell ref="H25:J25"/>
    <mergeCell ref="L25:N25"/>
    <mergeCell ref="P25:R25"/>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153</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280</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 r="D6" s="979" t="s">
        <v>22</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17"/>
      <c r="E9" s="418"/>
      <c r="F9" s="419">
        <v>63.025818314340697144890546920</v>
      </c>
      <c r="G9" s="417"/>
      <c r="H9" s="418"/>
      <c r="I9" s="419">
        <v>7.5646459513682224241232591400</v>
      </c>
      <c r="J9" s="417"/>
      <c r="K9" s="418"/>
      <c r="L9" s="419">
        <v>0</v>
      </c>
      <c r="M9" s="417">
        <v>73.904670197400096292729898890</v>
      </c>
      <c r="N9" s="418">
        <v>67.809542205910759126907475370</v>
      </c>
      <c r="O9" s="419">
        <v>70.590464265708919569013806060</v>
      </c>
      <c r="P9" s="5"/>
      <c r="Q9" s="417"/>
      <c r="R9" s="418"/>
      <c r="S9" s="419">
        <v>-3.3102763430684474422021303100</v>
      </c>
      <c r="T9" s="417"/>
      <c r="U9" s="418"/>
      <c r="V9" s="419">
        <v>-24.142003260132743551098797560</v>
      </c>
      <c r="W9" s="417"/>
      <c r="X9" s="418"/>
      <c r="Y9" s="419">
        <v>0</v>
      </c>
      <c r="Z9" s="417">
        <v>-7.390648567119155354449472100</v>
      </c>
      <c r="AA9" s="418">
        <v>-6.8647608940770710353518604500</v>
      </c>
      <c r="AB9" s="419">
        <v>-6.0743566136174317155508790300</v>
      </c>
    </row>
    <row r="10" ht="18" customHeight="1">
      <c r="A10" s="58"/>
      <c r="B10" s="288"/>
      <c r="C10" s="289" t="s">
        <v>195</v>
      </c>
      <c r="D10" s="273"/>
      <c r="E10" s="92"/>
      <c r="F10" s="274">
        <v>56.962884575159778161777208720</v>
      </c>
      <c r="G10" s="273"/>
      <c r="H10" s="92"/>
      <c r="I10" s="274">
        <v>6.3588064196011694806492303700</v>
      </c>
      <c r="J10" s="273"/>
      <c r="K10" s="92"/>
      <c r="L10" s="274">
        <v>0</v>
      </c>
      <c r="M10" s="273">
        <v>74.362060664419836302359171880</v>
      </c>
      <c r="N10" s="92">
        <v>59.532547807610585281050801620</v>
      </c>
      <c r="O10" s="274">
        <v>63.321690994760947642426439090</v>
      </c>
      <c r="P10" s="5"/>
      <c r="Q10" s="273"/>
      <c r="R10" s="92"/>
      <c r="S10" s="274">
        <v>-5.2602258356755015176890831800</v>
      </c>
      <c r="T10" s="273"/>
      <c r="U10" s="92"/>
      <c r="V10" s="274">
        <v>28.017823128951424345685803300</v>
      </c>
      <c r="W10" s="273"/>
      <c r="X10" s="92"/>
      <c r="Y10" s="274">
        <v>0</v>
      </c>
      <c r="Z10" s="273">
        <v>-2.9226901319924575738529226900</v>
      </c>
      <c r="AA10" s="92">
        <v>-6.2438208228762643547037797600</v>
      </c>
      <c r="AB10" s="274">
        <v>-2.7208301695773221969121741300</v>
      </c>
    </row>
    <row r="11" ht="18" customHeight="1">
      <c r="A11" s="58"/>
      <c r="B11" s="290"/>
      <c r="C11" s="291" t="s">
        <v>196</v>
      </c>
      <c r="D11" s="422"/>
      <c r="E11" s="91"/>
      <c r="F11" s="423">
        <v>53.427423658012287896574329580</v>
      </c>
      <c r="G11" s="422"/>
      <c r="H11" s="91"/>
      <c r="I11" s="423">
        <v>5.4966485244868608947092931700</v>
      </c>
      <c r="J11" s="422"/>
      <c r="K11" s="91"/>
      <c r="L11" s="423">
        <v>0</v>
      </c>
      <c r="M11" s="422">
        <v>63.308457711442786069651741290</v>
      </c>
      <c r="N11" s="91">
        <v>55.334331337325349301397205590</v>
      </c>
      <c r="O11" s="423">
        <v>58.924072182499148791283622740</v>
      </c>
      <c r="P11" s="5"/>
      <c r="Q11" s="422"/>
      <c r="R11" s="91"/>
      <c r="S11" s="423">
        <v>7.2764259889433565607717872400</v>
      </c>
      <c r="T11" s="422"/>
      <c r="U11" s="91"/>
      <c r="V11" s="423">
        <v>-72.116638399617585754345241950</v>
      </c>
      <c r="W11" s="422"/>
      <c r="X11" s="91"/>
      <c r="Y11" s="423">
        <v>0</v>
      </c>
      <c r="Z11" s="422">
        <v>-13.405920381082000680503572650</v>
      </c>
      <c r="AA11" s="91">
        <v>-12.443742597710225029609159090</v>
      </c>
      <c r="AB11" s="423">
        <v>-15.237302248126561199000832640</v>
      </c>
    </row>
    <row r="12" ht="18" customHeight="1">
      <c r="A12" s="58"/>
      <c r="B12" s="288"/>
      <c r="C12" s="289" t="s">
        <v>197</v>
      </c>
      <c r="D12" s="273"/>
      <c r="E12" s="92"/>
      <c r="F12" s="274">
        <v>52.290782990311805099771754360</v>
      </c>
      <c r="G12" s="273"/>
      <c r="H12" s="92"/>
      <c r="I12" s="274">
        <v>18.568223896241293849122772650</v>
      </c>
      <c r="J12" s="273"/>
      <c r="K12" s="92"/>
      <c r="L12" s="274">
        <v>0</v>
      </c>
      <c r="M12" s="273">
        <v>86.73567645642753972075108329</v>
      </c>
      <c r="N12" s="92">
        <v>66.660227931234305582383619860</v>
      </c>
      <c r="O12" s="274">
        <v>70.85900688655309894889452700</v>
      </c>
      <c r="P12" s="5"/>
      <c r="Q12" s="273"/>
      <c r="R12" s="92"/>
      <c r="S12" s="274">
        <v>-27.965428011767504800121287640</v>
      </c>
      <c r="T12" s="273"/>
      <c r="U12" s="92"/>
      <c r="V12" s="274">
        <v>1.9997720964197866032230117700</v>
      </c>
      <c r="W12" s="273"/>
      <c r="X12" s="92"/>
      <c r="Y12" s="274">
        <v>0</v>
      </c>
      <c r="Z12" s="273">
        <v>-10.551142005958291956305858990</v>
      </c>
      <c r="AA12" s="92">
        <v>-27.036312701516993498599291710</v>
      </c>
      <c r="AB12" s="274">
        <v>-21.957503946580537460761009600</v>
      </c>
    </row>
    <row r="13" ht="18" customHeight="1">
      <c r="A13" s="58"/>
      <c r="B13" s="290"/>
      <c r="C13" s="291" t="s">
        <v>198</v>
      </c>
      <c r="D13" s="422"/>
      <c r="E13" s="91"/>
      <c r="F13" s="423">
        <v>55.440441625082870769856525850</v>
      </c>
      <c r="G13" s="422"/>
      <c r="H13" s="91"/>
      <c r="I13" s="423">
        <v>18.982438865213349863442759130</v>
      </c>
      <c r="J13" s="422"/>
      <c r="K13" s="91"/>
      <c r="L13" s="423">
        <v>0</v>
      </c>
      <c r="M13" s="422">
        <v>72.263681592039800995024875620</v>
      </c>
      <c r="N13" s="91">
        <v>72.839321357285429141716566870</v>
      </c>
      <c r="O13" s="423">
        <v>74.422880490296220633299284980</v>
      </c>
      <c r="P13" s="5"/>
      <c r="Q13" s="422"/>
      <c r="R13" s="91"/>
      <c r="S13" s="423">
        <v>-19.074284511877237595833740930</v>
      </c>
      <c r="T13" s="422"/>
      <c r="U13" s="91"/>
      <c r="V13" s="423">
        <v>11.319081544016738706828728730</v>
      </c>
      <c r="W13" s="422"/>
      <c r="X13" s="91"/>
      <c r="Y13" s="423">
        <v>0</v>
      </c>
      <c r="Z13" s="422">
        <v>-16.402877697841726618705035970</v>
      </c>
      <c r="AA13" s="91">
        <v>-15.541283342012382109587455870</v>
      </c>
      <c r="AB13" s="423">
        <v>-13.016833140992478809343786070</v>
      </c>
    </row>
    <row r="14" ht="18" customHeight="1">
      <c r="A14" s="58"/>
      <c r="B14" s="288"/>
      <c r="C14" s="289" t="s">
        <v>200</v>
      </c>
      <c r="D14" s="273"/>
      <c r="E14" s="92"/>
      <c r="F14" s="274"/>
      <c r="G14" s="273"/>
      <c r="H14" s="92"/>
      <c r="I14" s="274"/>
      <c r="J14" s="273"/>
      <c r="K14" s="92"/>
      <c r="L14" s="274"/>
      <c r="M14" s="273">
        <v>86.68753009147809340394800193</v>
      </c>
      <c r="N14" s="92">
        <v>76.781920030905930075333204560</v>
      </c>
      <c r="O14" s="274">
        <v>75.140861313387591024415960990</v>
      </c>
      <c r="P14" s="5"/>
      <c r="Q14" s="273"/>
      <c r="R14" s="92"/>
      <c r="S14" s="274"/>
      <c r="T14" s="273"/>
      <c r="U14" s="92"/>
      <c r="V14" s="274"/>
      <c r="W14" s="273"/>
      <c r="X14" s="92"/>
      <c r="Y14" s="274"/>
      <c r="Z14" s="273">
        <v>-3.0686406460296096904441453600</v>
      </c>
      <c r="AA14" s="92">
        <v>-9.920117840348988725851226550</v>
      </c>
      <c r="AB14" s="274">
        <v>-11.728502583754282064680949890</v>
      </c>
    </row>
    <row r="15" ht="18" customHeight="1">
      <c r="A15" s="58"/>
      <c r="B15" s="290">
        <v>2019</v>
      </c>
      <c r="C15" s="291" t="s">
        <v>201</v>
      </c>
      <c r="D15" s="422"/>
      <c r="E15" s="91"/>
      <c r="F15" s="423">
        <v>72.647172871903361877329812590</v>
      </c>
      <c r="G15" s="422"/>
      <c r="H15" s="91"/>
      <c r="I15" s="423">
        <v>11.943399380814089001846727970</v>
      </c>
      <c r="J15" s="422"/>
      <c r="K15" s="91"/>
      <c r="L15" s="423">
        <v>2.0416067317630921370678167500</v>
      </c>
      <c r="M15" s="422">
        <v>95.71497351949927780452575831</v>
      </c>
      <c r="N15" s="91">
        <v>90.48193934711222715858605370</v>
      </c>
      <c r="O15" s="423">
        <v>86.63217898448054301624435731</v>
      </c>
      <c r="P15" s="5"/>
      <c r="Q15" s="422"/>
      <c r="R15" s="91"/>
      <c r="S15" s="423">
        <v>-2.4126034020125940767604643600</v>
      </c>
      <c r="T15" s="422"/>
      <c r="U15" s="91"/>
      <c r="V15" s="423">
        <v>-21.216807191339317420969433890</v>
      </c>
      <c r="W15" s="422"/>
      <c r="X15" s="91"/>
      <c r="Y15" s="423">
        <v>282.76089349321501432176522697</v>
      </c>
      <c r="Z15" s="422">
        <v>2.0533880903490759753593429200</v>
      </c>
      <c r="AA15" s="91">
        <v>-2.2893199833124739257405089700</v>
      </c>
      <c r="AB15" s="423">
        <v>-3.8877008279870592751000712800</v>
      </c>
    </row>
    <row r="16" ht="18" customHeight="1">
      <c r="A16" s="58"/>
      <c r="B16" s="288"/>
      <c r="C16" s="289" t="s">
        <v>202</v>
      </c>
      <c r="D16" s="273"/>
      <c r="E16" s="92"/>
      <c r="F16" s="274">
        <v>75.445284978566348058671136500</v>
      </c>
      <c r="G16" s="273"/>
      <c r="H16" s="92"/>
      <c r="I16" s="274">
        <v>12.223142006478192029213747070</v>
      </c>
      <c r="J16" s="273"/>
      <c r="K16" s="92"/>
      <c r="L16" s="274">
        <v>4.2128658793943917667773081700</v>
      </c>
      <c r="M16" s="273">
        <v>93.84328358208955223880597015</v>
      </c>
      <c r="N16" s="92">
        <v>94.21514114627887082976903336</v>
      </c>
      <c r="O16" s="274">
        <v>91.88129286443893185466219174</v>
      </c>
      <c r="P16" s="5"/>
      <c r="Q16" s="273"/>
      <c r="R16" s="92"/>
      <c r="S16" s="274">
        <v>-7.7261623992811056722148812900</v>
      </c>
      <c r="T16" s="273"/>
      <c r="U16" s="92"/>
      <c r="V16" s="274">
        <v>9.085728802380836406346482610</v>
      </c>
      <c r="W16" s="273"/>
      <c r="X16" s="92"/>
      <c r="Y16" s="274">
        <v>127.66035485523710782210011652</v>
      </c>
      <c r="Z16" s="273">
        <v>-3.2426490794174223687826325900</v>
      </c>
      <c r="AA16" s="92">
        <v>-0.6763611768684477510990869100</v>
      </c>
      <c r="AB16" s="274">
        <v>-3.0971663813169690090991285600</v>
      </c>
    </row>
    <row r="17" ht="18" customHeight="1">
      <c r="A17" s="58"/>
      <c r="B17" s="290"/>
      <c r="C17" s="291" t="s">
        <v>204</v>
      </c>
      <c r="D17" s="422"/>
      <c r="E17" s="91"/>
      <c r="F17" s="423">
        <v>76.061737599874943199538393280</v>
      </c>
      <c r="G17" s="422"/>
      <c r="H17" s="91"/>
      <c r="I17" s="423">
        <v>13.112542691341885522453136270</v>
      </c>
      <c r="J17" s="422"/>
      <c r="K17" s="91"/>
      <c r="L17" s="423">
        <v>4.7069019553151822174133931800</v>
      </c>
      <c r="M17" s="422">
        <v>97.88155994222436206066441984</v>
      </c>
      <c r="N17" s="91">
        <v>95.87116090399845470349623334</v>
      </c>
      <c r="O17" s="423">
        <v>93.88118224653201093940492273</v>
      </c>
      <c r="P17" s="5"/>
      <c r="Q17" s="422"/>
      <c r="R17" s="91"/>
      <c r="S17" s="423"/>
      <c r="T17" s="422"/>
      <c r="U17" s="91"/>
      <c r="V17" s="423"/>
      <c r="W17" s="422"/>
      <c r="X17" s="91"/>
      <c r="Y17" s="423"/>
      <c r="Z17" s="422">
        <v>-1.5019379844961240310077519300</v>
      </c>
      <c r="AA17" s="91">
        <v>-0.6356356356356356356356356300</v>
      </c>
      <c r="AB17" s="423">
        <v>-2.4146316402370106517792923900</v>
      </c>
    </row>
    <row r="18" ht="18" customHeight="1">
      <c r="A18" s="58"/>
      <c r="B18" s="288"/>
      <c r="C18" s="289" t="s">
        <v>205</v>
      </c>
      <c r="D18" s="273"/>
      <c r="E18" s="92"/>
      <c r="F18" s="274">
        <v>68.500024046663095946239699350</v>
      </c>
      <c r="G18" s="273"/>
      <c r="H18" s="92"/>
      <c r="I18" s="274">
        <v>14.225201140289257485707340490</v>
      </c>
      <c r="J18" s="273"/>
      <c r="K18" s="92"/>
      <c r="L18" s="274">
        <v>3.1498173734834654308381150900</v>
      </c>
      <c r="M18" s="273">
        <v>94.35323383084577114427860697</v>
      </c>
      <c r="N18" s="92">
        <v>91.75149700598802395209580838</v>
      </c>
      <c r="O18" s="274">
        <v>85.87504256043581886278515492</v>
      </c>
      <c r="P18" s="5"/>
      <c r="Q18" s="273"/>
      <c r="R18" s="92"/>
      <c r="S18" s="274">
        <v>-6.4807453870563271755658618200</v>
      </c>
      <c r="T18" s="273"/>
      <c r="U18" s="92"/>
      <c r="V18" s="274">
        <v>19.365994337817465762571962820</v>
      </c>
      <c r="W18" s="273"/>
      <c r="X18" s="92"/>
      <c r="Y18" s="274">
        <v>3294.4485471879571289619228499</v>
      </c>
      <c r="Z18" s="273">
        <v>3.4924965893587994542974079200</v>
      </c>
      <c r="AA18" s="92">
        <v>7.4697527617043661230931088800</v>
      </c>
      <c r="AB18" s="274">
        <v>0.7248402555910543130990415300</v>
      </c>
    </row>
    <row r="19" ht="18" customHeight="1">
      <c r="A19" s="58"/>
      <c r="B19" s="290"/>
      <c r="C19" s="291" t="s">
        <v>206</v>
      </c>
      <c r="D19" s="422"/>
      <c r="E19" s="91"/>
      <c r="F19" s="423">
        <v>60.889094133690192558496463590</v>
      </c>
      <c r="G19" s="422"/>
      <c r="H19" s="91"/>
      <c r="I19" s="423">
        <v>10.848696886219772594136684200</v>
      </c>
      <c r="J19" s="422"/>
      <c r="K19" s="91"/>
      <c r="L19" s="423">
        <v>0.1739688403819719787385613200</v>
      </c>
      <c r="M19" s="422">
        <v>85.05055368319691863264323544</v>
      </c>
      <c r="N19" s="91">
        <v>72.435773614062198184276608070</v>
      </c>
      <c r="O19" s="423">
        <v>71.911759860291937131371709120</v>
      </c>
      <c r="P19" s="5"/>
      <c r="Q19" s="422"/>
      <c r="R19" s="91"/>
      <c r="S19" s="423">
        <v>-7.1475608660075899609136661200</v>
      </c>
      <c r="T19" s="422"/>
      <c r="U19" s="91"/>
      <c r="V19" s="423">
        <v>38.768267394841352369957105040</v>
      </c>
      <c r="W19" s="422"/>
      <c r="X19" s="91"/>
      <c r="Y19" s="423">
        <v>-81.58055472278340345585424006</v>
      </c>
      <c r="Z19" s="422">
        <v>1.087267525035765379113018600</v>
      </c>
      <c r="AA19" s="91">
        <v>-0.4050195870128145541464710200</v>
      </c>
      <c r="AB19" s="423">
        <v>-3.2644829573157218208412747700</v>
      </c>
    </row>
    <row r="20" ht="18" customHeight="1">
      <c r="A20" s="58"/>
      <c r="B20" s="288"/>
      <c r="C20" s="289" t="s">
        <v>207</v>
      </c>
      <c r="D20" s="273"/>
      <c r="E20" s="92"/>
      <c r="F20" s="274">
        <v>55.112996136795308401065969890</v>
      </c>
      <c r="G20" s="273"/>
      <c r="H20" s="92"/>
      <c r="I20" s="274">
        <v>13.526591517592455829028748320</v>
      </c>
      <c r="J20" s="273"/>
      <c r="K20" s="92"/>
      <c r="L20" s="274">
        <v>0.0069904865723992019788262300</v>
      </c>
      <c r="M20" s="273">
        <v>80.37313432835820895522388060</v>
      </c>
      <c r="N20" s="92">
        <v>67.969061876247504990019960080</v>
      </c>
      <c r="O20" s="274">
        <v>68.646578140960163432073544430</v>
      </c>
      <c r="P20" s="5"/>
      <c r="Q20" s="273"/>
      <c r="R20" s="92"/>
      <c r="S20" s="274">
        <v>-5.1968220483698703092866450600</v>
      </c>
      <c r="T20" s="273"/>
      <c r="U20" s="92"/>
      <c r="V20" s="274">
        <v>-10.644338067323428721153865020</v>
      </c>
      <c r="W20" s="273"/>
      <c r="X20" s="92"/>
      <c r="Y20" s="274">
        <v>0</v>
      </c>
      <c r="Z20" s="273">
        <v>1.3806087229369312833385629100</v>
      </c>
      <c r="AA20" s="92">
        <v>-6.1785369885659181705469072900</v>
      </c>
      <c r="AB20" s="274">
        <v>-6.3127323420074349442379182200</v>
      </c>
    </row>
    <row r="21" ht="18" customHeight="1">
      <c r="A21" s="58"/>
      <c r="B21" s="290"/>
      <c r="C21" s="291" t="s">
        <v>192</v>
      </c>
      <c r="D21" s="422"/>
      <c r="E21" s="91"/>
      <c r="F21" s="423">
        <v>56.744777708658299902471575310</v>
      </c>
      <c r="G21" s="422"/>
      <c r="H21" s="91"/>
      <c r="I21" s="423">
        <v>11.712173096969562630066564340</v>
      </c>
      <c r="J21" s="422"/>
      <c r="K21" s="91"/>
      <c r="L21" s="423">
        <v>0</v>
      </c>
      <c r="M21" s="422">
        <v>77.587867116032739528165623500</v>
      </c>
      <c r="N21" s="91">
        <v>72.537183697121885261734595330</v>
      </c>
      <c r="O21" s="423">
        <v>68.456950805627862532538139640</v>
      </c>
      <c r="P21" s="5"/>
      <c r="Q21" s="422"/>
      <c r="R21" s="91"/>
      <c r="S21" s="423">
        <v>-9.965821584982465750732672830</v>
      </c>
      <c r="T21" s="422"/>
      <c r="U21" s="91"/>
      <c r="V21" s="423">
        <v>54.827776108294589498686635260</v>
      </c>
      <c r="W21" s="422"/>
      <c r="X21" s="91"/>
      <c r="Y21" s="423">
        <v>0</v>
      </c>
      <c r="Z21" s="422">
        <v>4.9837133550488599348534202100</v>
      </c>
      <c r="AA21" s="91">
        <v>6.9719413189004415325452214900</v>
      </c>
      <c r="AB21" s="423">
        <v>-3.0223819637314164352230027900</v>
      </c>
    </row>
    <row r="22" ht="18" customHeight="1">
      <c r="A22" s="58"/>
      <c r="B22" s="288"/>
      <c r="C22" s="289" t="s">
        <v>195</v>
      </c>
      <c r="D22" s="273"/>
      <c r="E22" s="92"/>
      <c r="F22" s="274">
        <v>49.701885822696650232254330590</v>
      </c>
      <c r="G22" s="273"/>
      <c r="H22" s="92"/>
      <c r="I22" s="274">
        <v>7.1922177654799239613740970300</v>
      </c>
      <c r="J22" s="273"/>
      <c r="K22" s="92"/>
      <c r="L22" s="274">
        <v>2.9052308215239101715895367300</v>
      </c>
      <c r="M22" s="273">
        <v>76.937891189215214251324025040</v>
      </c>
      <c r="N22" s="92">
        <v>60.966776125169016805099478460</v>
      </c>
      <c r="O22" s="274">
        <v>59.799334409700484365217964350</v>
      </c>
      <c r="P22" s="5"/>
      <c r="Q22" s="273"/>
      <c r="R22" s="92"/>
      <c r="S22" s="274">
        <v>-12.746894414875690441530116400</v>
      </c>
      <c r="T22" s="273"/>
      <c r="U22" s="92"/>
      <c r="V22" s="274">
        <v>13.106411657850512933339487890</v>
      </c>
      <c r="W22" s="273"/>
      <c r="X22" s="92"/>
      <c r="Y22" s="274">
        <v>0</v>
      </c>
      <c r="Z22" s="273">
        <v>3.4639041761087730657170605500</v>
      </c>
      <c r="AA22" s="92">
        <v>2.4091499026606099935107073300</v>
      </c>
      <c r="AB22" s="274">
        <v>-5.5626382203720567191362039700</v>
      </c>
    </row>
    <row r="23" ht="18" customHeight="1">
      <c r="A23" s="58"/>
      <c r="B23" s="290"/>
      <c r="C23" s="291" t="s">
        <v>196</v>
      </c>
      <c r="D23" s="422"/>
      <c r="E23" s="91"/>
      <c r="F23" s="423">
        <v>47.390758355034410402836631540</v>
      </c>
      <c r="G23" s="422"/>
      <c r="H23" s="91"/>
      <c r="I23" s="423">
        <v>7.0277554886509229685292429600</v>
      </c>
      <c r="J23" s="422"/>
      <c r="K23" s="91"/>
      <c r="L23" s="423">
        <v>3.2764129523650581846436590400</v>
      </c>
      <c r="M23" s="422">
        <v>74.228855721393034825870646770</v>
      </c>
      <c r="N23" s="91">
        <v>54.860279441117764471057884230</v>
      </c>
      <c r="O23" s="423">
        <v>57.694926796050391556009533540</v>
      </c>
      <c r="P23" s="5"/>
      <c r="Q23" s="422"/>
      <c r="R23" s="91"/>
      <c r="S23" s="423">
        <v>-11.298814147615339814971381580</v>
      </c>
      <c r="T23" s="422"/>
      <c r="U23" s="91"/>
      <c r="V23" s="423">
        <v>27.855282311451748140456803380</v>
      </c>
      <c r="W23" s="422"/>
      <c r="X23" s="91"/>
      <c r="Y23" s="423">
        <v>0</v>
      </c>
      <c r="Z23" s="422">
        <v>17.249508840864440078585461700</v>
      </c>
      <c r="AA23" s="91">
        <v>-0.8567048426368473261790964100</v>
      </c>
      <c r="AB23" s="423">
        <v>-2.0859817404368427135097653900</v>
      </c>
    </row>
    <row r="24" ht="18" customHeight="1">
      <c r="A24" s="59"/>
      <c r="B24" s="288"/>
      <c r="C24" s="289" t="s">
        <v>197</v>
      </c>
      <c r="D24" s="273"/>
      <c r="E24" s="92"/>
      <c r="F24" s="274">
        <v>50.473705098108925122393310200</v>
      </c>
      <c r="G24" s="273"/>
      <c r="H24" s="92"/>
      <c r="I24" s="274">
        <v>16.152289179380890778510113790</v>
      </c>
      <c r="J24" s="273"/>
      <c r="K24" s="92"/>
      <c r="L24" s="274">
        <v>3.1835546368071955327517211600</v>
      </c>
      <c r="M24" s="273">
        <v>85.67645642753972075108329321</v>
      </c>
      <c r="N24" s="92">
        <v>80.12845277187560363144678385</v>
      </c>
      <c r="O24" s="274">
        <v>69.809548914297011433655145140</v>
      </c>
      <c r="P24" s="93"/>
      <c r="Q24" s="273"/>
      <c r="R24" s="92"/>
      <c r="S24" s="274">
        <v>-3.474948716181090234745667200</v>
      </c>
      <c r="T24" s="273"/>
      <c r="U24" s="92"/>
      <c r="V24" s="274">
        <v>-13.01112443689055798772630200</v>
      </c>
      <c r="W24" s="273"/>
      <c r="X24" s="92"/>
      <c r="Y24" s="274">
        <v>0</v>
      </c>
      <c r="Z24" s="273">
        <v>-1.2212045517624202053844018900</v>
      </c>
      <c r="AA24" s="92">
        <v>20.204288611996522747029846410</v>
      </c>
      <c r="AB24" s="274">
        <v>-1.4810509183910718437572657600</v>
      </c>
    </row>
    <row r="25" ht="18" customHeight="1">
      <c r="A25" s="60"/>
      <c r="B25" s="290"/>
      <c r="C25" s="291" t="s">
        <v>198</v>
      </c>
      <c r="D25" s="422"/>
      <c r="E25" s="91"/>
      <c r="F25" s="423">
        <v>53.430345638952931242231899730</v>
      </c>
      <c r="G25" s="422"/>
      <c r="H25" s="91"/>
      <c r="I25" s="423">
        <v>10.764093696699793531831786460</v>
      </c>
      <c r="J25" s="422"/>
      <c r="K25" s="91"/>
      <c r="L25" s="423">
        <v>4.0935425237577060649385813800</v>
      </c>
      <c r="M25" s="422">
        <v>84.42786069651741293532338308</v>
      </c>
      <c r="N25" s="91">
        <v>74.905189620758483033932135730</v>
      </c>
      <c r="O25" s="423">
        <v>68.287981859410430839002267570</v>
      </c>
      <c r="P25" s="93"/>
      <c r="Q25" s="422"/>
      <c r="R25" s="91"/>
      <c r="S25" s="423">
        <v>-3.6256853791375888850314678600</v>
      </c>
      <c r="T25" s="422"/>
      <c r="U25" s="91"/>
      <c r="V25" s="423">
        <v>-43.294464040520367832630699260</v>
      </c>
      <c r="W25" s="422"/>
      <c r="X25" s="91"/>
      <c r="Y25" s="423">
        <v>0</v>
      </c>
      <c r="Z25" s="422">
        <v>16.833046471600688468158347670</v>
      </c>
      <c r="AA25" s="91">
        <v>2.8361992190176063574707131600</v>
      </c>
      <c r="AB25" s="423">
        <v>-8.243296403564628340127340170</v>
      </c>
    </row>
    <row r="26" ht="18" customHeight="1">
      <c r="A26" s="60"/>
      <c r="B26" s="292"/>
      <c r="C26" s="293" t="s">
        <v>200</v>
      </c>
      <c r="D26" s="275">
        <v>49.133365430909966297544535390</v>
      </c>
      <c r="E26" s="276"/>
      <c r="F26" s="277">
        <v>55.305191958634749556788312940</v>
      </c>
      <c r="G26" s="275">
        <v>0.2648050072219547424169475200</v>
      </c>
      <c r="H26" s="276"/>
      <c r="I26" s="277">
        <v>6.5043793011779659972571050300</v>
      </c>
      <c r="J26" s="275">
        <v>37.746750120365912373615792010</v>
      </c>
      <c r="K26" s="276"/>
      <c r="L26" s="277">
        <v>11.351719062767929607244904610</v>
      </c>
      <c r="M26" s="275">
        <v>87.14492055849783341357727492</v>
      </c>
      <c r="N26" s="276">
        <v>80.63364055299539170506912442</v>
      </c>
      <c r="O26" s="277">
        <v>73.161290322580645161290322580</v>
      </c>
      <c r="P26" s="184"/>
      <c r="Q26" s="275"/>
      <c r="R26" s="276"/>
      <c r="S26" s="277"/>
      <c r="T26" s="275"/>
      <c r="U26" s="276"/>
      <c r="V26" s="277"/>
      <c r="W26" s="275"/>
      <c r="X26" s="276"/>
      <c r="Y26" s="277"/>
      <c r="Z26" s="275">
        <v>0.5276312135517911691196889800</v>
      </c>
      <c r="AA26" s="276">
        <v>5.0164420485175202156334231700</v>
      </c>
      <c r="AB26" s="277">
        <v>-2.6344800368348352298888377300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 customHeight="1">
      <c r="A29" s="58"/>
      <c r="B29" s="286">
        <v>2017</v>
      </c>
      <c r="C29" s="287"/>
      <c r="D29" s="429"/>
      <c r="E29" s="430"/>
      <c r="F29" s="431">
        <v>69.341251092732826185417181790</v>
      </c>
      <c r="G29" s="429"/>
      <c r="H29" s="430"/>
      <c r="I29" s="431">
        <v>11.560905694072487943232472950</v>
      </c>
      <c r="J29" s="429"/>
      <c r="K29" s="430"/>
      <c r="L29" s="431">
        <v>0.6455505466492872957839999500</v>
      </c>
      <c r="M29" s="429">
        <v>87.60989572684522592516867716</v>
      </c>
      <c r="N29" s="430">
        <v>81.45968337298006726273480436</v>
      </c>
      <c r="O29" s="431">
        <v>81.54770733345460142443365469</v>
      </c>
      <c r="P29" s="5"/>
      <c r="Q29" s="429"/>
      <c r="R29" s="430"/>
      <c r="S29" s="431"/>
      <c r="T29" s="429"/>
      <c r="U29" s="430"/>
      <c r="V29" s="431"/>
      <c r="W29" s="429"/>
      <c r="X29" s="430"/>
      <c r="Y29" s="431"/>
      <c r="Z29" s="429">
        <v>2.571967677903968972880701900</v>
      </c>
      <c r="AA29" s="430">
        <v>4.2903867944308820329996682400</v>
      </c>
      <c r="AB29" s="431">
        <v>5.2749753881447628681617427800</v>
      </c>
    </row>
    <row r="30" ht="18" customHeight="1">
      <c r="A30" s="58"/>
      <c r="B30" s="288">
        <v>2018</v>
      </c>
      <c r="C30" s="289"/>
      <c r="D30" s="273"/>
      <c r="E30" s="92"/>
      <c r="F30" s="274">
        <v>64.112826016166865728539108180</v>
      </c>
      <c r="G30" s="273"/>
      <c r="H30" s="92"/>
      <c r="I30" s="274">
        <v>12.497002334599705418044948940</v>
      </c>
      <c r="J30" s="273"/>
      <c r="K30" s="92"/>
      <c r="L30" s="274">
        <v>0.5669105636974472115392725200</v>
      </c>
      <c r="M30" s="273">
        <v>83.46554896749131057043549376</v>
      </c>
      <c r="N30" s="92">
        <v>76.017553933229431547863177750</v>
      </c>
      <c r="O30" s="274">
        <v>77.176738914464018358123329650</v>
      </c>
      <c r="P30" s="5"/>
      <c r="Q30" s="273"/>
      <c r="R30" s="92"/>
      <c r="S30" s="274">
        <v>-7.5401366346473597041500923800</v>
      </c>
      <c r="T30" s="273"/>
      <c r="U30" s="92"/>
      <c r="V30" s="274">
        <v>8.097087419432660088615319640</v>
      </c>
      <c r="W30" s="273"/>
      <c r="X30" s="92"/>
      <c r="Y30" s="274">
        <v>-12.181847472675655705023619150</v>
      </c>
      <c r="Z30" s="273">
        <v>-4.7304550758459743290548424800</v>
      </c>
      <c r="AA30" s="92">
        <v>-6.6807642927271354127331772500</v>
      </c>
      <c r="AB30" s="274">
        <v>-5.3600138641756906778861250100</v>
      </c>
    </row>
    <row r="31" ht="18" customHeight="1">
      <c r="A31" s="58"/>
      <c r="B31" s="427">
        <v>2019</v>
      </c>
      <c r="C31" s="428"/>
      <c r="D31" s="432"/>
      <c r="E31" s="433"/>
      <c r="F31" s="434">
        <v>60.034254409926569243518017330</v>
      </c>
      <c r="G31" s="432"/>
      <c r="H31" s="433"/>
      <c r="I31" s="434">
        <v>11.259826447691110805738101590</v>
      </c>
      <c r="J31" s="432"/>
      <c r="K31" s="433"/>
      <c r="L31" s="434">
        <v>3.2582746597765453857040579400</v>
      </c>
      <c r="M31" s="432">
        <v>86.06828869351870783070946637</v>
      </c>
      <c r="N31" s="433">
        <v>77.955853488139991350344322830</v>
      </c>
      <c r="O31" s="434">
        <v>74.552355517394225434960176860</v>
      </c>
      <c r="P31" s="184"/>
      <c r="Q31" s="432"/>
      <c r="R31" s="433"/>
      <c r="S31" s="434">
        <v>-6.3615533110517273142411851500</v>
      </c>
      <c r="T31" s="432"/>
      <c r="U31" s="433"/>
      <c r="V31" s="434">
        <v>-9.899781193793166559818894920</v>
      </c>
      <c r="W31" s="432"/>
      <c r="X31" s="433"/>
      <c r="Y31" s="434">
        <v>474.74227301847283254788930708</v>
      </c>
      <c r="Z31" s="432">
        <v>3.1183401513852485118683095400</v>
      </c>
      <c r="AA31" s="433">
        <v>2.5498052155336111437039525700</v>
      </c>
      <c r="AB31" s="434">
        <v>-3.4004849569744468105805732600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 customHeight="1">
      <c r="A34" s="58"/>
      <c r="B34" s="286">
        <v>2017</v>
      </c>
      <c r="C34" s="287"/>
      <c r="D34" s="429"/>
      <c r="E34" s="430"/>
      <c r="F34" s="431">
        <v>70.875295333953181358197087450</v>
      </c>
      <c r="G34" s="429"/>
      <c r="H34" s="430"/>
      <c r="I34" s="431">
        <v>15.620343350143964961179788890</v>
      </c>
      <c r="J34" s="429"/>
      <c r="K34" s="430"/>
      <c r="L34" s="431">
        <v>0.6818272305451239652969256800</v>
      </c>
      <c r="M34" s="429">
        <v>90.99610642439974042829331603</v>
      </c>
      <c r="N34" s="430">
        <v>87.62854725331944806040093725</v>
      </c>
      <c r="O34" s="431">
        <v>87.17746591464227028467380202</v>
      </c>
      <c r="P34" s="5"/>
      <c r="Q34" s="429"/>
      <c r="R34" s="430"/>
      <c r="S34" s="431"/>
      <c r="T34" s="429"/>
      <c r="U34" s="430"/>
      <c r="V34" s="431"/>
      <c r="W34" s="429"/>
      <c r="X34" s="430"/>
      <c r="Y34" s="431"/>
      <c r="Z34" s="429">
        <v>12.449879711307137129109863670</v>
      </c>
      <c r="AA34" s="430">
        <v>16.509454372376790273030158800</v>
      </c>
      <c r="AB34" s="431">
        <v>18.407540056550424128180961370</v>
      </c>
    </row>
    <row r="35" ht="18" customHeight="1">
      <c r="A35" s="58"/>
      <c r="B35" s="288">
        <v>2018</v>
      </c>
      <c r="C35" s="289"/>
      <c r="D35" s="273"/>
      <c r="E35" s="92"/>
      <c r="F35" s="274">
        <v>56.426612645523116272370090930</v>
      </c>
      <c r="G35" s="273"/>
      <c r="H35" s="92"/>
      <c r="I35" s="274">
        <v>17.033979709351478309528381460</v>
      </c>
      <c r="J35" s="273"/>
      <c r="K35" s="92"/>
      <c r="L35" s="274">
        <v>0.0033460028107098547493936700</v>
      </c>
      <c r="M35" s="273">
        <v>82.00032446463335496430889033</v>
      </c>
      <c r="N35" s="92">
        <v>72.085719864618588909138245250</v>
      </c>
      <c r="O35" s="274">
        <v>73.463938357685304436647866060</v>
      </c>
      <c r="P35" s="5"/>
      <c r="Q35" s="273"/>
      <c r="R35" s="92"/>
      <c r="S35" s="274">
        <v>-20.386063465908900397131451090</v>
      </c>
      <c r="T35" s="273"/>
      <c r="U35" s="92"/>
      <c r="V35" s="274">
        <v>9.049969821530744795108765800</v>
      </c>
      <c r="W35" s="273"/>
      <c r="X35" s="92"/>
      <c r="Y35" s="274">
        <v>-99.50925943394271444448154175</v>
      </c>
      <c r="Z35" s="273">
        <v>-9.885897664467819575681939740</v>
      </c>
      <c r="AA35" s="92">
        <v>-17.737173416522756392401537510</v>
      </c>
      <c r="AB35" s="274">
        <v>-15.730587501114379958990817510</v>
      </c>
    </row>
    <row r="36" ht="18" customHeight="1">
      <c r="A36" s="58"/>
      <c r="B36" s="427">
        <v>2019</v>
      </c>
      <c r="C36" s="428"/>
      <c r="D36" s="432"/>
      <c r="E36" s="433"/>
      <c r="F36" s="434">
        <v>53.068770754196230057096584520</v>
      </c>
      <c r="G36" s="432"/>
      <c r="H36" s="433"/>
      <c r="I36" s="434">
        <v>11.144397238750025182972602810</v>
      </c>
      <c r="J36" s="432"/>
      <c r="K36" s="433"/>
      <c r="L36" s="434">
        <v>6.1905763751916214932320680900</v>
      </c>
      <c r="M36" s="432">
        <v>85.76411421155094094743672940</v>
      </c>
      <c r="N36" s="433">
        <v>78.478006470709712948303159630</v>
      </c>
      <c r="O36" s="434">
        <v>70.403744368137876733301255410</v>
      </c>
      <c r="P36" s="184"/>
      <c r="Q36" s="432"/>
      <c r="R36" s="433"/>
      <c r="S36" s="434">
        <v>-5.9508124516017659082022537900</v>
      </c>
      <c r="T36" s="432"/>
      <c r="U36" s="433"/>
      <c r="V36" s="434">
        <v>-34.575493050330061116262044370</v>
      </c>
      <c r="W36" s="432"/>
      <c r="X36" s="433"/>
      <c r="Y36" s="434">
        <v>184914.08173887009517967535732</v>
      </c>
      <c r="Z36" s="432">
        <v>4.5899693342566030270056385500</v>
      </c>
      <c r="AA36" s="433">
        <v>8.867618466037699351051194740</v>
      </c>
      <c r="AB36" s="434">
        <v>-4.1655730116833448201159561400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 customHeight="1">
      <c r="A39" s="58"/>
      <c r="B39" s="286">
        <v>2017</v>
      </c>
      <c r="C39" s="287"/>
      <c r="D39" s="429"/>
      <c r="E39" s="430"/>
      <c r="F39" s="431">
        <v>69.341251092732826185417181790</v>
      </c>
      <c r="G39" s="429"/>
      <c r="H39" s="430"/>
      <c r="I39" s="431">
        <v>11.560905694072487943232472950</v>
      </c>
      <c r="J39" s="429"/>
      <c r="K39" s="430"/>
      <c r="L39" s="431">
        <v>0.6455505466492872957839999500</v>
      </c>
      <c r="M39" s="429">
        <v>87.60989572684522592516867716</v>
      </c>
      <c r="N39" s="430">
        <v>81.45968337298006726273480436</v>
      </c>
      <c r="O39" s="431">
        <v>81.54770733345460142443365469</v>
      </c>
      <c r="P39" s="5"/>
      <c r="Q39" s="429"/>
      <c r="R39" s="430"/>
      <c r="S39" s="431"/>
      <c r="T39" s="429"/>
      <c r="U39" s="430"/>
      <c r="V39" s="431"/>
      <c r="W39" s="429"/>
      <c r="X39" s="430"/>
      <c r="Y39" s="431"/>
      <c r="Z39" s="429">
        <v>2.571967677903968972880701900</v>
      </c>
      <c r="AA39" s="430">
        <v>4.2903867944308820329996682400</v>
      </c>
      <c r="AB39" s="431">
        <v>5.2749753881447628681617427800</v>
      </c>
    </row>
    <row r="40" ht="18" customHeight="1">
      <c r="A40" s="58"/>
      <c r="B40" s="288">
        <v>2018</v>
      </c>
      <c r="C40" s="289"/>
      <c r="D40" s="273"/>
      <c r="E40" s="92"/>
      <c r="F40" s="274">
        <v>64.112826016166865728539108180</v>
      </c>
      <c r="G40" s="273"/>
      <c r="H40" s="92"/>
      <c r="I40" s="274">
        <v>12.497002334599705418044948940</v>
      </c>
      <c r="J40" s="273"/>
      <c r="K40" s="92"/>
      <c r="L40" s="274">
        <v>0.5669105636974472115392725200</v>
      </c>
      <c r="M40" s="273">
        <v>83.46554896749131057043549376</v>
      </c>
      <c r="N40" s="92">
        <v>76.017553933229431547863177750</v>
      </c>
      <c r="O40" s="274">
        <v>77.176738914464018358123329650</v>
      </c>
      <c r="P40" s="5"/>
      <c r="Q40" s="273"/>
      <c r="R40" s="92"/>
      <c r="S40" s="274">
        <v>-7.5401366346473597041500923800</v>
      </c>
      <c r="T40" s="273"/>
      <c r="U40" s="92"/>
      <c r="V40" s="274">
        <v>8.097087419432660088615319640</v>
      </c>
      <c r="W40" s="273"/>
      <c r="X40" s="92"/>
      <c r="Y40" s="274">
        <v>-12.181847472675655705023619150</v>
      </c>
      <c r="Z40" s="273">
        <v>-4.7304550758459743290548424800</v>
      </c>
      <c r="AA40" s="92">
        <v>-6.6807642927271354127331772500</v>
      </c>
      <c r="AB40" s="274">
        <v>-5.3600138641756906778861250100</v>
      </c>
    </row>
    <row r="41" ht="18" customHeight="1">
      <c r="A41" s="58"/>
      <c r="B41" s="427">
        <v>2019</v>
      </c>
      <c r="C41" s="428"/>
      <c r="D41" s="432"/>
      <c r="E41" s="433"/>
      <c r="F41" s="434">
        <v>60.034254409926569243518017330</v>
      </c>
      <c r="G41" s="432"/>
      <c r="H41" s="433"/>
      <c r="I41" s="434">
        <v>11.259826447691110805738101590</v>
      </c>
      <c r="J41" s="432"/>
      <c r="K41" s="433"/>
      <c r="L41" s="434">
        <v>3.2582746597765453857040579400</v>
      </c>
      <c r="M41" s="432">
        <v>86.06828869351870783070946637</v>
      </c>
      <c r="N41" s="433">
        <v>77.955853488139991350344322830</v>
      </c>
      <c r="O41" s="434">
        <v>74.552355517394225434960176860</v>
      </c>
      <c r="P41" s="184"/>
      <c r="Q41" s="432"/>
      <c r="R41" s="433"/>
      <c r="S41" s="434">
        <v>-6.3615533110517273142411851500</v>
      </c>
      <c r="T41" s="432"/>
      <c r="U41" s="433"/>
      <c r="V41" s="434">
        <v>-9.899781193793166559818894920</v>
      </c>
      <c r="W41" s="432"/>
      <c r="X41" s="433"/>
      <c r="Y41" s="434">
        <v>474.74227301847283254788930708</v>
      </c>
      <c r="Z41" s="432">
        <v>3.1183401513852485118683095400</v>
      </c>
      <c r="AA41" s="433">
        <v>2.5498052155336111437039525700</v>
      </c>
      <c r="AB41" s="434">
        <v>-3.4004849569744468105805732600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sheetData>
  <mergeCells count="22">
    <mergeCell ref="B2:AB2"/>
    <mergeCell ref="Q6:AB6"/>
    <mergeCell ref="D6:O6"/>
    <mergeCell ref="B3:Q3"/>
    <mergeCell ref="R3:AB3"/>
    <mergeCell ref="B4:AB4"/>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155</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280</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ustomHeight="1">
      <c r="D6" s="979" t="s">
        <v>93</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36"/>
      <c r="E9" s="437"/>
      <c r="F9" s="438">
        <v>98.42842756394478199168446491</v>
      </c>
      <c r="G9" s="436"/>
      <c r="H9" s="437"/>
      <c r="I9" s="438">
        <v>109.197066988359300663200303</v>
      </c>
      <c r="J9" s="436"/>
      <c r="K9" s="437"/>
      <c r="L9" s="438">
        <v>0</v>
      </c>
      <c r="M9" s="436">
        <v>107.46058631921824104234527687</v>
      </c>
      <c r="N9" s="437">
        <v>97.90918814983620566870816123</v>
      </c>
      <c r="O9" s="438">
        <v>99.58242117301094592386864891</v>
      </c>
      <c r="P9" s="5"/>
      <c r="Q9" s="417"/>
      <c r="R9" s="418"/>
      <c r="S9" s="419">
        <v>-0.1602679792556249970579041300</v>
      </c>
      <c r="T9" s="417"/>
      <c r="U9" s="418"/>
      <c r="V9" s="419">
        <v>7.6457349789330988390589261500</v>
      </c>
      <c r="W9" s="417"/>
      <c r="X9" s="418"/>
      <c r="Y9" s="419">
        <v>0</v>
      </c>
      <c r="Z9" s="417">
        <v>-3.2333672027358254294281736800</v>
      </c>
      <c r="AA9" s="418">
        <v>0.9593718622019641294867523600</v>
      </c>
      <c r="AB9" s="419">
        <v>0.6236636746023360047809388500</v>
      </c>
    </row>
    <row r="10" ht="18" customHeight="1">
      <c r="A10" s="58"/>
      <c r="B10" s="288"/>
      <c r="C10" s="289" t="s">
        <v>195</v>
      </c>
      <c r="D10" s="278"/>
      <c r="E10" s="94"/>
      <c r="F10" s="279">
        <v>94.93844276835894501030349946</v>
      </c>
      <c r="G10" s="278"/>
      <c r="H10" s="94"/>
      <c r="I10" s="279">
        <v>95.41670982262529888805349485</v>
      </c>
      <c r="J10" s="278"/>
      <c r="K10" s="94"/>
      <c r="L10" s="279">
        <v>0</v>
      </c>
      <c r="M10" s="278">
        <v>107.64163159598575590806086112</v>
      </c>
      <c r="N10" s="94">
        <v>93.07664990266060999351070734</v>
      </c>
      <c r="O10" s="279">
        <v>94.98647066475868349160921036</v>
      </c>
      <c r="P10" s="5"/>
      <c r="Q10" s="273"/>
      <c r="R10" s="92"/>
      <c r="S10" s="274">
        <v>3.8437902333435164048881234700</v>
      </c>
      <c r="T10" s="273"/>
      <c r="U10" s="92"/>
      <c r="V10" s="274">
        <v>10.863965720697699511573646610</v>
      </c>
      <c r="W10" s="273"/>
      <c r="X10" s="92"/>
      <c r="Y10" s="274">
        <v>0</v>
      </c>
      <c r="Z10" s="273">
        <v>-1.350309403570616899733395900</v>
      </c>
      <c r="AA10" s="92">
        <v>2.0154340195374258563003049500</v>
      </c>
      <c r="AB10" s="274">
        <v>4.3630306829387930198797532100</v>
      </c>
    </row>
    <row r="11" ht="18" customHeight="1">
      <c r="A11" s="58"/>
      <c r="B11" s="290"/>
      <c r="C11" s="291" t="s">
        <v>196</v>
      </c>
      <c r="D11" s="441"/>
      <c r="E11" s="95"/>
      <c r="F11" s="442">
        <v>93.17253770164426114498742754</v>
      </c>
      <c r="G11" s="441"/>
      <c r="H11" s="95"/>
      <c r="I11" s="442">
        <v>89.97875233118847391618620521</v>
      </c>
      <c r="J11" s="441"/>
      <c r="K11" s="95"/>
      <c r="L11" s="442">
        <v>0</v>
      </c>
      <c r="M11" s="441">
        <v>108.89823182711198428290766208</v>
      </c>
      <c r="N11" s="95">
        <v>91.2610614122102984940030661</v>
      </c>
      <c r="O11" s="442">
        <v>92.87460996186293770946492546</v>
      </c>
      <c r="P11" s="5"/>
      <c r="Q11" s="422"/>
      <c r="R11" s="91"/>
      <c r="S11" s="423">
        <v>-16.650713529485428204943913680</v>
      </c>
      <c r="T11" s="422"/>
      <c r="U11" s="91"/>
      <c r="V11" s="423">
        <v>-17.839637386142624026032788740</v>
      </c>
      <c r="W11" s="422"/>
      <c r="X11" s="91"/>
      <c r="Y11" s="423">
        <v>0</v>
      </c>
      <c r="Z11" s="422">
        <v>-12.655549337550079332069149520</v>
      </c>
      <c r="AA11" s="91">
        <v>-16.667103382272342275718904040</v>
      </c>
      <c r="AB11" s="423">
        <v>-16.436110748415375232885373350</v>
      </c>
    </row>
    <row r="12" ht="18" customHeight="1">
      <c r="A12" s="58"/>
      <c r="B12" s="288"/>
      <c r="C12" s="289" t="s">
        <v>197</v>
      </c>
      <c r="D12" s="278"/>
      <c r="E12" s="94"/>
      <c r="F12" s="279">
        <v>104.04445329415106549590114765</v>
      </c>
      <c r="G12" s="278"/>
      <c r="H12" s="94"/>
      <c r="I12" s="279">
        <v>104.66820898654889504864038811</v>
      </c>
      <c r="J12" s="278"/>
      <c r="K12" s="94"/>
      <c r="L12" s="279">
        <v>0</v>
      </c>
      <c r="M12" s="278">
        <v>120.60532889258950874271440466</v>
      </c>
      <c r="N12" s="94">
        <v>103.97749999999999999999999999</v>
      </c>
      <c r="O12" s="279">
        <v>104.20790513833992094861660079</v>
      </c>
      <c r="P12" s="5"/>
      <c r="Q12" s="273"/>
      <c r="R12" s="92"/>
      <c r="S12" s="274">
        <v>-11.757103739136617259465898030</v>
      </c>
      <c r="T12" s="273"/>
      <c r="U12" s="92"/>
      <c r="V12" s="274">
        <v>-1.7386730304986054444164810600</v>
      </c>
      <c r="W12" s="273"/>
      <c r="X12" s="92"/>
      <c r="Y12" s="274">
        <v>0</v>
      </c>
      <c r="Z12" s="273">
        <v>-1.8847040616907597569014961800</v>
      </c>
      <c r="AA12" s="92">
        <v>-7.6510422903089836989363724700</v>
      </c>
      <c r="AB12" s="274">
        <v>-9.873390278867437290006723220</v>
      </c>
    </row>
    <row r="13" ht="18" customHeight="1">
      <c r="A13" s="58"/>
      <c r="B13" s="290"/>
      <c r="C13" s="291" t="s">
        <v>198</v>
      </c>
      <c r="D13" s="441"/>
      <c r="E13" s="95"/>
      <c r="F13" s="442">
        <v>104.60532386185813622173486142</v>
      </c>
      <c r="G13" s="441"/>
      <c r="H13" s="95"/>
      <c r="I13" s="442">
        <v>99.80945183580238056919212282</v>
      </c>
      <c r="J13" s="441"/>
      <c r="K13" s="95"/>
      <c r="L13" s="442">
        <v>0</v>
      </c>
      <c r="M13" s="441">
        <v>114.90912220309810671256454389</v>
      </c>
      <c r="N13" s="95">
        <v>101.70458176337603617181612659</v>
      </c>
      <c r="O13" s="442">
        <v>103.3820797877207429773995791</v>
      </c>
      <c r="P13" s="5"/>
      <c r="Q13" s="422"/>
      <c r="R13" s="91"/>
      <c r="S13" s="423">
        <v>-7.2929291933984389241986845900</v>
      </c>
      <c r="T13" s="422"/>
      <c r="U13" s="91"/>
      <c r="V13" s="423">
        <v>3.9849575490945019676777168200</v>
      </c>
      <c r="W13" s="422"/>
      <c r="X13" s="91"/>
      <c r="Y13" s="423">
        <v>0</v>
      </c>
      <c r="Z13" s="422">
        <v>-3.3839752100156254428043431400</v>
      </c>
      <c r="AA13" s="91">
        <v>-4.8367623353246132272483725200</v>
      </c>
      <c r="AB13" s="423">
        <v>-5.5664987660727587153338530200</v>
      </c>
    </row>
    <row r="14" ht="18" customHeight="1">
      <c r="A14" s="58"/>
      <c r="B14" s="288"/>
      <c r="C14" s="289" t="s">
        <v>200</v>
      </c>
      <c r="D14" s="278"/>
      <c r="E14" s="94"/>
      <c r="F14" s="279"/>
      <c r="G14" s="278"/>
      <c r="H14" s="94"/>
      <c r="I14" s="279"/>
      <c r="J14" s="278"/>
      <c r="K14" s="94"/>
      <c r="L14" s="279"/>
      <c r="M14" s="278">
        <v>119.22077200777561788392113302</v>
      </c>
      <c r="N14" s="94">
        <v>106.11925597484276729559748428</v>
      </c>
      <c r="O14" s="279">
        <v>111.43333552588304939814510294</v>
      </c>
      <c r="P14" s="5"/>
      <c r="Q14" s="273"/>
      <c r="R14" s="92"/>
      <c r="S14" s="274"/>
      <c r="T14" s="273"/>
      <c r="U14" s="92"/>
      <c r="V14" s="274"/>
      <c r="W14" s="273"/>
      <c r="X14" s="92"/>
      <c r="Y14" s="274"/>
      <c r="Z14" s="273">
        <v>-0.1933085883937100572226595800</v>
      </c>
      <c r="AA14" s="92">
        <v>3.72429657882051362139615600</v>
      </c>
      <c r="AB14" s="274">
        <v>-0.3739576169539448148689023800</v>
      </c>
    </row>
    <row r="15" ht="18" customHeight="1">
      <c r="A15" s="58"/>
      <c r="B15" s="290">
        <v>2019</v>
      </c>
      <c r="C15" s="291" t="s">
        <v>201</v>
      </c>
      <c r="D15" s="441"/>
      <c r="E15" s="95"/>
      <c r="F15" s="442">
        <v>137.366261788890966884675817</v>
      </c>
      <c r="G15" s="441"/>
      <c r="H15" s="95"/>
      <c r="I15" s="442">
        <v>148.97995187216209327232098817</v>
      </c>
      <c r="J15" s="441"/>
      <c r="K15" s="95"/>
      <c r="L15" s="442">
        <v>171.04013651909270322375167326</v>
      </c>
      <c r="M15" s="441">
        <v>150.37650905432595573440643863</v>
      </c>
      <c r="N15" s="95">
        <v>137.03066446069274697123338848</v>
      </c>
      <c r="O15" s="442">
        <v>139.76093488513616309143465693</v>
      </c>
      <c r="P15" s="5"/>
      <c r="Q15" s="422"/>
      <c r="R15" s="91"/>
      <c r="S15" s="423">
        <v>-4.0572077600977816492108288100</v>
      </c>
      <c r="T15" s="422"/>
      <c r="U15" s="91"/>
      <c r="V15" s="423">
        <v>8.412514185681900024993756380</v>
      </c>
      <c r="W15" s="422"/>
      <c r="X15" s="91"/>
      <c r="Y15" s="423">
        <v>-0.8654186776499649995789256200</v>
      </c>
      <c r="Z15" s="422">
        <v>2.0914116169576335098407264600</v>
      </c>
      <c r="AA15" s="91">
        <v>2.3798709330342381327714635800</v>
      </c>
      <c r="AB15" s="423">
        <v>-1.8400920626885848302205253600</v>
      </c>
    </row>
    <row r="16" ht="18" customHeight="1">
      <c r="A16" s="58"/>
      <c r="B16" s="288"/>
      <c r="C16" s="289" t="s">
        <v>202</v>
      </c>
      <c r="D16" s="278"/>
      <c r="E16" s="94"/>
      <c r="F16" s="279">
        <v>178.78771288072968928652829804</v>
      </c>
      <c r="G16" s="278"/>
      <c r="H16" s="94"/>
      <c r="I16" s="279">
        <v>203.11691117079178847768438261</v>
      </c>
      <c r="J16" s="278"/>
      <c r="K16" s="94"/>
      <c r="L16" s="279">
        <v>179.08097725007387729866969424</v>
      </c>
      <c r="M16" s="278">
        <v>203.81170122124396478273217836</v>
      </c>
      <c r="N16" s="94">
        <v>171.3533531948700488026330723</v>
      </c>
      <c r="O16" s="279">
        <v>182.03771861910150278919262303</v>
      </c>
      <c r="P16" s="5"/>
      <c r="Q16" s="273"/>
      <c r="R16" s="92"/>
      <c r="S16" s="274">
        <v>-1.9021802325277181846731267400</v>
      </c>
      <c r="T16" s="273"/>
      <c r="U16" s="92"/>
      <c r="V16" s="274">
        <v>9.251542303113580694354154480</v>
      </c>
      <c r="W16" s="273"/>
      <c r="X16" s="92"/>
      <c r="Y16" s="274">
        <v>1.0925499909742135416388424600</v>
      </c>
      <c r="Z16" s="273">
        <v>3.1884039245843206221269581900</v>
      </c>
      <c r="AA16" s="92">
        <v>3.7992626051715713017505082900</v>
      </c>
      <c r="AB16" s="274">
        <v>-0.3011580950399109736688297400</v>
      </c>
    </row>
    <row r="17" ht="18" customHeight="1">
      <c r="A17" s="58"/>
      <c r="B17" s="290"/>
      <c r="C17" s="291" t="s">
        <v>204</v>
      </c>
      <c r="D17" s="441"/>
      <c r="E17" s="95"/>
      <c r="F17" s="442">
        <v>193.54294671781907288631000128</v>
      </c>
      <c r="G17" s="441"/>
      <c r="H17" s="95"/>
      <c r="I17" s="442">
        <v>180.57343135231622372384793333</v>
      </c>
      <c r="J17" s="441"/>
      <c r="K17" s="95"/>
      <c r="L17" s="442">
        <v>170.08570187321663295821556736</v>
      </c>
      <c r="M17" s="441">
        <v>200.19724545007378258730939498</v>
      </c>
      <c r="N17" s="95">
        <v>177.87562232408200271999194076</v>
      </c>
      <c r="O17" s="442">
        <v>190.55540151621507791660817071</v>
      </c>
      <c r="P17" s="5"/>
      <c r="Q17" s="422"/>
      <c r="R17" s="91"/>
      <c r="S17" s="423"/>
      <c r="T17" s="422"/>
      <c r="U17" s="91"/>
      <c r="V17" s="423"/>
      <c r="W17" s="422"/>
      <c r="X17" s="91"/>
      <c r="Y17" s="423"/>
      <c r="Z17" s="422">
        <v>-3.0998111958707236644603591400</v>
      </c>
      <c r="AA17" s="91">
        <v>4.5328391573885829810549820300</v>
      </c>
      <c r="AB17" s="423">
        <v>-0.2405110064016417624519021200</v>
      </c>
    </row>
    <row r="18" ht="18" customHeight="1">
      <c r="A18" s="58"/>
      <c r="B18" s="288"/>
      <c r="C18" s="289" t="s">
        <v>205</v>
      </c>
      <c r="D18" s="278"/>
      <c r="E18" s="94"/>
      <c r="F18" s="279">
        <v>127.11594836745168082741932201</v>
      </c>
      <c r="G18" s="278"/>
      <c r="H18" s="94"/>
      <c r="I18" s="279">
        <v>112.73656490782076225623623998</v>
      </c>
      <c r="J18" s="278"/>
      <c r="K18" s="94"/>
      <c r="L18" s="279">
        <v>119.00962826518058974612634703</v>
      </c>
      <c r="M18" s="278">
        <v>136.96783548642235697337200105</v>
      </c>
      <c r="N18" s="94">
        <v>121.56746723228367868602817208</v>
      </c>
      <c r="O18" s="279">
        <v>124.43667109410621890054120492</v>
      </c>
      <c r="P18" s="5"/>
      <c r="Q18" s="273"/>
      <c r="R18" s="92"/>
      <c r="S18" s="274">
        <v>5.9624252049806703149771877500</v>
      </c>
      <c r="T18" s="273"/>
      <c r="U18" s="92"/>
      <c r="V18" s="274">
        <v>0.2277162830755442161430078500</v>
      </c>
      <c r="W18" s="273"/>
      <c r="X18" s="92"/>
      <c r="Y18" s="274">
        <v>-34.433368919650856043166845250</v>
      </c>
      <c r="Z18" s="273">
        <v>6.7607937629972773825937974800</v>
      </c>
      <c r="AA18" s="92">
        <v>9.448776556828218699739053200</v>
      </c>
      <c r="AB18" s="274">
        <v>4.5824596305529337875760068200</v>
      </c>
    </row>
    <row r="19" ht="18" customHeight="1">
      <c r="A19" s="58"/>
      <c r="B19" s="290"/>
      <c r="C19" s="291" t="s">
        <v>206</v>
      </c>
      <c r="D19" s="441"/>
      <c r="E19" s="95"/>
      <c r="F19" s="442">
        <v>103.16457607762699620807284673</v>
      </c>
      <c r="G19" s="441"/>
      <c r="H19" s="95"/>
      <c r="I19" s="442">
        <v>108.59316916866969318021477697</v>
      </c>
      <c r="J19" s="441"/>
      <c r="K19" s="95"/>
      <c r="L19" s="442">
        <v>131.80637320953118993923072462</v>
      </c>
      <c r="M19" s="441">
        <v>115.90716105292952165298613077</v>
      </c>
      <c r="N19" s="95">
        <v>101.96736666666666666666666667</v>
      </c>
      <c r="O19" s="442">
        <v>104.05283053449105363238562166</v>
      </c>
      <c r="P19" s="5"/>
      <c r="Q19" s="422"/>
      <c r="R19" s="91"/>
      <c r="S19" s="423">
        <v>-1.2052592904866739292192034900</v>
      </c>
      <c r="T19" s="422"/>
      <c r="U19" s="91"/>
      <c r="V19" s="423">
        <v>-2.6914671309755575292698325500</v>
      </c>
      <c r="W19" s="422"/>
      <c r="X19" s="91"/>
      <c r="Y19" s="423">
        <v>14.438081725834230177684391700</v>
      </c>
      <c r="Z19" s="422">
        <v>0.6891298484025716096734531800</v>
      </c>
      <c r="AA19" s="91">
        <v>0.0597701007882729351560915900</v>
      </c>
      <c r="AB19" s="423">
        <v>-1.1977133065114588486773212900</v>
      </c>
    </row>
    <row r="20" ht="18" customHeight="1">
      <c r="A20" s="58"/>
      <c r="B20" s="288"/>
      <c r="C20" s="289" t="s">
        <v>207</v>
      </c>
      <c r="D20" s="278"/>
      <c r="E20" s="94"/>
      <c r="F20" s="279">
        <v>100.7330829296622557301102998</v>
      </c>
      <c r="G20" s="278"/>
      <c r="H20" s="94"/>
      <c r="I20" s="279">
        <v>101.9607904282281054030479176</v>
      </c>
      <c r="J20" s="278"/>
      <c r="K20" s="94"/>
      <c r="L20" s="279">
        <v>163.59460348243643404919842793</v>
      </c>
      <c r="M20" s="278">
        <v>111.01299907149489322191272052</v>
      </c>
      <c r="N20" s="94">
        <v>95.64160927978856177960502166</v>
      </c>
      <c r="O20" s="279">
        <v>100.98140019343798824492225281</v>
      </c>
      <c r="P20" s="5"/>
      <c r="Q20" s="273"/>
      <c r="R20" s="92"/>
      <c r="S20" s="274">
        <v>-0.8892699829378800544605872700</v>
      </c>
      <c r="T20" s="273"/>
      <c r="U20" s="92"/>
      <c r="V20" s="274">
        <v>-2.3940223641597803607617071500</v>
      </c>
      <c r="W20" s="273"/>
      <c r="X20" s="92"/>
      <c r="Y20" s="274">
        <v>0</v>
      </c>
      <c r="Z20" s="273">
        <v>2.0056475400482711719560607700</v>
      </c>
      <c r="AA20" s="92">
        <v>-3.7909495018053898998295204500</v>
      </c>
      <c r="AB20" s="274">
        <v>-1.2121760916277951240358998500</v>
      </c>
    </row>
    <row r="21" ht="18" customHeight="1">
      <c r="A21" s="58"/>
      <c r="B21" s="290"/>
      <c r="C21" s="291" t="s">
        <v>192</v>
      </c>
      <c r="D21" s="443"/>
      <c r="E21" s="154"/>
      <c r="F21" s="444">
        <v>100.65850465126509805207987244</v>
      </c>
      <c r="G21" s="443"/>
      <c r="H21" s="154"/>
      <c r="I21" s="444">
        <v>102.30919029333623250202397827</v>
      </c>
      <c r="J21" s="443"/>
      <c r="K21" s="154"/>
      <c r="L21" s="444">
        <v>0</v>
      </c>
      <c r="M21" s="443">
        <v>109.85696556003723239218119764</v>
      </c>
      <c r="N21" s="154">
        <v>94.36734172158977431595765927</v>
      </c>
      <c r="O21" s="444">
        <v>100.94091740469772814786291875</v>
      </c>
      <c r="P21" s="5"/>
      <c r="Q21" s="422"/>
      <c r="R21" s="91"/>
      <c r="S21" s="423">
        <v>2.265683951794850524051711600</v>
      </c>
      <c r="T21" s="422"/>
      <c r="U21" s="91"/>
      <c r="V21" s="423">
        <v>-6.3077488113827583255784225900</v>
      </c>
      <c r="W21" s="422"/>
      <c r="X21" s="91"/>
      <c r="Y21" s="423">
        <v>0</v>
      </c>
      <c r="Z21" s="422">
        <v>2.2300075989725203222744424900</v>
      </c>
      <c r="AA21" s="91">
        <v>-3.6174811528680381380676890700</v>
      </c>
      <c r="AB21" s="423">
        <v>1.3641928120291224248075488700</v>
      </c>
    </row>
    <row r="22" ht="18" customHeight="1">
      <c r="A22" s="58"/>
      <c r="B22" s="288"/>
      <c r="C22" s="289" t="s">
        <v>195</v>
      </c>
      <c r="D22" s="278"/>
      <c r="E22" s="94"/>
      <c r="F22" s="279">
        <v>94.82317232850583391176297912</v>
      </c>
      <c r="G22" s="278"/>
      <c r="H22" s="94"/>
      <c r="I22" s="279">
        <v>101.2679892281857733223363824</v>
      </c>
      <c r="J22" s="278"/>
      <c r="K22" s="94"/>
      <c r="L22" s="279">
        <v>102.81235319923404020132919935</v>
      </c>
      <c r="M22" s="278">
        <v>111.3238423028785982478097622</v>
      </c>
      <c r="N22" s="94">
        <v>93.68816316831683168316831684</v>
      </c>
      <c r="O22" s="279">
        <v>95.98644516075708736259194975</v>
      </c>
      <c r="P22" s="5"/>
      <c r="Q22" s="273"/>
      <c r="R22" s="92"/>
      <c r="S22" s="274">
        <v>-0.1214159791248739496511945400</v>
      </c>
      <c r="T22" s="273"/>
      <c r="U22" s="92"/>
      <c r="V22" s="274">
        <v>6.1323424549407525525613387600</v>
      </c>
      <c r="W22" s="273"/>
      <c r="X22" s="92"/>
      <c r="Y22" s="274">
        <v>0</v>
      </c>
      <c r="Z22" s="273">
        <v>3.4208053634056600614981294800</v>
      </c>
      <c r="AA22" s="92">
        <v>0.6569996516803528521364105200</v>
      </c>
      <c r="AB22" s="274">
        <v>1.0527546596900862352610338900</v>
      </c>
    </row>
    <row r="23" ht="18" customHeight="1">
      <c r="A23" s="58"/>
      <c r="B23" s="290"/>
      <c r="C23" s="291" t="s">
        <v>196</v>
      </c>
      <c r="D23" s="441"/>
      <c r="E23" s="95"/>
      <c r="F23" s="442">
        <v>93.83030601887210944128582858</v>
      </c>
      <c r="G23" s="441"/>
      <c r="H23" s="95"/>
      <c r="I23" s="442">
        <v>105.46319487810299234154650146</v>
      </c>
      <c r="J23" s="441"/>
      <c r="K23" s="95"/>
      <c r="L23" s="442">
        <v>104.04724297293714883097793737</v>
      </c>
      <c r="M23" s="441">
        <v>106.83780160857908847184986595</v>
      </c>
      <c r="N23" s="95">
        <v>94.69411315262870656721848281</v>
      </c>
      <c r="O23" s="442">
        <v>95.82750073768073177928592505</v>
      </c>
      <c r="P23" s="5"/>
      <c r="Q23" s="422"/>
      <c r="R23" s="91"/>
      <c r="S23" s="423">
        <v>0.7059680174582604918050834700</v>
      </c>
      <c r="T23" s="422"/>
      <c r="U23" s="91"/>
      <c r="V23" s="423">
        <v>17.208998953353228788389153320</v>
      </c>
      <c r="W23" s="422"/>
      <c r="X23" s="91"/>
      <c r="Y23" s="423">
        <v>0</v>
      </c>
      <c r="Z23" s="422">
        <v>-1.8920694890657703301300004900</v>
      </c>
      <c r="AA23" s="91">
        <v>3.7617924745712874026965000100</v>
      </c>
      <c r="AB23" s="423">
        <v>3.1794381446450632476769700800</v>
      </c>
    </row>
    <row r="24" ht="18" customHeight="1">
      <c r="A24" s="59"/>
      <c r="B24" s="288"/>
      <c r="C24" s="289" t="s">
        <v>197</v>
      </c>
      <c r="D24" s="278"/>
      <c r="E24" s="94"/>
      <c r="F24" s="279">
        <v>102.30620693709280795975271522</v>
      </c>
      <c r="G24" s="278"/>
      <c r="H24" s="94"/>
      <c r="I24" s="279">
        <v>111.03001444788217442801828103</v>
      </c>
      <c r="J24" s="278"/>
      <c r="K24" s="94"/>
      <c r="L24" s="279">
        <v>104.35855781582027915193023693</v>
      </c>
      <c r="M24" s="278">
        <v>118.1340264119134588367518966</v>
      </c>
      <c r="N24" s="94">
        <v>101.71077201229434098716326162</v>
      </c>
      <c r="O24" s="279">
        <v>104.41828522880135935619380266</v>
      </c>
      <c r="P24" s="93"/>
      <c r="Q24" s="273"/>
      <c r="R24" s="92"/>
      <c r="S24" s="274">
        <v>-1.6706766214090668084753541500</v>
      </c>
      <c r="T24" s="273"/>
      <c r="U24" s="92"/>
      <c r="V24" s="274">
        <v>6.0780685204528977419299899900</v>
      </c>
      <c r="W24" s="273"/>
      <c r="X24" s="92"/>
      <c r="Y24" s="274">
        <v>0</v>
      </c>
      <c r="Z24" s="273">
        <v>-2.0490823277609725690286800400</v>
      </c>
      <c r="AA24" s="92">
        <v>-2.180017780486796675085223600</v>
      </c>
      <c r="AB24" s="274">
        <v>0.2018849627407353690821483100</v>
      </c>
    </row>
    <row r="25" ht="18" customHeight="1">
      <c r="A25" s="60"/>
      <c r="B25" s="290"/>
      <c r="C25" s="291" t="s">
        <v>198</v>
      </c>
      <c r="D25" s="441"/>
      <c r="E25" s="95"/>
      <c r="F25" s="442">
        <v>105.50415417383050631471965778</v>
      </c>
      <c r="G25" s="441"/>
      <c r="H25" s="95"/>
      <c r="I25" s="442">
        <v>102.22656368248747680675675752</v>
      </c>
      <c r="J25" s="441"/>
      <c r="K25" s="95"/>
      <c r="L25" s="442">
        <v>116.96373495472960267285311928</v>
      </c>
      <c r="M25" s="441">
        <v>114.25103123158515026517383618</v>
      </c>
      <c r="N25" s="95">
        <v>101.13887482512823929118646326</v>
      </c>
      <c r="O25" s="442">
        <v>105.67446218068831384454827922</v>
      </c>
      <c r="P25" s="93"/>
      <c r="Q25" s="422"/>
      <c r="R25" s="91"/>
      <c r="S25" s="423">
        <v>0.8592586675218997753650046600</v>
      </c>
      <c r="T25" s="422"/>
      <c r="U25" s="91"/>
      <c r="V25" s="423">
        <v>2.4217264018857786520944353500</v>
      </c>
      <c r="W25" s="422"/>
      <c r="X25" s="91"/>
      <c r="Y25" s="423">
        <v>0</v>
      </c>
      <c r="Z25" s="422">
        <v>-0.5727055945565420191875060700</v>
      </c>
      <c r="AA25" s="91">
        <v>-0.5562256178034928507981012400</v>
      </c>
      <c r="AB25" s="423">
        <v>2.2173885432316962398369309600</v>
      </c>
    </row>
    <row r="26" ht="18" customHeight="1">
      <c r="A26" s="60"/>
      <c r="B26" s="292"/>
      <c r="C26" s="293" t="s">
        <v>200</v>
      </c>
      <c r="D26" s="445">
        <v>132.0999510044096031357177854</v>
      </c>
      <c r="E26" s="446"/>
      <c r="F26" s="447">
        <v>116.38682769908212647841718635</v>
      </c>
      <c r="G26" s="445">
        <v>187.72727272727272727272727273</v>
      </c>
      <c r="H26" s="446"/>
      <c r="I26" s="447">
        <v>106.83681263752789121539045092</v>
      </c>
      <c r="J26" s="445">
        <v>100.48022959183673469387755102</v>
      </c>
      <c r="K26" s="446"/>
      <c r="L26" s="447">
        <v>114.32067678049579018404478003</v>
      </c>
      <c r="M26" s="445">
        <v>118.57292817679558011049723757</v>
      </c>
      <c r="N26" s="446">
        <v>111.45453064723531933133304759</v>
      </c>
      <c r="O26" s="447">
        <v>115.21720255053588386921720255</v>
      </c>
      <c r="P26" s="184"/>
      <c r="Q26" s="275"/>
      <c r="R26" s="276"/>
      <c r="S26" s="277"/>
      <c r="T26" s="275"/>
      <c r="U26" s="276"/>
      <c r="V26" s="277"/>
      <c r="W26" s="275"/>
      <c r="X26" s="276"/>
      <c r="Y26" s="277"/>
      <c r="Z26" s="275">
        <v>-0.5433984531972206874454239800</v>
      </c>
      <c r="AA26" s="276">
        <v>5.0276216350945416635536757400</v>
      </c>
      <c r="AB26" s="277">
        <v>3.3956329197145329326364014400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56" t="s">
        <v>61</v>
      </c>
      <c r="C28" s="1056"/>
      <c r="D28" s="1056"/>
      <c r="E28" s="1056"/>
      <c r="F28" s="1056"/>
      <c r="G28" s="1056"/>
      <c r="H28" s="1056"/>
      <c r="I28" s="1056"/>
      <c r="J28" s="1056"/>
      <c r="K28" s="1056"/>
      <c r="L28" s="1056"/>
      <c r="M28" s="1056"/>
      <c r="N28" s="1056"/>
      <c r="O28" s="1056"/>
      <c r="P28" s="413"/>
      <c r="Q28" s="1057"/>
      <c r="R28" s="1057"/>
      <c r="S28" s="1057"/>
      <c r="T28" s="1057"/>
      <c r="U28" s="1057"/>
      <c r="V28" s="1057"/>
      <c r="W28" s="1057"/>
      <c r="X28" s="1057"/>
      <c r="Y28" s="1057"/>
      <c r="Z28" s="1057"/>
      <c r="AA28" s="1057"/>
      <c r="AB28" s="1057"/>
      <c r="AC28" s="9"/>
    </row>
    <row r="29" ht="18" customHeight="1">
      <c r="A29" s="58"/>
      <c r="B29" s="286">
        <v>2017</v>
      </c>
      <c r="C29" s="287"/>
      <c r="D29" s="456"/>
      <c r="E29" s="457"/>
      <c r="F29" s="458">
        <v>120.65135083945921555311276462</v>
      </c>
      <c r="G29" s="456"/>
      <c r="H29" s="457"/>
      <c r="I29" s="458">
        <v>117.34385046537837976786085513</v>
      </c>
      <c r="J29" s="456"/>
      <c r="K29" s="457"/>
      <c r="L29" s="458">
        <v>176.25380795633231312614463043</v>
      </c>
      <c r="M29" s="456">
        <v>134.7357292882147024504084014</v>
      </c>
      <c r="N29" s="457">
        <v>114.91437358709060242177076253</v>
      </c>
      <c r="O29" s="458">
        <v>120.62261301962776060961192319</v>
      </c>
      <c r="P29" s="5"/>
      <c r="Q29" s="429"/>
      <c r="R29" s="430"/>
      <c r="S29" s="431"/>
      <c r="T29" s="429"/>
      <c r="U29" s="430"/>
      <c r="V29" s="431"/>
      <c r="W29" s="429"/>
      <c r="X29" s="430"/>
      <c r="Y29" s="431"/>
      <c r="Z29" s="429">
        <v>0.5078334080064272400092445700</v>
      </c>
      <c r="AA29" s="430">
        <v>1.1803930861974603883693627500</v>
      </c>
      <c r="AB29" s="431">
        <v>1.0492663564626424944645303200</v>
      </c>
    </row>
    <row r="30" ht="18" customHeight="1">
      <c r="A30" s="58"/>
      <c r="B30" s="288">
        <v>2018</v>
      </c>
      <c r="C30" s="289"/>
      <c r="D30" s="278"/>
      <c r="E30" s="94"/>
      <c r="F30" s="279">
        <v>124.56207502512427941225663895</v>
      </c>
      <c r="G30" s="278"/>
      <c r="H30" s="94"/>
      <c r="I30" s="279">
        <v>123.05438986518619716009699823</v>
      </c>
      <c r="J30" s="278"/>
      <c r="K30" s="94"/>
      <c r="L30" s="279">
        <v>172.18972862817247387643743553</v>
      </c>
      <c r="M30" s="278">
        <v>134.77828675011635597579795703</v>
      </c>
      <c r="N30" s="94">
        <v>118.2393751686035846470924649</v>
      </c>
      <c r="O30" s="279">
        <v>124.66779437920512583422625685</v>
      </c>
      <c r="P30" s="5"/>
      <c r="Q30" s="273"/>
      <c r="R30" s="92"/>
      <c r="S30" s="274">
        <v>3.2413430587020458910558468700</v>
      </c>
      <c r="T30" s="273"/>
      <c r="U30" s="92"/>
      <c r="V30" s="274">
        <v>4.8665007813874991355956970900</v>
      </c>
      <c r="W30" s="273"/>
      <c r="X30" s="92"/>
      <c r="Y30" s="274">
        <v>-2.3058107936974238236047332100</v>
      </c>
      <c r="Z30" s="273">
        <v>0.0315858771288634090562944600</v>
      </c>
      <c r="AA30" s="92">
        <v>2.8934601283738020541766400600</v>
      </c>
      <c r="AB30" s="274">
        <v>3.3535845877581276322444842800</v>
      </c>
    </row>
    <row r="31" ht="18" customHeight="1">
      <c r="A31" s="58"/>
      <c r="B31" s="427">
        <v>2019</v>
      </c>
      <c r="C31" s="428"/>
      <c r="D31" s="459"/>
      <c r="E31" s="460"/>
      <c r="F31" s="461">
        <v>125.4279061718032241069419573</v>
      </c>
      <c r="G31" s="459"/>
      <c r="H31" s="460"/>
      <c r="I31" s="461">
        <v>125.50474164114525329476896105</v>
      </c>
      <c r="J31" s="459"/>
      <c r="K31" s="460"/>
      <c r="L31" s="461">
        <v>128.74899773621630043731862845</v>
      </c>
      <c r="M31" s="459">
        <v>135.00871816799695933105283162</v>
      </c>
      <c r="N31" s="460">
        <v>120.52254830312276621395269441</v>
      </c>
      <c r="O31" s="461">
        <v>125.58465752400183227229809948</v>
      </c>
      <c r="P31" s="93"/>
      <c r="Q31" s="432"/>
      <c r="R31" s="433"/>
      <c r="S31" s="434">
        <v>0.6951001310023984391535817200</v>
      </c>
      <c r="T31" s="432"/>
      <c r="U31" s="433"/>
      <c r="V31" s="434">
        <v>1.9912753853345420725391358600</v>
      </c>
      <c r="W31" s="432"/>
      <c r="X31" s="433"/>
      <c r="Y31" s="434">
        <v>-25.228410102069645862530695190</v>
      </c>
      <c r="Z31" s="432">
        <v>0.1709707278798039926829097900</v>
      </c>
      <c r="AA31" s="433">
        <v>1.9309753043463634555596705900</v>
      </c>
      <c r="AB31" s="434">
        <v>0.7354450677196237575071175600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58" t="s">
        <v>44</v>
      </c>
      <c r="C33" s="1058"/>
      <c r="D33" s="1058"/>
      <c r="E33" s="1058"/>
      <c r="F33" s="1058"/>
      <c r="G33" s="1058"/>
      <c r="H33" s="1058"/>
      <c r="I33" s="1058"/>
      <c r="J33" s="1058"/>
      <c r="K33" s="1058"/>
      <c r="L33" s="1058"/>
      <c r="M33" s="1058"/>
      <c r="N33" s="1058"/>
      <c r="O33" s="1058"/>
      <c r="P33" s="413"/>
      <c r="Q33" s="1057"/>
      <c r="R33" s="1057"/>
      <c r="S33" s="1057"/>
      <c r="T33" s="1057"/>
      <c r="U33" s="1057"/>
      <c r="V33" s="1057"/>
      <c r="W33" s="1057"/>
      <c r="X33" s="1057"/>
      <c r="Y33" s="1057"/>
      <c r="Z33" s="1057"/>
      <c r="AA33" s="1057"/>
      <c r="AB33" s="1057"/>
      <c r="AC33" s="9"/>
    </row>
    <row r="34" ht="18" customHeight="1">
      <c r="A34" s="58"/>
      <c r="B34" s="286">
        <v>2017</v>
      </c>
      <c r="C34" s="287"/>
      <c r="D34" s="456"/>
      <c r="E34" s="457"/>
      <c r="F34" s="458">
        <v>114.14277378836916785199294924</v>
      </c>
      <c r="G34" s="456"/>
      <c r="H34" s="457"/>
      <c r="I34" s="458">
        <v>101.9913243438501903127732481</v>
      </c>
      <c r="J34" s="456"/>
      <c r="K34" s="457"/>
      <c r="L34" s="458">
        <v>171.6415170568087315450511156</v>
      </c>
      <c r="M34" s="456">
        <v>120.53735068639686218577286504</v>
      </c>
      <c r="N34" s="457">
        <v>107.386458693109018996156203</v>
      </c>
      <c r="O34" s="458">
        <v>112.41519886906353876131891644</v>
      </c>
      <c r="P34" s="5"/>
      <c r="Q34" s="429"/>
      <c r="R34" s="430"/>
      <c r="S34" s="431"/>
      <c r="T34" s="429"/>
      <c r="U34" s="430"/>
      <c r="V34" s="431"/>
      <c r="W34" s="429"/>
      <c r="X34" s="430"/>
      <c r="Y34" s="431"/>
      <c r="Z34" s="429">
        <v>1.3363646623649716182199486800</v>
      </c>
      <c r="AA34" s="430">
        <v>10.325028187294965698022217560</v>
      </c>
      <c r="AB34" s="431">
        <v>10.206563770278996256289569240</v>
      </c>
    </row>
    <row r="35" ht="18" customHeight="1">
      <c r="A35" s="58"/>
      <c r="B35" s="288">
        <v>2018</v>
      </c>
      <c r="C35" s="289"/>
      <c r="D35" s="278"/>
      <c r="E35" s="94"/>
      <c r="F35" s="279">
        <v>107.20819223424362798582928864</v>
      </c>
      <c r="G35" s="278"/>
      <c r="H35" s="94"/>
      <c r="I35" s="279">
        <v>103.817512238198520517489816</v>
      </c>
      <c r="J35" s="278"/>
      <c r="K35" s="94"/>
      <c r="L35" s="279">
        <v>180.31214996836780055646916991</v>
      </c>
      <c r="M35" s="278">
        <v>118.47522010090018795133049758</v>
      </c>
      <c r="N35" s="94">
        <v>103.99727681090720299767499605</v>
      </c>
      <c r="O35" s="279">
        <v>106.42532965579778592209166131</v>
      </c>
      <c r="P35" s="5"/>
      <c r="Q35" s="273"/>
      <c r="R35" s="92"/>
      <c r="S35" s="274">
        <v>-6.0753574877923235627205019800</v>
      </c>
      <c r="T35" s="273"/>
      <c r="U35" s="92"/>
      <c r="V35" s="274">
        <v>1.7905325831357778137991237500</v>
      </c>
      <c r="W35" s="273"/>
      <c r="X35" s="92"/>
      <c r="Y35" s="274">
        <v>5.0515941948295192628319442600</v>
      </c>
      <c r="Z35" s="273">
        <v>-1.7107814082140716795278820800</v>
      </c>
      <c r="AA35" s="92">
        <v>-3.1560607579839110066338809300</v>
      </c>
      <c r="AB35" s="274">
        <v>-5.3283446309092943397637431200</v>
      </c>
    </row>
    <row r="36" ht="18" customHeight="1">
      <c r="A36" s="58"/>
      <c r="B36" s="427">
        <v>2019</v>
      </c>
      <c r="C36" s="428"/>
      <c r="D36" s="459"/>
      <c r="E36" s="460"/>
      <c r="F36" s="461">
        <v>108.24333855307445394796831283</v>
      </c>
      <c r="G36" s="459"/>
      <c r="H36" s="460"/>
      <c r="I36" s="461">
        <v>107.35060868091259742225639221</v>
      </c>
      <c r="J36" s="459"/>
      <c r="K36" s="460"/>
      <c r="L36" s="461">
        <v>113.21039614676730400173840598</v>
      </c>
      <c r="M36" s="459">
        <v>117.03783221413033197767899366</v>
      </c>
      <c r="N36" s="460">
        <v>104.51346454102890224112977501</v>
      </c>
      <c r="O36" s="461">
        <v>108.53877757067412239826032929</v>
      </c>
      <c r="P36" s="93"/>
      <c r="Q36" s="432"/>
      <c r="R36" s="433"/>
      <c r="S36" s="434">
        <v>0.9655477788200101491259565500</v>
      </c>
      <c r="T36" s="432"/>
      <c r="U36" s="433"/>
      <c r="V36" s="434">
        <v>3.4031796433416294389470904200</v>
      </c>
      <c r="W36" s="432"/>
      <c r="X36" s="433"/>
      <c r="Y36" s="434">
        <v>-37.214216475912561483925922740</v>
      </c>
      <c r="Z36" s="432">
        <v>-1.2132392626455517679923328500</v>
      </c>
      <c r="AA36" s="433">
        <v>0.4963473524987162261388737700</v>
      </c>
      <c r="AB36" s="434">
        <v>1.9858504753630341391893256400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8" t="s">
        <v>45</v>
      </c>
      <c r="C38" s="1058"/>
      <c r="D38" s="1058"/>
      <c r="E38" s="1058"/>
      <c r="F38" s="1058"/>
      <c r="G38" s="1058"/>
      <c r="H38" s="1058"/>
      <c r="I38" s="1058"/>
      <c r="J38" s="1058"/>
      <c r="K38" s="1058"/>
      <c r="L38" s="1058"/>
      <c r="M38" s="1058"/>
      <c r="N38" s="1058"/>
      <c r="O38" s="1058"/>
      <c r="P38" s="413"/>
      <c r="Q38" s="1057"/>
      <c r="R38" s="1057"/>
      <c r="S38" s="1057"/>
      <c r="T38" s="1057"/>
      <c r="U38" s="1057"/>
      <c r="V38" s="1057"/>
      <c r="W38" s="1057"/>
      <c r="X38" s="1057"/>
      <c r="Y38" s="1057"/>
      <c r="Z38" s="1057"/>
      <c r="AA38" s="1057"/>
      <c r="AB38" s="1057"/>
      <c r="AC38" s="9"/>
    </row>
    <row r="39" ht="18" customHeight="1">
      <c r="A39" s="58"/>
      <c r="B39" s="286">
        <v>2017</v>
      </c>
      <c r="C39" s="287"/>
      <c r="D39" s="456"/>
      <c r="E39" s="457"/>
      <c r="F39" s="458">
        <v>120.65135083945921555311276462</v>
      </c>
      <c r="G39" s="456"/>
      <c r="H39" s="457"/>
      <c r="I39" s="458">
        <v>117.34385046537837976786085513</v>
      </c>
      <c r="J39" s="456"/>
      <c r="K39" s="457"/>
      <c r="L39" s="458">
        <v>176.25380795633231312614463043</v>
      </c>
      <c r="M39" s="456">
        <v>134.7357292882147024504084014</v>
      </c>
      <c r="N39" s="457">
        <v>114.91437358709060242177076253</v>
      </c>
      <c r="O39" s="458">
        <v>120.62261301962776060961192319</v>
      </c>
      <c r="P39" s="5"/>
      <c r="Q39" s="429"/>
      <c r="R39" s="430"/>
      <c r="S39" s="431"/>
      <c r="T39" s="429"/>
      <c r="U39" s="430"/>
      <c r="V39" s="431"/>
      <c r="W39" s="429"/>
      <c r="X39" s="430"/>
      <c r="Y39" s="431"/>
      <c r="Z39" s="429">
        <v>0.5078334080064272400092445700</v>
      </c>
      <c r="AA39" s="430">
        <v>1.1803930861974603883693627500</v>
      </c>
      <c r="AB39" s="431">
        <v>1.0492663564626424944645303200</v>
      </c>
    </row>
    <row r="40" ht="18" customHeight="1">
      <c r="A40" s="58"/>
      <c r="B40" s="288">
        <v>2018</v>
      </c>
      <c r="C40" s="289"/>
      <c r="D40" s="278"/>
      <c r="E40" s="94"/>
      <c r="F40" s="279">
        <v>124.56207502512427941225663895</v>
      </c>
      <c r="G40" s="278"/>
      <c r="H40" s="94"/>
      <c r="I40" s="279">
        <v>123.05438986518619716009699823</v>
      </c>
      <c r="J40" s="278"/>
      <c r="K40" s="94"/>
      <c r="L40" s="279">
        <v>172.18972862817247387643743553</v>
      </c>
      <c r="M40" s="278">
        <v>134.77828675011635597579795703</v>
      </c>
      <c r="N40" s="94">
        <v>118.2393751686035846470924649</v>
      </c>
      <c r="O40" s="279">
        <v>124.66779437920512583422625685</v>
      </c>
      <c r="P40" s="5"/>
      <c r="Q40" s="273"/>
      <c r="R40" s="92"/>
      <c r="S40" s="274">
        <v>3.2413430587020458910558468700</v>
      </c>
      <c r="T40" s="273"/>
      <c r="U40" s="92"/>
      <c r="V40" s="274">
        <v>4.8665007813874991355956970900</v>
      </c>
      <c r="W40" s="273"/>
      <c r="X40" s="92"/>
      <c r="Y40" s="274">
        <v>-2.3058107936974238236047332100</v>
      </c>
      <c r="Z40" s="273">
        <v>0.0315858771288634090562944600</v>
      </c>
      <c r="AA40" s="92">
        <v>2.8934601283738020541766400600</v>
      </c>
      <c r="AB40" s="274">
        <v>3.3535845877581276322444842800</v>
      </c>
    </row>
    <row r="41" ht="18" customHeight="1">
      <c r="A41" s="58"/>
      <c r="B41" s="427">
        <v>2019</v>
      </c>
      <c r="C41" s="428"/>
      <c r="D41" s="459"/>
      <c r="E41" s="460"/>
      <c r="F41" s="461">
        <v>125.4279061718032241069419573</v>
      </c>
      <c r="G41" s="459"/>
      <c r="H41" s="460"/>
      <c r="I41" s="461">
        <v>125.50474164114525329476896105</v>
      </c>
      <c r="J41" s="459"/>
      <c r="K41" s="460"/>
      <c r="L41" s="461">
        <v>128.74899773621630043731862845</v>
      </c>
      <c r="M41" s="459">
        <v>135.00871816799695933105283162</v>
      </c>
      <c r="N41" s="460">
        <v>120.52254830312276621395269441</v>
      </c>
      <c r="O41" s="461">
        <v>125.58465752400183227229809948</v>
      </c>
      <c r="P41" s="93"/>
      <c r="Q41" s="432"/>
      <c r="R41" s="433"/>
      <c r="S41" s="434">
        <v>0.6951001310023984391535817200</v>
      </c>
      <c r="T41" s="432"/>
      <c r="U41" s="433"/>
      <c r="V41" s="434">
        <v>1.9912753853345420725391358600</v>
      </c>
      <c r="W41" s="432"/>
      <c r="X41" s="433"/>
      <c r="Y41" s="434">
        <v>-25.228410102069645862530695190</v>
      </c>
      <c r="Z41" s="432">
        <v>0.1709707278798039926829097900</v>
      </c>
      <c r="AA41" s="433">
        <v>1.9309753043463634555596705900</v>
      </c>
      <c r="AB41" s="434">
        <v>0.7354450677196237575071175600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sheetData>
  <mergeCells count="22">
    <mergeCell ref="B2:AB2"/>
    <mergeCell ref="Q6:AB6"/>
    <mergeCell ref="D6:O6"/>
    <mergeCell ref="B3:Q3"/>
    <mergeCell ref="R3:AB3"/>
    <mergeCell ref="B4:AB4"/>
    <mergeCell ref="D7:F7"/>
    <mergeCell ref="Z7:AB7"/>
    <mergeCell ref="T7:V7"/>
    <mergeCell ref="B8:C8"/>
    <mergeCell ref="Q7:S7"/>
    <mergeCell ref="J7:L7"/>
    <mergeCell ref="M7:O7"/>
    <mergeCell ref="W7:Y7"/>
    <mergeCell ref="G7:I7"/>
    <mergeCell ref="B43:AB43"/>
    <mergeCell ref="Q38:AB38"/>
    <mergeCell ref="B28:O28"/>
    <mergeCell ref="B33:O33"/>
    <mergeCell ref="B38:O38"/>
    <mergeCell ref="Q33:AB33"/>
    <mergeCell ref="Q28:AB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89"/>
      <c r="B1" s="662" t="s">
        <v>157</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54" t="s">
        <v>280</v>
      </c>
      <c r="S3" s="1054"/>
      <c r="T3" s="1054"/>
      <c r="U3" s="1054"/>
      <c r="V3" s="1054"/>
      <c r="W3" s="1054"/>
      <c r="X3" s="1054"/>
      <c r="Y3" s="1054"/>
      <c r="Z3" s="1054"/>
      <c r="AA3" s="1054"/>
      <c r="AB3" s="1054"/>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2.75" customHeight="1"/>
    <row r="6" ht="15.75" customHeight="1">
      <c r="D6" s="979" t="s">
        <v>10</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18" customHeight="1">
      <c r="A9" s="57"/>
      <c r="B9" s="286">
        <v>2018</v>
      </c>
      <c r="C9" s="287" t="s">
        <v>192</v>
      </c>
      <c r="D9" s="436"/>
      <c r="E9" s="437"/>
      <c r="F9" s="438">
        <v>62.03532192611427731183346142</v>
      </c>
      <c r="G9" s="436"/>
      <c r="H9" s="437"/>
      <c r="I9" s="438">
        <v>8.260371506947767566086733644</v>
      </c>
      <c r="J9" s="436"/>
      <c r="K9" s="437"/>
      <c r="L9" s="438">
        <v>0</v>
      </c>
      <c r="M9" s="436">
        <v>79.41839191141068849301877708</v>
      </c>
      <c r="N9" s="437">
        <v>66.391772261927757388448908634</v>
      </c>
      <c r="O9" s="438">
        <v>70.295693433062044877920195064</v>
      </c>
      <c r="P9" s="5"/>
      <c r="Q9" s="417"/>
      <c r="R9" s="418"/>
      <c r="S9" s="419">
        <v>-3.4652390093212596381531626700</v>
      </c>
      <c r="T9" s="417"/>
      <c r="U9" s="418"/>
      <c r="V9" s="419">
        <v>-18.342101869074782967103138220</v>
      </c>
      <c r="W9" s="417"/>
      <c r="X9" s="418"/>
      <c r="Y9" s="419">
        <v>0</v>
      </c>
      <c r="Z9" s="417">
        <v>-10.385048963016284786830918010</v>
      </c>
      <c r="AA9" s="418">
        <v>-5.9712476163003263045530956600</v>
      </c>
      <c r="AB9" s="419">
        <v>-5.48857649468003220665419600</v>
      </c>
    </row>
    <row r="10" ht="18" customHeight="1">
      <c r="A10" s="58"/>
      <c r="B10" s="288"/>
      <c r="C10" s="289" t="s">
        <v>195</v>
      </c>
      <c r="D10" s="278"/>
      <c r="E10" s="94"/>
      <c r="F10" s="279">
        <v>54.07967557159443136658209552</v>
      </c>
      <c r="G10" s="278"/>
      <c r="H10" s="94"/>
      <c r="I10" s="279">
        <v>6.0673638695733171589047409485</v>
      </c>
      <c r="J10" s="278"/>
      <c r="K10" s="94"/>
      <c r="L10" s="279">
        <v>0</v>
      </c>
      <c r="M10" s="278">
        <v>80.04453538757823784304285026</v>
      </c>
      <c r="N10" s="94">
        <v>55.410901101023758933745412401</v>
      </c>
      <c r="O10" s="279">
        <v>60.147039441167748525486836469</v>
      </c>
      <c r="P10" s="5"/>
      <c r="Q10" s="273"/>
      <c r="R10" s="92"/>
      <c r="S10" s="274">
        <v>-1.6186276492554924083913681900</v>
      </c>
      <c r="T10" s="273"/>
      <c r="U10" s="92"/>
      <c r="V10" s="274">
        <v>41.925635550064118208750752340</v>
      </c>
      <c r="W10" s="273"/>
      <c r="X10" s="92"/>
      <c r="Y10" s="274">
        <v>0</v>
      </c>
      <c r="Z10" s="273">
        <v>-4.2335341758735498438958076600</v>
      </c>
      <c r="AA10" s="92">
        <v>-4.3542268923220483720077451300</v>
      </c>
      <c r="AB10" s="274">
        <v>1.523489858232156662087530100</v>
      </c>
    </row>
    <row r="11" ht="18" customHeight="1">
      <c r="A11" s="58"/>
      <c r="B11" s="290"/>
      <c r="C11" s="291" t="s">
        <v>196</v>
      </c>
      <c r="D11" s="441"/>
      <c r="E11" s="95"/>
      <c r="F11" s="442">
        <v>49.779686450778704379044770824</v>
      </c>
      <c r="G11" s="441"/>
      <c r="H11" s="95"/>
      <c r="I11" s="442">
        <v>4.9458157623639582018200572326</v>
      </c>
      <c r="J11" s="441"/>
      <c r="K11" s="95"/>
      <c r="L11" s="442">
        <v>0</v>
      </c>
      <c r="M11" s="441">
        <v>68.941791044776119402985074627</v>
      </c>
      <c r="N11" s="95">
        <v>50.498698103792415169660678643</v>
      </c>
      <c r="O11" s="442">
        <v>54.725502213142662580864828056</v>
      </c>
      <c r="P11" s="5"/>
      <c r="Q11" s="422"/>
      <c r="R11" s="91"/>
      <c r="S11" s="423">
        <v>-10.585864387146056983245463680</v>
      </c>
      <c r="T11" s="422"/>
      <c r="U11" s="91"/>
      <c r="V11" s="423">
        <v>-77.090929000192743217990204100</v>
      </c>
      <c r="W11" s="422"/>
      <c r="X11" s="91"/>
      <c r="Y11" s="423">
        <v>0</v>
      </c>
      <c r="Z11" s="422">
        <v>-24.364876850651565804734938940</v>
      </c>
      <c r="AA11" s="91">
        <v>-27.036834536598342163083057790</v>
      </c>
      <c r="AB11" s="423">
        <v>-29.168993123969069098315828530</v>
      </c>
    </row>
    <row r="12" ht="18" customHeight="1">
      <c r="A12" s="58"/>
      <c r="B12" s="288"/>
      <c r="C12" s="289" t="s">
        <v>197</v>
      </c>
      <c r="D12" s="278"/>
      <c r="E12" s="94"/>
      <c r="F12" s="279">
        <v>54.405659285500855932635240557</v>
      </c>
      <c r="G12" s="278"/>
      <c r="H12" s="94"/>
      <c r="I12" s="279">
        <v>19.435027392808149306417117019</v>
      </c>
      <c r="J12" s="278"/>
      <c r="K12" s="94"/>
      <c r="L12" s="279">
        <v>0</v>
      </c>
      <c r="M12" s="278">
        <v>104.60784785748675974963890226</v>
      </c>
      <c r="N12" s="94">
        <v>69.311638497199150086922928337</v>
      </c>
      <c r="O12" s="279">
        <v>73.840686678309005239052357574</v>
      </c>
      <c r="P12" s="5"/>
      <c r="Q12" s="273"/>
      <c r="R12" s="92"/>
      <c r="S12" s="274">
        <v>-36.434607368467045791397535940</v>
      </c>
      <c r="T12" s="273"/>
      <c r="U12" s="92"/>
      <c r="V12" s="274">
        <v>0.2263295678092937610040684300</v>
      </c>
      <c r="W12" s="273"/>
      <c r="X12" s="92"/>
      <c r="Y12" s="274">
        <v>0</v>
      </c>
      <c r="Z12" s="273">
        <v>-12.236988265707995879869933150</v>
      </c>
      <c r="AA12" s="92">
        <v>-32.618795273292732754380130320</v>
      </c>
      <c r="AB12" s="274">
        <v>-29.662944165304358074489469720</v>
      </c>
    </row>
    <row r="13" ht="18" customHeight="1">
      <c r="A13" s="58"/>
      <c r="B13" s="290"/>
      <c r="C13" s="291" t="s">
        <v>198</v>
      </c>
      <c r="D13" s="441"/>
      <c r="E13" s="95"/>
      <c r="F13" s="442">
        <v>57.99365351236234288951913038</v>
      </c>
      <c r="G13" s="441"/>
      <c r="H13" s="95"/>
      <c r="I13" s="442">
        <v>18.946268176435750402956184568</v>
      </c>
      <c r="J13" s="441"/>
      <c r="K13" s="95"/>
      <c r="L13" s="442">
        <v>0</v>
      </c>
      <c r="M13" s="441">
        <v>83.03756218905472636815920398</v>
      </c>
      <c r="N13" s="95">
        <v>74.080927145708582834331337325</v>
      </c>
      <c r="O13" s="442">
        <v>76.939921688798093292475314947</v>
      </c>
      <c r="P13" s="5"/>
      <c r="Q13" s="422"/>
      <c r="R13" s="91"/>
      <c r="S13" s="423">
        <v>-24.976139641677104533076175300</v>
      </c>
      <c r="T13" s="422"/>
      <c r="U13" s="91"/>
      <c r="V13" s="423">
        <v>15.755099687587698216209963050</v>
      </c>
      <c r="W13" s="422"/>
      <c r="X13" s="91"/>
      <c r="Y13" s="423">
        <v>0</v>
      </c>
      <c r="Z13" s="422">
        <v>-19.231783592833206305423486860</v>
      </c>
      <c r="AA13" s="91">
        <v>-19.626350738224462146510703780</v>
      </c>
      <c r="AB13" s="423">
        <v>-17.858750050890141271032168390</v>
      </c>
    </row>
    <row r="14" ht="18" customHeight="1">
      <c r="A14" s="58"/>
      <c r="B14" s="288"/>
      <c r="C14" s="289" t="s">
        <v>200</v>
      </c>
      <c r="D14" s="278"/>
      <c r="E14" s="94"/>
      <c r="F14" s="279"/>
      <c r="G14" s="278"/>
      <c r="H14" s="94"/>
      <c r="I14" s="279"/>
      <c r="J14" s="278"/>
      <c r="K14" s="94"/>
      <c r="L14" s="279"/>
      <c r="M14" s="278">
        <v>103.34954260953298025999037073</v>
      </c>
      <c r="N14" s="94">
        <v>81.48040225999613675874058335</v>
      </c>
      <c r="O14" s="279">
        <v>83.73196810438564697354113809</v>
      </c>
      <c r="P14" s="5"/>
      <c r="Q14" s="273"/>
      <c r="R14" s="92"/>
      <c r="S14" s="274"/>
      <c r="T14" s="273"/>
      <c r="U14" s="92"/>
      <c r="V14" s="274"/>
      <c r="W14" s="273"/>
      <c r="X14" s="92"/>
      <c r="Y14" s="274"/>
      <c r="Z14" s="273">
        <v>-3.2560172885076042842688552200</v>
      </c>
      <c r="AA14" s="92">
        <v>-6.5652758708715559129681672100</v>
      </c>
      <c r="AB14" s="274">
        <v>-12.058600571941637520783366590</v>
      </c>
    </row>
    <row r="15" ht="18" customHeight="1">
      <c r="A15" s="58"/>
      <c r="B15" s="290">
        <v>2019</v>
      </c>
      <c r="C15" s="291" t="s">
        <v>201</v>
      </c>
      <c r="D15" s="441"/>
      <c r="E15" s="95"/>
      <c r="F15" s="442">
        <v>99.79270566944695222772771443</v>
      </c>
      <c r="G15" s="441"/>
      <c r="H15" s="95"/>
      <c r="I15" s="442">
        <v>17.793270649436935243629226719</v>
      </c>
      <c r="J15" s="441"/>
      <c r="K15" s="95"/>
      <c r="L15" s="442">
        <v>3.4919669411905795621532239313</v>
      </c>
      <c r="M15" s="441">
        <v>143.93283582089552238805970149</v>
      </c>
      <c r="N15" s="95">
        <v>123.98800270426888159165539888</v>
      </c>
      <c r="O15" s="442">
        <v>121.07794326007446703351016508</v>
      </c>
      <c r="P15" s="5"/>
      <c r="Q15" s="422"/>
      <c r="R15" s="91"/>
      <c r="S15" s="423">
        <v>-6.3719268296635376795162627600</v>
      </c>
      <c r="T15" s="422"/>
      <c r="U15" s="91"/>
      <c r="V15" s="423">
        <v>-14.589159920377614979037527220</v>
      </c>
      <c r="W15" s="422"/>
      <c r="X15" s="91"/>
      <c r="Y15" s="423">
        <v>279.44840923018484202027497788</v>
      </c>
      <c r="Z15" s="422">
        <v>4.187744504369494567537661300</v>
      </c>
      <c r="AA15" s="91">
        <v>0.0360680888747663690936020600</v>
      </c>
      <c r="AB15" s="423">
        <v>-5.6562556163187758350663688400</v>
      </c>
    </row>
    <row r="16" ht="18" customHeight="1">
      <c r="A16" s="58"/>
      <c r="B16" s="288"/>
      <c r="C16" s="289" t="s">
        <v>202</v>
      </c>
      <c r="D16" s="278"/>
      <c r="E16" s="94"/>
      <c r="F16" s="279">
        <v>134.88689948952748806911774747</v>
      </c>
      <c r="G16" s="278"/>
      <c r="H16" s="94"/>
      <c r="I16" s="279">
        <v>24.82726849157804637941840106</v>
      </c>
      <c r="J16" s="278"/>
      <c r="K16" s="94"/>
      <c r="L16" s="279">
        <v>7.5444413870543955091466181426</v>
      </c>
      <c r="M16" s="278">
        <v>191.26359275053304904051172708</v>
      </c>
      <c r="N16" s="94">
        <v>161.44080357142857142857142857</v>
      </c>
      <c r="O16" s="279">
        <v>167.25860936815992995768276667</v>
      </c>
      <c r="P16" s="5"/>
      <c r="Q16" s="273"/>
      <c r="R16" s="92"/>
      <c r="S16" s="274">
        <v>-9.481377097916709390721721890</v>
      </c>
      <c r="T16" s="273"/>
      <c r="U16" s="92"/>
      <c r="V16" s="274">
        <v>19.177841149192855085859886430</v>
      </c>
      <c r="W16" s="273"/>
      <c r="X16" s="92"/>
      <c r="Y16" s="274">
        <v>130.14765804165986336402952261</v>
      </c>
      <c r="Z16" s="273">
        <v>-0.1576339053417441850758395800</v>
      </c>
      <c r="AA16" s="92">
        <v>3.0972046910344622635242620400</v>
      </c>
      <c r="AB16" s="274">
        <v>-3.3889971090826892537294877300</v>
      </c>
    </row>
    <row r="17" ht="18" customHeight="1">
      <c r="A17" s="58"/>
      <c r="B17" s="290"/>
      <c r="C17" s="291" t="s">
        <v>204</v>
      </c>
      <c r="D17" s="441"/>
      <c r="E17" s="95"/>
      <c r="F17" s="442">
        <v>147.21212827557331704485344268</v>
      </c>
      <c r="G17" s="441"/>
      <c r="H17" s="95"/>
      <c r="I17" s="442">
        <v>23.677768275293397872299051891</v>
      </c>
      <c r="J17" s="441"/>
      <c r="K17" s="95"/>
      <c r="L17" s="442">
        <v>8.005767227181985204762560286</v>
      </c>
      <c r="M17" s="441">
        <v>195.95618680789600385170919596</v>
      </c>
      <c r="N17" s="95">
        <v>170.53142408730925246281630288</v>
      </c>
      <c r="O17" s="442">
        <v>178.89566377804870012191505486</v>
      </c>
      <c r="P17" s="5"/>
      <c r="Q17" s="422"/>
      <c r="R17" s="91"/>
      <c r="S17" s="423"/>
      <c r="T17" s="422"/>
      <c r="U17" s="91"/>
      <c r="V17" s="423"/>
      <c r="W17" s="422"/>
      <c r="X17" s="91"/>
      <c r="Y17" s="423"/>
      <c r="Z17" s="422">
        <v>-4.555191938568401748957320800</v>
      </c>
      <c r="AA17" s="91">
        <v>3.8683911807625394355798077300</v>
      </c>
      <c r="AB17" s="423">
        <v>-2.6493351917798259100517037700</v>
      </c>
    </row>
    <row r="18" ht="18" customHeight="1">
      <c r="A18" s="58"/>
      <c r="B18" s="288"/>
      <c r="C18" s="289" t="s">
        <v>205</v>
      </c>
      <c r="D18" s="278"/>
      <c r="E18" s="94"/>
      <c r="F18" s="279">
        <v>87.07445519884824650486212872</v>
      </c>
      <c r="G18" s="278"/>
      <c r="H18" s="94"/>
      <c r="I18" s="279">
        <v>16.037003116790257974755993601</v>
      </c>
      <c r="J18" s="278"/>
      <c r="K18" s="94"/>
      <c r="L18" s="279">
        <v>3.7485859472147471376784388</v>
      </c>
      <c r="M18" s="278">
        <v>129.23358208955223880597014925</v>
      </c>
      <c r="N18" s="94">
        <v>111.5399710578842315369261477</v>
      </c>
      <c r="O18" s="279">
        <v>106.86004426285325161729656112</v>
      </c>
      <c r="P18" s="5"/>
      <c r="Q18" s="273"/>
      <c r="R18" s="92"/>
      <c r="S18" s="274">
        <v>-0.904729778504125411981429200</v>
      </c>
      <c r="T18" s="273"/>
      <c r="U18" s="92"/>
      <c r="V18" s="274">
        <v>19.637810143379708263695100570</v>
      </c>
      <c r="W18" s="273"/>
      <c r="X18" s="92"/>
      <c r="Y18" s="274">
        <v>2125.6255561469990769053414172</v>
      </c>
      <c r="Z18" s="273">
        <v>10.489410843942339184768969670</v>
      </c>
      <c r="AA18" s="92">
        <v>17.624329566333535404296099780</v>
      </c>
      <c r="AB18" s="274">
        <v>5.3405153982424448691433009700</v>
      </c>
    </row>
    <row r="19" ht="18" customHeight="1">
      <c r="A19" s="58"/>
      <c r="B19" s="290"/>
      <c r="C19" s="291" t="s">
        <v>206</v>
      </c>
      <c r="D19" s="441"/>
      <c r="E19" s="95"/>
      <c r="F19" s="442">
        <v>62.815975840528735100846020582</v>
      </c>
      <c r="G19" s="441"/>
      <c r="H19" s="95"/>
      <c r="I19" s="442">
        <v>11.780943762248839116604938201</v>
      </c>
      <c r="J19" s="441"/>
      <c r="K19" s="95"/>
      <c r="L19" s="442">
        <v>0.2293020190221555924274556631</v>
      </c>
      <c r="M19" s="441">
        <v>98.57968223399133365430909966</v>
      </c>
      <c r="N19" s="95">
        <v>73.860850878887386517288004636</v>
      </c>
      <c r="O19" s="442">
        <v>74.826221621799729809878414445</v>
      </c>
      <c r="P19" s="5"/>
      <c r="Q19" s="422"/>
      <c r="R19" s="91"/>
      <c r="S19" s="423">
        <v>-8.266673515113517644713917010</v>
      </c>
      <c r="T19" s="422"/>
      <c r="U19" s="91"/>
      <c r="V19" s="423">
        <v>35.033365089684925774464564670</v>
      </c>
      <c r="W19" s="422"/>
      <c r="X19" s="91"/>
      <c r="Y19" s="423">
        <v>-78.921140160213557870482345780</v>
      </c>
      <c r="Z19" s="422">
        <v>1.7838900584853463510661831300</v>
      </c>
      <c r="AA19" s="91">
        <v>-0.3454915668399114250487103300</v>
      </c>
      <c r="AB19" s="423">
        <v>-4.4230971170586114818916802600</v>
      </c>
    </row>
    <row r="20" ht="18" customHeight="1">
      <c r="A20" s="58"/>
      <c r="B20" s="288"/>
      <c r="C20" s="289" t="s">
        <v>207</v>
      </c>
      <c r="D20" s="278"/>
      <c r="E20" s="94"/>
      <c r="F20" s="279">
        <v>55.517020103499573269578482458</v>
      </c>
      <c r="G20" s="278"/>
      <c r="H20" s="94"/>
      <c r="I20" s="279">
        <v>13.791819629334923525074321765</v>
      </c>
      <c r="J20" s="278"/>
      <c r="K20" s="94"/>
      <c r="L20" s="279">
        <v>0.0114360587896094361949996571</v>
      </c>
      <c r="M20" s="278">
        <v>89.22462686567164179104477612</v>
      </c>
      <c r="N20" s="94">
        <v>65.006704590818363273453093812</v>
      </c>
      <c r="O20" s="279">
        <v>69.320275791624106230847803882</v>
      </c>
      <c r="P20" s="5"/>
      <c r="Q20" s="273"/>
      <c r="R20" s="92"/>
      <c r="S20" s="274">
        <v>-6.039878252764899629296944500</v>
      </c>
      <c r="T20" s="273"/>
      <c r="U20" s="92"/>
      <c r="V20" s="274">
        <v>-12.783532597634713260354884340</v>
      </c>
      <c r="W20" s="273"/>
      <c r="X20" s="92"/>
      <c r="Y20" s="274">
        <v>0</v>
      </c>
      <c r="Z20" s="273">
        <v>3.4139464078744788693410832600</v>
      </c>
      <c r="AA20" s="92">
        <v>-9.735261273184406655570870510</v>
      </c>
      <c r="AB20" s="274">
        <v>-7.448387001456960566600826900</v>
      </c>
    </row>
    <row r="21" ht="18" customHeight="1">
      <c r="A21" s="58"/>
      <c r="B21" s="290"/>
      <c r="C21" s="291" t="s">
        <v>192</v>
      </c>
      <c r="D21" s="441"/>
      <c r="E21" s="95"/>
      <c r="F21" s="442">
        <v>57.118444709219855337389585922</v>
      </c>
      <c r="G21" s="441"/>
      <c r="H21" s="95"/>
      <c r="I21" s="442">
        <v>11.982629461263521380129936962</v>
      </c>
      <c r="J21" s="441"/>
      <c r="K21" s="95"/>
      <c r="L21" s="442">
        <v>0</v>
      </c>
      <c r="M21" s="441">
        <v>85.23567645642753972075108329</v>
      </c>
      <c r="N21" s="95">
        <v>68.451412014680316785783272165</v>
      </c>
      <c r="O21" s="442">
        <v>69.101074170483376717519522884</v>
      </c>
      <c r="P21" s="5"/>
      <c r="Q21" s="422"/>
      <c r="R21" s="91"/>
      <c r="S21" s="423">
        <v>-7.925931653503070164453674780</v>
      </c>
      <c r="T21" s="422"/>
      <c r="U21" s="91"/>
      <c r="V21" s="423">
        <v>45.061628901133279253843480800</v>
      </c>
      <c r="W21" s="422"/>
      <c r="X21" s="91"/>
      <c r="Y21" s="423">
        <v>0</v>
      </c>
      <c r="Z21" s="422">
        <v>7.3248581405499781754692274100</v>
      </c>
      <c r="AA21" s="91">
        <v>3.1022515028321605987811738100</v>
      </c>
      <c r="AB21" s="423">
        <v>-1.6994202692035826313253373500</v>
      </c>
    </row>
    <row r="22" ht="18" customHeight="1">
      <c r="A22" s="58"/>
      <c r="B22" s="288"/>
      <c r="C22" s="289" t="s">
        <v>195</v>
      </c>
      <c r="D22" s="278"/>
      <c r="E22" s="94"/>
      <c r="F22" s="279">
        <v>47.12890484417285417969085214</v>
      </c>
      <c r="G22" s="278"/>
      <c r="H22" s="94"/>
      <c r="I22" s="279">
        <v>7.2834143120138729215995110353</v>
      </c>
      <c r="J22" s="278"/>
      <c r="K22" s="94"/>
      <c r="L22" s="279">
        <v>2.9869361734781712479138939665</v>
      </c>
      <c r="M22" s="278">
        <v>85.65021665864227250842561387</v>
      </c>
      <c r="N22" s="94">
        <v>57.118652694610778443113772455</v>
      </c>
      <c r="O22" s="279">
        <v>57.399255329664898349204257142</v>
      </c>
      <c r="P22" s="5"/>
      <c r="Q22" s="273"/>
      <c r="R22" s="92"/>
      <c r="S22" s="274">
        <v>-12.852833627338729199484994920</v>
      </c>
      <c r="T22" s="273"/>
      <c r="U22" s="92"/>
      <c r="V22" s="274">
        <v>20.042484159204936616589190220</v>
      </c>
      <c r="W22" s="273"/>
      <c r="X22" s="92"/>
      <c r="Y22" s="274">
        <v>0</v>
      </c>
      <c r="Z22" s="273">
        <v>7.0032029593539946767717778800</v>
      </c>
      <c r="AA22" s="92">
        <v>3.0819776608099006130939473400</v>
      </c>
      <c r="AB22" s="274">
        <v>-4.5684444937486389987961559200</v>
      </c>
    </row>
    <row r="23" ht="18" customHeight="1">
      <c r="A23" s="58"/>
      <c r="B23" s="290"/>
      <c r="C23" s="291" t="s">
        <v>196</v>
      </c>
      <c r="D23" s="441"/>
      <c r="E23" s="95"/>
      <c r="F23" s="442">
        <v>44.466893589192989468094845647</v>
      </c>
      <c r="G23" s="441"/>
      <c r="H23" s="95"/>
      <c r="I23" s="442">
        <v>7.4116954665525021133815824767</v>
      </c>
      <c r="J23" s="441"/>
      <c r="K23" s="95"/>
      <c r="L23" s="442">
        <v>3.4090173453440555754864591772</v>
      </c>
      <c r="M23" s="441">
        <v>79.30447761194029850746268657</v>
      </c>
      <c r="N23" s="95">
        <v>51.949455089820359281437125749</v>
      </c>
      <c r="O23" s="442">
        <v>55.2876064010895471569628873</v>
      </c>
      <c r="P23" s="5"/>
      <c r="Q23" s="422"/>
      <c r="R23" s="91"/>
      <c r="S23" s="423">
        <v>-10.672612144391292791726867460</v>
      </c>
      <c r="T23" s="422"/>
      <c r="U23" s="91"/>
      <c r="V23" s="423">
        <v>49.857896506236295341648484250</v>
      </c>
      <c r="W23" s="422"/>
      <c r="X23" s="91"/>
      <c r="Y23" s="423">
        <v>0</v>
      </c>
      <c r="Z23" s="422">
        <v>15.031066658006971054967417900</v>
      </c>
      <c r="AA23" s="91">
        <v>2.8728601736348393638060529400</v>
      </c>
      <c r="AB23" s="423">
        <v>1.0271339050624405831437800800</v>
      </c>
    </row>
    <row r="24" ht="18" customHeight="1">
      <c r="A24" s="59"/>
      <c r="B24" s="288"/>
      <c r="C24" s="289" t="s">
        <v>197</v>
      </c>
      <c r="D24" s="278"/>
      <c r="E24" s="94"/>
      <c r="F24" s="279">
        <v>51.637733186489279425295237563</v>
      </c>
      <c r="G24" s="278"/>
      <c r="H24" s="94"/>
      <c r="I24" s="279">
        <v>17.933889009530312141217132182</v>
      </c>
      <c r="J24" s="278"/>
      <c r="K24" s="94"/>
      <c r="L24" s="279">
        <v>3.3223117062506644551028399819</v>
      </c>
      <c r="M24" s="278">
        <v>101.21304766490129995185363505</v>
      </c>
      <c r="N24" s="94">
        <v>81.49926791578134054471701758</v>
      </c>
      <c r="O24" s="279">
        <v>72.893933902270256021615209727</v>
      </c>
      <c r="P24" s="93"/>
      <c r="Q24" s="273"/>
      <c r="R24" s="92"/>
      <c r="S24" s="274">
        <v>-5.0875701817829650628367741900</v>
      </c>
      <c r="T24" s="273"/>
      <c r="U24" s="92"/>
      <c r="V24" s="274">
        <v>-7.7238809749932596064750282900</v>
      </c>
      <c r="W24" s="273"/>
      <c r="X24" s="92"/>
      <c r="Y24" s="274">
        <v>0</v>
      </c>
      <c r="Z24" s="273">
        <v>-3.2452633928674164233064313800</v>
      </c>
      <c r="AA24" s="92">
        <v>17.583813747347332857889806190</v>
      </c>
      <c r="AB24" s="274">
        <v>-1.2821559747451016090649181500</v>
      </c>
    </row>
    <row r="25" ht="18" customHeight="1">
      <c r="A25" s="60"/>
      <c r="B25" s="290"/>
      <c r="C25" s="291" t="s">
        <v>198</v>
      </c>
      <c r="D25" s="441"/>
      <c r="E25" s="95"/>
      <c r="F25" s="442">
        <v>56.371234238531424915215070957</v>
      </c>
      <c r="G25" s="441"/>
      <c r="H25" s="95"/>
      <c r="I25" s="442">
        <v>11.0037630976994348274095157</v>
      </c>
      <c r="J25" s="441"/>
      <c r="K25" s="95"/>
      <c r="L25" s="442">
        <v>4.7879602277471123986128607025</v>
      </c>
      <c r="M25" s="441">
        <v>96.4597014925373134328358209</v>
      </c>
      <c r="N25" s="95">
        <v>75.758265968063872255489021956</v>
      </c>
      <c r="O25" s="442">
        <v>72.16295756397797214123744736</v>
      </c>
      <c r="P25" s="93"/>
      <c r="Q25" s="422"/>
      <c r="R25" s="91"/>
      <c r="S25" s="423">
        <v>-2.7975807274930030958650856400</v>
      </c>
      <c r="T25" s="422"/>
      <c r="U25" s="91"/>
      <c r="V25" s="423">
        <v>-41.921211104858815386131024370</v>
      </c>
      <c r="W25" s="422"/>
      <c r="X25" s="91"/>
      <c r="Y25" s="423">
        <v>0</v>
      </c>
      <c r="Z25" s="422">
        <v>16.163937078166986708047368130</v>
      </c>
      <c r="AA25" s="91">
        <v>2.2641979345859949864129411600</v>
      </c>
      <c r="AB25" s="423">
        <v>-6.2086937703702046205105961300</v>
      </c>
    </row>
    <row r="26" ht="18" customHeight="1">
      <c r="A26" s="60"/>
      <c r="B26" s="292"/>
      <c r="C26" s="293" t="s">
        <v>200</v>
      </c>
      <c r="D26" s="445">
        <v>64.905151661049590755897929706</v>
      </c>
      <c r="E26" s="446"/>
      <c r="F26" s="447">
        <v>64.367958473542849525936871591</v>
      </c>
      <c r="G26" s="445">
        <v>0.497111218103033220991815118</v>
      </c>
      <c r="H26" s="446"/>
      <c r="I26" s="447">
        <v>6.9490715272336495133637351441</v>
      </c>
      <c r="J26" s="445">
        <v>37.928021184400577756379393356</v>
      </c>
      <c r="K26" s="446"/>
      <c r="L26" s="447">
        <v>12.977362058776850836629914355</v>
      </c>
      <c r="M26" s="445">
        <v>103.33028406355320173326913818</v>
      </c>
      <c r="N26" s="446">
        <v>89.86984562211981566820276498</v>
      </c>
      <c r="O26" s="447">
        <v>84.29439205955334987593052109</v>
      </c>
      <c r="P26" s="184"/>
      <c r="Q26" s="275"/>
      <c r="R26" s="276"/>
      <c r="S26" s="277"/>
      <c r="T26" s="275"/>
      <c r="U26" s="276"/>
      <c r="V26" s="277"/>
      <c r="W26" s="275"/>
      <c r="X26" s="276"/>
      <c r="Y26" s="277"/>
      <c r="Z26" s="275">
        <v>-0.0186343794984556757990654900</v>
      </c>
      <c r="AA26" s="276">
        <v>10.296271409355308550077658100</v>
      </c>
      <c r="AB26" s="277">
        <v>0.6716956114856264845551325100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 customHeight="1">
      <c r="A29" s="58"/>
      <c r="B29" s="286">
        <v>2017</v>
      </c>
      <c r="C29" s="287"/>
      <c r="D29" s="456"/>
      <c r="E29" s="457"/>
      <c r="F29" s="458">
        <v>83.66115613236342916362854864</v>
      </c>
      <c r="G29" s="456"/>
      <c r="H29" s="457"/>
      <c r="I29" s="458">
        <v>13.566011890095834748939711011</v>
      </c>
      <c r="J29" s="456"/>
      <c r="K29" s="457"/>
      <c r="L29" s="458">
        <v>1.1378074207522882723562509624</v>
      </c>
      <c r="M29" s="456">
        <v>118.04183193620936413821304437</v>
      </c>
      <c r="N29" s="457">
        <v>93.60888487408744155524567304</v>
      </c>
      <c r="O29" s="458">
        <v>98.36497544321155218492451061</v>
      </c>
      <c r="P29" s="5"/>
      <c r="Q29" s="429"/>
      <c r="R29" s="430"/>
      <c r="S29" s="431"/>
      <c r="T29" s="429"/>
      <c r="U29" s="430"/>
      <c r="V29" s="431"/>
      <c r="W29" s="429"/>
      <c r="X29" s="430"/>
      <c r="Y29" s="431"/>
      <c r="Z29" s="429">
        <v>3.0928623970219197080278082300</v>
      </c>
      <c r="AA29" s="430">
        <v>5.5214233097209334003622063900</v>
      </c>
      <c r="AB29" s="431">
        <v>6.3795902866668930496959778800</v>
      </c>
    </row>
    <row r="30" ht="18" customHeight="1">
      <c r="A30" s="58"/>
      <c r="B30" s="288">
        <v>2018</v>
      </c>
      <c r="C30" s="289"/>
      <c r="D30" s="278"/>
      <c r="E30" s="94"/>
      <c r="F30" s="279">
        <v>79.86026644298516896132791046</v>
      </c>
      <c r="G30" s="278"/>
      <c r="H30" s="94"/>
      <c r="I30" s="279">
        <v>15.378109974279742355706839753</v>
      </c>
      <c r="J30" s="278"/>
      <c r="K30" s="94"/>
      <c r="L30" s="279">
        <v>0.9761617611950772091381687552</v>
      </c>
      <c r="M30" s="278">
        <v>112.49343692496421999591085668</v>
      </c>
      <c r="N30" s="94">
        <v>89.88268078910671807070789927</v>
      </c>
      <c r="O30" s="279">
        <v>96.21453817845998852617291897</v>
      </c>
      <c r="P30" s="5"/>
      <c r="Q30" s="273"/>
      <c r="R30" s="92"/>
      <c r="S30" s="274">
        <v>-4.5431952713691060490685422500</v>
      </c>
      <c r="T30" s="273"/>
      <c r="U30" s="92"/>
      <c r="V30" s="274">
        <v>13.357633023356478516951286050</v>
      </c>
      <c r="W30" s="273"/>
      <c r="X30" s="92"/>
      <c r="Y30" s="274">
        <v>-14.206767912476367427068767300</v>
      </c>
      <c r="Z30" s="273">
        <v>-4.7003633544450037118341864900</v>
      </c>
      <c r="AA30" s="92">
        <v>-3.9806094154340270597214534300</v>
      </c>
      <c r="AB30" s="274">
        <v>-2.1861818752682578690124768900</v>
      </c>
    </row>
    <row r="31" ht="18" customHeight="1">
      <c r="A31" s="58"/>
      <c r="B31" s="427">
        <v>2019</v>
      </c>
      <c r="C31" s="428"/>
      <c r="D31" s="459"/>
      <c r="E31" s="460"/>
      <c r="F31" s="461">
        <v>75.299708292224336584602518575</v>
      </c>
      <c r="G31" s="459"/>
      <c r="H31" s="460"/>
      <c r="I31" s="461">
        <v>14.131616092416071895365176011</v>
      </c>
      <c r="J31" s="459"/>
      <c r="K31" s="460"/>
      <c r="L31" s="461">
        <v>4.1949959679554137836372687403</v>
      </c>
      <c r="M31" s="459">
        <v>116.19969331425066448579022695</v>
      </c>
      <c r="N31" s="460">
        <v>93.95438117535513490136065737</v>
      </c>
      <c r="O31" s="461">
        <v>93.62632035259582226360496333</v>
      </c>
      <c r="P31" s="93"/>
      <c r="Q31" s="432"/>
      <c r="R31" s="433"/>
      <c r="S31" s="434">
        <v>-5.7106723454482368471120449300</v>
      </c>
      <c r="T31" s="432"/>
      <c r="U31" s="433"/>
      <c r="V31" s="434">
        <v>-8.105637714572605893980039280</v>
      </c>
      <c r="W31" s="432"/>
      <c r="X31" s="433"/>
      <c r="Y31" s="434">
        <v>329.74393535141572792187981949</v>
      </c>
      <c r="Z31" s="432">
        <v>3.2946423281196440456600389600</v>
      </c>
      <c r="AA31" s="433">
        <v>4.5300166289008641957225013500</v>
      </c>
      <c r="AB31" s="434">
        <v>-2.6900485881494393922132531600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 customHeight="1">
      <c r="A34" s="58"/>
      <c r="B34" s="286">
        <v>2017</v>
      </c>
      <c r="C34" s="287"/>
      <c r="D34" s="456"/>
      <c r="E34" s="457"/>
      <c r="F34" s="458">
        <v>80.89902802487274776089430147</v>
      </c>
      <c r="G34" s="456"/>
      <c r="H34" s="457"/>
      <c r="I34" s="458">
        <v>15.93139504986836610698199676</v>
      </c>
      <c r="J34" s="456"/>
      <c r="K34" s="457"/>
      <c r="L34" s="458">
        <v>1.170298602214075544567633025</v>
      </c>
      <c r="M34" s="456">
        <v>109.68429591174561972744970798</v>
      </c>
      <c r="N34" s="457">
        <v>94.10119369955740692527987503</v>
      </c>
      <c r="O34" s="458">
        <v>98.00072167695518941244393125</v>
      </c>
      <c r="P34" s="5"/>
      <c r="Q34" s="429"/>
      <c r="R34" s="430"/>
      <c r="S34" s="431"/>
      <c r="T34" s="429"/>
      <c r="U34" s="430"/>
      <c r="V34" s="431"/>
      <c r="W34" s="429"/>
      <c r="X34" s="430"/>
      <c r="Y34" s="431"/>
      <c r="Z34" s="429">
        <v>13.952620166640963473655912610</v>
      </c>
      <c r="AA34" s="430">
        <v>28.539088377188260735917755220</v>
      </c>
      <c r="AB34" s="431">
        <v>30.492881141240889832951565500</v>
      </c>
    </row>
    <row r="35" ht="18" customHeight="1">
      <c r="A35" s="58"/>
      <c r="B35" s="288">
        <v>2018</v>
      </c>
      <c r="C35" s="289"/>
      <c r="D35" s="278"/>
      <c r="E35" s="94"/>
      <c r="F35" s="279">
        <v>60.493951356284446508049844762</v>
      </c>
      <c r="G35" s="278"/>
      <c r="H35" s="94"/>
      <c r="I35" s="279">
        <v>17.684253969408223769096657749</v>
      </c>
      <c r="J35" s="278"/>
      <c r="K35" s="94"/>
      <c r="L35" s="279">
        <v>0.0060332496059929550780389495</v>
      </c>
      <c r="M35" s="278">
        <v>97.15006489292667099286177807</v>
      </c>
      <c r="N35" s="94">
        <v>74.96718562874251497005988024</v>
      </c>
      <c r="O35" s="279">
        <v>78.184238575298663232224541458</v>
      </c>
      <c r="P35" s="5"/>
      <c r="Q35" s="273"/>
      <c r="R35" s="92"/>
      <c r="S35" s="274">
        <v>-25.222894720459032302623902690</v>
      </c>
      <c r="T35" s="273"/>
      <c r="U35" s="92"/>
      <c r="V35" s="274">
        <v>11.002545063084985395000043490</v>
      </c>
      <c r="W35" s="273"/>
      <c r="X35" s="92"/>
      <c r="Y35" s="274">
        <v>-99.48446921199609108511899498</v>
      </c>
      <c r="Z35" s="273">
        <v>-11.427552973403106668599336770</v>
      </c>
      <c r="AA35" s="92">
        <v>-20.333438204732238529049218410</v>
      </c>
      <c r="AB35" s="274">
        <v>-20.220752217497557702292661300</v>
      </c>
    </row>
    <row r="36" ht="18" customHeight="1">
      <c r="A36" s="58"/>
      <c r="B36" s="427">
        <v>2019</v>
      </c>
      <c r="C36" s="428"/>
      <c r="D36" s="459"/>
      <c r="E36" s="460"/>
      <c r="F36" s="461">
        <v>57.443409193419588549630553661</v>
      </c>
      <c r="G36" s="459"/>
      <c r="H36" s="460"/>
      <c r="I36" s="461">
        <v>11.963578269616968339501218112</v>
      </c>
      <c r="J36" s="459"/>
      <c r="K36" s="460"/>
      <c r="L36" s="461">
        <v>7.0083760381226224993464225302</v>
      </c>
      <c r="M36" s="459">
        <v>100.37646009085009733939000649</v>
      </c>
      <c r="N36" s="460">
        <v>82.02008346527156329593171336</v>
      </c>
      <c r="O36" s="461">
        <v>76.415363501159179388478194305</v>
      </c>
      <c r="P36" s="93"/>
      <c r="Q36" s="432"/>
      <c r="R36" s="433"/>
      <c r="S36" s="434">
        <v>-5.0427226102299412012702912600</v>
      </c>
      <c r="T36" s="432"/>
      <c r="U36" s="433"/>
      <c r="V36" s="434">
        <v>-32.348979548062264124454075240</v>
      </c>
      <c r="W36" s="432"/>
      <c r="X36" s="433"/>
      <c r="Y36" s="434">
        <v>116062.54084964516649068428151</v>
      </c>
      <c r="Z36" s="432">
        <v>3.3210427615044595070745934100</v>
      </c>
      <c r="AA36" s="433">
        <v>9.407980008022280969402949400</v>
      </c>
      <c r="AB36" s="434">
        <v>-2.262444587774418641658058600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92" t="s">
        <v>45</v>
      </c>
      <c r="C38" s="992"/>
      <c r="D38" s="992"/>
      <c r="E38" s="992"/>
      <c r="F38" s="992"/>
      <c r="G38" s="992"/>
      <c r="H38" s="992"/>
      <c r="I38" s="992"/>
      <c r="J38" s="992"/>
      <c r="K38" s="992"/>
      <c r="L38" s="992"/>
      <c r="M38" s="992"/>
      <c r="N38" s="992"/>
      <c r="O38" s="992"/>
      <c r="P38" s="469"/>
      <c r="Q38" s="991"/>
      <c r="R38" s="991"/>
      <c r="S38" s="991"/>
      <c r="T38" s="991"/>
      <c r="U38" s="991"/>
      <c r="V38" s="991"/>
      <c r="W38" s="991"/>
      <c r="X38" s="991"/>
      <c r="Y38" s="991"/>
      <c r="Z38" s="991"/>
      <c r="AA38" s="991"/>
      <c r="AB38" s="991"/>
      <c r="AC38" s="9"/>
    </row>
    <row r="39" ht="18" customHeight="1">
      <c r="A39" s="58"/>
      <c r="B39" s="286">
        <v>2017</v>
      </c>
      <c r="C39" s="287"/>
      <c r="D39" s="456"/>
      <c r="E39" s="457"/>
      <c r="F39" s="458">
        <v>83.66115613236342916362854864</v>
      </c>
      <c r="G39" s="456"/>
      <c r="H39" s="457"/>
      <c r="I39" s="458">
        <v>13.566011890095834748939711011</v>
      </c>
      <c r="J39" s="456"/>
      <c r="K39" s="457"/>
      <c r="L39" s="458">
        <v>1.1378074207522882723562509624</v>
      </c>
      <c r="M39" s="456">
        <v>118.04183193620936413821304437</v>
      </c>
      <c r="N39" s="457">
        <v>93.60888487408744155524567304</v>
      </c>
      <c r="O39" s="458">
        <v>98.36497544321155218492451061</v>
      </c>
      <c r="P39" s="5"/>
      <c r="Q39" s="429"/>
      <c r="R39" s="430"/>
      <c r="S39" s="431"/>
      <c r="T39" s="429"/>
      <c r="U39" s="430"/>
      <c r="V39" s="431"/>
      <c r="W39" s="429"/>
      <c r="X39" s="430"/>
      <c r="Y39" s="431"/>
      <c r="Z39" s="429">
        <v>3.0928623970219197080278082300</v>
      </c>
      <c r="AA39" s="430">
        <v>5.5214233097209334003622063900</v>
      </c>
      <c r="AB39" s="431">
        <v>6.3795902866668930496959778800</v>
      </c>
    </row>
    <row r="40" ht="18" customHeight="1">
      <c r="A40" s="58"/>
      <c r="B40" s="288">
        <v>2018</v>
      </c>
      <c r="C40" s="289"/>
      <c r="D40" s="278"/>
      <c r="E40" s="94"/>
      <c r="F40" s="279">
        <v>79.86026644298516896132791046</v>
      </c>
      <c r="G40" s="278"/>
      <c r="H40" s="94"/>
      <c r="I40" s="279">
        <v>15.378109974279742355706839753</v>
      </c>
      <c r="J40" s="278"/>
      <c r="K40" s="94"/>
      <c r="L40" s="279">
        <v>0.9761617611950772091381687552</v>
      </c>
      <c r="M40" s="278">
        <v>112.49343692496421999591085668</v>
      </c>
      <c r="N40" s="94">
        <v>89.88268078910671807070789927</v>
      </c>
      <c r="O40" s="279">
        <v>96.21453817845998852617291897</v>
      </c>
      <c r="P40" s="5"/>
      <c r="Q40" s="273"/>
      <c r="R40" s="92"/>
      <c r="S40" s="274">
        <v>-4.5431952713691060490685422500</v>
      </c>
      <c r="T40" s="273"/>
      <c r="U40" s="92"/>
      <c r="V40" s="274">
        <v>13.357633023356478516951286050</v>
      </c>
      <c r="W40" s="273"/>
      <c r="X40" s="92"/>
      <c r="Y40" s="274">
        <v>-14.206767912476367427068767300</v>
      </c>
      <c r="Z40" s="273">
        <v>-4.7003633544450037118341864900</v>
      </c>
      <c r="AA40" s="92">
        <v>-3.9806094154340270597214534300</v>
      </c>
      <c r="AB40" s="274">
        <v>-2.1861818752682578690124768900</v>
      </c>
    </row>
    <row r="41" ht="18" customHeight="1">
      <c r="A41" s="58"/>
      <c r="B41" s="427">
        <v>2019</v>
      </c>
      <c r="C41" s="428"/>
      <c r="D41" s="459"/>
      <c r="E41" s="460"/>
      <c r="F41" s="461">
        <v>75.299708292224336584602518575</v>
      </c>
      <c r="G41" s="459"/>
      <c r="H41" s="460"/>
      <c r="I41" s="461">
        <v>14.131616092416071895365176011</v>
      </c>
      <c r="J41" s="459"/>
      <c r="K41" s="460"/>
      <c r="L41" s="461">
        <v>4.1949959679554137836372687403</v>
      </c>
      <c r="M41" s="459">
        <v>116.19969331425066448579022695</v>
      </c>
      <c r="N41" s="460">
        <v>93.95438117535513490136065737</v>
      </c>
      <c r="O41" s="461">
        <v>93.62632035259582226360496333</v>
      </c>
      <c r="P41" s="93"/>
      <c r="Q41" s="432"/>
      <c r="R41" s="433"/>
      <c r="S41" s="434">
        <v>-5.7106723454482368471120449300</v>
      </c>
      <c r="T41" s="432"/>
      <c r="U41" s="433"/>
      <c r="V41" s="434">
        <v>-8.105637714572605893980039280</v>
      </c>
      <c r="W41" s="432"/>
      <c r="X41" s="433"/>
      <c r="Y41" s="434">
        <v>329.74393535141572792187981949</v>
      </c>
      <c r="Z41" s="432">
        <v>3.2946423281196440456600389600</v>
      </c>
      <c r="AA41" s="433">
        <v>4.5300166289008641957225013500</v>
      </c>
      <c r="AB41" s="434">
        <v>-2.6900485881494393922132531600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row>
    <row r="44" ht="12" customHeight="1">
      <c r="Z44" s="55"/>
      <c r="AA44" s="234"/>
      <c r="AB44" s="234"/>
    </row>
    <row r="45" ht="12" customHeight="1"/>
    <row r="46">
      <c r="A46" s="237"/>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row>
    <row r="47">
      <c r="A47" s="237"/>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row>
    <row r="48">
      <c r="A48" s="237"/>
      <c r="B48" s="237"/>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row>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sheetData>
  <mergeCells count="22">
    <mergeCell ref="B4:AB4"/>
    <mergeCell ref="B2:AB2"/>
    <mergeCell ref="Q6:AB6"/>
    <mergeCell ref="D6:O6"/>
    <mergeCell ref="B3:Q3"/>
    <mergeCell ref="R3:AB3"/>
    <mergeCell ref="Q7:S7"/>
    <mergeCell ref="T7:V7"/>
    <mergeCell ref="W7:Y7"/>
    <mergeCell ref="Z7:AB7"/>
    <mergeCell ref="D7:F7"/>
    <mergeCell ref="M7:O7"/>
    <mergeCell ref="J7:L7"/>
    <mergeCell ref="G7:I7"/>
    <mergeCell ref="B43:AB43"/>
    <mergeCell ref="B33:O33"/>
    <mergeCell ref="B38:O38"/>
    <mergeCell ref="B8:C8"/>
    <mergeCell ref="Q28:AB28"/>
    <mergeCell ref="Q33:AB33"/>
    <mergeCell ref="Q38:AB38"/>
    <mergeCell ref="B28:O28"/>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7" customWidth="1"/>
  </cols>
  <sheetData>
    <row r="1" ht="30">
      <c r="A1" s="89"/>
      <c r="B1" s="662" t="s">
        <v>159</v>
      </c>
      <c r="Y1" s="21"/>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5" customHeight="1"/>
    <row r="6" ht="15.75" customHeight="1">
      <c r="D6" s="979" t="s">
        <v>54</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53</v>
      </c>
      <c r="E8" s="415" t="s">
        <v>9</v>
      </c>
      <c r="F8" s="416" t="s">
        <v>10</v>
      </c>
      <c r="G8" s="414" t="s">
        <v>53</v>
      </c>
      <c r="H8" s="415" t="s">
        <v>9</v>
      </c>
      <c r="I8" s="416" t="s">
        <v>10</v>
      </c>
      <c r="J8" s="414" t="s">
        <v>53</v>
      </c>
      <c r="K8" s="415" t="s">
        <v>9</v>
      </c>
      <c r="L8" s="416" t="s">
        <v>10</v>
      </c>
      <c r="M8" s="414" t="s">
        <v>53</v>
      </c>
      <c r="N8" s="415" t="s">
        <v>9</v>
      </c>
      <c r="O8" s="416" t="s">
        <v>10</v>
      </c>
      <c r="P8" s="63"/>
      <c r="Q8" s="414" t="s">
        <v>53</v>
      </c>
      <c r="R8" s="415" t="s">
        <v>9</v>
      </c>
      <c r="S8" s="416" t="s">
        <v>10</v>
      </c>
      <c r="T8" s="414" t="s">
        <v>53</v>
      </c>
      <c r="U8" s="415" t="s">
        <v>9</v>
      </c>
      <c r="V8" s="416" t="s">
        <v>10</v>
      </c>
      <c r="W8" s="414" t="s">
        <v>53</v>
      </c>
      <c r="X8" s="415" t="s">
        <v>9</v>
      </c>
      <c r="Y8" s="416" t="s">
        <v>10</v>
      </c>
      <c r="Z8" s="414" t="s">
        <v>53</v>
      </c>
      <c r="AA8" s="415" t="s">
        <v>9</v>
      </c>
      <c r="AB8" s="416" t="s">
        <v>10</v>
      </c>
    </row>
    <row r="9" ht="18.95" customHeight="1">
      <c r="A9" s="57"/>
      <c r="B9" s="286">
        <v>2018</v>
      </c>
      <c r="C9" s="287" t="s">
        <v>192</v>
      </c>
      <c r="D9" s="417"/>
      <c r="E9" s="418"/>
      <c r="F9" s="419"/>
      <c r="G9" s="417"/>
      <c r="H9" s="418"/>
      <c r="I9" s="419"/>
      <c r="J9" s="417"/>
      <c r="K9" s="418"/>
      <c r="L9" s="419"/>
      <c r="M9" s="417">
        <v>108.98859923428010212433063283</v>
      </c>
      <c r="N9" s="418">
        <v>109.75536448608374464155147632</v>
      </c>
      <c r="O9" s="419">
        <v>119.62083433786120325649283790</v>
      </c>
      <c r="P9" s="5"/>
      <c r="Q9" s="417"/>
      <c r="R9" s="418"/>
      <c r="S9" s="419"/>
      <c r="T9" s="417"/>
      <c r="U9" s="418"/>
      <c r="V9" s="419"/>
      <c r="W9" s="417"/>
      <c r="X9" s="418"/>
      <c r="Y9" s="419"/>
      <c r="Z9" s="417">
        <v>-0.5646495119253315253549843900</v>
      </c>
      <c r="AA9" s="418">
        <v>-4.152897336425983830633170400</v>
      </c>
      <c r="AB9" s="419">
        <v>-4.6940975338104259451419684500</v>
      </c>
    </row>
    <row r="10" ht="18.95" customHeight="1">
      <c r="A10" s="58"/>
      <c r="B10" s="288"/>
      <c r="C10" s="289" t="s">
        <v>195</v>
      </c>
      <c r="D10" s="273"/>
      <c r="E10" s="92"/>
      <c r="F10" s="274"/>
      <c r="G10" s="273"/>
      <c r="H10" s="92"/>
      <c r="I10" s="274"/>
      <c r="J10" s="273"/>
      <c r="K10" s="92"/>
      <c r="L10" s="274"/>
      <c r="M10" s="273">
        <v>124.90992474357608453514387827</v>
      </c>
      <c r="N10" s="92">
        <v>115.64837336599155330036509475</v>
      </c>
      <c r="O10" s="274">
        <v>144.45629613862993757732970176</v>
      </c>
      <c r="P10" s="5"/>
      <c r="Q10" s="273"/>
      <c r="R10" s="92"/>
      <c r="S10" s="274"/>
      <c r="T10" s="273"/>
      <c r="U10" s="92"/>
      <c r="V10" s="274"/>
      <c r="W10" s="273"/>
      <c r="X10" s="92"/>
      <c r="Y10" s="274"/>
      <c r="Z10" s="273">
        <v>3.5423059258948065672783841300</v>
      </c>
      <c r="AA10" s="92">
        <v>-3.2992492317029738692041195200</v>
      </c>
      <c r="AB10" s="274">
        <v>0.1261871931471793775080854900</v>
      </c>
    </row>
    <row r="11" ht="18.95" customHeight="1">
      <c r="A11" s="58"/>
      <c r="B11" s="290"/>
      <c r="C11" s="291" t="s">
        <v>196</v>
      </c>
      <c r="D11" s="422"/>
      <c r="E11" s="91"/>
      <c r="F11" s="423"/>
      <c r="G11" s="422"/>
      <c r="H11" s="91"/>
      <c r="I11" s="423"/>
      <c r="J11" s="422"/>
      <c r="K11" s="91"/>
      <c r="L11" s="423"/>
      <c r="M11" s="422">
        <v>114.41081184392762492883225678</v>
      </c>
      <c r="N11" s="91">
        <v>119.32606321028599803660508835</v>
      </c>
      <c r="O11" s="423">
        <v>136.52191766028645694476767113</v>
      </c>
      <c r="P11" s="5"/>
      <c r="Q11" s="422"/>
      <c r="R11" s="91"/>
      <c r="S11" s="423"/>
      <c r="T11" s="422"/>
      <c r="U11" s="91"/>
      <c r="V11" s="423"/>
      <c r="W11" s="422"/>
      <c r="X11" s="91"/>
      <c r="Y11" s="423"/>
      <c r="Z11" s="422">
        <v>-1.0989252075393217259065513300</v>
      </c>
      <c r="AA11" s="91">
        <v>4.8138900812777855447997371500</v>
      </c>
      <c r="AB11" s="423">
        <v>3.6620638221720670907803876100</v>
      </c>
    </row>
    <row r="12" ht="18.95" customHeight="1">
      <c r="A12" s="58"/>
      <c r="B12" s="288"/>
      <c r="C12" s="289" t="s">
        <v>197</v>
      </c>
      <c r="D12" s="273"/>
      <c r="E12" s="92"/>
      <c r="F12" s="274"/>
      <c r="G12" s="273"/>
      <c r="H12" s="92"/>
      <c r="I12" s="274"/>
      <c r="J12" s="273"/>
      <c r="K12" s="92"/>
      <c r="L12" s="274"/>
      <c r="M12" s="273">
        <v>130.11608142999865926813339849</v>
      </c>
      <c r="N12" s="92">
        <v>115.99175676717511840803481972</v>
      </c>
      <c r="O12" s="274">
        <v>150.92392868726355744005189725</v>
      </c>
      <c r="P12" s="5"/>
      <c r="Q12" s="273"/>
      <c r="R12" s="92"/>
      <c r="S12" s="274"/>
      <c r="T12" s="273"/>
      <c r="U12" s="92"/>
      <c r="V12" s="274"/>
      <c r="W12" s="273"/>
      <c r="X12" s="92"/>
      <c r="Y12" s="274"/>
      <c r="Z12" s="273">
        <v>22.593664473288544949192223540</v>
      </c>
      <c r="AA12" s="92">
        <v>6.2440750514427404424824528700</v>
      </c>
      <c r="AB12" s="274">
        <v>30.248504891314577276150147120</v>
      </c>
    </row>
    <row r="13" ht="18.95" customHeight="1">
      <c r="A13" s="58"/>
      <c r="B13" s="290"/>
      <c r="C13" s="291" t="s">
        <v>198</v>
      </c>
      <c r="D13" s="422"/>
      <c r="E13" s="91"/>
      <c r="F13" s="423"/>
      <c r="G13" s="422"/>
      <c r="H13" s="91"/>
      <c r="I13" s="423"/>
      <c r="J13" s="422"/>
      <c r="K13" s="91"/>
      <c r="L13" s="423"/>
      <c r="M13" s="422">
        <v>99.20971289336696663289021767</v>
      </c>
      <c r="N13" s="91">
        <v>112.98323065763497809351429918</v>
      </c>
      <c r="O13" s="423">
        <v>112.09033875309022830779389248</v>
      </c>
      <c r="P13" s="5"/>
      <c r="Q13" s="422"/>
      <c r="R13" s="91"/>
      <c r="S13" s="423"/>
      <c r="T13" s="422"/>
      <c r="U13" s="91"/>
      <c r="V13" s="423"/>
      <c r="W13" s="422"/>
      <c r="X13" s="91"/>
      <c r="Y13" s="423"/>
      <c r="Z13" s="422">
        <v>-1.0201366891689087587229661500</v>
      </c>
      <c r="AA13" s="91">
        <v>1.5266264168398115164357142400</v>
      </c>
      <c r="AB13" s="423">
        <v>0.4909160514861751603441190800</v>
      </c>
    </row>
    <row r="14" ht="18.95" customHeight="1">
      <c r="A14" s="58"/>
      <c r="B14" s="288"/>
      <c r="C14" s="289" t="s">
        <v>200</v>
      </c>
      <c r="D14" s="273"/>
      <c r="E14" s="92"/>
      <c r="F14" s="274"/>
      <c r="G14" s="273"/>
      <c r="H14" s="92"/>
      <c r="I14" s="274"/>
      <c r="J14" s="273"/>
      <c r="K14" s="92"/>
      <c r="L14" s="274"/>
      <c r="M14" s="273">
        <v>112.90096686379423636534309584</v>
      </c>
      <c r="N14" s="92">
        <v>112.34603080522800714674448736</v>
      </c>
      <c r="O14" s="274">
        <v>126.83975501219853745201594318</v>
      </c>
      <c r="P14" s="5"/>
      <c r="Q14" s="273"/>
      <c r="R14" s="92"/>
      <c r="S14" s="274"/>
      <c r="T14" s="273"/>
      <c r="U14" s="92"/>
      <c r="V14" s="274"/>
      <c r="W14" s="273"/>
      <c r="X14" s="92"/>
      <c r="Y14" s="274"/>
      <c r="Z14" s="273">
        <v>7.6060015067252427266648044100</v>
      </c>
      <c r="AA14" s="92">
        <v>-3.7769406941576312588519174100</v>
      </c>
      <c r="AB14" s="274">
        <v>3.5417866464618631925758620200</v>
      </c>
    </row>
    <row r="15" ht="18.95" customHeight="1">
      <c r="A15" s="58"/>
      <c r="B15" s="290">
        <v>2019</v>
      </c>
      <c r="C15" s="291" t="s">
        <v>201</v>
      </c>
      <c r="D15" s="422"/>
      <c r="E15" s="91"/>
      <c r="F15" s="423"/>
      <c r="G15" s="422"/>
      <c r="H15" s="91"/>
      <c r="I15" s="423"/>
      <c r="J15" s="422"/>
      <c r="K15" s="91"/>
      <c r="L15" s="423"/>
      <c r="M15" s="422">
        <v>105.78351238948556571362114549</v>
      </c>
      <c r="N15" s="91">
        <v>109.73931247152455059401498297</v>
      </c>
      <c r="O15" s="423">
        <v>116.08609920445145155052170949</v>
      </c>
      <c r="P15" s="5"/>
      <c r="Q15" s="422"/>
      <c r="R15" s="91"/>
      <c r="S15" s="423"/>
      <c r="T15" s="422"/>
      <c r="U15" s="91"/>
      <c r="V15" s="423"/>
      <c r="W15" s="422"/>
      <c r="X15" s="91"/>
      <c r="Y15" s="423"/>
      <c r="Z15" s="422">
        <v>4.4444558905125623580877813800</v>
      </c>
      <c r="AA15" s="91">
        <v>-0.2817539360498738006784937100</v>
      </c>
      <c r="AB15" s="423">
        <v>4.1501795250551689433188431200</v>
      </c>
    </row>
    <row r="16" ht="18.95" customHeight="1">
      <c r="A16" s="58"/>
      <c r="B16" s="288"/>
      <c r="C16" s="289" t="s">
        <v>202</v>
      </c>
      <c r="D16" s="273"/>
      <c r="E16" s="92"/>
      <c r="F16" s="274"/>
      <c r="G16" s="273"/>
      <c r="H16" s="92"/>
      <c r="I16" s="274"/>
      <c r="J16" s="273"/>
      <c r="K16" s="92"/>
      <c r="L16" s="274"/>
      <c r="M16" s="273">
        <v>99.60531018723203864911059277</v>
      </c>
      <c r="N16" s="92">
        <v>118.94234774002989815713637111</v>
      </c>
      <c r="O16" s="274">
        <v>118.47289441043295664287226816</v>
      </c>
      <c r="P16" s="5"/>
      <c r="Q16" s="273"/>
      <c r="R16" s="92"/>
      <c r="S16" s="274"/>
      <c r="T16" s="273"/>
      <c r="U16" s="92"/>
      <c r="V16" s="274"/>
      <c r="W16" s="273"/>
      <c r="X16" s="92"/>
      <c r="Y16" s="274"/>
      <c r="Z16" s="273">
        <v>-2.5837634756000401581512579300</v>
      </c>
      <c r="AA16" s="92">
        <v>-0.588500019418072418472584500</v>
      </c>
      <c r="AB16" s="274">
        <v>-3.1570580464624892774790622600</v>
      </c>
    </row>
    <row r="17" ht="18.95" customHeight="1">
      <c r="A17" s="58"/>
      <c r="B17" s="290"/>
      <c r="C17" s="291" t="s">
        <v>204</v>
      </c>
      <c r="D17" s="422"/>
      <c r="E17" s="91"/>
      <c r="F17" s="423"/>
      <c r="G17" s="422"/>
      <c r="H17" s="91"/>
      <c r="I17" s="423"/>
      <c r="J17" s="422"/>
      <c r="K17" s="91"/>
      <c r="L17" s="423"/>
      <c r="M17" s="422">
        <v>102.09697996693608470015810235</v>
      </c>
      <c r="N17" s="91">
        <v>112.54900634181490524502841197</v>
      </c>
      <c r="O17" s="423">
        <v>114.90913645778838731736424263</v>
      </c>
      <c r="P17" s="5"/>
      <c r="Q17" s="422"/>
      <c r="R17" s="91"/>
      <c r="S17" s="423"/>
      <c r="T17" s="422"/>
      <c r="U17" s="91"/>
      <c r="V17" s="423"/>
      <c r="W17" s="422"/>
      <c r="X17" s="91"/>
      <c r="Y17" s="423"/>
      <c r="Z17" s="422">
        <v>-0.8718441006514158132037920600</v>
      </c>
      <c r="AA17" s="91">
        <v>-7.3016770756291241284761513100</v>
      </c>
      <c r="AB17" s="423">
        <v>-8.109861935448050605984423310</v>
      </c>
    </row>
    <row r="18" ht="18.95" customHeight="1">
      <c r="A18" s="58"/>
      <c r="B18" s="288"/>
      <c r="C18" s="289" t="s">
        <v>205</v>
      </c>
      <c r="D18" s="273"/>
      <c r="E18" s="92"/>
      <c r="F18" s="274"/>
      <c r="G18" s="273"/>
      <c r="H18" s="92"/>
      <c r="I18" s="274"/>
      <c r="J18" s="273"/>
      <c r="K18" s="92"/>
      <c r="L18" s="274"/>
      <c r="M18" s="273">
        <v>102.83563419645125652533546983</v>
      </c>
      <c r="N18" s="92">
        <v>112.66816575582067268678048988</v>
      </c>
      <c r="O18" s="274">
        <v>115.86302279250710799187299348</v>
      </c>
      <c r="P18" s="5"/>
      <c r="Q18" s="273"/>
      <c r="R18" s="92"/>
      <c r="S18" s="274"/>
      <c r="T18" s="273"/>
      <c r="U18" s="92"/>
      <c r="V18" s="274"/>
      <c r="W18" s="273"/>
      <c r="X18" s="92"/>
      <c r="Y18" s="274"/>
      <c r="Z18" s="273">
        <v>-3.70081448048405395858082600</v>
      </c>
      <c r="AA18" s="92">
        <v>-2.4559276753863770845069866600</v>
      </c>
      <c r="AB18" s="274">
        <v>-6.0658528288295165888643864500</v>
      </c>
    </row>
    <row r="19" ht="18.95" customHeight="1">
      <c r="A19" s="58"/>
      <c r="B19" s="290"/>
      <c r="C19" s="291" t="s">
        <v>206</v>
      </c>
      <c r="D19" s="422"/>
      <c r="E19" s="91"/>
      <c r="F19" s="423"/>
      <c r="G19" s="422"/>
      <c r="H19" s="91"/>
      <c r="I19" s="423"/>
      <c r="J19" s="422"/>
      <c r="K19" s="91"/>
      <c r="L19" s="423"/>
      <c r="M19" s="422">
        <v>117.41512437810945273631840797</v>
      </c>
      <c r="N19" s="91">
        <v>113.67083885948758277859432554</v>
      </c>
      <c r="O19" s="423">
        <v>133.46675682850771781648003304</v>
      </c>
      <c r="P19" s="5"/>
      <c r="Q19" s="422"/>
      <c r="R19" s="91"/>
      <c r="S19" s="423"/>
      <c r="T19" s="422"/>
      <c r="U19" s="91"/>
      <c r="V19" s="423"/>
      <c r="W19" s="422"/>
      <c r="X19" s="91"/>
      <c r="Y19" s="423"/>
      <c r="Z19" s="422">
        <v>1.4983557463042441583214115400</v>
      </c>
      <c r="AA19" s="91">
        <v>0.62898380336108783986597500</v>
      </c>
      <c r="AB19" s="423">
        <v>2.1367639646263158454426395800</v>
      </c>
    </row>
    <row r="20" ht="18.95" customHeight="1">
      <c r="A20" s="58"/>
      <c r="B20" s="288"/>
      <c r="C20" s="289" t="s">
        <v>207</v>
      </c>
      <c r="D20" s="273"/>
      <c r="E20" s="92"/>
      <c r="F20" s="274"/>
      <c r="G20" s="273"/>
      <c r="H20" s="92"/>
      <c r="I20" s="274"/>
      <c r="J20" s="273"/>
      <c r="K20" s="92"/>
      <c r="L20" s="274"/>
      <c r="M20" s="273">
        <v>118.24958607593410964412940072</v>
      </c>
      <c r="N20" s="92">
        <v>116.07186444002535870595085603</v>
      </c>
      <c r="O20" s="274">
        <v>137.25449925094934177467594495</v>
      </c>
      <c r="P20" s="5"/>
      <c r="Q20" s="273"/>
      <c r="R20" s="92"/>
      <c r="S20" s="274"/>
      <c r="T20" s="273"/>
      <c r="U20" s="92"/>
      <c r="V20" s="274"/>
      <c r="W20" s="273"/>
      <c r="X20" s="92"/>
      <c r="Y20" s="274"/>
      <c r="Z20" s="273">
        <v>8.056947172718476497431117860</v>
      </c>
      <c r="AA20" s="92">
        <v>6.0250018182670203632007770100</v>
      </c>
      <c r="AB20" s="274">
        <v>14.567380204638598359227510050</v>
      </c>
    </row>
    <row r="21" ht="18.95" customHeight="1">
      <c r="A21" s="58"/>
      <c r="B21" s="290"/>
      <c r="C21" s="291" t="s">
        <v>192</v>
      </c>
      <c r="D21" s="422"/>
      <c r="E21" s="91"/>
      <c r="F21" s="423"/>
      <c r="G21" s="422"/>
      <c r="H21" s="91"/>
      <c r="I21" s="423"/>
      <c r="J21" s="422"/>
      <c r="K21" s="91"/>
      <c r="L21" s="423"/>
      <c r="M21" s="422">
        <v>106.96288877164010186733597839</v>
      </c>
      <c r="N21" s="91">
        <v>116.41417841793849534703168167</v>
      </c>
      <c r="O21" s="423">
        <v>124.51996817559820961913356995</v>
      </c>
      <c r="P21" s="5"/>
      <c r="Q21" s="422"/>
      <c r="R21" s="91"/>
      <c r="S21" s="423"/>
      <c r="T21" s="422"/>
      <c r="U21" s="91"/>
      <c r="V21" s="423"/>
      <c r="W21" s="422"/>
      <c r="X21" s="91"/>
      <c r="Y21" s="423"/>
      <c r="Z21" s="422">
        <v>-1.8586443691101730107708057700</v>
      </c>
      <c r="AA21" s="91">
        <v>6.0669598821286264646971789400</v>
      </c>
      <c r="AB21" s="423">
        <v>4.0955523047930965484388372100</v>
      </c>
    </row>
    <row r="22" ht="18.95" customHeight="1">
      <c r="A22" s="58"/>
      <c r="B22" s="288"/>
      <c r="C22" s="289" t="s">
        <v>195</v>
      </c>
      <c r="D22" s="273"/>
      <c r="E22" s="92"/>
      <c r="F22" s="274"/>
      <c r="G22" s="273"/>
      <c r="H22" s="92"/>
      <c r="I22" s="274"/>
      <c r="J22" s="273"/>
      <c r="K22" s="92"/>
      <c r="L22" s="274"/>
      <c r="M22" s="273">
        <v>126.19642382148662627456775529</v>
      </c>
      <c r="N22" s="92">
        <v>118.82380712585658319317156066</v>
      </c>
      <c r="O22" s="274">
        <v>149.95139524137180046900036867</v>
      </c>
      <c r="P22" s="5"/>
      <c r="Q22" s="273"/>
      <c r="R22" s="92"/>
      <c r="S22" s="274"/>
      <c r="T22" s="273"/>
      <c r="U22" s="92"/>
      <c r="V22" s="274"/>
      <c r="W22" s="273"/>
      <c r="X22" s="92"/>
      <c r="Y22" s="274"/>
      <c r="Z22" s="273">
        <v>1.0299414402430854933988057300</v>
      </c>
      <c r="AA22" s="92">
        <v>2.7457660384169504216115255500</v>
      </c>
      <c r="AB22" s="274">
        <v>3.8039872609418129663088258100</v>
      </c>
    </row>
    <row r="23" ht="18.95" customHeight="1">
      <c r="A23" s="58"/>
      <c r="B23" s="290"/>
      <c r="C23" s="291" t="s">
        <v>196</v>
      </c>
      <c r="D23" s="422"/>
      <c r="E23" s="91"/>
      <c r="F23" s="423"/>
      <c r="G23" s="422"/>
      <c r="H23" s="91"/>
      <c r="I23" s="423"/>
      <c r="J23" s="422"/>
      <c r="K23" s="91"/>
      <c r="L23" s="423"/>
      <c r="M23" s="422">
        <v>135.30528184980138420142330010</v>
      </c>
      <c r="N23" s="91">
        <v>112.82412185050731780506568570</v>
      </c>
      <c r="O23" s="423">
        <v>152.65699606439227548041882554</v>
      </c>
      <c r="P23" s="5"/>
      <c r="Q23" s="422"/>
      <c r="R23" s="91"/>
      <c r="S23" s="423"/>
      <c r="T23" s="422"/>
      <c r="U23" s="91"/>
      <c r="V23" s="423"/>
      <c r="W23" s="422"/>
      <c r="X23" s="91"/>
      <c r="Y23" s="423"/>
      <c r="Z23" s="422">
        <v>18.262670869232833912264342810</v>
      </c>
      <c r="AA23" s="91">
        <v>-5.4488861736102326274558666500</v>
      </c>
      <c r="AB23" s="423">
        <v>11.818672547697029710298112740</v>
      </c>
    </row>
    <row r="24" ht="18.95" customHeight="1">
      <c r="A24" s="59"/>
      <c r="B24" s="288"/>
      <c r="C24" s="289" t="s">
        <v>197</v>
      </c>
      <c r="D24" s="273"/>
      <c r="E24" s="92"/>
      <c r="F24" s="274"/>
      <c r="G24" s="273"/>
      <c r="H24" s="92"/>
      <c r="I24" s="274"/>
      <c r="J24" s="273"/>
      <c r="K24" s="92"/>
      <c r="L24" s="274"/>
      <c r="M24" s="273">
        <v>106.92388716335156616123864496</v>
      </c>
      <c r="N24" s="92">
        <v>116.14701577295465682947579423</v>
      </c>
      <c r="O24" s="274">
        <v>124.18890408867418314424879171</v>
      </c>
      <c r="P24" s="93"/>
      <c r="Q24" s="273"/>
      <c r="R24" s="92"/>
      <c r="S24" s="274"/>
      <c r="T24" s="273"/>
      <c r="U24" s="92"/>
      <c r="V24" s="274"/>
      <c r="W24" s="273"/>
      <c r="X24" s="92"/>
      <c r="Y24" s="274"/>
      <c r="Z24" s="273">
        <v>-17.824233570332576900809153470</v>
      </c>
      <c r="AA24" s="92">
        <v>0.1338534824428796551856102700</v>
      </c>
      <c r="AB24" s="274">
        <v>-17.714238445242340222961370640</v>
      </c>
    </row>
    <row r="25" ht="18.95" customHeight="1">
      <c r="A25" s="60"/>
      <c r="B25" s="290"/>
      <c r="C25" s="291" t="s">
        <v>198</v>
      </c>
      <c r="D25" s="422"/>
      <c r="E25" s="91"/>
      <c r="F25" s="423"/>
      <c r="G25" s="422"/>
      <c r="H25" s="91"/>
      <c r="I25" s="423"/>
      <c r="J25" s="422"/>
      <c r="K25" s="91"/>
      <c r="L25" s="423"/>
      <c r="M25" s="422">
        <v>112.71296571568909168102595409</v>
      </c>
      <c r="N25" s="91">
        <v>112.96450690115761368638649801</v>
      </c>
      <c r="O25" s="423">
        <v>127.32564593439901907201682806</v>
      </c>
      <c r="P25" s="93"/>
      <c r="Q25" s="422"/>
      <c r="R25" s="91"/>
      <c r="S25" s="423"/>
      <c r="T25" s="422"/>
      <c r="U25" s="91"/>
      <c r="V25" s="423"/>
      <c r="W25" s="422"/>
      <c r="X25" s="91"/>
      <c r="Y25" s="423"/>
      <c r="Z25" s="422">
        <v>13.610817357001881924569142700</v>
      </c>
      <c r="AA25" s="91">
        <v>-0.0165721553263967732887691300</v>
      </c>
      <c r="AB25" s="423">
        <v>13.591989595881890627383435140</v>
      </c>
    </row>
    <row r="26" ht="18.95" customHeight="1">
      <c r="A26" s="60"/>
      <c r="B26" s="292"/>
      <c r="C26" s="293" t="s">
        <v>200</v>
      </c>
      <c r="D26" s="275"/>
      <c r="E26" s="276"/>
      <c r="F26" s="277"/>
      <c r="G26" s="275"/>
      <c r="H26" s="276"/>
      <c r="I26" s="277"/>
      <c r="J26" s="275"/>
      <c r="K26" s="276"/>
      <c r="L26" s="277"/>
      <c r="M26" s="275">
        <v>108.07514079836565138303339711</v>
      </c>
      <c r="N26" s="276">
        <v>106.38681755530485999983772816</v>
      </c>
      <c r="O26" s="277">
        <v>114.97770286379611383271759641</v>
      </c>
      <c r="P26" s="184"/>
      <c r="Q26" s="275"/>
      <c r="R26" s="276"/>
      <c r="S26" s="277"/>
      <c r="T26" s="275"/>
      <c r="U26" s="276"/>
      <c r="V26" s="277"/>
      <c r="W26" s="275"/>
      <c r="X26" s="276"/>
      <c r="Y26" s="277"/>
      <c r="Z26" s="275">
        <v>-4.2743886075400475763173919200</v>
      </c>
      <c r="AA26" s="276">
        <v>-5.3043380413274342176570018900</v>
      </c>
      <c r="AB26" s="277">
        <v>-9.351998627923569045177573120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95" customHeight="1">
      <c r="A29" s="58"/>
      <c r="B29" s="286">
        <v>2017</v>
      </c>
      <c r="C29" s="287"/>
      <c r="D29" s="429"/>
      <c r="E29" s="430"/>
      <c r="F29" s="431"/>
      <c r="G29" s="429"/>
      <c r="H29" s="430"/>
      <c r="I29" s="431"/>
      <c r="J29" s="429"/>
      <c r="K29" s="430"/>
      <c r="L29" s="431"/>
      <c r="M29" s="429">
        <v>107.55000768380738103906868497</v>
      </c>
      <c r="N29" s="430">
        <v>117.24880455107037783620395832</v>
      </c>
      <c r="O29" s="431">
        <v>126.10109830384848963805452994</v>
      </c>
      <c r="P29" s="5"/>
      <c r="Q29" s="429"/>
      <c r="R29" s="430"/>
      <c r="S29" s="431"/>
      <c r="T29" s="429"/>
      <c r="U29" s="430"/>
      <c r="V29" s="431"/>
      <c r="W29" s="429"/>
      <c r="X29" s="430"/>
      <c r="Y29" s="431"/>
      <c r="Z29" s="429">
        <v>-1.6477253267016139088047958500</v>
      </c>
      <c r="AA29" s="430">
        <v>-0.6647134466240579224773134900</v>
      </c>
      <c r="AB29" s="431">
        <v>-2.3014861215156560148893310500</v>
      </c>
    </row>
    <row r="30" ht="18.95" customHeight="1">
      <c r="A30" s="58"/>
      <c r="B30" s="288">
        <v>2018</v>
      </c>
      <c r="C30" s="289"/>
      <c r="D30" s="273"/>
      <c r="E30" s="92"/>
      <c r="F30" s="274"/>
      <c r="G30" s="273"/>
      <c r="H30" s="92"/>
      <c r="I30" s="274"/>
      <c r="J30" s="273"/>
      <c r="K30" s="92"/>
      <c r="L30" s="274"/>
      <c r="M30" s="273">
        <v>109.79773045684142815751935348</v>
      </c>
      <c r="N30" s="92">
        <v>113.98765137072915829411138741</v>
      </c>
      <c r="O30" s="274">
        <v>125.15585420611731470029429930</v>
      </c>
      <c r="P30" s="5"/>
      <c r="Q30" s="273"/>
      <c r="R30" s="92"/>
      <c r="S30" s="274"/>
      <c r="T30" s="273"/>
      <c r="U30" s="92"/>
      <c r="V30" s="274"/>
      <c r="W30" s="273"/>
      <c r="X30" s="92"/>
      <c r="Y30" s="274"/>
      <c r="Z30" s="273">
        <v>2.0899326940470892743019674700</v>
      </c>
      <c r="AA30" s="92">
        <v>-2.7813956763377917947700866400</v>
      </c>
      <c r="AB30" s="274">
        <v>-0.7495922798812981921041223500</v>
      </c>
    </row>
    <row r="31" ht="18.95" customHeight="1">
      <c r="A31" s="58"/>
      <c r="B31" s="427">
        <v>2019</v>
      </c>
      <c r="C31" s="428"/>
      <c r="D31" s="432"/>
      <c r="E31" s="433"/>
      <c r="F31" s="434"/>
      <c r="G31" s="432"/>
      <c r="H31" s="433"/>
      <c r="I31" s="434"/>
      <c r="J31" s="432"/>
      <c r="K31" s="433"/>
      <c r="L31" s="434"/>
      <c r="M31" s="432">
        <v>110.40644780653055397609311112</v>
      </c>
      <c r="N31" s="433">
        <v>112.01946861299385022392271864</v>
      </c>
      <c r="O31" s="434">
        <v>123.67671614735793112618966399</v>
      </c>
      <c r="P31" s="184"/>
      <c r="Q31" s="432"/>
      <c r="R31" s="433"/>
      <c r="S31" s="434"/>
      <c r="T31" s="432"/>
      <c r="U31" s="433"/>
      <c r="V31" s="434"/>
      <c r="W31" s="432"/>
      <c r="X31" s="433"/>
      <c r="Y31" s="434"/>
      <c r="Z31" s="432">
        <v>0.5543988451823204510275851900</v>
      </c>
      <c r="AA31" s="433">
        <v>-1.7266631376885416765551600300</v>
      </c>
      <c r="AB31" s="434">
        <v>-1.1818368930017553203001010900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95" customHeight="1">
      <c r="A34" s="58"/>
      <c r="B34" s="286">
        <v>2017</v>
      </c>
      <c r="C34" s="287"/>
      <c r="D34" s="429"/>
      <c r="E34" s="430"/>
      <c r="F34" s="431"/>
      <c r="G34" s="429"/>
      <c r="H34" s="430"/>
      <c r="I34" s="431"/>
      <c r="J34" s="429"/>
      <c r="K34" s="430"/>
      <c r="L34" s="431"/>
      <c r="M34" s="429">
        <v>103.84299326718865147273492712</v>
      </c>
      <c r="N34" s="430">
        <v>112.24632244449991807294471357</v>
      </c>
      <c r="O34" s="431">
        <v>116.55994105870891407669083920</v>
      </c>
      <c r="P34" s="5"/>
      <c r="Q34" s="429"/>
      <c r="R34" s="430"/>
      <c r="S34" s="431"/>
      <c r="T34" s="429"/>
      <c r="U34" s="430"/>
      <c r="V34" s="431"/>
      <c r="W34" s="429"/>
      <c r="X34" s="430"/>
      <c r="Y34" s="431"/>
      <c r="Z34" s="429">
        <v>-3.484330677658839946117837100</v>
      </c>
      <c r="AA34" s="430">
        <v>-8.147438231033353954572121600</v>
      </c>
      <c r="AB34" s="431">
        <v>-11.347885218964994037097485420</v>
      </c>
    </row>
    <row r="35" ht="18.95" customHeight="1">
      <c r="A35" s="58"/>
      <c r="B35" s="288">
        <v>2018</v>
      </c>
      <c r="C35" s="289"/>
      <c r="D35" s="273"/>
      <c r="E35" s="92"/>
      <c r="F35" s="274"/>
      <c r="G35" s="273"/>
      <c r="H35" s="92"/>
      <c r="I35" s="274"/>
      <c r="J35" s="273"/>
      <c r="K35" s="92"/>
      <c r="L35" s="274"/>
      <c r="M35" s="273">
        <v>113.75390939930266726905864798</v>
      </c>
      <c r="N35" s="92">
        <v>113.92146384401725279785461747</v>
      </c>
      <c r="O35" s="274">
        <v>129.59011876748273141308865626</v>
      </c>
      <c r="P35" s="5"/>
      <c r="Q35" s="273"/>
      <c r="R35" s="92"/>
      <c r="S35" s="274"/>
      <c r="T35" s="273"/>
      <c r="U35" s="92"/>
      <c r="V35" s="274"/>
      <c r="W35" s="273"/>
      <c r="X35" s="92"/>
      <c r="Y35" s="274"/>
      <c r="Z35" s="273">
        <v>9.544135641981321243105133040</v>
      </c>
      <c r="AA35" s="92">
        <v>1.4923797617918455327275160400</v>
      </c>
      <c r="AB35" s="274">
        <v>11.178950152532058245183627430</v>
      </c>
    </row>
    <row r="36" ht="18.95" customHeight="1">
      <c r="A36" s="58"/>
      <c r="B36" s="427">
        <v>2019</v>
      </c>
      <c r="C36" s="428"/>
      <c r="D36" s="432"/>
      <c r="E36" s="433"/>
      <c r="F36" s="434"/>
      <c r="G36" s="432"/>
      <c r="H36" s="433"/>
      <c r="I36" s="434"/>
      <c r="J36" s="432"/>
      <c r="K36" s="433"/>
      <c r="L36" s="434"/>
      <c r="M36" s="432">
        <v>109.28426710681115031300498821</v>
      </c>
      <c r="N36" s="433">
        <v>111.98349679450606342847088917</v>
      </c>
      <c r="O36" s="434">
        <v>122.38034375245530877529847463</v>
      </c>
      <c r="P36" s="184"/>
      <c r="Q36" s="432"/>
      <c r="R36" s="433"/>
      <c r="S36" s="434"/>
      <c r="T36" s="432"/>
      <c r="U36" s="433"/>
      <c r="V36" s="434"/>
      <c r="W36" s="432"/>
      <c r="X36" s="433"/>
      <c r="Y36" s="434"/>
      <c r="Z36" s="432">
        <v>-3.9292208207122213409462378500</v>
      </c>
      <c r="AA36" s="433">
        <v>-1.7011430367192955068559215600</v>
      </c>
      <c r="AB36" s="434">
        <v>-5.5635221910426461400419163100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95" customHeight="1">
      <c r="A39" s="58"/>
      <c r="B39" s="286">
        <v>2017</v>
      </c>
      <c r="C39" s="287"/>
      <c r="D39" s="429"/>
      <c r="E39" s="430"/>
      <c r="F39" s="431"/>
      <c r="G39" s="429"/>
      <c r="H39" s="430"/>
      <c r="I39" s="431"/>
      <c r="J39" s="429"/>
      <c r="K39" s="430"/>
      <c r="L39" s="431"/>
      <c r="M39" s="429">
        <v>107.55000768380738103906868497</v>
      </c>
      <c r="N39" s="430">
        <v>117.24880455107037783620395832</v>
      </c>
      <c r="O39" s="431">
        <v>126.10109830384848963805452994</v>
      </c>
      <c r="P39" s="5"/>
      <c r="Q39" s="429"/>
      <c r="R39" s="430"/>
      <c r="S39" s="431"/>
      <c r="T39" s="429"/>
      <c r="U39" s="430"/>
      <c r="V39" s="431"/>
      <c r="W39" s="429"/>
      <c r="X39" s="430"/>
      <c r="Y39" s="431"/>
      <c r="Z39" s="429">
        <v>-1.6477253267016139088047958500</v>
      </c>
      <c r="AA39" s="430">
        <v>-0.6647134466240579224773134900</v>
      </c>
      <c r="AB39" s="431">
        <v>-2.3014861215156560148893310500</v>
      </c>
    </row>
    <row r="40" ht="18.95" customHeight="1">
      <c r="A40" s="58"/>
      <c r="B40" s="288">
        <v>2018</v>
      </c>
      <c r="C40" s="289"/>
      <c r="D40" s="273"/>
      <c r="E40" s="92"/>
      <c r="F40" s="274"/>
      <c r="G40" s="273"/>
      <c r="H40" s="92"/>
      <c r="I40" s="274"/>
      <c r="J40" s="273"/>
      <c r="K40" s="92"/>
      <c r="L40" s="274"/>
      <c r="M40" s="273">
        <v>109.79773045684142815751935348</v>
      </c>
      <c r="N40" s="92">
        <v>113.98765137072915829411138741</v>
      </c>
      <c r="O40" s="274">
        <v>125.15585420611731470029429930</v>
      </c>
      <c r="P40" s="5"/>
      <c r="Q40" s="273"/>
      <c r="R40" s="92"/>
      <c r="S40" s="274"/>
      <c r="T40" s="273"/>
      <c r="U40" s="92"/>
      <c r="V40" s="274"/>
      <c r="W40" s="273"/>
      <c r="X40" s="92"/>
      <c r="Y40" s="274"/>
      <c r="Z40" s="273">
        <v>2.0899326940470892743019674700</v>
      </c>
      <c r="AA40" s="92">
        <v>-2.7813956763377917947700866400</v>
      </c>
      <c r="AB40" s="274">
        <v>-0.7495922798812981921041223500</v>
      </c>
    </row>
    <row r="41" ht="18.95" customHeight="1">
      <c r="A41" s="58"/>
      <c r="B41" s="427">
        <v>2019</v>
      </c>
      <c r="C41" s="428"/>
      <c r="D41" s="432"/>
      <c r="E41" s="433"/>
      <c r="F41" s="434"/>
      <c r="G41" s="432"/>
      <c r="H41" s="433"/>
      <c r="I41" s="434"/>
      <c r="J41" s="432"/>
      <c r="K41" s="433"/>
      <c r="L41" s="434"/>
      <c r="M41" s="432">
        <v>110.40644780653055397609311112</v>
      </c>
      <c r="N41" s="433">
        <v>112.01946861299385022392271864</v>
      </c>
      <c r="O41" s="434">
        <v>123.67671614735793112618966399</v>
      </c>
      <c r="P41" s="184"/>
      <c r="Q41" s="432"/>
      <c r="R41" s="433"/>
      <c r="S41" s="434"/>
      <c r="T41" s="432"/>
      <c r="U41" s="433"/>
      <c r="V41" s="434"/>
      <c r="W41" s="432"/>
      <c r="X41" s="433"/>
      <c r="Y41" s="434"/>
      <c r="Z41" s="432">
        <v>0.5543988451823204510275851900</v>
      </c>
      <c r="AA41" s="433">
        <v>-1.7266631376885416765551600300</v>
      </c>
      <c r="AB41" s="434">
        <v>-1.1818368930017553203001010900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7"/>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c r="AP43" s="237"/>
    </row>
    <row r="44" ht="12" customHeight="1">
      <c r="Z44" s="55"/>
      <c r="AA44" s="234"/>
      <c r="AB44" s="234"/>
      <c r="AP44" s="237"/>
    </row>
    <row r="45" ht="12" customHeight="1">
      <c r="AP45" s="237"/>
    </row>
    <row r="46" s="468" customFormat="1">
      <c r="A46"/>
    </row>
    <row r="47" s="468" customFormat="1"/>
    <row r="48" s="468" customFormat="1"/>
    <row r="49" s="468" customFormat="1"/>
    <row r="50" s="468" customFormat="1"/>
    <row r="51" s="468" customFormat="1"/>
    <row r="52" s="468" customFormat="1"/>
    <row r="53" s="468" customFormat="1"/>
    <row r="54" s="468" customFormat="1"/>
    <row r="55" s="468" customFormat="1"/>
    <row r="56" s="468" customFormat="1"/>
    <row r="57" s="468" customFormat="1"/>
    <row r="58" s="468" customFormat="1"/>
    <row r="59" s="468" customFormat="1"/>
    <row r="60" s="468" customFormat="1"/>
    <row r="61" s="468" customFormat="1"/>
    <row r="62" s="468" customFormat="1"/>
    <row r="63" s="468" customFormat="1"/>
    <row r="64" s="468" customFormat="1"/>
    <row r="65" s="468" customFormat="1"/>
    <row r="66" s="468" customFormat="1"/>
    <row r="67" s="468" customFormat="1"/>
    <row r="68" s="468" customFormat="1"/>
    <row r="69" s="468" customFormat="1"/>
    <row r="70" s="468" customFormat="1"/>
    <row r="71" s="468" customFormat="1"/>
    <row r="72" s="468" customFormat="1"/>
    <row r="73" s="468" customFormat="1"/>
    <row r="74" s="468" customFormat="1"/>
    <row r="75" s="468" customFormat="1"/>
    <row r="76" s="468" customFormat="1"/>
    <row r="77" s="468" customFormat="1"/>
    <row r="78" s="468" customFormat="1"/>
    <row r="79" s="468" customFormat="1"/>
    <row r="80" s="468" customFormat="1"/>
    <row r="81" s="468" customFormat="1"/>
  </sheetData>
  <mergeCells count="21">
    <mergeCell ref="B43:AB43"/>
    <mergeCell ref="B33:O33"/>
    <mergeCell ref="W7:Y7"/>
    <mergeCell ref="Q38:AB38"/>
    <mergeCell ref="B28:O28"/>
    <mergeCell ref="Z7:AB7"/>
    <mergeCell ref="B38:O38"/>
    <mergeCell ref="Q28:AB28"/>
    <mergeCell ref="B3:AB3"/>
    <mergeCell ref="Q33:AB33"/>
    <mergeCell ref="B8:C8"/>
    <mergeCell ref="B2:AB2"/>
    <mergeCell ref="Q6:AB6"/>
    <mergeCell ref="D6:O6"/>
    <mergeCell ref="B4:AB4"/>
    <mergeCell ref="T7:V7"/>
    <mergeCell ref="M7:O7"/>
    <mergeCell ref="G7:I7"/>
    <mergeCell ref="D7:F7"/>
    <mergeCell ref="Q7:S7"/>
    <mergeCell ref="J7:L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7" customWidth="1"/>
  </cols>
  <sheetData>
    <row r="1" ht="30">
      <c r="A1" s="89"/>
      <c r="B1" s="662" t="s">
        <v>161</v>
      </c>
      <c r="Z1" s="5"/>
      <c r="AB1" s="691"/>
      <c r="AD1" s="237"/>
    </row>
    <row r="2" ht="15" customHeight="1">
      <c r="A2" s="11"/>
      <c r="B2" s="1020" t="s">
        <v>182</v>
      </c>
      <c r="C2" s="1020"/>
      <c r="D2" s="1020"/>
      <c r="E2" s="1020"/>
      <c r="F2" s="1020"/>
      <c r="G2" s="1020"/>
      <c r="H2" s="1020"/>
      <c r="I2" s="1020"/>
      <c r="J2" s="1020"/>
      <c r="K2" s="1020"/>
      <c r="L2" s="1020"/>
      <c r="M2" s="1020"/>
      <c r="N2" s="1020"/>
      <c r="O2" s="1020"/>
      <c r="P2" s="1020"/>
      <c r="Q2" s="1020"/>
      <c r="R2" s="1020"/>
      <c r="S2" s="1020"/>
      <c r="T2" s="1020"/>
      <c r="U2" s="1020"/>
      <c r="V2" s="1020"/>
      <c r="W2" s="1020"/>
      <c r="X2" s="1020"/>
      <c r="Y2" s="1020"/>
      <c r="Z2" s="1020"/>
      <c r="AA2" s="1020"/>
      <c r="AB2" s="1020"/>
    </row>
    <row r="3" ht="17.1" customHeight="1">
      <c r="A3" s="11"/>
      <c r="B3" s="1020" t="s">
        <v>183</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row>
    <row r="4" ht="19.5" customHeight="1">
      <c r="A4" s="4"/>
      <c r="B4" s="1020" t="s">
        <v>184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ht="15" customHeight="1"/>
    <row r="6" ht="15.75" customHeight="1">
      <c r="D6" s="979" t="s">
        <v>80</v>
      </c>
      <c r="E6" s="979"/>
      <c r="F6" s="979"/>
      <c r="G6" s="979"/>
      <c r="H6" s="979"/>
      <c r="I6" s="979"/>
      <c r="J6" s="979"/>
      <c r="K6" s="979"/>
      <c r="L6" s="979"/>
      <c r="M6" s="979"/>
      <c r="N6" s="979"/>
      <c r="O6" s="979"/>
      <c r="Q6" s="979" t="s">
        <v>72</v>
      </c>
      <c r="R6" s="979"/>
      <c r="S6" s="979"/>
      <c r="T6" s="979"/>
      <c r="U6" s="979"/>
      <c r="V6" s="979"/>
      <c r="W6" s="979"/>
      <c r="X6" s="979"/>
      <c r="Y6" s="979"/>
      <c r="Z6" s="979"/>
      <c r="AA6" s="979"/>
      <c r="AB6" s="979"/>
    </row>
    <row r="7" ht="15.75" customHeight="1">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957" t="s">
        <v>42</v>
      </c>
      <c r="C8" s="957"/>
      <c r="D8" s="414" t="s">
        <v>53</v>
      </c>
      <c r="E8" s="415" t="s">
        <v>9</v>
      </c>
      <c r="F8" s="416" t="s">
        <v>10</v>
      </c>
      <c r="G8" s="414" t="s">
        <v>53</v>
      </c>
      <c r="H8" s="415" t="s">
        <v>9</v>
      </c>
      <c r="I8" s="416" t="s">
        <v>10</v>
      </c>
      <c r="J8" s="414" t="s">
        <v>53</v>
      </c>
      <c r="K8" s="415" t="s">
        <v>9</v>
      </c>
      <c r="L8" s="416" t="s">
        <v>10</v>
      </c>
      <c r="M8" s="414" t="s">
        <v>53</v>
      </c>
      <c r="N8" s="415" t="s">
        <v>9</v>
      </c>
      <c r="O8" s="416" t="s">
        <v>10</v>
      </c>
      <c r="P8" s="63"/>
      <c r="Q8" s="414" t="s">
        <v>53</v>
      </c>
      <c r="R8" s="415" t="s">
        <v>9</v>
      </c>
      <c r="S8" s="416" t="s">
        <v>10</v>
      </c>
      <c r="T8" s="414" t="s">
        <v>53</v>
      </c>
      <c r="U8" s="415" t="s">
        <v>9</v>
      </c>
      <c r="V8" s="416" t="s">
        <v>10</v>
      </c>
      <c r="W8" s="414" t="s">
        <v>53</v>
      </c>
      <c r="X8" s="415" t="s">
        <v>9</v>
      </c>
      <c r="Y8" s="416" t="s">
        <v>10</v>
      </c>
      <c r="Z8" s="414" t="s">
        <v>53</v>
      </c>
      <c r="AA8" s="415" t="s">
        <v>9</v>
      </c>
      <c r="AB8" s="416" t="s">
        <v>10</v>
      </c>
    </row>
    <row r="9" ht="18.95" customHeight="1">
      <c r="A9" s="57"/>
      <c r="B9" s="286">
        <v>2018</v>
      </c>
      <c r="C9" s="287" t="s">
        <v>192</v>
      </c>
      <c r="D9" s="417"/>
      <c r="E9" s="418"/>
      <c r="F9" s="419"/>
      <c r="G9" s="417"/>
      <c r="H9" s="418"/>
      <c r="I9" s="419"/>
      <c r="J9" s="417"/>
      <c r="K9" s="418"/>
      <c r="L9" s="419"/>
      <c r="M9" s="417" t="s">
        <v>193</v>
      </c>
      <c r="N9" s="418" t="s">
        <v>194</v>
      </c>
      <c r="O9" s="419" t="s">
        <v>194</v>
      </c>
      <c r="P9" s="5"/>
      <c r="Q9" s="417"/>
      <c r="R9" s="418"/>
      <c r="S9" s="419"/>
      <c r="T9" s="417"/>
      <c r="U9" s="418"/>
      <c r="V9" s="419"/>
      <c r="W9" s="417"/>
      <c r="X9" s="418"/>
      <c r="Y9" s="419"/>
      <c r="Z9" s="417" t="s">
        <v>199</v>
      </c>
      <c r="AA9" s="418" t="s">
        <v>210</v>
      </c>
      <c r="AB9" s="419" t="s">
        <v>210</v>
      </c>
    </row>
    <row r="10" ht="18.95" customHeight="1">
      <c r="A10" s="58"/>
      <c r="B10" s="288"/>
      <c r="C10" s="289" t="s">
        <v>195</v>
      </c>
      <c r="D10" s="273"/>
      <c r="E10" s="92"/>
      <c r="F10" s="274"/>
      <c r="G10" s="273"/>
      <c r="H10" s="92"/>
      <c r="I10" s="274"/>
      <c r="J10" s="273"/>
      <c r="K10" s="92"/>
      <c r="L10" s="274"/>
      <c r="M10" s="273" t="s">
        <v>194</v>
      </c>
      <c r="N10" s="92" t="s">
        <v>194</v>
      </c>
      <c r="O10" s="274" t="s">
        <v>194</v>
      </c>
      <c r="P10" s="5"/>
      <c r="Q10" s="273"/>
      <c r="R10" s="92"/>
      <c r="S10" s="274"/>
      <c r="T10" s="273"/>
      <c r="U10" s="92"/>
      <c r="V10" s="274"/>
      <c r="W10" s="273"/>
      <c r="X10" s="92"/>
      <c r="Y10" s="274"/>
      <c r="Z10" s="273" t="s">
        <v>199</v>
      </c>
      <c r="AA10" s="92" t="s">
        <v>210</v>
      </c>
      <c r="AB10" s="274" t="s">
        <v>193</v>
      </c>
    </row>
    <row r="11" ht="18.95" customHeight="1">
      <c r="A11" s="58"/>
      <c r="B11" s="290"/>
      <c r="C11" s="291" t="s">
        <v>196</v>
      </c>
      <c r="D11" s="422"/>
      <c r="E11" s="91"/>
      <c r="F11" s="423"/>
      <c r="G11" s="422"/>
      <c r="H11" s="91"/>
      <c r="I11" s="423"/>
      <c r="J11" s="422"/>
      <c r="K11" s="91"/>
      <c r="L11" s="423"/>
      <c r="M11" s="422" t="s">
        <v>194</v>
      </c>
      <c r="N11" s="91" t="s">
        <v>194</v>
      </c>
      <c r="O11" s="423" t="s">
        <v>194</v>
      </c>
      <c r="P11" s="5"/>
      <c r="Q11" s="422"/>
      <c r="R11" s="91"/>
      <c r="S11" s="423"/>
      <c r="T11" s="422"/>
      <c r="U11" s="91"/>
      <c r="V11" s="423"/>
      <c r="W11" s="422"/>
      <c r="X11" s="91"/>
      <c r="Y11" s="423"/>
      <c r="Z11" s="422" t="s">
        <v>203</v>
      </c>
      <c r="AA11" s="91" t="s">
        <v>193</v>
      </c>
      <c r="AB11" s="423" t="s">
        <v>210</v>
      </c>
    </row>
    <row r="12" ht="18.95" customHeight="1">
      <c r="A12" s="58"/>
      <c r="B12" s="288"/>
      <c r="C12" s="289" t="s">
        <v>197</v>
      </c>
      <c r="D12" s="273"/>
      <c r="E12" s="92"/>
      <c r="F12" s="274"/>
      <c r="G12" s="273"/>
      <c r="H12" s="92"/>
      <c r="I12" s="274"/>
      <c r="J12" s="273"/>
      <c r="K12" s="92"/>
      <c r="L12" s="274"/>
      <c r="M12" s="273" t="s">
        <v>194</v>
      </c>
      <c r="N12" s="92" t="s">
        <v>194</v>
      </c>
      <c r="O12" s="274" t="s">
        <v>194</v>
      </c>
      <c r="P12" s="5"/>
      <c r="Q12" s="273"/>
      <c r="R12" s="92"/>
      <c r="S12" s="274"/>
      <c r="T12" s="273"/>
      <c r="U12" s="92"/>
      <c r="V12" s="274"/>
      <c r="W12" s="273"/>
      <c r="X12" s="92"/>
      <c r="Y12" s="274"/>
      <c r="Z12" s="273" t="s">
        <v>194</v>
      </c>
      <c r="AA12" s="92" t="s">
        <v>193</v>
      </c>
      <c r="AB12" s="274" t="s">
        <v>194</v>
      </c>
    </row>
    <row r="13" ht="18.95" customHeight="1">
      <c r="A13" s="58"/>
      <c r="B13" s="290"/>
      <c r="C13" s="291" t="s">
        <v>198</v>
      </c>
      <c r="D13" s="422"/>
      <c r="E13" s="91"/>
      <c r="F13" s="423"/>
      <c r="G13" s="422"/>
      <c r="H13" s="91"/>
      <c r="I13" s="423"/>
      <c r="J13" s="422"/>
      <c r="K13" s="91"/>
      <c r="L13" s="423"/>
      <c r="M13" s="422" t="s">
        <v>199</v>
      </c>
      <c r="N13" s="91" t="s">
        <v>194</v>
      </c>
      <c r="O13" s="423" t="s">
        <v>193</v>
      </c>
      <c r="P13" s="5"/>
      <c r="Q13" s="422"/>
      <c r="R13" s="91"/>
      <c r="S13" s="423"/>
      <c r="T13" s="422"/>
      <c r="U13" s="91"/>
      <c r="V13" s="423"/>
      <c r="W13" s="422"/>
      <c r="X13" s="91"/>
      <c r="Y13" s="423"/>
      <c r="Z13" s="422" t="s">
        <v>210</v>
      </c>
      <c r="AA13" s="91" t="s">
        <v>210</v>
      </c>
      <c r="AB13" s="423" t="s">
        <v>199</v>
      </c>
    </row>
    <row r="14" ht="18.95" customHeight="1">
      <c r="A14" s="58"/>
      <c r="B14" s="288"/>
      <c r="C14" s="289" t="s">
        <v>200</v>
      </c>
      <c r="D14" s="273"/>
      <c r="E14" s="92"/>
      <c r="F14" s="274"/>
      <c r="G14" s="273"/>
      <c r="H14" s="92"/>
      <c r="I14" s="274"/>
      <c r="J14" s="273"/>
      <c r="K14" s="92"/>
      <c r="L14" s="274"/>
      <c r="M14" s="273" t="s">
        <v>194</v>
      </c>
      <c r="N14" s="92" t="s">
        <v>193</v>
      </c>
      <c r="O14" s="274" t="s">
        <v>194</v>
      </c>
      <c r="P14" s="5"/>
      <c r="Q14" s="273"/>
      <c r="R14" s="92"/>
      <c r="S14" s="274"/>
      <c r="T14" s="273"/>
      <c r="U14" s="92"/>
      <c r="V14" s="274"/>
      <c r="W14" s="273"/>
      <c r="X14" s="92"/>
      <c r="Y14" s="274"/>
      <c r="Z14" s="273" t="s">
        <v>194</v>
      </c>
      <c r="AA14" s="92" t="s">
        <v>199</v>
      </c>
      <c r="AB14" s="274" t="s">
        <v>193</v>
      </c>
    </row>
    <row r="15" ht="18.95" customHeight="1">
      <c r="A15" s="58"/>
      <c r="B15" s="290">
        <v>2019</v>
      </c>
      <c r="C15" s="291" t="s">
        <v>201</v>
      </c>
      <c r="D15" s="422"/>
      <c r="E15" s="91"/>
      <c r="F15" s="423"/>
      <c r="G15" s="422"/>
      <c r="H15" s="91"/>
      <c r="I15" s="423"/>
      <c r="J15" s="422"/>
      <c r="K15" s="91"/>
      <c r="L15" s="423"/>
      <c r="M15" s="422" t="s">
        <v>194</v>
      </c>
      <c r="N15" s="91" t="s">
        <v>193</v>
      </c>
      <c r="O15" s="423" t="s">
        <v>194</v>
      </c>
      <c r="P15" s="5"/>
      <c r="Q15" s="422"/>
      <c r="R15" s="91"/>
      <c r="S15" s="423"/>
      <c r="T15" s="422"/>
      <c r="U15" s="91"/>
      <c r="V15" s="423"/>
      <c r="W15" s="422"/>
      <c r="X15" s="91"/>
      <c r="Y15" s="423"/>
      <c r="Z15" s="422" t="s">
        <v>193</v>
      </c>
      <c r="AA15" s="91" t="s">
        <v>199</v>
      </c>
      <c r="AB15" s="423" t="s">
        <v>193</v>
      </c>
    </row>
    <row r="16" ht="18.95" customHeight="1">
      <c r="A16" s="58"/>
      <c r="B16" s="288"/>
      <c r="C16" s="289" t="s">
        <v>202</v>
      </c>
      <c r="D16" s="273"/>
      <c r="E16" s="92"/>
      <c r="F16" s="274"/>
      <c r="G16" s="273"/>
      <c r="H16" s="92"/>
      <c r="I16" s="274"/>
      <c r="J16" s="273"/>
      <c r="K16" s="92"/>
      <c r="L16" s="274"/>
      <c r="M16" s="273" t="s">
        <v>203</v>
      </c>
      <c r="N16" s="92" t="s">
        <v>193</v>
      </c>
      <c r="O16" s="274" t="s">
        <v>193</v>
      </c>
      <c r="P16" s="5"/>
      <c r="Q16" s="273"/>
      <c r="R16" s="92"/>
      <c r="S16" s="274"/>
      <c r="T16" s="273"/>
      <c r="U16" s="92"/>
      <c r="V16" s="274"/>
      <c r="W16" s="273"/>
      <c r="X16" s="92"/>
      <c r="Y16" s="274"/>
      <c r="Z16" s="273" t="s">
        <v>203</v>
      </c>
      <c r="AA16" s="92" t="s">
        <v>210</v>
      </c>
      <c r="AB16" s="274" t="s">
        <v>210</v>
      </c>
    </row>
    <row r="17" ht="18.95" customHeight="1">
      <c r="A17" s="58"/>
      <c r="B17" s="290"/>
      <c r="C17" s="291" t="s">
        <v>204</v>
      </c>
      <c r="D17" s="422"/>
      <c r="E17" s="91"/>
      <c r="F17" s="423"/>
      <c r="G17" s="422"/>
      <c r="H17" s="91"/>
      <c r="I17" s="423"/>
      <c r="J17" s="422"/>
      <c r="K17" s="91"/>
      <c r="L17" s="423"/>
      <c r="M17" s="422" t="s">
        <v>194</v>
      </c>
      <c r="N17" s="91" t="s">
        <v>199</v>
      </c>
      <c r="O17" s="423" t="s">
        <v>193</v>
      </c>
      <c r="P17" s="5"/>
      <c r="Q17" s="422"/>
      <c r="R17" s="91"/>
      <c r="S17" s="423"/>
      <c r="T17" s="422"/>
      <c r="U17" s="91"/>
      <c r="V17" s="423"/>
      <c r="W17" s="422"/>
      <c r="X17" s="91"/>
      <c r="Y17" s="423"/>
      <c r="Z17" s="422" t="s">
        <v>199</v>
      </c>
      <c r="AA17" s="91" t="s">
        <v>203</v>
      </c>
      <c r="AB17" s="423" t="s">
        <v>203</v>
      </c>
    </row>
    <row r="18" ht="18.95" customHeight="1">
      <c r="A18" s="58"/>
      <c r="B18" s="288"/>
      <c r="C18" s="289" t="s">
        <v>205</v>
      </c>
      <c r="D18" s="273"/>
      <c r="E18" s="92"/>
      <c r="F18" s="274"/>
      <c r="G18" s="273"/>
      <c r="H18" s="92"/>
      <c r="I18" s="274"/>
      <c r="J18" s="273"/>
      <c r="K18" s="92"/>
      <c r="L18" s="274"/>
      <c r="M18" s="273" t="s">
        <v>193</v>
      </c>
      <c r="N18" s="92" t="s">
        <v>193</v>
      </c>
      <c r="O18" s="274" t="s">
        <v>194</v>
      </c>
      <c r="P18" s="5"/>
      <c r="Q18" s="273"/>
      <c r="R18" s="92"/>
      <c r="S18" s="274"/>
      <c r="T18" s="273"/>
      <c r="U18" s="92"/>
      <c r="V18" s="274"/>
      <c r="W18" s="273"/>
      <c r="X18" s="92"/>
      <c r="Y18" s="274"/>
      <c r="Z18" s="273" t="s">
        <v>203</v>
      </c>
      <c r="AA18" s="92" t="s">
        <v>211</v>
      </c>
      <c r="AB18" s="274" t="s">
        <v>211</v>
      </c>
    </row>
    <row r="19" ht="18.95" customHeight="1">
      <c r="A19" s="58"/>
      <c r="B19" s="290"/>
      <c r="C19" s="291" t="s">
        <v>206</v>
      </c>
      <c r="D19" s="422"/>
      <c r="E19" s="91"/>
      <c r="F19" s="423"/>
      <c r="G19" s="422"/>
      <c r="H19" s="91"/>
      <c r="I19" s="423"/>
      <c r="J19" s="422"/>
      <c r="K19" s="91"/>
      <c r="L19" s="423"/>
      <c r="M19" s="422" t="s">
        <v>194</v>
      </c>
      <c r="N19" s="91" t="s">
        <v>194</v>
      </c>
      <c r="O19" s="423" t="s">
        <v>194</v>
      </c>
      <c r="P19" s="5"/>
      <c r="Q19" s="422"/>
      <c r="R19" s="91"/>
      <c r="S19" s="423"/>
      <c r="T19" s="422"/>
      <c r="U19" s="91"/>
      <c r="V19" s="423"/>
      <c r="W19" s="422"/>
      <c r="X19" s="91"/>
      <c r="Y19" s="423"/>
      <c r="Z19" s="422" t="s">
        <v>199</v>
      </c>
      <c r="AA19" s="91" t="s">
        <v>199</v>
      </c>
      <c r="AB19" s="423" t="s">
        <v>199</v>
      </c>
    </row>
    <row r="20" ht="18.95" customHeight="1">
      <c r="A20" s="58"/>
      <c r="B20" s="288"/>
      <c r="C20" s="289" t="s">
        <v>207</v>
      </c>
      <c r="D20" s="273"/>
      <c r="E20" s="92"/>
      <c r="F20" s="274"/>
      <c r="G20" s="273"/>
      <c r="H20" s="92"/>
      <c r="I20" s="274"/>
      <c r="J20" s="273"/>
      <c r="K20" s="92"/>
      <c r="L20" s="274"/>
      <c r="M20" s="273" t="s">
        <v>194</v>
      </c>
      <c r="N20" s="92" t="s">
        <v>194</v>
      </c>
      <c r="O20" s="274" t="s">
        <v>194</v>
      </c>
      <c r="P20" s="5"/>
      <c r="Q20" s="273"/>
      <c r="R20" s="92"/>
      <c r="S20" s="274"/>
      <c r="T20" s="273"/>
      <c r="U20" s="92"/>
      <c r="V20" s="274"/>
      <c r="W20" s="273"/>
      <c r="X20" s="92"/>
      <c r="Y20" s="274"/>
      <c r="Z20" s="273" t="s">
        <v>193</v>
      </c>
      <c r="AA20" s="92" t="s">
        <v>194</v>
      </c>
      <c r="AB20" s="274" t="s">
        <v>194</v>
      </c>
    </row>
    <row r="21" ht="18.95" customHeight="1">
      <c r="A21" s="58"/>
      <c r="B21" s="290"/>
      <c r="C21" s="291" t="s">
        <v>192</v>
      </c>
      <c r="D21" s="422"/>
      <c r="E21" s="91"/>
      <c r="F21" s="423"/>
      <c r="G21" s="422"/>
      <c r="H21" s="91"/>
      <c r="I21" s="423"/>
      <c r="J21" s="422"/>
      <c r="K21" s="91"/>
      <c r="L21" s="423"/>
      <c r="M21" s="422" t="s">
        <v>199</v>
      </c>
      <c r="N21" s="91" t="s">
        <v>194</v>
      </c>
      <c r="O21" s="423" t="s">
        <v>194</v>
      </c>
      <c r="P21" s="5"/>
      <c r="Q21" s="422"/>
      <c r="R21" s="91"/>
      <c r="S21" s="423"/>
      <c r="T21" s="422"/>
      <c r="U21" s="91"/>
      <c r="V21" s="423"/>
      <c r="W21" s="422"/>
      <c r="X21" s="91"/>
      <c r="Y21" s="423"/>
      <c r="Z21" s="422" t="s">
        <v>203</v>
      </c>
      <c r="AA21" s="91" t="s">
        <v>194</v>
      </c>
      <c r="AB21" s="423" t="s">
        <v>203</v>
      </c>
    </row>
    <row r="22" ht="18.95" customHeight="1">
      <c r="A22" s="58"/>
      <c r="B22" s="288"/>
      <c r="C22" s="289" t="s">
        <v>195</v>
      </c>
      <c r="D22" s="273"/>
      <c r="E22" s="92"/>
      <c r="F22" s="274"/>
      <c r="G22" s="273"/>
      <c r="H22" s="92"/>
      <c r="I22" s="274"/>
      <c r="J22" s="273"/>
      <c r="K22" s="92"/>
      <c r="L22" s="274"/>
      <c r="M22" s="273" t="s">
        <v>194</v>
      </c>
      <c r="N22" s="92" t="s">
        <v>194</v>
      </c>
      <c r="O22" s="274" t="s">
        <v>194</v>
      </c>
      <c r="P22" s="5"/>
      <c r="Q22" s="273"/>
      <c r="R22" s="92"/>
      <c r="S22" s="274"/>
      <c r="T22" s="273"/>
      <c r="U22" s="92"/>
      <c r="V22" s="274"/>
      <c r="W22" s="273"/>
      <c r="X22" s="92"/>
      <c r="Y22" s="274"/>
      <c r="Z22" s="273" t="s">
        <v>210</v>
      </c>
      <c r="AA22" s="92" t="s">
        <v>194</v>
      </c>
      <c r="AB22" s="274" t="s">
        <v>199</v>
      </c>
    </row>
    <row r="23" ht="18.95" customHeight="1">
      <c r="A23" s="58"/>
      <c r="B23" s="290"/>
      <c r="C23" s="291" t="s">
        <v>196</v>
      </c>
      <c r="D23" s="422"/>
      <c r="E23" s="91"/>
      <c r="F23" s="423"/>
      <c r="G23" s="422"/>
      <c r="H23" s="91"/>
      <c r="I23" s="423"/>
      <c r="J23" s="422"/>
      <c r="K23" s="91"/>
      <c r="L23" s="423"/>
      <c r="M23" s="422" t="s">
        <v>194</v>
      </c>
      <c r="N23" s="91" t="s">
        <v>194</v>
      </c>
      <c r="O23" s="423" t="s">
        <v>194</v>
      </c>
      <c r="P23" s="5"/>
      <c r="Q23" s="422"/>
      <c r="R23" s="91"/>
      <c r="S23" s="423"/>
      <c r="T23" s="422"/>
      <c r="U23" s="91"/>
      <c r="V23" s="423"/>
      <c r="W23" s="422"/>
      <c r="X23" s="91"/>
      <c r="Y23" s="423"/>
      <c r="Z23" s="422" t="s">
        <v>194</v>
      </c>
      <c r="AA23" s="91" t="s">
        <v>211</v>
      </c>
      <c r="AB23" s="423" t="s">
        <v>193</v>
      </c>
    </row>
    <row r="24" ht="18.95" customHeight="1">
      <c r="A24" s="59"/>
      <c r="B24" s="288"/>
      <c r="C24" s="289" t="s">
        <v>197</v>
      </c>
      <c r="D24" s="273"/>
      <c r="E24" s="92"/>
      <c r="F24" s="274"/>
      <c r="G24" s="273"/>
      <c r="H24" s="92"/>
      <c r="I24" s="274"/>
      <c r="J24" s="273"/>
      <c r="K24" s="92"/>
      <c r="L24" s="274"/>
      <c r="M24" s="273" t="s">
        <v>193</v>
      </c>
      <c r="N24" s="92" t="s">
        <v>194</v>
      </c>
      <c r="O24" s="274" t="s">
        <v>194</v>
      </c>
      <c r="P24" s="93"/>
      <c r="Q24" s="273"/>
      <c r="R24" s="92"/>
      <c r="S24" s="274"/>
      <c r="T24" s="273"/>
      <c r="U24" s="92"/>
      <c r="V24" s="274"/>
      <c r="W24" s="273"/>
      <c r="X24" s="92"/>
      <c r="Y24" s="274"/>
      <c r="Z24" s="273" t="s">
        <v>211</v>
      </c>
      <c r="AA24" s="92" t="s">
        <v>199</v>
      </c>
      <c r="AB24" s="274" t="s">
        <v>211</v>
      </c>
    </row>
    <row r="25" ht="18.95" customHeight="1">
      <c r="A25" s="60"/>
      <c r="B25" s="290"/>
      <c r="C25" s="291" t="s">
        <v>198</v>
      </c>
      <c r="D25" s="422"/>
      <c r="E25" s="91"/>
      <c r="F25" s="423"/>
      <c r="G25" s="422"/>
      <c r="H25" s="91"/>
      <c r="I25" s="423"/>
      <c r="J25" s="422"/>
      <c r="K25" s="91"/>
      <c r="L25" s="423"/>
      <c r="M25" s="422" t="s">
        <v>194</v>
      </c>
      <c r="N25" s="91" t="s">
        <v>194</v>
      </c>
      <c r="O25" s="423" t="s">
        <v>194</v>
      </c>
      <c r="P25" s="93"/>
      <c r="Q25" s="422"/>
      <c r="R25" s="91"/>
      <c r="S25" s="423"/>
      <c r="T25" s="422"/>
      <c r="U25" s="91"/>
      <c r="V25" s="423"/>
      <c r="W25" s="422"/>
      <c r="X25" s="91"/>
      <c r="Y25" s="423"/>
      <c r="Z25" s="422" t="s">
        <v>199</v>
      </c>
      <c r="AA25" s="91" t="s">
        <v>199</v>
      </c>
      <c r="AB25" s="423" t="s">
        <v>199</v>
      </c>
    </row>
    <row r="26" ht="18.95" customHeight="1">
      <c r="A26" s="60"/>
      <c r="B26" s="292"/>
      <c r="C26" s="293" t="s">
        <v>200</v>
      </c>
      <c r="D26" s="275"/>
      <c r="E26" s="276"/>
      <c r="F26" s="277"/>
      <c r="G26" s="275"/>
      <c r="H26" s="276"/>
      <c r="I26" s="277"/>
      <c r="J26" s="275"/>
      <c r="K26" s="276"/>
      <c r="L26" s="277"/>
      <c r="M26" s="275" t="s">
        <v>208</v>
      </c>
      <c r="N26" s="276" t="s">
        <v>209</v>
      </c>
      <c r="O26" s="277" t="s">
        <v>208</v>
      </c>
      <c r="P26" s="184"/>
      <c r="Q26" s="275"/>
      <c r="R26" s="276"/>
      <c r="S26" s="277"/>
      <c r="T26" s="275"/>
      <c r="U26" s="276"/>
      <c r="V26" s="277"/>
      <c r="W26" s="275"/>
      <c r="X26" s="276"/>
      <c r="Y26" s="277"/>
      <c r="Z26" s="275" t="s">
        <v>212</v>
      </c>
      <c r="AA26" s="276" t="s">
        <v>213</v>
      </c>
      <c r="AB26" s="277" t="s">
        <v>214</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93" t="s">
        <v>61</v>
      </c>
      <c r="C28" s="993"/>
      <c r="D28" s="993"/>
      <c r="E28" s="993"/>
      <c r="F28" s="993"/>
      <c r="G28" s="993"/>
      <c r="H28" s="993"/>
      <c r="I28" s="993"/>
      <c r="J28" s="993"/>
      <c r="K28" s="993"/>
      <c r="L28" s="993"/>
      <c r="M28" s="993"/>
      <c r="N28" s="993"/>
      <c r="O28" s="993"/>
      <c r="P28" s="413"/>
      <c r="Q28" s="991"/>
      <c r="R28" s="991"/>
      <c r="S28" s="991"/>
      <c r="T28" s="991"/>
      <c r="U28" s="991"/>
      <c r="V28" s="991"/>
      <c r="W28" s="991"/>
      <c r="X28" s="991"/>
      <c r="Y28" s="991"/>
      <c r="Z28" s="991"/>
      <c r="AA28" s="991"/>
      <c r="AB28" s="991"/>
      <c r="AC28" s="9"/>
    </row>
    <row r="29" ht="18.95" customHeight="1">
      <c r="A29" s="58"/>
      <c r="B29" s="286">
        <v>2017</v>
      </c>
      <c r="C29" s="287"/>
      <c r="D29" s="429"/>
      <c r="E29" s="430"/>
      <c r="F29" s="431"/>
      <c r="G29" s="429"/>
      <c r="H29" s="430"/>
      <c r="I29" s="431"/>
      <c r="J29" s="429"/>
      <c r="K29" s="430"/>
      <c r="L29" s="431"/>
      <c r="M29" s="429" t="s">
        <v>194</v>
      </c>
      <c r="N29" s="430" t="s">
        <v>194</v>
      </c>
      <c r="O29" s="431" t="s">
        <v>194</v>
      </c>
      <c r="P29" s="5"/>
      <c r="Q29" s="429"/>
      <c r="R29" s="430"/>
      <c r="S29" s="431"/>
      <c r="T29" s="429"/>
      <c r="U29" s="430"/>
      <c r="V29" s="431"/>
      <c r="W29" s="429"/>
      <c r="X29" s="430"/>
      <c r="Y29" s="431"/>
      <c r="Z29" s="429" t="s">
        <v>203</v>
      </c>
      <c r="AA29" s="430" t="s">
        <v>210</v>
      </c>
      <c r="AB29" s="431" t="s">
        <v>210</v>
      </c>
    </row>
    <row r="30" ht="18.95" customHeight="1">
      <c r="A30" s="58"/>
      <c r="B30" s="288">
        <v>2018</v>
      </c>
      <c r="C30" s="289"/>
      <c r="D30" s="273"/>
      <c r="E30" s="92"/>
      <c r="F30" s="274"/>
      <c r="G30" s="273"/>
      <c r="H30" s="92"/>
      <c r="I30" s="274"/>
      <c r="J30" s="273"/>
      <c r="K30" s="92"/>
      <c r="L30" s="274"/>
      <c r="M30" s="273" t="s">
        <v>194</v>
      </c>
      <c r="N30" s="92" t="s">
        <v>194</v>
      </c>
      <c r="O30" s="274" t="s">
        <v>194</v>
      </c>
      <c r="P30" s="5"/>
      <c r="Q30" s="273"/>
      <c r="R30" s="92"/>
      <c r="S30" s="274"/>
      <c r="T30" s="273"/>
      <c r="U30" s="92"/>
      <c r="V30" s="274"/>
      <c r="W30" s="273"/>
      <c r="X30" s="92"/>
      <c r="Y30" s="274"/>
      <c r="Z30" s="273" t="s">
        <v>193</v>
      </c>
      <c r="AA30" s="92" t="s">
        <v>203</v>
      </c>
      <c r="AB30" s="274" t="s">
        <v>203</v>
      </c>
    </row>
    <row r="31" ht="18.95" customHeight="1">
      <c r="A31" s="58"/>
      <c r="B31" s="427">
        <v>2019</v>
      </c>
      <c r="C31" s="428"/>
      <c r="D31" s="432"/>
      <c r="E31" s="433"/>
      <c r="F31" s="434"/>
      <c r="G31" s="432"/>
      <c r="H31" s="433"/>
      <c r="I31" s="434"/>
      <c r="J31" s="432"/>
      <c r="K31" s="433"/>
      <c r="L31" s="434"/>
      <c r="M31" s="432" t="s">
        <v>194</v>
      </c>
      <c r="N31" s="433" t="s">
        <v>193</v>
      </c>
      <c r="O31" s="434" t="s">
        <v>194</v>
      </c>
      <c r="P31" s="184"/>
      <c r="Q31" s="432"/>
      <c r="R31" s="433"/>
      <c r="S31" s="434"/>
      <c r="T31" s="432"/>
      <c r="U31" s="433"/>
      <c r="V31" s="434"/>
      <c r="W31" s="432"/>
      <c r="X31" s="433"/>
      <c r="Y31" s="434"/>
      <c r="Z31" s="432" t="s">
        <v>199</v>
      </c>
      <c r="AA31" s="433" t="s">
        <v>210</v>
      </c>
      <c r="AB31" s="434" t="s">
        <v>210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92" t="s">
        <v>44</v>
      </c>
      <c r="C33" s="992"/>
      <c r="D33" s="992"/>
      <c r="E33" s="992"/>
      <c r="F33" s="992"/>
      <c r="G33" s="992"/>
      <c r="H33" s="992"/>
      <c r="I33" s="992"/>
      <c r="J33" s="992"/>
      <c r="K33" s="992"/>
      <c r="L33" s="992"/>
      <c r="M33" s="992"/>
      <c r="N33" s="992"/>
      <c r="O33" s="992"/>
      <c r="P33" s="413"/>
      <c r="Q33" s="991"/>
      <c r="R33" s="991"/>
      <c r="S33" s="991"/>
      <c r="T33" s="991"/>
      <c r="U33" s="991"/>
      <c r="V33" s="991"/>
      <c r="W33" s="991"/>
      <c r="X33" s="991"/>
      <c r="Y33" s="991"/>
      <c r="Z33" s="991"/>
      <c r="AA33" s="991"/>
      <c r="AB33" s="991"/>
      <c r="AC33" s="9"/>
    </row>
    <row r="34" ht="18.95" customHeight="1">
      <c r="A34" s="58"/>
      <c r="B34" s="286">
        <v>2017</v>
      </c>
      <c r="C34" s="287"/>
      <c r="D34" s="429"/>
      <c r="E34" s="430"/>
      <c r="F34" s="431"/>
      <c r="G34" s="429"/>
      <c r="H34" s="430"/>
      <c r="I34" s="431"/>
      <c r="J34" s="429"/>
      <c r="K34" s="430"/>
      <c r="L34" s="431"/>
      <c r="M34" s="429" t="s">
        <v>194</v>
      </c>
      <c r="N34" s="430" t="s">
        <v>194</v>
      </c>
      <c r="O34" s="431" t="s">
        <v>194</v>
      </c>
      <c r="P34" s="5"/>
      <c r="Q34" s="429"/>
      <c r="R34" s="430"/>
      <c r="S34" s="431"/>
      <c r="T34" s="429"/>
      <c r="U34" s="430"/>
      <c r="V34" s="431"/>
      <c r="W34" s="429"/>
      <c r="X34" s="430"/>
      <c r="Y34" s="431"/>
      <c r="Z34" s="429" t="s">
        <v>203</v>
      </c>
      <c r="AA34" s="430" t="s">
        <v>211</v>
      </c>
      <c r="AB34" s="431" t="s">
        <v>211</v>
      </c>
    </row>
    <row r="35" ht="18.95" customHeight="1">
      <c r="A35" s="58"/>
      <c r="B35" s="288">
        <v>2018</v>
      </c>
      <c r="C35" s="289"/>
      <c r="D35" s="273"/>
      <c r="E35" s="92"/>
      <c r="F35" s="274"/>
      <c r="G35" s="273"/>
      <c r="H35" s="92"/>
      <c r="I35" s="274"/>
      <c r="J35" s="273"/>
      <c r="K35" s="92"/>
      <c r="L35" s="274"/>
      <c r="M35" s="273" t="s">
        <v>194</v>
      </c>
      <c r="N35" s="92" t="s">
        <v>194</v>
      </c>
      <c r="O35" s="274" t="s">
        <v>194</v>
      </c>
      <c r="P35" s="5"/>
      <c r="Q35" s="273"/>
      <c r="R35" s="92"/>
      <c r="S35" s="274"/>
      <c r="T35" s="273"/>
      <c r="U35" s="92"/>
      <c r="V35" s="274"/>
      <c r="W35" s="273"/>
      <c r="X35" s="92"/>
      <c r="Y35" s="274"/>
      <c r="Z35" s="273" t="s">
        <v>193</v>
      </c>
      <c r="AA35" s="92" t="s">
        <v>193</v>
      </c>
      <c r="AB35" s="274" t="s">
        <v>194</v>
      </c>
    </row>
    <row r="36" ht="18.95" customHeight="1">
      <c r="A36" s="58"/>
      <c r="B36" s="427">
        <v>2019</v>
      </c>
      <c r="C36" s="428"/>
      <c r="D36" s="432"/>
      <c r="E36" s="433"/>
      <c r="F36" s="434"/>
      <c r="G36" s="432"/>
      <c r="H36" s="433"/>
      <c r="I36" s="434"/>
      <c r="J36" s="432"/>
      <c r="K36" s="433"/>
      <c r="L36" s="434"/>
      <c r="M36" s="432" t="s">
        <v>194</v>
      </c>
      <c r="N36" s="433" t="s">
        <v>194</v>
      </c>
      <c r="O36" s="434" t="s">
        <v>194</v>
      </c>
      <c r="P36" s="184"/>
      <c r="Q36" s="432"/>
      <c r="R36" s="433"/>
      <c r="S36" s="434"/>
      <c r="T36" s="432"/>
      <c r="U36" s="433"/>
      <c r="V36" s="434"/>
      <c r="W36" s="432"/>
      <c r="X36" s="433"/>
      <c r="Y36" s="434"/>
      <c r="Z36" s="432" t="s">
        <v>210</v>
      </c>
      <c r="AA36" s="433" t="s">
        <v>199</v>
      </c>
      <c r="AB36" s="434" t="s">
        <v>210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92" t="s">
        <v>45</v>
      </c>
      <c r="C38" s="992"/>
      <c r="D38" s="992"/>
      <c r="E38" s="992"/>
      <c r="F38" s="992"/>
      <c r="G38" s="992"/>
      <c r="H38" s="992"/>
      <c r="I38" s="992"/>
      <c r="J38" s="992"/>
      <c r="K38" s="992"/>
      <c r="L38" s="992"/>
      <c r="M38" s="992"/>
      <c r="N38" s="992"/>
      <c r="O38" s="992"/>
      <c r="P38" s="413"/>
      <c r="Q38" s="991"/>
      <c r="R38" s="991"/>
      <c r="S38" s="991"/>
      <c r="T38" s="991"/>
      <c r="U38" s="991"/>
      <c r="V38" s="991"/>
      <c r="W38" s="991"/>
      <c r="X38" s="991"/>
      <c r="Y38" s="991"/>
      <c r="Z38" s="991"/>
      <c r="AA38" s="991"/>
      <c r="AB38" s="991"/>
      <c r="AC38" s="9"/>
    </row>
    <row r="39" ht="18.95" customHeight="1">
      <c r="A39" s="58"/>
      <c r="B39" s="286">
        <v>2017</v>
      </c>
      <c r="C39" s="287"/>
      <c r="D39" s="429"/>
      <c r="E39" s="430"/>
      <c r="F39" s="431"/>
      <c r="G39" s="429"/>
      <c r="H39" s="430"/>
      <c r="I39" s="431"/>
      <c r="J39" s="429"/>
      <c r="K39" s="430"/>
      <c r="L39" s="431"/>
      <c r="M39" s="429" t="s">
        <v>194</v>
      </c>
      <c r="N39" s="430" t="s">
        <v>194</v>
      </c>
      <c r="O39" s="431" t="s">
        <v>194</v>
      </c>
      <c r="P39" s="5"/>
      <c r="Q39" s="429"/>
      <c r="R39" s="430"/>
      <c r="S39" s="431"/>
      <c r="T39" s="429"/>
      <c r="U39" s="430"/>
      <c r="V39" s="431"/>
      <c r="W39" s="429"/>
      <c r="X39" s="430"/>
      <c r="Y39" s="431"/>
      <c r="Z39" s="429" t="s">
        <v>203</v>
      </c>
      <c r="AA39" s="430" t="s">
        <v>210</v>
      </c>
      <c r="AB39" s="431" t="s">
        <v>210</v>
      </c>
    </row>
    <row r="40" ht="18.95" customHeight="1">
      <c r="A40" s="58"/>
      <c r="B40" s="288">
        <v>2018</v>
      </c>
      <c r="C40" s="289"/>
      <c r="D40" s="273"/>
      <c r="E40" s="92"/>
      <c r="F40" s="274"/>
      <c r="G40" s="273"/>
      <c r="H40" s="92"/>
      <c r="I40" s="274"/>
      <c r="J40" s="273"/>
      <c r="K40" s="92"/>
      <c r="L40" s="274"/>
      <c r="M40" s="273" t="s">
        <v>194</v>
      </c>
      <c r="N40" s="92" t="s">
        <v>194</v>
      </c>
      <c r="O40" s="274" t="s">
        <v>194</v>
      </c>
      <c r="P40" s="5"/>
      <c r="Q40" s="273"/>
      <c r="R40" s="92"/>
      <c r="S40" s="274"/>
      <c r="T40" s="273"/>
      <c r="U40" s="92"/>
      <c r="V40" s="274"/>
      <c r="W40" s="273"/>
      <c r="X40" s="92"/>
      <c r="Y40" s="274"/>
      <c r="Z40" s="273" t="s">
        <v>193</v>
      </c>
      <c r="AA40" s="92" t="s">
        <v>203</v>
      </c>
      <c r="AB40" s="274" t="s">
        <v>203</v>
      </c>
    </row>
    <row r="41" ht="18.95" customHeight="1">
      <c r="A41" s="58"/>
      <c r="B41" s="427">
        <v>2019</v>
      </c>
      <c r="C41" s="428"/>
      <c r="D41" s="432"/>
      <c r="E41" s="433"/>
      <c r="F41" s="434"/>
      <c r="G41" s="432"/>
      <c r="H41" s="433"/>
      <c r="I41" s="434"/>
      <c r="J41" s="432"/>
      <c r="K41" s="433"/>
      <c r="L41" s="434"/>
      <c r="M41" s="432" t="s">
        <v>194</v>
      </c>
      <c r="N41" s="433" t="s">
        <v>193</v>
      </c>
      <c r="O41" s="434" t="s">
        <v>194</v>
      </c>
      <c r="P41" s="184"/>
      <c r="Q41" s="432"/>
      <c r="R41" s="433"/>
      <c r="S41" s="434"/>
      <c r="T41" s="432"/>
      <c r="U41" s="433"/>
      <c r="V41" s="434"/>
      <c r="W41" s="432"/>
      <c r="X41" s="433"/>
      <c r="Y41" s="434"/>
      <c r="Z41" s="432" t="s">
        <v>199</v>
      </c>
      <c r="AA41" s="433" t="s">
        <v>210</v>
      </c>
      <c r="AB41" s="434" t="s">
        <v>210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7"/>
    </row>
    <row r="43" ht="24" customHeight="1">
      <c r="B43" s="1055" t="s">
        <v>138</v>
      </c>
      <c r="C43" s="1055"/>
      <c r="D43" s="1055"/>
      <c r="E43" s="1055"/>
      <c r="F43" s="1055"/>
      <c r="G43" s="1055"/>
      <c r="H43" s="1055"/>
      <c r="I43" s="1055"/>
      <c r="J43" s="1055"/>
      <c r="K43" s="1055"/>
      <c r="L43" s="1055"/>
      <c r="M43" s="1055"/>
      <c r="N43" s="1055"/>
      <c r="O43" s="1055"/>
      <c r="P43" s="1055"/>
      <c r="Q43" s="1055"/>
      <c r="R43" s="1055"/>
      <c r="S43" s="1055"/>
      <c r="T43" s="1055"/>
      <c r="U43" s="1055"/>
      <c r="V43" s="1055"/>
      <c r="W43" s="1055"/>
      <c r="X43" s="1055"/>
      <c r="Y43" s="1055"/>
      <c r="Z43" s="1055"/>
      <c r="AA43" s="1055"/>
      <c r="AB43" s="1055"/>
      <c r="AP43" s="237"/>
    </row>
    <row r="44" ht="12" customHeight="1">
      <c r="Z44" s="55"/>
      <c r="AA44" s="234"/>
      <c r="AB44" s="234"/>
      <c r="AP44" s="237"/>
    </row>
    <row r="45" ht="12" customHeight="1">
      <c r="AP45" s="237"/>
    </row>
    <row r="46" s="237" customFormat="1">
      <c r="A46"/>
    </row>
    <row r="47" s="237" customFormat="1"/>
    <row r="48" s="237" customFormat="1"/>
    <row r="49" s="237" customFormat="1"/>
    <row r="50" s="237" customFormat="1"/>
    <row r="51" s="237" customFormat="1"/>
    <row r="52" s="237" customFormat="1"/>
    <row r="53" s="237" customFormat="1"/>
    <row r="54" s="237" customFormat="1"/>
    <row r="55" s="237" customFormat="1"/>
    <row r="56" s="237" customFormat="1"/>
    <row r="57" s="237" customFormat="1"/>
    <row r="58" s="237" customFormat="1"/>
    <row r="59" s="237" customFormat="1"/>
    <row r="60" s="237" customFormat="1"/>
    <row r="61" s="237" customFormat="1"/>
    <row r="62" s="237" customFormat="1"/>
    <row r="63" s="237" customFormat="1"/>
    <row r="64" s="237" customFormat="1"/>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sheetData>
  <mergeCells count="21">
    <mergeCell ref="B2:AB2"/>
    <mergeCell ref="Q6:AB6"/>
    <mergeCell ref="D6:O6"/>
    <mergeCell ref="B4:AB4"/>
    <mergeCell ref="B3:AB3"/>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163</v>
      </c>
      <c r="Y1" s="5"/>
      <c r="AB1" s="691"/>
      <c r="AD1" s="237"/>
    </row>
    <row r="2" ht="15" customHeight="1">
      <c r="A2" s="11"/>
      <c r="B2" s="11" t="s">
        <v>182</v>
      </c>
    </row>
    <row r="3" ht="17.1" customHeight="1">
      <c r="A3" s="11"/>
      <c r="B3" s="11" t="s">
        <v>183</v>
      </c>
      <c r="R3" s="1059" t="s">
        <v>280</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42</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v>21.007863906275076231744503270</v>
      </c>
      <c r="E11" s="430"/>
      <c r="F11" s="431">
        <v>46.028335538335533402899830940</v>
      </c>
      <c r="G11" s="429">
        <v>0.2728294013801957952174610800</v>
      </c>
      <c r="H11" s="430"/>
      <c r="I11" s="431">
        <v>4.7112976144399817637159620500</v>
      </c>
      <c r="J11" s="429">
        <v>21.007863906275076231744503270</v>
      </c>
      <c r="K11" s="430"/>
      <c r="L11" s="431">
        <v>10.506109555793329508943782030</v>
      </c>
      <c r="M11" s="429">
        <v>68.208955223880597014925373160</v>
      </c>
      <c r="N11" s="430">
        <v>69.178571428571428571428571520</v>
      </c>
      <c r="O11" s="431">
        <v>61.245742708568844675559575020</v>
      </c>
      <c r="P11" s="5"/>
      <c r="Q11" s="429"/>
      <c r="R11" s="430"/>
      <c r="S11" s="431"/>
      <c r="T11" s="429"/>
      <c r="U11" s="430"/>
      <c r="V11" s="431"/>
      <c r="W11" s="429"/>
      <c r="X11" s="430"/>
      <c r="Y11" s="431"/>
      <c r="Z11" s="429">
        <v>-8.232931726907630522088353500</v>
      </c>
      <c r="AA11" s="430">
        <v>7.5691696064541441693442448700</v>
      </c>
      <c r="AB11" s="431">
        <v>-1.6600907428536377489861314500</v>
      </c>
    </row>
    <row r="12" ht="18" customHeight="1">
      <c r="A12" s="58"/>
      <c r="B12" s="1062" t="s">
        <v>46</v>
      </c>
      <c r="C12" s="1062"/>
      <c r="D12" s="422">
        <v>25.782378430428502648050072210</v>
      </c>
      <c r="E12" s="91"/>
      <c r="F12" s="423">
        <v>55.580562861608214168715883040</v>
      </c>
      <c r="G12" s="422">
        <v>0</v>
      </c>
      <c r="H12" s="91"/>
      <c r="I12" s="423">
        <v>3.8583108096808626983712507100</v>
      </c>
      <c r="J12" s="422">
        <v>17.733911089712726689134970310</v>
      </c>
      <c r="K12" s="91"/>
      <c r="L12" s="423">
        <v>11.180380228778750399474023940</v>
      </c>
      <c r="M12" s="422">
        <v>86.56716417910447761194029860</v>
      </c>
      <c r="N12" s="91">
        <v>80.14285714285714285714285728</v>
      </c>
      <c r="O12" s="423">
        <v>70.619253900067827266561157690</v>
      </c>
      <c r="P12" s="5"/>
      <c r="Q12" s="422"/>
      <c r="R12" s="91"/>
      <c r="S12" s="423"/>
      <c r="T12" s="422"/>
      <c r="U12" s="91"/>
      <c r="V12" s="423"/>
      <c r="W12" s="422"/>
      <c r="X12" s="91"/>
      <c r="Y12" s="423"/>
      <c r="Z12" s="422">
        <v>-0.6849315068493150684931506800</v>
      </c>
      <c r="AA12" s="91">
        <v>9.774090590500569443497654900</v>
      </c>
      <c r="AB12" s="423">
        <v>-4.5937778053681788977909949600</v>
      </c>
    </row>
    <row r="13" ht="18" customHeight="1">
      <c r="A13" s="58"/>
      <c r="B13" s="1062" t="s">
        <v>47</v>
      </c>
      <c r="C13" s="1062"/>
      <c r="D13" s="422">
        <v>23.599743219386936286310383540</v>
      </c>
      <c r="E13" s="91"/>
      <c r="F13" s="423">
        <v>56.529482088819962763819941240</v>
      </c>
      <c r="G13" s="422">
        <v>0</v>
      </c>
      <c r="H13" s="91"/>
      <c r="I13" s="423">
        <v>6.088602747672629958793749400</v>
      </c>
      <c r="J13" s="422">
        <v>21.007863906275076231744503270</v>
      </c>
      <c r="K13" s="91"/>
      <c r="L13" s="423">
        <v>12.698180142028772866353074070</v>
      </c>
      <c r="M13" s="422">
        <v>88.65671641791044776119402988</v>
      </c>
      <c r="N13" s="91">
        <v>81.53571428571428571428571442</v>
      </c>
      <c r="O13" s="423">
        <v>75.316264978521365588966764710</v>
      </c>
      <c r="P13" s="184"/>
      <c r="Q13" s="422"/>
      <c r="R13" s="91"/>
      <c r="S13" s="423"/>
      <c r="T13" s="422"/>
      <c r="U13" s="91"/>
      <c r="V13" s="423"/>
      <c r="W13" s="422"/>
      <c r="X13" s="91"/>
      <c r="Y13" s="423"/>
      <c r="Z13" s="422">
        <v>-5.7142857142857142857142857100</v>
      </c>
      <c r="AA13" s="91">
        <v>1.4742734362493704783516636700</v>
      </c>
      <c r="AB13" s="423">
        <v>-4.920233677503924544013522100</v>
      </c>
    </row>
    <row r="14" ht="18" customHeight="1">
      <c r="A14" s="58"/>
      <c r="B14" s="1062" t="s">
        <v>48</v>
      </c>
      <c r="C14" s="1062"/>
      <c r="D14" s="422"/>
      <c r="E14" s="91"/>
      <c r="F14" s="423"/>
      <c r="G14" s="422"/>
      <c r="H14" s="91"/>
      <c r="I14" s="423"/>
      <c r="J14" s="422"/>
      <c r="K14" s="91"/>
      <c r="L14" s="423"/>
      <c r="M14" s="422">
        <v>90.85820895522388059701492544</v>
      </c>
      <c r="N14" s="91">
        <v>85.08928571428571428571428576</v>
      </c>
      <c r="O14" s="423">
        <v>77.467352475695229482251865370</v>
      </c>
      <c r="P14" s="5"/>
      <c r="Q14" s="422"/>
      <c r="R14" s="91"/>
      <c r="S14" s="423"/>
      <c r="T14" s="422"/>
      <c r="U14" s="91"/>
      <c r="V14" s="423"/>
      <c r="W14" s="422"/>
      <c r="X14" s="91"/>
      <c r="Y14" s="423"/>
      <c r="Z14" s="422">
        <v>-5.8027079303675048355899419800</v>
      </c>
      <c r="AA14" s="91">
        <v>-1.0064861914253257064885660600</v>
      </c>
      <c r="AB14" s="423">
        <v>-5.4021041720683350365422729200</v>
      </c>
    </row>
    <row r="15" ht="18" customHeight="1">
      <c r="A15" s="58"/>
      <c r="B15" s="1062" t="s">
        <v>49</v>
      </c>
      <c r="C15" s="1062"/>
      <c r="D15" s="422"/>
      <c r="E15" s="91"/>
      <c r="F15" s="423"/>
      <c r="G15" s="422"/>
      <c r="H15" s="91"/>
      <c r="I15" s="423"/>
      <c r="J15" s="422"/>
      <c r="K15" s="91"/>
      <c r="L15" s="423"/>
      <c r="M15" s="422">
        <v>94.96268656716417910447761209</v>
      </c>
      <c r="N15" s="91">
        <v>85.49107142857142857142857151</v>
      </c>
      <c r="O15" s="423">
        <v>75.262423694325118697716482100</v>
      </c>
      <c r="P15" s="184"/>
      <c r="Q15" s="422"/>
      <c r="R15" s="91"/>
      <c r="S15" s="423"/>
      <c r="T15" s="422"/>
      <c r="U15" s="91"/>
      <c r="V15" s="423"/>
      <c r="W15" s="422"/>
      <c r="X15" s="91"/>
      <c r="Y15" s="423"/>
      <c r="Z15" s="422">
        <v>8.528784648187633262260128090</v>
      </c>
      <c r="AA15" s="91">
        <v>5.0778952717122993328889355500</v>
      </c>
      <c r="AB15" s="423">
        <v>-3.8898904248099558580321814500</v>
      </c>
    </row>
    <row r="16" ht="18" customHeight="1">
      <c r="A16" s="58"/>
      <c r="B16" s="1063" t="s">
        <v>78</v>
      </c>
      <c r="C16" s="1063"/>
      <c r="D16" s="432"/>
      <c r="E16" s="433"/>
      <c r="F16" s="434"/>
      <c r="G16" s="432"/>
      <c r="H16" s="433"/>
      <c r="I16" s="434"/>
      <c r="J16" s="432"/>
      <c r="K16" s="433"/>
      <c r="L16" s="434"/>
      <c r="M16" s="432">
        <v>85.23685918234912394548994166</v>
      </c>
      <c r="N16" s="433">
        <v>79.85248447204968944099378890</v>
      </c>
      <c r="O16" s="434">
        <v>71.601104896342242625013516400</v>
      </c>
      <c r="P16" s="5"/>
      <c r="Q16" s="432"/>
      <c r="R16" s="433"/>
      <c r="S16" s="434"/>
      <c r="T16" s="432"/>
      <c r="U16" s="433"/>
      <c r="V16" s="434"/>
      <c r="W16" s="432"/>
      <c r="X16" s="433"/>
      <c r="Y16" s="434"/>
      <c r="Z16" s="631">
        <v>-2.302386909189262289539522600</v>
      </c>
      <c r="AA16" s="214">
        <v>4.7401649424606688912760635300</v>
      </c>
      <c r="AB16" s="632">
        <v>-3.8999279301416469464816058700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91.79104477611940298507462687</v>
      </c>
      <c r="N18" s="482">
        <v>78.482142857142857142857142920</v>
      </c>
      <c r="O18" s="483">
        <v>75.031675333484060592358128060</v>
      </c>
      <c r="P18" s="184"/>
      <c r="Q18" s="481"/>
      <c r="R18" s="482"/>
      <c r="S18" s="483"/>
      <c r="T18" s="481"/>
      <c r="U18" s="482"/>
      <c r="V18" s="483"/>
      <c r="W18" s="481"/>
      <c r="X18" s="482"/>
      <c r="Y18" s="483"/>
      <c r="Z18" s="481">
        <v>13.888888888888888888888888850</v>
      </c>
      <c r="AA18" s="482">
        <v>3.0008713900619315999111498100</v>
      </c>
      <c r="AB18" s="483">
        <v>0.15290276549146132445383200</v>
      </c>
    </row>
    <row r="19" ht="18" customHeight="1">
      <c r="A19" s="58"/>
      <c r="B19" s="1065" t="s">
        <v>51</v>
      </c>
      <c r="C19" s="1065"/>
      <c r="D19" s="273"/>
      <c r="E19" s="92"/>
      <c r="F19" s="274"/>
      <c r="G19" s="273"/>
      <c r="H19" s="92"/>
      <c r="I19" s="274"/>
      <c r="J19" s="273"/>
      <c r="K19" s="92"/>
      <c r="L19" s="274"/>
      <c r="M19" s="273">
        <v>93.47014925373134328358208961</v>
      </c>
      <c r="N19" s="92">
        <v>87.27678571428571428571428572</v>
      </c>
      <c r="O19" s="274">
        <v>80.26197151254804431381415333</v>
      </c>
      <c r="P19" s="5"/>
      <c r="Q19" s="273"/>
      <c r="R19" s="92"/>
      <c r="S19" s="274"/>
      <c r="T19" s="273"/>
      <c r="U19" s="92"/>
      <c r="V19" s="274"/>
      <c r="W19" s="273"/>
      <c r="X19" s="92"/>
      <c r="Y19" s="274"/>
      <c r="Z19" s="273">
        <v>4.8994974874371859296482411100</v>
      </c>
      <c r="AA19" s="92">
        <v>9.587248709947205932342119390</v>
      </c>
      <c r="AB19" s="274">
        <v>2.7555194178073222934520896900</v>
      </c>
    </row>
    <row r="20" ht="18" customHeight="1">
      <c r="A20" s="58"/>
      <c r="B20" s="1066" t="s">
        <v>79</v>
      </c>
      <c r="C20" s="1066"/>
      <c r="D20" s="275"/>
      <c r="E20" s="276"/>
      <c r="F20" s="277"/>
      <c r="G20" s="275"/>
      <c r="H20" s="276"/>
      <c r="I20" s="277"/>
      <c r="J20" s="275"/>
      <c r="K20" s="276"/>
      <c r="L20" s="277"/>
      <c r="M20" s="275">
        <v>92.63059701492537313432835823</v>
      </c>
      <c r="N20" s="276">
        <v>82.87946428571428571428571432</v>
      </c>
      <c r="O20" s="277">
        <v>77.646823423016052453086140700</v>
      </c>
      <c r="P20" s="184"/>
      <c r="Q20" s="275"/>
      <c r="R20" s="276"/>
      <c r="S20" s="277"/>
      <c r="T20" s="275"/>
      <c r="U20" s="276"/>
      <c r="V20" s="277"/>
      <c r="W20" s="275"/>
      <c r="X20" s="276"/>
      <c r="Y20" s="277"/>
      <c r="Z20" s="275">
        <v>8.564139941690962099125364350</v>
      </c>
      <c r="AA20" s="276">
        <v>6.1061938159804351505559087100</v>
      </c>
      <c r="AB20" s="277">
        <v>1.246664301957509368718231800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v>49.133365430909966297544535390</v>
      </c>
      <c r="E22" s="471"/>
      <c r="F22" s="472">
        <v>55.305191958634749556788312940</v>
      </c>
      <c r="G22" s="470">
        <v>0.2648050072219547424169475200</v>
      </c>
      <c r="H22" s="471"/>
      <c r="I22" s="472">
        <v>6.5043793011779659972571050300</v>
      </c>
      <c r="J22" s="470">
        <v>37.746750120365912373615792010</v>
      </c>
      <c r="K22" s="471"/>
      <c r="L22" s="472">
        <v>11.351719062767929607244904610</v>
      </c>
      <c r="M22" s="470">
        <v>87.14492055849783341357727492</v>
      </c>
      <c r="N22" s="471">
        <v>80.63364055299539170506912442</v>
      </c>
      <c r="O22" s="472">
        <v>73.161290322580645161290322580</v>
      </c>
      <c r="P22" s="184"/>
      <c r="Q22" s="470"/>
      <c r="R22" s="471"/>
      <c r="S22" s="472"/>
      <c r="T22" s="470"/>
      <c r="U22" s="471"/>
      <c r="V22" s="472"/>
      <c r="W22" s="470"/>
      <c r="X22" s="471"/>
      <c r="Y22" s="472"/>
      <c r="Z22" s="470">
        <v>0.5276312135517911691196889800</v>
      </c>
      <c r="AA22" s="471">
        <v>5.0164420485175202156334231700</v>
      </c>
      <c r="AB22" s="472">
        <v>-2.6344800368348352298888377300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v>119.10110888887219652001262928</v>
      </c>
      <c r="E25" s="457"/>
      <c r="F25" s="458">
        <v>112.80869795407812201021779049</v>
      </c>
      <c r="G25" s="456">
        <v>179.19120006716793850402074783</v>
      </c>
      <c r="H25" s="457"/>
      <c r="I25" s="458">
        <v>113.42357721407310387121159147</v>
      </c>
      <c r="J25" s="456">
        <v>101.41990508045977568525472342</v>
      </c>
      <c r="K25" s="457"/>
      <c r="L25" s="458">
        <v>114.99172955012878340577857337</v>
      </c>
      <c r="M25" s="456">
        <v>107.44506146833963771038003098</v>
      </c>
      <c r="N25" s="457">
        <v>111.15820376941184206243345559</v>
      </c>
      <c r="O25" s="458">
        <v>113.2304749978404708128769585</v>
      </c>
      <c r="P25" s="5"/>
      <c r="Q25" s="429"/>
      <c r="R25" s="430"/>
      <c r="S25" s="431"/>
      <c r="T25" s="429"/>
      <c r="U25" s="430"/>
      <c r="V25" s="431"/>
      <c r="W25" s="429"/>
      <c r="X25" s="430"/>
      <c r="Y25" s="431"/>
      <c r="Z25" s="429">
        <v>-2.9663480303888375345172282400</v>
      </c>
      <c r="AA25" s="430">
        <v>11.818353861209526837940612930</v>
      </c>
      <c r="AB25" s="431">
        <v>6.4817716933918780284878412200</v>
      </c>
    </row>
    <row r="26" ht="18" customHeight="1">
      <c r="A26" s="58"/>
      <c r="B26" s="1062" t="s">
        <v>46</v>
      </c>
      <c r="C26" s="1062"/>
      <c r="D26" s="441">
        <v>124.82101684203480945835928394</v>
      </c>
      <c r="E26" s="95"/>
      <c r="F26" s="442">
        <v>112.61928107318026848435300622</v>
      </c>
      <c r="G26" s="441">
        <v>0</v>
      </c>
      <c r="H26" s="95"/>
      <c r="I26" s="442">
        <v>114.41572320084825204630781701</v>
      </c>
      <c r="J26" s="441">
        <v>95.53270425583521465753680246</v>
      </c>
      <c r="K26" s="95"/>
      <c r="L26" s="442">
        <v>120.87805777859137313595660886</v>
      </c>
      <c r="M26" s="441">
        <v>117.83435195324236495480640005</v>
      </c>
      <c r="N26" s="95">
        <v>109.88731894303329809331558316</v>
      </c>
      <c r="O26" s="442">
        <v>114.02495290329753551503528473</v>
      </c>
      <c r="P26" s="5"/>
      <c r="Q26" s="422"/>
      <c r="R26" s="91"/>
      <c r="S26" s="423"/>
      <c r="T26" s="422"/>
      <c r="U26" s="91"/>
      <c r="V26" s="423"/>
      <c r="W26" s="422"/>
      <c r="X26" s="91"/>
      <c r="Y26" s="423"/>
      <c r="Z26" s="422">
        <v>-0.1512200306787996101109950400</v>
      </c>
      <c r="AA26" s="91">
        <v>4.2770913071814556586528265800</v>
      </c>
      <c r="AB26" s="423">
        <v>2.0027578062536579981998275200</v>
      </c>
    </row>
    <row r="27" ht="18" customHeight="1">
      <c r="A27" s="58"/>
      <c r="B27" s="1062" t="s">
        <v>47</v>
      </c>
      <c r="C27" s="1062"/>
      <c r="D27" s="441">
        <v>135.98324673292364629587908318</v>
      </c>
      <c r="E27" s="95"/>
      <c r="F27" s="442">
        <v>116.6703264723272477476859354</v>
      </c>
      <c r="G27" s="441">
        <v>0</v>
      </c>
      <c r="H27" s="95"/>
      <c r="I27" s="442">
        <v>107.16471374479863103058088515</v>
      </c>
      <c r="J27" s="441">
        <v>100.34083161274048823725111579</v>
      </c>
      <c r="K27" s="95"/>
      <c r="L27" s="442">
        <v>120.09015565332235288661824705</v>
      </c>
      <c r="M27" s="441">
        <v>123.77516785859603554623798296</v>
      </c>
      <c r="N27" s="95">
        <v>111.24728621056466536259597936</v>
      </c>
      <c r="O27" s="442">
        <v>116.47846495635827324584653169</v>
      </c>
      <c r="P27" s="93"/>
      <c r="Q27" s="422"/>
      <c r="R27" s="91"/>
      <c r="S27" s="423"/>
      <c r="T27" s="422"/>
      <c r="U27" s="91"/>
      <c r="V27" s="423"/>
      <c r="W27" s="422"/>
      <c r="X27" s="91"/>
      <c r="Y27" s="423"/>
      <c r="Z27" s="422">
        <v>-1.6021819659133040910134226500</v>
      </c>
      <c r="AA27" s="91">
        <v>3.1514074140675564793796404200</v>
      </c>
      <c r="AB27" s="423">
        <v>2.7920162990109340408422394900</v>
      </c>
    </row>
    <row r="28" ht="18" customHeight="1">
      <c r="A28" s="58"/>
      <c r="B28" s="1062" t="s">
        <v>48</v>
      </c>
      <c r="C28" s="1062"/>
      <c r="D28" s="441"/>
      <c r="E28" s="95"/>
      <c r="F28" s="442"/>
      <c r="G28" s="441"/>
      <c r="H28" s="95"/>
      <c r="I28" s="442"/>
      <c r="J28" s="441"/>
      <c r="K28" s="95"/>
      <c r="L28" s="442"/>
      <c r="M28" s="441">
        <v>124.06667283739217528763121879</v>
      </c>
      <c r="N28" s="95">
        <v>108.68030950470238931989899712</v>
      </c>
      <c r="O28" s="442">
        <v>115.2508801453018356668174667</v>
      </c>
      <c r="P28" s="5"/>
      <c r="Q28" s="422"/>
      <c r="R28" s="91"/>
      <c r="S28" s="423"/>
      <c r="T28" s="422"/>
      <c r="U28" s="91"/>
      <c r="V28" s="423"/>
      <c r="W28" s="422"/>
      <c r="X28" s="91"/>
      <c r="Y28" s="423"/>
      <c r="Z28" s="422">
        <v>-3.2402750999249151401258736500</v>
      </c>
      <c r="AA28" s="91">
        <v>0.4952444541373258950192208500</v>
      </c>
      <c r="AB28" s="423">
        <v>0.3162741908192906994161361600</v>
      </c>
    </row>
    <row r="29" ht="18" customHeight="1">
      <c r="A29" s="58"/>
      <c r="B29" s="1062" t="s">
        <v>49</v>
      </c>
      <c r="C29" s="1062"/>
      <c r="D29" s="441"/>
      <c r="E29" s="95"/>
      <c r="F29" s="442"/>
      <c r="G29" s="441"/>
      <c r="H29" s="95"/>
      <c r="I29" s="442"/>
      <c r="J29" s="441"/>
      <c r="K29" s="95"/>
      <c r="L29" s="442"/>
      <c r="M29" s="441">
        <v>115.91346553499222697162220569</v>
      </c>
      <c r="N29" s="95">
        <v>117.08982326806666490543731445</v>
      </c>
      <c r="O29" s="442">
        <v>117.14094181187390974666028117</v>
      </c>
      <c r="P29" s="93"/>
      <c r="Q29" s="422"/>
      <c r="R29" s="91"/>
      <c r="S29" s="423"/>
      <c r="T29" s="422"/>
      <c r="U29" s="91"/>
      <c r="V29" s="423"/>
      <c r="W29" s="422"/>
      <c r="X29" s="91"/>
      <c r="Y29" s="423"/>
      <c r="Z29" s="422">
        <v>-8.442745469180680960053549090</v>
      </c>
      <c r="AA29" s="91">
        <v>5.2292162547312170736900626300</v>
      </c>
      <c r="AB29" s="423">
        <v>0.4392696747176697039052044500</v>
      </c>
    </row>
    <row r="30" ht="18" customHeight="1">
      <c r="A30" s="58"/>
      <c r="B30" s="1063" t="s">
        <v>78</v>
      </c>
      <c r="C30" s="1063"/>
      <c r="D30" s="459"/>
      <c r="E30" s="460"/>
      <c r="F30" s="461"/>
      <c r="G30" s="459"/>
      <c r="H30" s="460"/>
      <c r="I30" s="461"/>
      <c r="J30" s="459"/>
      <c r="K30" s="460"/>
      <c r="L30" s="461"/>
      <c r="M30" s="459">
        <v>118.15347946746816296746435261</v>
      </c>
      <c r="N30" s="460">
        <v>111.54592321852669006871952733</v>
      </c>
      <c r="O30" s="461">
        <v>115.23856044072350221153791123</v>
      </c>
      <c r="P30" s="5"/>
      <c r="Q30" s="432"/>
      <c r="R30" s="433"/>
      <c r="S30" s="434"/>
      <c r="T30" s="432"/>
      <c r="U30" s="433"/>
      <c r="V30" s="434"/>
      <c r="W30" s="432"/>
      <c r="X30" s="433"/>
      <c r="Y30" s="434"/>
      <c r="Z30" s="432">
        <v>-2.9500502562871865694408976500</v>
      </c>
      <c r="AA30" s="433">
        <v>4.8183977364540522588149927900</v>
      </c>
      <c r="AB30" s="434">
        <v>2.350813671855438550507554200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114.62433864495510078148713285</v>
      </c>
      <c r="N32" s="496">
        <v>111.07028940469840051688369089</v>
      </c>
      <c r="O32" s="497">
        <v>114.34046115035714799848841268</v>
      </c>
      <c r="P32" s="93"/>
      <c r="Q32" s="481"/>
      <c r="R32" s="482"/>
      <c r="S32" s="483"/>
      <c r="T32" s="481"/>
      <c r="U32" s="482"/>
      <c r="V32" s="483"/>
      <c r="W32" s="481"/>
      <c r="X32" s="482"/>
      <c r="Y32" s="483"/>
      <c r="Z32" s="481">
        <v>1.9694163426732980451464897800</v>
      </c>
      <c r="AA32" s="482">
        <v>2.4406358878822923456529650500</v>
      </c>
      <c r="AB32" s="483">
        <v>3.5487128383179987192035944500</v>
      </c>
    </row>
    <row r="33" ht="18" customHeight="1">
      <c r="A33" s="58"/>
      <c r="B33" s="1065" t="s">
        <v>51</v>
      </c>
      <c r="C33" s="1065"/>
      <c r="D33" s="278"/>
      <c r="E33" s="94"/>
      <c r="F33" s="279"/>
      <c r="G33" s="278"/>
      <c r="H33" s="94"/>
      <c r="I33" s="279"/>
      <c r="J33" s="278"/>
      <c r="K33" s="94"/>
      <c r="L33" s="279"/>
      <c r="M33" s="278">
        <v>124.64996971186272714566761775</v>
      </c>
      <c r="N33" s="94">
        <v>111.31924855447222738339546436</v>
      </c>
      <c r="O33" s="279">
        <v>115.92725484473498790521843624</v>
      </c>
      <c r="P33" s="5"/>
      <c r="Q33" s="273"/>
      <c r="R33" s="92"/>
      <c r="S33" s="274"/>
      <c r="T33" s="273"/>
      <c r="U33" s="92"/>
      <c r="V33" s="274"/>
      <c r="W33" s="273"/>
      <c r="X33" s="92"/>
      <c r="Y33" s="274"/>
      <c r="Z33" s="273">
        <v>10.043049666929972761902180920</v>
      </c>
      <c r="AA33" s="92">
        <v>7.976560314486674238449525460</v>
      </c>
      <c r="AB33" s="274">
        <v>7.992470494812230853057072180</v>
      </c>
    </row>
    <row r="34" ht="18" customHeight="1">
      <c r="A34" s="58"/>
      <c r="B34" s="1066" t="s">
        <v>79</v>
      </c>
      <c r="C34" s="1066"/>
      <c r="D34" s="445"/>
      <c r="E34" s="446"/>
      <c r="F34" s="447"/>
      <c r="G34" s="445"/>
      <c r="H34" s="446"/>
      <c r="I34" s="447"/>
      <c r="J34" s="445"/>
      <c r="K34" s="446"/>
      <c r="L34" s="447"/>
      <c r="M34" s="635">
        <v>119.68258755182390320691958294</v>
      </c>
      <c r="N34" s="636">
        <v>111.20137347090034813983831441</v>
      </c>
      <c r="O34" s="637">
        <v>115.1605796347966110706393684</v>
      </c>
      <c r="P34" s="93"/>
      <c r="Q34" s="275"/>
      <c r="R34" s="276"/>
      <c r="S34" s="277"/>
      <c r="T34" s="275"/>
      <c r="U34" s="276"/>
      <c r="V34" s="277"/>
      <c r="W34" s="275"/>
      <c r="X34" s="276"/>
      <c r="Y34" s="277"/>
      <c r="Z34" s="275">
        <v>5.9969204357287110305096222200</v>
      </c>
      <c r="AA34" s="276">
        <v>5.4982952456170113436973639900</v>
      </c>
      <c r="AB34" s="277">
        <v>5.9607288715093475359427149900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v>132.0999510044096031357177854</v>
      </c>
      <c r="E36" s="485"/>
      <c r="F36" s="486">
        <v>116.38682769908212647841718635</v>
      </c>
      <c r="G36" s="484">
        <v>187.72727272727272727272727273</v>
      </c>
      <c r="H36" s="485"/>
      <c r="I36" s="486">
        <v>106.83681263752789121539045092</v>
      </c>
      <c r="J36" s="484">
        <v>100.48022959183673469387755102</v>
      </c>
      <c r="K36" s="485"/>
      <c r="L36" s="486">
        <v>114.32067678049579018404478003</v>
      </c>
      <c r="M36" s="484">
        <v>118.57292817679558011049723757</v>
      </c>
      <c r="N36" s="485">
        <v>111.45453064723531933133304759</v>
      </c>
      <c r="O36" s="486">
        <v>115.21720255053588386921720255</v>
      </c>
      <c r="P36" s="93"/>
      <c r="Q36" s="470"/>
      <c r="R36" s="471"/>
      <c r="S36" s="472"/>
      <c r="T36" s="470"/>
      <c r="U36" s="471"/>
      <c r="V36" s="472"/>
      <c r="W36" s="470"/>
      <c r="X36" s="471"/>
      <c r="Y36" s="472"/>
      <c r="Z36" s="470">
        <v>-0.5433984531972206874454239800</v>
      </c>
      <c r="AA36" s="471">
        <v>5.0276216350945416635536757400</v>
      </c>
      <c r="AB36" s="472">
        <v>3.3956329197145329326364014400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v>25.020598866238758665494548478</v>
      </c>
      <c r="E39" s="457"/>
      <c r="F39" s="458">
        <v>51.923966010730530016524385543</v>
      </c>
      <c r="G39" s="456">
        <v>0.4888862784692432923396489661</v>
      </c>
      <c r="H39" s="457"/>
      <c r="I39" s="458">
        <v>5.3437222874991168703963482334</v>
      </c>
      <c r="J39" s="456">
        <v>21.306155633176351528165371981</v>
      </c>
      <c r="K39" s="457"/>
      <c r="L39" s="458">
        <v>12.081157086638101951565755692</v>
      </c>
      <c r="M39" s="456">
        <v>73.287153867210767811408468918</v>
      </c>
      <c r="N39" s="457">
        <v>76.897657393339549312476287058</v>
      </c>
      <c r="O39" s="458">
        <v>69.34884538486774883848648947</v>
      </c>
      <c r="P39" s="5"/>
      <c r="Q39" s="429"/>
      <c r="R39" s="430"/>
      <c r="S39" s="431"/>
      <c r="T39" s="429"/>
      <c r="U39" s="430"/>
      <c r="V39" s="431"/>
      <c r="W39" s="429"/>
      <c r="X39" s="430"/>
      <c r="Y39" s="431"/>
      <c r="Z39" s="429">
        <v>-10.955062349172085849948540860</v>
      </c>
      <c r="AA39" s="430">
        <v>20.282074716109542301651825040</v>
      </c>
      <c r="AB39" s="431">
        <v>4.7140776586833342365929603100</v>
      </c>
    </row>
    <row r="40" ht="18" customHeight="1">
      <c r="A40" s="58"/>
      <c r="B40" s="1062" t="s">
        <v>46</v>
      </c>
      <c r="C40" s="1062"/>
      <c r="D40" s="441">
        <v>32.181826922922311249374769632</v>
      </c>
      <c r="E40" s="95"/>
      <c r="F40" s="442">
        <v>62.594430311170200960987441742</v>
      </c>
      <c r="G40" s="441">
        <v>0</v>
      </c>
      <c r="H40" s="95"/>
      <c r="I40" s="442">
        <v>4.4145142162328628687365347443</v>
      </c>
      <c r="J40" s="441">
        <v>16.941684834328023141803589588</v>
      </c>
      <c r="K40" s="95"/>
      <c r="L40" s="442">
        <v>13.514626472809384256833418041</v>
      </c>
      <c r="M40" s="441">
        <v>102.0058569147471219011756897</v>
      </c>
      <c r="N40" s="95">
        <v>88.06683703863097175764291751</v>
      </c>
      <c r="O40" s="442">
        <v>80.52357100021244808655739453</v>
      </c>
      <c r="P40" s="5"/>
      <c r="Q40" s="422"/>
      <c r="R40" s="91"/>
      <c r="S40" s="423"/>
      <c r="T40" s="422"/>
      <c r="U40" s="91"/>
      <c r="V40" s="423"/>
      <c r="W40" s="422"/>
      <c r="X40" s="91"/>
      <c r="Y40" s="423"/>
      <c r="Z40" s="422">
        <v>-0.8351157838933283799047553500</v>
      </c>
      <c r="AA40" s="91">
        <v>14.469228676684365566062134710</v>
      </c>
      <c r="AB40" s="423">
        <v>-2.6830222427134800743295662600</v>
      </c>
    </row>
    <row r="41" ht="18" customHeight="1">
      <c r="A41" s="58"/>
      <c r="B41" s="1062" t="s">
        <v>47</v>
      </c>
      <c r="C41" s="1062"/>
      <c r="D41" s="441">
        <v>32.091697050355355782071929322</v>
      </c>
      <c r="E41" s="95"/>
      <c r="F41" s="442">
        <v>65.953131306142007025771747336</v>
      </c>
      <c r="G41" s="441">
        <v>0</v>
      </c>
      <c r="H41" s="95"/>
      <c r="I41" s="442">
        <v>6.5248337056013179884494207137</v>
      </c>
      <c r="J41" s="441">
        <v>21.079465347629160504343076628</v>
      </c>
      <c r="K41" s="95"/>
      <c r="L41" s="442">
        <v>15.249264297701622757485051093</v>
      </c>
      <c r="M41" s="441">
        <v>109.73499956418812703651546553</v>
      </c>
      <c r="N41" s="95">
        <v>90.70626943525683250814522188</v>
      </c>
      <c r="O41" s="442">
        <v>87.72722930944494777170621914</v>
      </c>
      <c r="P41" s="93"/>
      <c r="Q41" s="422"/>
      <c r="R41" s="91"/>
      <c r="S41" s="423"/>
      <c r="T41" s="422"/>
      <c r="U41" s="91"/>
      <c r="V41" s="423"/>
      <c r="W41" s="422"/>
      <c r="X41" s="91"/>
      <c r="Y41" s="423"/>
      <c r="Z41" s="422">
        <v>-7.2249144250039724286697984800</v>
      </c>
      <c r="AA41" s="91">
        <v>4.6721412126905181497443649900</v>
      </c>
      <c r="AB41" s="423">
        <v>-2.2655911047183251531646334900</v>
      </c>
    </row>
    <row r="42" ht="18" customHeight="1">
      <c r="A42" s="58"/>
      <c r="B42" s="1062" t="s">
        <v>48</v>
      </c>
      <c r="C42" s="1062"/>
      <c r="D42" s="441"/>
      <c r="E42" s="95"/>
      <c r="F42" s="442"/>
      <c r="G42" s="441"/>
      <c r="H42" s="95"/>
      <c r="I42" s="442"/>
      <c r="J42" s="441"/>
      <c r="K42" s="95"/>
      <c r="L42" s="442"/>
      <c r="M42" s="441">
        <v>112.72475685039177120350075297</v>
      </c>
      <c r="N42" s="95">
        <v>92.47529906962622948380691456</v>
      </c>
      <c r="O42" s="442">
        <v>89.28180555350202328598365341</v>
      </c>
      <c r="P42" s="5"/>
      <c r="Q42" s="422"/>
      <c r="R42" s="91"/>
      <c r="S42" s="423"/>
      <c r="T42" s="422"/>
      <c r="U42" s="91"/>
      <c r="V42" s="423"/>
      <c r="W42" s="422"/>
      <c r="X42" s="91"/>
      <c r="Y42" s="423"/>
      <c r="Z42" s="422">
        <v>-8.854959330103353333155320060</v>
      </c>
      <c r="AA42" s="91">
        <v>-0.5162263043326917267527858500</v>
      </c>
      <c r="AB42" s="423">
        <v>-5.1029154425064686070639739600</v>
      </c>
    </row>
    <row r="43" ht="18" customHeight="1">
      <c r="A43" s="58"/>
      <c r="B43" s="1062" t="s">
        <v>49</v>
      </c>
      <c r="C43" s="1062"/>
      <c r="D43" s="441"/>
      <c r="E43" s="95"/>
      <c r="F43" s="442"/>
      <c r="G43" s="441"/>
      <c r="H43" s="95"/>
      <c r="I43" s="442"/>
      <c r="J43" s="441"/>
      <c r="K43" s="95"/>
      <c r="L43" s="442"/>
      <c r="M43" s="441">
        <v>110.07454096513254389655914699</v>
      </c>
      <c r="N43" s="95">
        <v>100.10134444569092111335377563</v>
      </c>
      <c r="O43" s="442">
        <v>88.16311194597538945908620935</v>
      </c>
      <c r="P43" s="93"/>
      <c r="Q43" s="422"/>
      <c r="R43" s="91"/>
      <c r="S43" s="423"/>
      <c r="T43" s="422"/>
      <c r="U43" s="91"/>
      <c r="V43" s="423"/>
      <c r="W43" s="422"/>
      <c r="X43" s="91"/>
      <c r="Y43" s="423"/>
      <c r="Z43" s="422">
        <v>-0.6340244004540865856444699800</v>
      </c>
      <c r="AA43" s="91">
        <v>10.572645651390123864622420700</v>
      </c>
      <c r="AB43" s="423">
        <v>-3.4677078591082226274380693800</v>
      </c>
    </row>
    <row r="44" ht="18" customHeight="1">
      <c r="A44" s="58"/>
      <c r="B44" s="1063" t="s">
        <v>78</v>
      </c>
      <c r="C44" s="1063"/>
      <c r="D44" s="459"/>
      <c r="E44" s="460"/>
      <c r="F44" s="461"/>
      <c r="G44" s="459"/>
      <c r="H44" s="460"/>
      <c r="I44" s="461"/>
      <c r="J44" s="459"/>
      <c r="K44" s="460"/>
      <c r="L44" s="461"/>
      <c r="M44" s="459">
        <v>100.71031491273162365851033567</v>
      </c>
      <c r="N44" s="460">
        <v>89.07219101727849435999847358</v>
      </c>
      <c r="O44" s="461">
        <v>82.51208254219719019408825943</v>
      </c>
      <c r="P44" s="5"/>
      <c r="Q44" s="432"/>
      <c r="R44" s="433"/>
      <c r="S44" s="434"/>
      <c r="T44" s="432"/>
      <c r="U44" s="433"/>
      <c r="V44" s="434"/>
      <c r="W44" s="432"/>
      <c r="X44" s="433"/>
      <c r="Y44" s="434"/>
      <c r="Z44" s="432">
        <v>-5.1845155945611883933035911400</v>
      </c>
      <c r="AA44" s="433">
        <v>9.786962679206434548631557540</v>
      </c>
      <c r="AB44" s="434">
        <v>-1.6407942972604870490129382800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105.21487800992147310539490553</v>
      </c>
      <c r="N46" s="496">
        <v>87.17034320243740540566139676</v>
      </c>
      <c r="O46" s="497">
        <v>85.79156358514444936973356764</v>
      </c>
      <c r="P46" s="93"/>
      <c r="Q46" s="481"/>
      <c r="R46" s="482"/>
      <c r="S46" s="483"/>
      <c r="T46" s="481"/>
      <c r="U46" s="482"/>
      <c r="V46" s="483"/>
      <c r="W46" s="481"/>
      <c r="X46" s="482"/>
      <c r="Y46" s="483"/>
      <c r="Z46" s="481">
        <v>16.131835279155700551416835550</v>
      </c>
      <c r="AA46" s="482">
        <v>5.514747622039267658294345800</v>
      </c>
      <c r="AB46" s="483">
        <v>3.7070416838785987943080141400</v>
      </c>
    </row>
    <row r="47" ht="18" customHeight="1">
      <c r="A47" s="58"/>
      <c r="B47" s="1065" t="s">
        <v>51</v>
      </c>
      <c r="C47" s="1065"/>
      <c r="D47" s="278"/>
      <c r="E47" s="94"/>
      <c r="F47" s="279"/>
      <c r="G47" s="278"/>
      <c r="H47" s="94"/>
      <c r="I47" s="279"/>
      <c r="J47" s="278"/>
      <c r="K47" s="94"/>
      <c r="L47" s="279"/>
      <c r="M47" s="278">
        <v>116.51051273440900429100648607</v>
      </c>
      <c r="N47" s="94">
        <v>97.1558620196398234529188093</v>
      </c>
      <c r="O47" s="279">
        <v>93.04550025876016855272047954</v>
      </c>
      <c r="P47" s="5"/>
      <c r="Q47" s="273"/>
      <c r="R47" s="92"/>
      <c r="S47" s="274"/>
      <c r="T47" s="273"/>
      <c r="U47" s="92"/>
      <c r="V47" s="274"/>
      <c r="W47" s="273"/>
      <c r="X47" s="92"/>
      <c r="Y47" s="274"/>
      <c r="Z47" s="273">
        <v>15.434606120460461377121006280</v>
      </c>
      <c r="AA47" s="92">
        <v>18.328541700282664639190097550</v>
      </c>
      <c r="AB47" s="274">
        <v>10.968223989066625141458213910</v>
      </c>
    </row>
    <row r="48" ht="18" customHeight="1">
      <c r="A48" s="58"/>
      <c r="B48" s="1066" t="s">
        <v>79</v>
      </c>
      <c r="C48" s="1066"/>
      <c r="D48" s="445"/>
      <c r="E48" s="446"/>
      <c r="F48" s="447"/>
      <c r="G48" s="445"/>
      <c r="H48" s="446"/>
      <c r="I48" s="447"/>
      <c r="J48" s="445"/>
      <c r="K48" s="446"/>
      <c r="L48" s="447"/>
      <c r="M48" s="445">
        <v>110.86269537216523869820069579</v>
      </c>
      <c r="N48" s="446">
        <v>92.16310261103861442929010303</v>
      </c>
      <c r="O48" s="447">
        <v>89.4185319219523089612270236</v>
      </c>
      <c r="P48" s="93"/>
      <c r="Q48" s="275"/>
      <c r="R48" s="276"/>
      <c r="S48" s="277"/>
      <c r="T48" s="275"/>
      <c r="U48" s="276"/>
      <c r="V48" s="277"/>
      <c r="W48" s="275"/>
      <c r="X48" s="276"/>
      <c r="Y48" s="277"/>
      <c r="Z48" s="275">
        <v>15.074645035727343352728922880</v>
      </c>
      <c r="AA48" s="276">
        <v>11.940225625869658718779343060</v>
      </c>
      <c r="AB48" s="277">
        <v>7.281703452444438637658162300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v>64.905151661049590755897929706</v>
      </c>
      <c r="E50" s="485"/>
      <c r="F50" s="486">
        <v>64.367958473542849525936871591</v>
      </c>
      <c r="G50" s="484">
        <v>0.497111218103033220991815118</v>
      </c>
      <c r="H50" s="485"/>
      <c r="I50" s="486">
        <v>6.9490715272336495133637351441</v>
      </c>
      <c r="J50" s="484">
        <v>37.928021184400577756379393356</v>
      </c>
      <c r="K50" s="485"/>
      <c r="L50" s="486">
        <v>12.977362058776850836629914355</v>
      </c>
      <c r="M50" s="484">
        <v>103.33028406355320173326913818</v>
      </c>
      <c r="N50" s="485">
        <v>89.86984562211981566820276498</v>
      </c>
      <c r="O50" s="486">
        <v>84.29439205955334987593052109</v>
      </c>
      <c r="P50" s="93"/>
      <c r="Q50" s="470"/>
      <c r="R50" s="471"/>
      <c r="S50" s="472"/>
      <c r="T50" s="470"/>
      <c r="U50" s="471"/>
      <c r="V50" s="472"/>
      <c r="W50" s="470"/>
      <c r="X50" s="471"/>
      <c r="Y50" s="472"/>
      <c r="Z50" s="470">
        <v>-0.0186343794984556757990654900</v>
      </c>
      <c r="AA50" s="471">
        <v>10.296271409355308550077658100</v>
      </c>
      <c r="AB50" s="472">
        <v>0.6716956114856264845551325100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165</v>
      </c>
      <c r="Y1" s="5"/>
      <c r="AB1" s="691"/>
      <c r="AD1" s="237"/>
    </row>
    <row r="2" ht="15" customHeight="1">
      <c r="A2" s="11"/>
      <c r="B2" s="11" t="s">
        <v>182</v>
      </c>
    </row>
    <row r="3" ht="17.1" customHeight="1">
      <c r="A3" s="11"/>
      <c r="B3" s="11" t="s">
        <v>183</v>
      </c>
      <c r="R3" s="1059" t="s">
        <v>280</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60</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c r="G11" s="429"/>
      <c r="H11" s="430"/>
      <c r="I11" s="431"/>
      <c r="J11" s="429"/>
      <c r="K11" s="430"/>
      <c r="L11" s="431"/>
      <c r="M11" s="429">
        <v>67.939150401836969001148105690</v>
      </c>
      <c r="N11" s="430">
        <v>63.995049201629736564230418250</v>
      </c>
      <c r="O11" s="431">
        <v>60.744591049897121898951722560</v>
      </c>
      <c r="P11" s="5"/>
      <c r="Q11" s="429"/>
      <c r="R11" s="430"/>
      <c r="S11" s="431"/>
      <c r="T11" s="429"/>
      <c r="U11" s="430"/>
      <c r="V11" s="431"/>
      <c r="W11" s="429"/>
      <c r="X11" s="430"/>
      <c r="Y11" s="431"/>
      <c r="Z11" s="429">
        <v>3.9069359086918349429323968700</v>
      </c>
      <c r="AA11" s="430">
        <v>1.5545012050500838063526643100</v>
      </c>
      <c r="AB11" s="431">
        <v>-3.9433523611050344766241820700</v>
      </c>
    </row>
    <row r="12" ht="18" customHeight="1">
      <c r="A12" s="58"/>
      <c r="B12" s="1062" t="s">
        <v>46</v>
      </c>
      <c r="C12" s="1062"/>
      <c r="D12" s="422"/>
      <c r="E12" s="91"/>
      <c r="F12" s="423"/>
      <c r="G12" s="422"/>
      <c r="H12" s="91"/>
      <c r="I12" s="423"/>
      <c r="J12" s="422"/>
      <c r="K12" s="91"/>
      <c r="L12" s="423"/>
      <c r="M12" s="422">
        <v>93.65671641791044776119402991</v>
      </c>
      <c r="N12" s="91">
        <v>78.199694017468573728084488020</v>
      </c>
      <c r="O12" s="423">
        <v>74.814922924908904443428136080</v>
      </c>
      <c r="P12" s="5"/>
      <c r="Q12" s="422"/>
      <c r="R12" s="91"/>
      <c r="S12" s="423"/>
      <c r="T12" s="422"/>
      <c r="U12" s="91"/>
      <c r="V12" s="423"/>
      <c r="W12" s="422"/>
      <c r="X12" s="91"/>
      <c r="Y12" s="423"/>
      <c r="Z12" s="422">
        <v>8.119310793237971391417425240</v>
      </c>
      <c r="AA12" s="91">
        <v>4.5083632085970059631729297200</v>
      </c>
      <c r="AB12" s="423">
        <v>-0.8645031643559467834396270600</v>
      </c>
    </row>
    <row r="13" ht="18" customHeight="1">
      <c r="A13" s="58"/>
      <c r="B13" s="1062" t="s">
        <v>47</v>
      </c>
      <c r="C13" s="1062"/>
      <c r="D13" s="422"/>
      <c r="E13" s="91"/>
      <c r="F13" s="423"/>
      <c r="G13" s="422"/>
      <c r="H13" s="91"/>
      <c r="I13" s="423"/>
      <c r="J13" s="422"/>
      <c r="K13" s="91"/>
      <c r="L13" s="423"/>
      <c r="M13" s="422">
        <v>95.56462968177978034356519297</v>
      </c>
      <c r="N13" s="91">
        <v>84.74846647475309256237682597</v>
      </c>
      <c r="O13" s="423">
        <v>80.89482077794893384591521646</v>
      </c>
      <c r="P13" s="184"/>
      <c r="Q13" s="422"/>
      <c r="R13" s="91"/>
      <c r="S13" s="423"/>
      <c r="T13" s="422"/>
      <c r="U13" s="91"/>
      <c r="V13" s="423"/>
      <c r="W13" s="422"/>
      <c r="X13" s="91"/>
      <c r="Y13" s="423"/>
      <c r="Z13" s="422">
        <v>3.0158322436017186624322809900</v>
      </c>
      <c r="AA13" s="91">
        <v>3.1603985088725517376390648300</v>
      </c>
      <c r="AB13" s="423">
        <v>-2.3149329281063875613157061500</v>
      </c>
    </row>
    <row r="14" ht="18" customHeight="1">
      <c r="A14" s="58"/>
      <c r="B14" s="1062" t="s">
        <v>48</v>
      </c>
      <c r="C14" s="1062"/>
      <c r="D14" s="422"/>
      <c r="E14" s="91"/>
      <c r="F14" s="423"/>
      <c r="G14" s="422"/>
      <c r="H14" s="91"/>
      <c r="I14" s="423"/>
      <c r="J14" s="422"/>
      <c r="K14" s="91"/>
      <c r="L14" s="423"/>
      <c r="M14" s="422">
        <v>95.33582089552238805970149261</v>
      </c>
      <c r="N14" s="91">
        <v>84.46303380372329317845428133</v>
      </c>
      <c r="O14" s="423">
        <v>80.90413206491489027040612151</v>
      </c>
      <c r="P14" s="5"/>
      <c r="Q14" s="422"/>
      <c r="R14" s="91"/>
      <c r="S14" s="423"/>
      <c r="T14" s="422"/>
      <c r="U14" s="91"/>
      <c r="V14" s="423"/>
      <c r="W14" s="422"/>
      <c r="X14" s="91"/>
      <c r="Y14" s="423"/>
      <c r="Z14" s="422">
        <v>0.5296610169491525423728813800</v>
      </c>
      <c r="AA14" s="91">
        <v>1.3182948908007831943921208500</v>
      </c>
      <c r="AB14" s="423">
        <v>-3.8610819110201739405520060900</v>
      </c>
    </row>
    <row r="15" ht="18" customHeight="1">
      <c r="A15" s="58"/>
      <c r="B15" s="1062" t="s">
        <v>49</v>
      </c>
      <c r="C15" s="1062"/>
      <c r="D15" s="422"/>
      <c r="E15" s="91"/>
      <c r="F15" s="423"/>
      <c r="G15" s="422"/>
      <c r="H15" s="91"/>
      <c r="I15" s="423"/>
      <c r="J15" s="422"/>
      <c r="K15" s="91"/>
      <c r="L15" s="423"/>
      <c r="M15" s="422">
        <v>85.79219288174512055109070041</v>
      </c>
      <c r="N15" s="91">
        <v>79.73863542950315665421674412</v>
      </c>
      <c r="O15" s="423">
        <v>74.531042776244786945916943640</v>
      </c>
      <c r="P15" s="184"/>
      <c r="Q15" s="422"/>
      <c r="R15" s="91"/>
      <c r="S15" s="423"/>
      <c r="T15" s="422"/>
      <c r="U15" s="91"/>
      <c r="V15" s="423"/>
      <c r="W15" s="422"/>
      <c r="X15" s="91"/>
      <c r="Y15" s="423"/>
      <c r="Z15" s="422">
        <v>2.0310633213859020310633214100</v>
      </c>
      <c r="AA15" s="91">
        <v>1.8378799695321434065096566800</v>
      </c>
      <c r="AB15" s="423">
        <v>-4.6356722969609750893500605900</v>
      </c>
    </row>
    <row r="16" ht="18" customHeight="1">
      <c r="A16" s="58"/>
      <c r="B16" s="1063" t="s">
        <v>78</v>
      </c>
      <c r="C16" s="1063"/>
      <c r="D16" s="432"/>
      <c r="E16" s="433"/>
      <c r="F16" s="434"/>
      <c r="G16" s="432"/>
      <c r="H16" s="433"/>
      <c r="I16" s="434"/>
      <c r="J16" s="432"/>
      <c r="K16" s="433"/>
      <c r="L16" s="434"/>
      <c r="M16" s="432">
        <v>87.68799679762108995253616975</v>
      </c>
      <c r="N16" s="433">
        <v>78.259181886099926528596175110</v>
      </c>
      <c r="O16" s="434">
        <v>74.402886733358373496828133650</v>
      </c>
      <c r="P16" s="5"/>
      <c r="Q16" s="432"/>
      <c r="R16" s="433"/>
      <c r="S16" s="434"/>
      <c r="T16" s="432"/>
      <c r="U16" s="433"/>
      <c r="V16" s="434"/>
      <c r="W16" s="432"/>
      <c r="X16" s="433"/>
      <c r="Y16" s="434"/>
      <c r="Z16" s="631">
        <v>3.4717770505077769155504571900</v>
      </c>
      <c r="AA16" s="214">
        <v>2.5331570801095006574957336300</v>
      </c>
      <c r="AB16" s="632">
        <v>-3.0707598144994472456397738500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81.57290470723306544202066596</v>
      </c>
      <c r="N18" s="482">
        <v>76.680173566511327047143947450</v>
      </c>
      <c r="O18" s="483">
        <v>74.026905857249277523791966570</v>
      </c>
      <c r="P18" s="184"/>
      <c r="Q18" s="481"/>
      <c r="R18" s="482"/>
      <c r="S18" s="483"/>
      <c r="T18" s="481"/>
      <c r="U18" s="482"/>
      <c r="V18" s="483"/>
      <c r="W18" s="481"/>
      <c r="X18" s="482"/>
      <c r="Y18" s="483"/>
      <c r="Z18" s="481">
        <v>1.5544041450777202072538860500</v>
      </c>
      <c r="AA18" s="482">
        <v>1.8432604703148245470951955800</v>
      </c>
      <c r="AB18" s="483">
        <v>-4.5260209169424932581521244500</v>
      </c>
    </row>
    <row r="19" ht="18" customHeight="1">
      <c r="A19" s="58"/>
      <c r="B19" s="1065" t="s">
        <v>51</v>
      </c>
      <c r="C19" s="1065"/>
      <c r="D19" s="273"/>
      <c r="E19" s="92"/>
      <c r="F19" s="274"/>
      <c r="G19" s="273"/>
      <c r="H19" s="92"/>
      <c r="I19" s="274"/>
      <c r="J19" s="273"/>
      <c r="K19" s="92"/>
      <c r="L19" s="274"/>
      <c r="M19" s="273">
        <v>82.43398392652123995407577502</v>
      </c>
      <c r="N19" s="92">
        <v>77.711849647321527054108004830</v>
      </c>
      <c r="O19" s="274">
        <v>75.827244618389382664093766920</v>
      </c>
      <c r="P19" s="5"/>
      <c r="Q19" s="273"/>
      <c r="R19" s="92"/>
      <c r="S19" s="274"/>
      <c r="T19" s="273"/>
      <c r="U19" s="92"/>
      <c r="V19" s="274"/>
      <c r="W19" s="273"/>
      <c r="X19" s="92"/>
      <c r="Y19" s="274"/>
      <c r="Z19" s="273">
        <v>2.8100948630749955253266511300</v>
      </c>
      <c r="AA19" s="92">
        <v>3.3457841346321057463520947500</v>
      </c>
      <c r="AB19" s="274">
        <v>-3.9054127822750179311873370900</v>
      </c>
    </row>
    <row r="20" ht="18" customHeight="1">
      <c r="A20" s="58"/>
      <c r="B20" s="1066" t="s">
        <v>79</v>
      </c>
      <c r="C20" s="1066"/>
      <c r="D20" s="275"/>
      <c r="E20" s="276"/>
      <c r="F20" s="277"/>
      <c r="G20" s="275"/>
      <c r="H20" s="276"/>
      <c r="I20" s="277"/>
      <c r="J20" s="275"/>
      <c r="K20" s="276"/>
      <c r="L20" s="277"/>
      <c r="M20" s="275">
        <v>82.00344431687715269804822047</v>
      </c>
      <c r="N20" s="276">
        <v>77.196011606916427050625976150</v>
      </c>
      <c r="O20" s="277">
        <v>74.927075237819330093942866710</v>
      </c>
      <c r="P20" s="184"/>
      <c r="Q20" s="275"/>
      <c r="R20" s="276"/>
      <c r="S20" s="277"/>
      <c r="T20" s="275"/>
      <c r="U20" s="276"/>
      <c r="V20" s="277"/>
      <c r="W20" s="275"/>
      <c r="X20" s="276"/>
      <c r="Y20" s="277"/>
      <c r="Z20" s="275">
        <v>2.1816881258941344778254649800</v>
      </c>
      <c r="AA20" s="276">
        <v>2.5940411363674773577295322200</v>
      </c>
      <c r="AB20" s="277">
        <v>-4.2129940344921445641799322500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c r="E22" s="471"/>
      <c r="F22" s="472">
        <v>60.034254409926569243518017330</v>
      </c>
      <c r="G22" s="470"/>
      <c r="H22" s="471"/>
      <c r="I22" s="472">
        <v>11.259826447691110805738101590</v>
      </c>
      <c r="J22" s="470"/>
      <c r="K22" s="471"/>
      <c r="L22" s="472">
        <v>3.2582746597765453857040579400</v>
      </c>
      <c r="M22" s="470">
        <v>86.06828869351870783070946637</v>
      </c>
      <c r="N22" s="471">
        <v>77.955853488139991350344322830</v>
      </c>
      <c r="O22" s="472">
        <v>74.552355517394225434960176860</v>
      </c>
      <c r="P22" s="184"/>
      <c r="Q22" s="470"/>
      <c r="R22" s="471"/>
      <c r="S22" s="472">
        <v>-6.3615533110517273142411851500</v>
      </c>
      <c r="T22" s="470"/>
      <c r="U22" s="471"/>
      <c r="V22" s="472">
        <v>-9.899781193793166559818894920</v>
      </c>
      <c r="W22" s="470"/>
      <c r="X22" s="471"/>
      <c r="Y22" s="472">
        <v>474.74227301847283254788930708</v>
      </c>
      <c r="Z22" s="470">
        <v>3.1183401513852485118683095400</v>
      </c>
      <c r="AA22" s="471">
        <v>2.5498052155336111437039525700</v>
      </c>
      <c r="AB22" s="472">
        <v>-3.4004849569744468105805732600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c r="G25" s="456"/>
      <c r="H25" s="457"/>
      <c r="I25" s="458"/>
      <c r="J25" s="456"/>
      <c r="K25" s="457"/>
      <c r="L25" s="458"/>
      <c r="M25" s="456">
        <v>126.43211216661935102815678999</v>
      </c>
      <c r="N25" s="457">
        <v>115.51669469940417538665748924</v>
      </c>
      <c r="O25" s="458">
        <v>120.86667641450773810649827883</v>
      </c>
      <c r="P25" s="5"/>
      <c r="Q25" s="429"/>
      <c r="R25" s="430"/>
      <c r="S25" s="431"/>
      <c r="T25" s="429"/>
      <c r="U25" s="430"/>
      <c r="V25" s="431"/>
      <c r="W25" s="429"/>
      <c r="X25" s="430"/>
      <c r="Y25" s="431"/>
      <c r="Z25" s="429">
        <v>0.5298286815476585135668203100</v>
      </c>
      <c r="AA25" s="430">
        <v>2.721707367507634079588678400</v>
      </c>
      <c r="AB25" s="431">
        <v>1.3787584852235248162895743200</v>
      </c>
    </row>
    <row r="26" ht="18" customHeight="1">
      <c r="A26" s="58"/>
      <c r="B26" s="1062" t="s">
        <v>46</v>
      </c>
      <c r="C26" s="1062"/>
      <c r="D26" s="441"/>
      <c r="E26" s="95"/>
      <c r="F26" s="442"/>
      <c r="G26" s="441"/>
      <c r="H26" s="95"/>
      <c r="I26" s="442"/>
      <c r="J26" s="441"/>
      <c r="K26" s="95"/>
      <c r="L26" s="442"/>
      <c r="M26" s="441">
        <v>138.256411973318735378402285</v>
      </c>
      <c r="N26" s="95">
        <v>122.26789848193971023517643139</v>
      </c>
      <c r="O26" s="442">
        <v>127.81633799930881929783637435</v>
      </c>
      <c r="P26" s="5"/>
      <c r="Q26" s="422"/>
      <c r="R26" s="91"/>
      <c r="S26" s="423"/>
      <c r="T26" s="422"/>
      <c r="U26" s="91"/>
      <c r="V26" s="423"/>
      <c r="W26" s="422"/>
      <c r="X26" s="91"/>
      <c r="Y26" s="423"/>
      <c r="Z26" s="422">
        <v>0.8649307741273726599811767700</v>
      </c>
      <c r="AA26" s="91">
        <v>3.2795181225625072428559765300</v>
      </c>
      <c r="AB26" s="423">
        <v>1.343483436426164047442002600</v>
      </c>
    </row>
    <row r="27" ht="18" customHeight="1">
      <c r="A27" s="58"/>
      <c r="B27" s="1062" t="s">
        <v>47</v>
      </c>
      <c r="C27" s="1062"/>
      <c r="D27" s="441"/>
      <c r="E27" s="95"/>
      <c r="F27" s="442"/>
      <c r="G27" s="441"/>
      <c r="H27" s="95"/>
      <c r="I27" s="442"/>
      <c r="J27" s="441"/>
      <c r="K27" s="95"/>
      <c r="L27" s="442"/>
      <c r="M27" s="441">
        <v>145.14140001110311528750441847</v>
      </c>
      <c r="N27" s="95">
        <v>123.01122098038237511621487566</v>
      </c>
      <c r="O27" s="442">
        <v>129.77041309319191621196734219</v>
      </c>
      <c r="P27" s="93"/>
      <c r="Q27" s="422"/>
      <c r="R27" s="91"/>
      <c r="S27" s="423"/>
      <c r="T27" s="422"/>
      <c r="U27" s="91"/>
      <c r="V27" s="423"/>
      <c r="W27" s="422"/>
      <c r="X27" s="91"/>
      <c r="Y27" s="423"/>
      <c r="Z27" s="422">
        <v>2.7764866786378954386244139700</v>
      </c>
      <c r="AA27" s="91">
        <v>0.7306141278084029037097245800</v>
      </c>
      <c r="AB27" s="423">
        <v>0.0516738356278271465535875100</v>
      </c>
    </row>
    <row r="28" ht="18" customHeight="1">
      <c r="A28" s="58"/>
      <c r="B28" s="1062" t="s">
        <v>48</v>
      </c>
      <c r="C28" s="1062"/>
      <c r="D28" s="441"/>
      <c r="E28" s="95"/>
      <c r="F28" s="442"/>
      <c r="G28" s="441"/>
      <c r="H28" s="95"/>
      <c r="I28" s="442"/>
      <c r="J28" s="441"/>
      <c r="K28" s="95"/>
      <c r="L28" s="442"/>
      <c r="M28" s="441">
        <v>144.37414360942855843539041007</v>
      </c>
      <c r="N28" s="95">
        <v>122.92382357968679456154511571</v>
      </c>
      <c r="O28" s="442">
        <v>129.3109502013291016157442996</v>
      </c>
      <c r="P28" s="5"/>
      <c r="Q28" s="422"/>
      <c r="R28" s="91"/>
      <c r="S28" s="423"/>
      <c r="T28" s="422"/>
      <c r="U28" s="91"/>
      <c r="V28" s="423"/>
      <c r="W28" s="422"/>
      <c r="X28" s="91"/>
      <c r="Y28" s="423"/>
      <c r="Z28" s="422">
        <v>1.8694239904497907627658821700</v>
      </c>
      <c r="AA28" s="91">
        <v>0.5077789649028574109316678700</v>
      </c>
      <c r="AB28" s="423">
        <v>0.2102871724760919304076402800</v>
      </c>
    </row>
    <row r="29" ht="18" customHeight="1">
      <c r="A29" s="58"/>
      <c r="B29" s="1062" t="s">
        <v>49</v>
      </c>
      <c r="C29" s="1062"/>
      <c r="D29" s="441"/>
      <c r="E29" s="95"/>
      <c r="F29" s="442"/>
      <c r="G29" s="441"/>
      <c r="H29" s="95"/>
      <c r="I29" s="442"/>
      <c r="J29" s="441"/>
      <c r="K29" s="95"/>
      <c r="L29" s="442"/>
      <c r="M29" s="441">
        <v>131.79456723209982623893617553</v>
      </c>
      <c r="N29" s="95">
        <v>120.84167739736652055721954302</v>
      </c>
      <c r="O29" s="442">
        <v>125.05129038316732257539636373</v>
      </c>
      <c r="P29" s="93"/>
      <c r="Q29" s="422"/>
      <c r="R29" s="91"/>
      <c r="S29" s="423"/>
      <c r="T29" s="422"/>
      <c r="U29" s="91"/>
      <c r="V29" s="423"/>
      <c r="W29" s="422"/>
      <c r="X29" s="91"/>
      <c r="Y29" s="423"/>
      <c r="Z29" s="422">
        <v>-3.5313061342474909609476108200</v>
      </c>
      <c r="AA29" s="91">
        <v>1.0383220503993017214275524300</v>
      </c>
      <c r="AB29" s="423">
        <v>-0.7752623113601722513967985400</v>
      </c>
    </row>
    <row r="30" ht="18" customHeight="1">
      <c r="A30" s="58"/>
      <c r="B30" s="1063" t="s">
        <v>78</v>
      </c>
      <c r="C30" s="1063"/>
      <c r="D30" s="459"/>
      <c r="E30" s="460"/>
      <c r="F30" s="461"/>
      <c r="G30" s="459"/>
      <c r="H30" s="460"/>
      <c r="I30" s="461"/>
      <c r="J30" s="459"/>
      <c r="K30" s="460"/>
      <c r="L30" s="461"/>
      <c r="M30" s="459">
        <v>138.02044490416517520691597085</v>
      </c>
      <c r="N30" s="460">
        <v>121.18398107373662920474454614</v>
      </c>
      <c r="O30" s="461">
        <v>126.88926040702168558058067039</v>
      </c>
      <c r="P30" s="5"/>
      <c r="Q30" s="432"/>
      <c r="R30" s="433"/>
      <c r="S30" s="434"/>
      <c r="T30" s="432"/>
      <c r="U30" s="433"/>
      <c r="V30" s="434"/>
      <c r="W30" s="432"/>
      <c r="X30" s="433"/>
      <c r="Y30" s="434"/>
      <c r="Z30" s="432">
        <v>0.6080277058127589195327780400</v>
      </c>
      <c r="AA30" s="433">
        <v>1.5695060439190670030751454300</v>
      </c>
      <c r="AB30" s="434">
        <v>0.4048348350049191744721420600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127.18688109825959173376518931</v>
      </c>
      <c r="N32" s="496">
        <v>119.73228673879317607786892983</v>
      </c>
      <c r="O32" s="497">
        <v>122.62927642194133508651437122</v>
      </c>
      <c r="P32" s="93"/>
      <c r="Q32" s="481"/>
      <c r="R32" s="482"/>
      <c r="S32" s="483"/>
      <c r="T32" s="481"/>
      <c r="U32" s="482"/>
      <c r="V32" s="483"/>
      <c r="W32" s="481"/>
      <c r="X32" s="482"/>
      <c r="Y32" s="483"/>
      <c r="Z32" s="481">
        <v>-1.3001809771208922122497165100</v>
      </c>
      <c r="AA32" s="482">
        <v>2.6051117511227527136962447500</v>
      </c>
      <c r="AB32" s="483">
        <v>0.6933669882505575907118142500</v>
      </c>
    </row>
    <row r="33" ht="18" customHeight="1">
      <c r="A33" s="58"/>
      <c r="B33" s="1065" t="s">
        <v>51</v>
      </c>
      <c r="C33" s="1065"/>
      <c r="D33" s="278"/>
      <c r="E33" s="94"/>
      <c r="F33" s="279"/>
      <c r="G33" s="278"/>
      <c r="H33" s="94"/>
      <c r="I33" s="279"/>
      <c r="J33" s="278"/>
      <c r="K33" s="94"/>
      <c r="L33" s="279"/>
      <c r="M33" s="278">
        <v>126.66883069577905420257306219</v>
      </c>
      <c r="N33" s="94">
        <v>117.96518253506612095828739516</v>
      </c>
      <c r="O33" s="279">
        <v>122.05143891295549375805649303</v>
      </c>
      <c r="P33" s="5"/>
      <c r="Q33" s="273"/>
      <c r="R33" s="92"/>
      <c r="S33" s="274"/>
      <c r="T33" s="273"/>
      <c r="U33" s="92"/>
      <c r="V33" s="274"/>
      <c r="W33" s="273"/>
      <c r="X33" s="92"/>
      <c r="Y33" s="274"/>
      <c r="Z33" s="273">
        <v>-0.9860348617446741300898355600</v>
      </c>
      <c r="AA33" s="92">
        <v>3.182330063926605916927056100</v>
      </c>
      <c r="AB33" s="274">
        <v>2.4332342853825018365903413400</v>
      </c>
    </row>
    <row r="34" ht="18" customHeight="1">
      <c r="A34" s="58"/>
      <c r="B34" s="1066" t="s">
        <v>79</v>
      </c>
      <c r="C34" s="1066"/>
      <c r="D34" s="445"/>
      <c r="E34" s="446"/>
      <c r="F34" s="447"/>
      <c r="G34" s="445"/>
      <c r="H34" s="446"/>
      <c r="I34" s="447"/>
      <c r="J34" s="445"/>
      <c r="K34" s="446"/>
      <c r="L34" s="447"/>
      <c r="M34" s="635">
        <v>126.92649594671529635581912889</v>
      </c>
      <c r="N34" s="636">
        <v>118.84283057821814567701572088</v>
      </c>
      <c r="O34" s="637">
        <v>122.33688661488908950411810583</v>
      </c>
      <c r="P34" s="93"/>
      <c r="Q34" s="275"/>
      <c r="R34" s="276"/>
      <c r="S34" s="277"/>
      <c r="T34" s="275"/>
      <c r="U34" s="276"/>
      <c r="V34" s="277"/>
      <c r="W34" s="275"/>
      <c r="X34" s="276"/>
      <c r="Y34" s="277"/>
      <c r="Z34" s="275">
        <v>-1.145058034914274904292233500</v>
      </c>
      <c r="AA34" s="276">
        <v>2.8849798321576821711247452200</v>
      </c>
      <c r="AB34" s="277">
        <v>1.5606512896527857623936632700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c r="E36" s="485"/>
      <c r="F36" s="486">
        <v>125.4279061718032241069419573</v>
      </c>
      <c r="G36" s="484"/>
      <c r="H36" s="485"/>
      <c r="I36" s="486">
        <v>125.50474164114525329476896105</v>
      </c>
      <c r="J36" s="484"/>
      <c r="K36" s="485"/>
      <c r="L36" s="486">
        <v>128.74899773621630043731862845</v>
      </c>
      <c r="M36" s="484">
        <v>135.00871816799695933105283162</v>
      </c>
      <c r="N36" s="485">
        <v>120.52254830312276621395269441</v>
      </c>
      <c r="O36" s="486">
        <v>125.58465752400183227229809948</v>
      </c>
      <c r="P36" s="93"/>
      <c r="Q36" s="470"/>
      <c r="R36" s="471"/>
      <c r="S36" s="472">
        <v>0.6951001310023984391535817200</v>
      </c>
      <c r="T36" s="470"/>
      <c r="U36" s="471"/>
      <c r="V36" s="472">
        <v>1.9912753853345420725391358600</v>
      </c>
      <c r="W36" s="470"/>
      <c r="X36" s="471"/>
      <c r="Y36" s="472">
        <v>-25.228410102069645862530695190</v>
      </c>
      <c r="Z36" s="470">
        <v>0.1709707278798039926829097900</v>
      </c>
      <c r="AA36" s="471">
        <v>1.9309753043463634555596705900</v>
      </c>
      <c r="AB36" s="472">
        <v>0.7354450677196237575071175600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c r="G39" s="456"/>
      <c r="H39" s="457"/>
      <c r="I39" s="458"/>
      <c r="J39" s="456"/>
      <c r="K39" s="457"/>
      <c r="L39" s="458"/>
      <c r="M39" s="456">
        <v>85.89690284109873819852098801</v>
      </c>
      <c r="N39" s="457">
        <v>73.924965608980111956852361753</v>
      </c>
      <c r="O39" s="458">
        <v>73.419968303595183041901981168</v>
      </c>
      <c r="P39" s="5"/>
      <c r="Q39" s="429"/>
      <c r="R39" s="430"/>
      <c r="S39" s="431"/>
      <c r="T39" s="429"/>
      <c r="U39" s="430"/>
      <c r="V39" s="431"/>
      <c r="W39" s="429"/>
      <c r="X39" s="430"/>
      <c r="Y39" s="431"/>
      <c r="Z39" s="429">
        <v>4.4574646572534274370556030700</v>
      </c>
      <c r="AA39" s="430">
        <v>4.3185175463835609708229680900</v>
      </c>
      <c r="AB39" s="431">
        <v>-2.6189631811625075340640496200</v>
      </c>
    </row>
    <row r="40" ht="18" customHeight="1">
      <c r="A40" s="58"/>
      <c r="B40" s="1062" t="s">
        <v>46</v>
      </c>
      <c r="C40" s="1062"/>
      <c r="D40" s="441"/>
      <c r="E40" s="95"/>
      <c r="F40" s="442"/>
      <c r="G40" s="441"/>
      <c r="H40" s="95"/>
      <c r="I40" s="442"/>
      <c r="J40" s="441"/>
      <c r="K40" s="95"/>
      <c r="L40" s="442"/>
      <c r="M40" s="441">
        <v>129.48641569142911410439915506</v>
      </c>
      <c r="N40" s="95">
        <v>95.61312249446595666049178248</v>
      </c>
      <c r="O40" s="442">
        <v>95.62569475962394518591356449</v>
      </c>
      <c r="P40" s="5"/>
      <c r="Q40" s="422"/>
      <c r="R40" s="91"/>
      <c r="S40" s="423"/>
      <c r="T40" s="422"/>
      <c r="U40" s="91"/>
      <c r="V40" s="423"/>
      <c r="W40" s="422"/>
      <c r="X40" s="91"/>
      <c r="Y40" s="423"/>
      <c r="Z40" s="422">
        <v>9.054467985063104559145773300</v>
      </c>
      <c r="AA40" s="91">
        <v>7.935733919616392548123195380</v>
      </c>
      <c r="AB40" s="423">
        <v>0.4673658152497150612104058700</v>
      </c>
    </row>
    <row r="41" ht="18" customHeight="1">
      <c r="A41" s="58"/>
      <c r="B41" s="1062" t="s">
        <v>47</v>
      </c>
      <c r="C41" s="1062"/>
      <c r="D41" s="441"/>
      <c r="E41" s="95"/>
      <c r="F41" s="442"/>
      <c r="G41" s="441"/>
      <c r="H41" s="95"/>
      <c r="I41" s="442"/>
      <c r="J41" s="441"/>
      <c r="K41" s="95"/>
      <c r="L41" s="442"/>
      <c r="M41" s="441">
        <v>138.70384143556136911522000688</v>
      </c>
      <c r="N41" s="95">
        <v>104.25012337274379964846246381</v>
      </c>
      <c r="O41" s="442">
        <v>104.97754309454157798014827855</v>
      </c>
      <c r="P41" s="93"/>
      <c r="Q41" s="422"/>
      <c r="R41" s="91"/>
      <c r="S41" s="423"/>
      <c r="T41" s="422"/>
      <c r="U41" s="91"/>
      <c r="V41" s="423"/>
      <c r="W41" s="422"/>
      <c r="X41" s="91"/>
      <c r="Y41" s="423"/>
      <c r="Z41" s="422">
        <v>5.8760531027332821834166667400</v>
      </c>
      <c r="AA41" s="91">
        <v>3.9141029546818236060838889300</v>
      </c>
      <c r="AB41" s="423">
        <v>-2.2644553071147245554421731900</v>
      </c>
    </row>
    <row r="42" ht="18" customHeight="1">
      <c r="A42" s="58"/>
      <c r="B42" s="1062" t="s">
        <v>48</v>
      </c>
      <c r="C42" s="1062"/>
      <c r="D42" s="441"/>
      <c r="E42" s="95"/>
      <c r="F42" s="442"/>
      <c r="G42" s="441"/>
      <c r="H42" s="95"/>
      <c r="I42" s="442"/>
      <c r="J42" s="441"/>
      <c r="K42" s="95"/>
      <c r="L42" s="442"/>
      <c r="M42" s="441">
        <v>137.64027497092909209045615598</v>
      </c>
      <c r="N42" s="95">
        <v>103.82519066294004156269206668</v>
      </c>
      <c r="O42" s="442">
        <v>104.61790192527962355642819091</v>
      </c>
      <c r="P42" s="5"/>
      <c r="Q42" s="422"/>
      <c r="R42" s="91"/>
      <c r="S42" s="423"/>
      <c r="T42" s="422"/>
      <c r="U42" s="91"/>
      <c r="V42" s="423"/>
      <c r="W42" s="422"/>
      <c r="X42" s="91"/>
      <c r="Y42" s="423"/>
      <c r="Z42" s="422">
        <v>2.4089866175178510951957862300</v>
      </c>
      <c r="AA42" s="91">
        <v>1.8327678798545160766516875400</v>
      </c>
      <c r="AB42" s="423">
        <v>-3.6589140985217521896782297300</v>
      </c>
    </row>
    <row r="43" ht="18" customHeight="1">
      <c r="A43" s="58"/>
      <c r="B43" s="1062" t="s">
        <v>49</v>
      </c>
      <c r="C43" s="1062"/>
      <c r="D43" s="441"/>
      <c r="E43" s="95"/>
      <c r="F43" s="442"/>
      <c r="G43" s="441"/>
      <c r="H43" s="95"/>
      <c r="I43" s="442"/>
      <c r="J43" s="441"/>
      <c r="K43" s="95"/>
      <c r="L43" s="442"/>
      <c r="M43" s="441">
        <v>113.06944932742433427904139752</v>
      </c>
      <c r="N43" s="95">
        <v>96.35750458678240841491561164</v>
      </c>
      <c r="O43" s="442">
        <v>93.20203072772452072688125265</v>
      </c>
      <c r="P43" s="93"/>
      <c r="Q43" s="422"/>
      <c r="R43" s="91"/>
      <c r="S43" s="423"/>
      <c r="T43" s="422"/>
      <c r="U43" s="91"/>
      <c r="V43" s="423"/>
      <c r="W43" s="422"/>
      <c r="X43" s="91"/>
      <c r="Y43" s="423"/>
      <c r="Z43" s="422">
        <v>-1.571965876520140120250011500</v>
      </c>
      <c r="AA43" s="91">
        <v>2.8952851329149693411207340200</v>
      </c>
      <c r="AB43" s="423">
        <v>-5.3749959881246444972216874900</v>
      </c>
    </row>
    <row r="44" ht="18" customHeight="1">
      <c r="A44" s="58"/>
      <c r="B44" s="1063" t="s">
        <v>78</v>
      </c>
      <c r="C44" s="1063"/>
      <c r="D44" s="459"/>
      <c r="E44" s="460"/>
      <c r="F44" s="461"/>
      <c r="G44" s="459"/>
      <c r="H44" s="460"/>
      <c r="I44" s="461"/>
      <c r="J44" s="459"/>
      <c r="K44" s="460"/>
      <c r="L44" s="461"/>
      <c r="M44" s="459">
        <v>121.02736330762673967077540446</v>
      </c>
      <c r="N44" s="460">
        <v>94.83759216531245937144806057</v>
      </c>
      <c r="O44" s="461">
        <v>94.40927269743249698088682974</v>
      </c>
      <c r="P44" s="5"/>
      <c r="Q44" s="432"/>
      <c r="R44" s="433"/>
      <c r="S44" s="434"/>
      <c r="T44" s="432"/>
      <c r="U44" s="433"/>
      <c r="V44" s="434"/>
      <c r="W44" s="432"/>
      <c r="X44" s="433"/>
      <c r="Y44" s="434"/>
      <c r="Z44" s="432">
        <v>4.1009141226716721395536704400</v>
      </c>
      <c r="AA44" s="433">
        <v>4.1424211775028500352667475900</v>
      </c>
      <c r="AB44" s="434">
        <v>-2.6783564849229542705333252700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103.75003331838512046709548458</v>
      </c>
      <c r="N46" s="496">
        <v>91.81092528645963203653328203</v>
      </c>
      <c r="O46" s="497">
        <v>90.77865901029649743997152435</v>
      </c>
      <c r="P46" s="93"/>
      <c r="Q46" s="481"/>
      <c r="R46" s="482"/>
      <c r="S46" s="483"/>
      <c r="T46" s="481"/>
      <c r="U46" s="482"/>
      <c r="V46" s="483"/>
      <c r="W46" s="481"/>
      <c r="X46" s="482"/>
      <c r="Y46" s="483"/>
      <c r="Z46" s="481">
        <v>0.2340131009549488414458837900</v>
      </c>
      <c r="AA46" s="482">
        <v>4.496391216553549274010651400</v>
      </c>
      <c r="AB46" s="483">
        <v>-3.8640358636113301036010665300</v>
      </c>
    </row>
    <row r="47" ht="18" customHeight="1">
      <c r="A47" s="58"/>
      <c r="B47" s="1065" t="s">
        <v>51</v>
      </c>
      <c r="C47" s="1065"/>
      <c r="D47" s="278"/>
      <c r="E47" s="94"/>
      <c r="F47" s="279"/>
      <c r="G47" s="278"/>
      <c r="H47" s="94"/>
      <c r="I47" s="279"/>
      <c r="J47" s="278"/>
      <c r="K47" s="94"/>
      <c r="L47" s="279"/>
      <c r="M47" s="278">
        <v>104.41816353567090805677090552</v>
      </c>
      <c r="N47" s="94">
        <v>91.67292528783897694741758482</v>
      </c>
      <c r="O47" s="279">
        <v>92.54824314479084948979526067</v>
      </c>
      <c r="P47" s="5"/>
      <c r="Q47" s="273"/>
      <c r="R47" s="92"/>
      <c r="S47" s="274"/>
      <c r="T47" s="273"/>
      <c r="U47" s="92"/>
      <c r="V47" s="274"/>
      <c r="W47" s="273"/>
      <c r="X47" s="92"/>
      <c r="Y47" s="274"/>
      <c r="Z47" s="273">
        <v>1.7963514863323056733066018300</v>
      </c>
      <c r="AA47" s="92">
        <v>6.6345880929491957926543718600</v>
      </c>
      <c r="AB47" s="274">
        <v>-1.5672063396965425095071796400</v>
      </c>
    </row>
    <row r="48" ht="18" customHeight="1">
      <c r="A48" s="58"/>
      <c r="B48" s="1066" t="s">
        <v>79</v>
      </c>
      <c r="C48" s="1066"/>
      <c r="D48" s="445"/>
      <c r="E48" s="446"/>
      <c r="F48" s="447"/>
      <c r="G48" s="445"/>
      <c r="H48" s="446"/>
      <c r="I48" s="447"/>
      <c r="J48" s="445"/>
      <c r="K48" s="446"/>
      <c r="L48" s="447"/>
      <c r="M48" s="445">
        <v>104.08409842702801426193319499</v>
      </c>
      <c r="N48" s="446">
        <v>91.74192528714930449197543343</v>
      </c>
      <c r="O48" s="447">
        <v>91.66345107754367346488339248</v>
      </c>
      <c r="P48" s="93"/>
      <c r="Q48" s="275"/>
      <c r="R48" s="276"/>
      <c r="S48" s="277"/>
      <c r="T48" s="275"/>
      <c r="U48" s="276"/>
      <c r="V48" s="277"/>
      <c r="W48" s="275"/>
      <c r="X48" s="276"/>
      <c r="Y48" s="277"/>
      <c r="Z48" s="275">
        <v>1.0116484957975381253351534100</v>
      </c>
      <c r="AA48" s="276">
        <v>5.5538585321472352084156341800</v>
      </c>
      <c r="AB48" s="277">
        <v>-2.7180928905716553857585456200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c r="E50" s="485"/>
      <c r="F50" s="486">
        <v>75.299708292224336584602518575</v>
      </c>
      <c r="G50" s="484"/>
      <c r="H50" s="485"/>
      <c r="I50" s="486">
        <v>14.131616092416071895365176011</v>
      </c>
      <c r="J50" s="484"/>
      <c r="K50" s="485"/>
      <c r="L50" s="486">
        <v>4.1949959679554137836372687403</v>
      </c>
      <c r="M50" s="484">
        <v>116.19969331425066448579022695</v>
      </c>
      <c r="N50" s="485">
        <v>93.95438117535513490136065737</v>
      </c>
      <c r="O50" s="486">
        <v>93.62632035259582226360496333</v>
      </c>
      <c r="P50" s="93"/>
      <c r="Q50" s="470"/>
      <c r="R50" s="471"/>
      <c r="S50" s="472">
        <v>-5.7106723454482368471120449300</v>
      </c>
      <c r="T50" s="470"/>
      <c r="U50" s="471"/>
      <c r="V50" s="472">
        <v>-8.105637714572605893980039280</v>
      </c>
      <c r="W50" s="470"/>
      <c r="X50" s="471"/>
      <c r="Y50" s="472">
        <v>329.74393535141572792187981949</v>
      </c>
      <c r="Z50" s="470">
        <v>3.2946423281196440456600389600</v>
      </c>
      <c r="AA50" s="471">
        <v>4.5300166289008641957225013500</v>
      </c>
      <c r="AB50" s="472">
        <v>-2.6900485881494393922132531600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167</v>
      </c>
      <c r="Y1" s="5"/>
      <c r="AB1" s="691"/>
      <c r="AD1" s="237"/>
    </row>
    <row r="2" ht="15" customHeight="1">
      <c r="A2" s="11"/>
      <c r="B2" s="11" t="s">
        <v>182</v>
      </c>
    </row>
    <row r="3" ht="17.1" customHeight="1">
      <c r="A3" s="11"/>
      <c r="B3" s="11" t="s">
        <v>183</v>
      </c>
      <c r="R3" s="1059" t="s">
        <v>280</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44</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c r="G11" s="429"/>
      <c r="H11" s="430"/>
      <c r="I11" s="431"/>
      <c r="J11" s="429"/>
      <c r="K11" s="430"/>
      <c r="L11" s="431"/>
      <c r="M11" s="429">
        <v>60.619977037887485648679678590</v>
      </c>
      <c r="N11" s="430">
        <v>65.136928543510558683001446530</v>
      </c>
      <c r="O11" s="431">
        <v>56.312430295776406811671624630</v>
      </c>
      <c r="P11" s="5"/>
      <c r="Q11" s="429"/>
      <c r="R11" s="430"/>
      <c r="S11" s="431"/>
      <c r="T11" s="429"/>
      <c r="U11" s="430"/>
      <c r="V11" s="431"/>
      <c r="W11" s="429"/>
      <c r="X11" s="430"/>
      <c r="Y11" s="431"/>
      <c r="Z11" s="429">
        <v>-3.0303030303030303030303029900</v>
      </c>
      <c r="AA11" s="430">
        <v>14.252674313261232489903012690</v>
      </c>
      <c r="AB11" s="431">
        <v>-5.0995491742433614513190923100</v>
      </c>
    </row>
    <row r="12" ht="18" customHeight="1">
      <c r="A12" s="58"/>
      <c r="B12" s="1062" t="s">
        <v>46</v>
      </c>
      <c r="C12" s="1062"/>
      <c r="D12" s="422"/>
      <c r="E12" s="91"/>
      <c r="F12" s="423"/>
      <c r="G12" s="422"/>
      <c r="H12" s="91"/>
      <c r="I12" s="423"/>
      <c r="J12" s="422"/>
      <c r="K12" s="91"/>
      <c r="L12" s="423"/>
      <c r="M12" s="422">
        <v>90.58553386911595866819747426</v>
      </c>
      <c r="N12" s="91">
        <v>78.246041687300298375741760290</v>
      </c>
      <c r="O12" s="423">
        <v>70.099065242856912884124879640</v>
      </c>
      <c r="P12" s="5"/>
      <c r="Q12" s="422"/>
      <c r="R12" s="91"/>
      <c r="S12" s="423"/>
      <c r="T12" s="422"/>
      <c r="U12" s="91"/>
      <c r="V12" s="423"/>
      <c r="W12" s="422"/>
      <c r="X12" s="91"/>
      <c r="Y12" s="423"/>
      <c r="Z12" s="422">
        <v>6.8795355587808417997097242700</v>
      </c>
      <c r="AA12" s="91">
        <v>16.334723878388015125493932980</v>
      </c>
      <c r="AB12" s="423">
        <v>-1.1074924489613953926667698700</v>
      </c>
    </row>
    <row r="13" ht="18" customHeight="1">
      <c r="A13" s="58"/>
      <c r="B13" s="1062" t="s">
        <v>47</v>
      </c>
      <c r="C13" s="1062"/>
      <c r="D13" s="422"/>
      <c r="E13" s="91"/>
      <c r="F13" s="423"/>
      <c r="G13" s="422"/>
      <c r="H13" s="91"/>
      <c r="I13" s="423"/>
      <c r="J13" s="422"/>
      <c r="K13" s="91"/>
      <c r="L13" s="423"/>
      <c r="M13" s="422">
        <v>92.75053304904051172707889129</v>
      </c>
      <c r="N13" s="91">
        <v>82.93006538914610897382480075</v>
      </c>
      <c r="O13" s="423">
        <v>74.692851206050613388748645470</v>
      </c>
      <c r="P13" s="184"/>
      <c r="Q13" s="422"/>
      <c r="R13" s="91"/>
      <c r="S13" s="423"/>
      <c r="T13" s="422"/>
      <c r="U13" s="91"/>
      <c r="V13" s="423"/>
      <c r="W13" s="422"/>
      <c r="X13" s="91"/>
      <c r="Y13" s="423"/>
      <c r="Z13" s="422">
        <v>3.7043829084907390427287731300</v>
      </c>
      <c r="AA13" s="91">
        <v>10.539607066234136805427268460</v>
      </c>
      <c r="AB13" s="423">
        <v>-3.183569545169202482931317600</v>
      </c>
    </row>
    <row r="14" ht="18" customHeight="1">
      <c r="A14" s="58"/>
      <c r="B14" s="1062" t="s">
        <v>48</v>
      </c>
      <c r="C14" s="1062"/>
      <c r="D14" s="422"/>
      <c r="E14" s="91"/>
      <c r="F14" s="423"/>
      <c r="G14" s="422"/>
      <c r="H14" s="91"/>
      <c r="I14" s="423"/>
      <c r="J14" s="422"/>
      <c r="K14" s="91"/>
      <c r="L14" s="423"/>
      <c r="M14" s="422">
        <v>92.19288174512055109070034451</v>
      </c>
      <c r="N14" s="91">
        <v>83.74979491875144513051044130</v>
      </c>
      <c r="O14" s="423">
        <v>75.355733244398343456609445810</v>
      </c>
      <c r="P14" s="5"/>
      <c r="Q14" s="422"/>
      <c r="R14" s="91"/>
      <c r="S14" s="423"/>
      <c r="T14" s="422"/>
      <c r="U14" s="91"/>
      <c r="V14" s="423"/>
      <c r="W14" s="422"/>
      <c r="X14" s="91"/>
      <c r="Y14" s="423"/>
      <c r="Z14" s="422">
        <v>-1.0474430067775723967960567100</v>
      </c>
      <c r="AA14" s="91">
        <v>5.7352168739764064462082479900</v>
      </c>
      <c r="AB14" s="423">
        <v>-4.4588461278131701293436552100</v>
      </c>
    </row>
    <row r="15" ht="18" customHeight="1">
      <c r="A15" s="58"/>
      <c r="B15" s="1062" t="s">
        <v>49</v>
      </c>
      <c r="C15" s="1062"/>
      <c r="D15" s="422"/>
      <c r="E15" s="91"/>
      <c r="F15" s="423"/>
      <c r="G15" s="422"/>
      <c r="H15" s="91"/>
      <c r="I15" s="423"/>
      <c r="J15" s="422"/>
      <c r="K15" s="91"/>
      <c r="L15" s="423"/>
      <c r="M15" s="422">
        <v>88.17451205510907003444316887</v>
      </c>
      <c r="N15" s="91">
        <v>81.70072706994029417677990908</v>
      </c>
      <c r="O15" s="423">
        <v>71.767637979520497594516174180</v>
      </c>
      <c r="P15" s="184"/>
      <c r="Q15" s="422"/>
      <c r="R15" s="91"/>
      <c r="S15" s="423"/>
      <c r="T15" s="422"/>
      <c r="U15" s="91"/>
      <c r="V15" s="423"/>
      <c r="W15" s="422"/>
      <c r="X15" s="91"/>
      <c r="Y15" s="423"/>
      <c r="Z15" s="422">
        <v>2.7424749163879598662207358400</v>
      </c>
      <c r="AA15" s="91">
        <v>7.8873990904337050199548731400</v>
      </c>
      <c r="AB15" s="423">
        <v>-6.8926026181264856051773930500</v>
      </c>
    </row>
    <row r="16" ht="18" customHeight="1">
      <c r="A16" s="58"/>
      <c r="B16" s="1063" t="s">
        <v>78</v>
      </c>
      <c r="C16" s="1063"/>
      <c r="D16" s="432"/>
      <c r="E16" s="433"/>
      <c r="F16" s="434"/>
      <c r="G16" s="432"/>
      <c r="H16" s="433"/>
      <c r="I16" s="434"/>
      <c r="J16" s="432"/>
      <c r="K16" s="433"/>
      <c r="L16" s="434"/>
      <c r="M16" s="432">
        <v>84.98417005879692446856625967</v>
      </c>
      <c r="N16" s="433">
        <v>78.448907634351585542916757800</v>
      </c>
      <c r="O16" s="434">
        <v>69.721436321180294124735082110</v>
      </c>
      <c r="P16" s="5"/>
      <c r="Q16" s="432"/>
      <c r="R16" s="433"/>
      <c r="S16" s="434"/>
      <c r="T16" s="432"/>
      <c r="U16" s="433"/>
      <c r="V16" s="434"/>
      <c r="W16" s="432"/>
      <c r="X16" s="433"/>
      <c r="Y16" s="434"/>
      <c r="Z16" s="631">
        <v>2.1889870836165873555404486800</v>
      </c>
      <c r="AA16" s="214">
        <v>10.817058278005707201614886200</v>
      </c>
      <c r="AB16" s="632">
        <v>-4.015093874729678976824779700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87.08381171067738231917336397</v>
      </c>
      <c r="N18" s="482">
        <v>76.830557243166537680147510160</v>
      </c>
      <c r="O18" s="483">
        <v>70.594805895657033114190981740</v>
      </c>
      <c r="P18" s="184"/>
      <c r="Q18" s="481"/>
      <c r="R18" s="482"/>
      <c r="S18" s="483"/>
      <c r="T18" s="481"/>
      <c r="U18" s="482"/>
      <c r="V18" s="483"/>
      <c r="W18" s="481"/>
      <c r="X18" s="482"/>
      <c r="Y18" s="483"/>
      <c r="Z18" s="481">
        <v>10.972933430870519385515727850</v>
      </c>
      <c r="AA18" s="482">
        <v>1.3049130111626357389045812200</v>
      </c>
      <c r="AB18" s="483">
        <v>-5.9518413794636706873277930500</v>
      </c>
    </row>
    <row r="19" ht="18" customHeight="1">
      <c r="A19" s="58"/>
      <c r="B19" s="1065" t="s">
        <v>51</v>
      </c>
      <c r="C19" s="1065"/>
      <c r="D19" s="273"/>
      <c r="E19" s="92"/>
      <c r="F19" s="274"/>
      <c r="G19" s="273"/>
      <c r="H19" s="92"/>
      <c r="I19" s="274"/>
      <c r="J19" s="273"/>
      <c r="K19" s="92"/>
      <c r="L19" s="274"/>
      <c r="M19" s="273">
        <v>88.40413318025258323765786459</v>
      </c>
      <c r="N19" s="92">
        <v>80.27216291927125134948060583</v>
      </c>
      <c r="O19" s="274">
        <v>73.661968223903553905260291720</v>
      </c>
      <c r="P19" s="5"/>
      <c r="Q19" s="273"/>
      <c r="R19" s="92"/>
      <c r="S19" s="274"/>
      <c r="T19" s="273"/>
      <c r="U19" s="92"/>
      <c r="V19" s="274"/>
      <c r="W19" s="273"/>
      <c r="X19" s="92"/>
      <c r="Y19" s="274"/>
      <c r="Z19" s="273">
        <v>11.031002162941600576784426780</v>
      </c>
      <c r="AA19" s="92">
        <v>7.1697529442281907268564773400</v>
      </c>
      <c r="AB19" s="274">
        <v>-3.1516996164235721573596238600</v>
      </c>
    </row>
    <row r="20" ht="18" customHeight="1">
      <c r="A20" s="58"/>
      <c r="B20" s="1066" t="s">
        <v>79</v>
      </c>
      <c r="C20" s="1066"/>
      <c r="D20" s="275"/>
      <c r="E20" s="276"/>
      <c r="F20" s="277"/>
      <c r="G20" s="275"/>
      <c r="H20" s="276"/>
      <c r="I20" s="277"/>
      <c r="J20" s="275"/>
      <c r="K20" s="276"/>
      <c r="L20" s="277"/>
      <c r="M20" s="275">
        <v>87.74397244546498277841561428</v>
      </c>
      <c r="N20" s="276">
        <v>78.551360081218894514814057990</v>
      </c>
      <c r="O20" s="277">
        <v>72.128387059780293509725636730</v>
      </c>
      <c r="P20" s="184"/>
      <c r="Q20" s="275"/>
      <c r="R20" s="276"/>
      <c r="S20" s="277"/>
      <c r="T20" s="275"/>
      <c r="U20" s="276"/>
      <c r="V20" s="277"/>
      <c r="W20" s="275"/>
      <c r="X20" s="276"/>
      <c r="Y20" s="277"/>
      <c r="Z20" s="275">
        <v>11.002178649237472766884531560</v>
      </c>
      <c r="AA20" s="276">
        <v>4.2190661609314614230080140300</v>
      </c>
      <c r="AB20" s="277">
        <v>-4.5425363269820423303069448900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c r="E22" s="471"/>
      <c r="F22" s="472">
        <v>53.068770754196230057096584520</v>
      </c>
      <c r="G22" s="470"/>
      <c r="H22" s="471"/>
      <c r="I22" s="472">
        <v>11.144397238750025182972602810</v>
      </c>
      <c r="J22" s="470"/>
      <c r="K22" s="471"/>
      <c r="L22" s="472">
        <v>6.1905763751916214932320680900</v>
      </c>
      <c r="M22" s="470">
        <v>85.76411421155094094743672940</v>
      </c>
      <c r="N22" s="471">
        <v>78.478006470709712948303159630</v>
      </c>
      <c r="O22" s="472">
        <v>70.403744368137876733301255410</v>
      </c>
      <c r="P22" s="184"/>
      <c r="Q22" s="470"/>
      <c r="R22" s="471"/>
      <c r="S22" s="472">
        <v>-5.9508124516017659082022537900</v>
      </c>
      <c r="T22" s="470"/>
      <c r="U22" s="471"/>
      <c r="V22" s="472">
        <v>-34.575493050330061116262044370</v>
      </c>
      <c r="W22" s="470"/>
      <c r="X22" s="471"/>
      <c r="Y22" s="472">
        <v>184914.08173887009517967535732</v>
      </c>
      <c r="Z22" s="470">
        <v>4.5899693342566030270056385500</v>
      </c>
      <c r="AA22" s="471">
        <v>8.867618466037699351051194740</v>
      </c>
      <c r="AB22" s="472">
        <v>-4.1655730116833448201159561400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c r="G25" s="456"/>
      <c r="H25" s="457"/>
      <c r="I25" s="458"/>
      <c r="J25" s="456"/>
      <c r="K25" s="457"/>
      <c r="L25" s="458"/>
      <c r="M25" s="456">
        <v>104.18572054587024293463373855</v>
      </c>
      <c r="N25" s="457">
        <v>101.21205008146286242701224805</v>
      </c>
      <c r="O25" s="458">
        <v>104.30854269737965317621153238</v>
      </c>
      <c r="P25" s="5"/>
      <c r="Q25" s="429"/>
      <c r="R25" s="430"/>
      <c r="S25" s="431"/>
      <c r="T25" s="429"/>
      <c r="U25" s="430"/>
      <c r="V25" s="431"/>
      <c r="W25" s="429"/>
      <c r="X25" s="430"/>
      <c r="Y25" s="431"/>
      <c r="Z25" s="429">
        <v>-4.715094038344800573426340600</v>
      </c>
      <c r="AA25" s="430">
        <v>3.4512136674262834334751628100</v>
      </c>
      <c r="AB25" s="431">
        <v>3.1564759355223790728725674800</v>
      </c>
    </row>
    <row r="26" ht="18" customHeight="1">
      <c r="A26" s="58"/>
      <c r="B26" s="1062" t="s">
        <v>46</v>
      </c>
      <c r="C26" s="1062"/>
      <c r="D26" s="441"/>
      <c r="E26" s="95"/>
      <c r="F26" s="442"/>
      <c r="G26" s="441"/>
      <c r="H26" s="95"/>
      <c r="I26" s="442"/>
      <c r="J26" s="441"/>
      <c r="K26" s="95"/>
      <c r="L26" s="442"/>
      <c r="M26" s="441">
        <v>119.72284818322299421456833075</v>
      </c>
      <c r="N26" s="95">
        <v>104.7747951715944380761996582</v>
      </c>
      <c r="O26" s="442">
        <v>109.75478958583292191946179515</v>
      </c>
      <c r="P26" s="5"/>
      <c r="Q26" s="422"/>
      <c r="R26" s="91"/>
      <c r="S26" s="423"/>
      <c r="T26" s="422"/>
      <c r="U26" s="91"/>
      <c r="V26" s="423"/>
      <c r="W26" s="422"/>
      <c r="X26" s="91"/>
      <c r="Y26" s="423"/>
      <c r="Z26" s="422">
        <v>1.4854913651630244401273128600</v>
      </c>
      <c r="AA26" s="91">
        <v>1.1156177004899348250824190700</v>
      </c>
      <c r="AB26" s="423">
        <v>2.1518165061911726149753797100</v>
      </c>
    </row>
    <row r="27" ht="18" customHeight="1">
      <c r="A27" s="58"/>
      <c r="B27" s="1062" t="s">
        <v>47</v>
      </c>
      <c r="C27" s="1062"/>
      <c r="D27" s="441"/>
      <c r="E27" s="95"/>
      <c r="F27" s="442"/>
      <c r="G27" s="441"/>
      <c r="H27" s="95"/>
      <c r="I27" s="442"/>
      <c r="J27" s="441"/>
      <c r="K27" s="95"/>
      <c r="L27" s="442"/>
      <c r="M27" s="441">
        <v>125.62386639538172034697063372</v>
      </c>
      <c r="N27" s="95">
        <v>106.85734196475830379451205885</v>
      </c>
      <c r="O27" s="442">
        <v>112.21014252392277887714105895</v>
      </c>
      <c r="P27" s="93"/>
      <c r="Q27" s="422"/>
      <c r="R27" s="91"/>
      <c r="S27" s="423"/>
      <c r="T27" s="422"/>
      <c r="U27" s="91"/>
      <c r="V27" s="423"/>
      <c r="W27" s="422"/>
      <c r="X27" s="91"/>
      <c r="Y27" s="423"/>
      <c r="Z27" s="422">
        <v>-1.0260336159922982829853297300</v>
      </c>
      <c r="AA27" s="91">
        <v>-0.1989063935706244310484691100</v>
      </c>
      <c r="AB27" s="423">
        <v>2.182880169299923800096324100</v>
      </c>
    </row>
    <row r="28" ht="18" customHeight="1">
      <c r="A28" s="58"/>
      <c r="B28" s="1062" t="s">
        <v>48</v>
      </c>
      <c r="C28" s="1062"/>
      <c r="D28" s="441"/>
      <c r="E28" s="95"/>
      <c r="F28" s="442"/>
      <c r="G28" s="441"/>
      <c r="H28" s="95"/>
      <c r="I28" s="442"/>
      <c r="J28" s="441"/>
      <c r="K28" s="95"/>
      <c r="L28" s="442"/>
      <c r="M28" s="441">
        <v>126.59909666014646513249880856</v>
      </c>
      <c r="N28" s="95">
        <v>105.3782900284269417129794279</v>
      </c>
      <c r="O28" s="442">
        <v>112.19077277623467073948992418</v>
      </c>
      <c r="P28" s="5"/>
      <c r="Q28" s="422"/>
      <c r="R28" s="91"/>
      <c r="S28" s="423"/>
      <c r="T28" s="422"/>
      <c r="U28" s="91"/>
      <c r="V28" s="423"/>
      <c r="W28" s="422"/>
      <c r="X28" s="91"/>
      <c r="Y28" s="423"/>
      <c r="Z28" s="422">
        <v>-0.0110355519736117419086499200</v>
      </c>
      <c r="AA28" s="91">
        <v>-1.7943906607639106903213945400</v>
      </c>
      <c r="AB28" s="423">
        <v>2.0656162984358814777125351200</v>
      </c>
    </row>
    <row r="29" ht="18" customHeight="1">
      <c r="A29" s="58"/>
      <c r="B29" s="1062" t="s">
        <v>49</v>
      </c>
      <c r="C29" s="1062"/>
      <c r="D29" s="441"/>
      <c r="E29" s="95"/>
      <c r="F29" s="442"/>
      <c r="G29" s="441"/>
      <c r="H29" s="95"/>
      <c r="I29" s="442"/>
      <c r="J29" s="441"/>
      <c r="K29" s="95"/>
      <c r="L29" s="442"/>
      <c r="M29" s="441">
        <v>115.41476330117579845081397078</v>
      </c>
      <c r="N29" s="95">
        <v>106.4728949918001711198316308</v>
      </c>
      <c r="O29" s="442">
        <v>109.05012912556959471879789677</v>
      </c>
      <c r="P29" s="93"/>
      <c r="Q29" s="422"/>
      <c r="R29" s="91"/>
      <c r="S29" s="423"/>
      <c r="T29" s="422"/>
      <c r="U29" s="91"/>
      <c r="V29" s="423"/>
      <c r="W29" s="422"/>
      <c r="X29" s="91"/>
      <c r="Y29" s="423"/>
      <c r="Z29" s="422">
        <v>-5.5018145590044593907974927600</v>
      </c>
      <c r="AA29" s="91">
        <v>-0.0117011231112042383559659300</v>
      </c>
      <c r="AB29" s="423">
        <v>0.1111765701853614833425656800</v>
      </c>
    </row>
    <row r="30" ht="18" customHeight="1">
      <c r="A30" s="58"/>
      <c r="B30" s="1063" t="s">
        <v>78</v>
      </c>
      <c r="C30" s="1063"/>
      <c r="D30" s="459"/>
      <c r="E30" s="460"/>
      <c r="F30" s="461"/>
      <c r="G30" s="459"/>
      <c r="H30" s="460"/>
      <c r="I30" s="461"/>
      <c r="J30" s="459"/>
      <c r="K30" s="460"/>
      <c r="L30" s="461"/>
      <c r="M30" s="459">
        <v>119.49488138961286644977837974</v>
      </c>
      <c r="N30" s="460">
        <v>105.14058542073488433279134983</v>
      </c>
      <c r="O30" s="461">
        <v>109.82161287942771055367827893</v>
      </c>
      <c r="P30" s="5"/>
      <c r="Q30" s="432"/>
      <c r="R30" s="433"/>
      <c r="S30" s="434"/>
      <c r="T30" s="432"/>
      <c r="U30" s="433"/>
      <c r="V30" s="434"/>
      <c r="W30" s="432"/>
      <c r="X30" s="433"/>
      <c r="Y30" s="434"/>
      <c r="Z30" s="432">
        <v>-1.5233501005749163241942380600</v>
      </c>
      <c r="AA30" s="433">
        <v>0.2886234428394625734932845600</v>
      </c>
      <c r="AB30" s="434">
        <v>1.9119339420472355175070973800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108.80429503976630372223774289</v>
      </c>
      <c r="N32" s="496">
        <v>102.51879728795292338395373934</v>
      </c>
      <c r="O32" s="497">
        <v>104.83740318625765243357682077</v>
      </c>
      <c r="P32" s="93"/>
      <c r="Q32" s="481"/>
      <c r="R32" s="482"/>
      <c r="S32" s="483"/>
      <c r="T32" s="481"/>
      <c r="U32" s="482"/>
      <c r="V32" s="483"/>
      <c r="W32" s="481"/>
      <c r="X32" s="482"/>
      <c r="Y32" s="483"/>
      <c r="Z32" s="481">
        <v>-1.2988395704536575438535899100</v>
      </c>
      <c r="AA32" s="482">
        <v>0.1133678989923978240963669100</v>
      </c>
      <c r="AB32" s="483">
        <v>1.1194636151235925887710421200</v>
      </c>
    </row>
    <row r="33" ht="18" customHeight="1">
      <c r="A33" s="58"/>
      <c r="B33" s="1065" t="s">
        <v>51</v>
      </c>
      <c r="C33" s="1065"/>
      <c r="D33" s="278"/>
      <c r="E33" s="94"/>
      <c r="F33" s="279"/>
      <c r="G33" s="278"/>
      <c r="H33" s="94"/>
      <c r="I33" s="279"/>
      <c r="J33" s="278"/>
      <c r="K33" s="94"/>
      <c r="L33" s="279"/>
      <c r="M33" s="278">
        <v>113.15672461061312533560457276</v>
      </c>
      <c r="N33" s="94">
        <v>103.33267899481434902428410582</v>
      </c>
      <c r="O33" s="279">
        <v>105.94781149658814991244788739</v>
      </c>
      <c r="P33" s="5"/>
      <c r="Q33" s="273"/>
      <c r="R33" s="92"/>
      <c r="S33" s="274"/>
      <c r="T33" s="273"/>
      <c r="U33" s="92"/>
      <c r="V33" s="274"/>
      <c r="W33" s="273"/>
      <c r="X33" s="92"/>
      <c r="Y33" s="274"/>
      <c r="Z33" s="273">
        <v>1.5894328943867091616665516900</v>
      </c>
      <c r="AA33" s="92">
        <v>1.7276230546502211498524442300</v>
      </c>
      <c r="AB33" s="274">
        <v>3.2022317902576984370226497200</v>
      </c>
    </row>
    <row r="34" ht="18" customHeight="1">
      <c r="A34" s="58"/>
      <c r="B34" s="1066" t="s">
        <v>79</v>
      </c>
      <c r="C34" s="1066"/>
      <c r="D34" s="445"/>
      <c r="E34" s="446"/>
      <c r="F34" s="447"/>
      <c r="G34" s="445"/>
      <c r="H34" s="446"/>
      <c r="I34" s="447"/>
      <c r="J34" s="445"/>
      <c r="K34" s="446"/>
      <c r="L34" s="447"/>
      <c r="M34" s="635">
        <v>110.99688304732407450554978672</v>
      </c>
      <c r="N34" s="636">
        <v>102.93465288168576430782151745</v>
      </c>
      <c r="O34" s="637">
        <v>105.40441199517037382607662727</v>
      </c>
      <c r="P34" s="93"/>
      <c r="Q34" s="275"/>
      <c r="R34" s="276"/>
      <c r="S34" s="277"/>
      <c r="T34" s="275"/>
      <c r="U34" s="276"/>
      <c r="V34" s="277"/>
      <c r="W34" s="275"/>
      <c r="X34" s="276"/>
      <c r="Y34" s="277"/>
      <c r="Z34" s="275">
        <v>0.1637923033758240625464246200</v>
      </c>
      <c r="AA34" s="276">
        <v>0.9234297773671768466112371200</v>
      </c>
      <c r="AB34" s="277">
        <v>2.170479453381269623284092100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c r="E36" s="485"/>
      <c r="F36" s="486">
        <v>108.24333855307445394796831283</v>
      </c>
      <c r="G36" s="484"/>
      <c r="H36" s="485"/>
      <c r="I36" s="486">
        <v>107.35060868091259742225639221</v>
      </c>
      <c r="J36" s="484"/>
      <c r="K36" s="485"/>
      <c r="L36" s="486">
        <v>113.21039614676730400173840598</v>
      </c>
      <c r="M36" s="484">
        <v>117.03783221413033197767899366</v>
      </c>
      <c r="N36" s="485">
        <v>104.51346454102890224112977501</v>
      </c>
      <c r="O36" s="486">
        <v>108.53877757067412239826032929</v>
      </c>
      <c r="P36" s="93"/>
      <c r="Q36" s="470"/>
      <c r="R36" s="471"/>
      <c r="S36" s="472">
        <v>0.9655477788200101491259565500</v>
      </c>
      <c r="T36" s="470"/>
      <c r="U36" s="471"/>
      <c r="V36" s="472">
        <v>3.4031796433416294389470904200</v>
      </c>
      <c r="W36" s="470"/>
      <c r="X36" s="471"/>
      <c r="Y36" s="472">
        <v>-37.214216475912561483925922740</v>
      </c>
      <c r="Z36" s="470">
        <v>-1.2132392626455517679923328500</v>
      </c>
      <c r="AA36" s="471">
        <v>0.4963473524987162261388737700</v>
      </c>
      <c r="AB36" s="472">
        <v>1.9858504753630341391893256400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c r="G39" s="456"/>
      <c r="H39" s="457"/>
      <c r="I39" s="458"/>
      <c r="J39" s="456"/>
      <c r="K39" s="457"/>
      <c r="L39" s="458"/>
      <c r="M39" s="456">
        <v>63.157359871664165636609200929</v>
      </c>
      <c r="N39" s="457">
        <v>65.926420738984584898100044825</v>
      </c>
      <c r="O39" s="458">
        <v>58.738675399002088617024733302</v>
      </c>
      <c r="P39" s="5"/>
      <c r="Q39" s="429"/>
      <c r="R39" s="430"/>
      <c r="S39" s="431"/>
      <c r="T39" s="429"/>
      <c r="U39" s="430"/>
      <c r="V39" s="431"/>
      <c r="W39" s="429"/>
      <c r="X39" s="430"/>
      <c r="Y39" s="431"/>
      <c r="Z39" s="429">
        <v>-7.6025154311222308590800878200</v>
      </c>
      <c r="AA39" s="430">
        <v>18.195778224560542761906955240</v>
      </c>
      <c r="AB39" s="431">
        <v>-2.1040392812261042786895718600</v>
      </c>
    </row>
    <row r="40" ht="18" customHeight="1">
      <c r="A40" s="58"/>
      <c r="B40" s="1062" t="s">
        <v>46</v>
      </c>
      <c r="C40" s="1062"/>
      <c r="D40" s="441"/>
      <c r="E40" s="95"/>
      <c r="F40" s="442"/>
      <c r="G40" s="441"/>
      <c r="H40" s="95"/>
      <c r="I40" s="442"/>
      <c r="J40" s="441"/>
      <c r="K40" s="95"/>
      <c r="L40" s="442"/>
      <c r="M40" s="441">
        <v>108.45158119008374562031505518</v>
      </c>
      <c r="N40" s="95">
        <v>81.98212990774928420776363977</v>
      </c>
      <c r="O40" s="442">
        <v>76.937081558933344458343596414</v>
      </c>
      <c r="P40" s="5"/>
      <c r="Q40" s="422"/>
      <c r="R40" s="91"/>
      <c r="S40" s="423"/>
      <c r="T40" s="422"/>
      <c r="U40" s="91"/>
      <c r="V40" s="423"/>
      <c r="W40" s="422"/>
      <c r="X40" s="91"/>
      <c r="Y40" s="423"/>
      <c r="Z40" s="422">
        <v>8.467221830632875468374097560</v>
      </c>
      <c r="AA40" s="91">
        <v>17.632574649791402622856316060</v>
      </c>
      <c r="AB40" s="423">
        <v>1.0204928519082050684059484100</v>
      </c>
    </row>
    <row r="41" ht="18" customHeight="1">
      <c r="A41" s="58"/>
      <c r="B41" s="1062" t="s">
        <v>47</v>
      </c>
      <c r="C41" s="1062"/>
      <c r="D41" s="441"/>
      <c r="E41" s="95"/>
      <c r="F41" s="442"/>
      <c r="G41" s="441"/>
      <c r="H41" s="95"/>
      <c r="I41" s="442"/>
      <c r="J41" s="441"/>
      <c r="K41" s="95"/>
      <c r="L41" s="442"/>
      <c r="M41" s="441">
        <v>116.51680571853101993802180317</v>
      </c>
      <c r="N41" s="95">
        <v>88.61686356447752683839728513</v>
      </c>
      <c r="O41" s="442">
        <v>83.81295479349096753669441089</v>
      </c>
      <c r="P41" s="93"/>
      <c r="Q41" s="422"/>
      <c r="R41" s="91"/>
      <c r="S41" s="423"/>
      <c r="T41" s="422"/>
      <c r="U41" s="91"/>
      <c r="V41" s="423"/>
      <c r="W41" s="422"/>
      <c r="X41" s="91"/>
      <c r="Y41" s="423"/>
      <c r="Z41" s="422">
        <v>2.6403410785922525600069613500</v>
      </c>
      <c r="AA41" s="91">
        <v>10.319736720351551359067995750</v>
      </c>
      <c r="AB41" s="423">
        <v>-1.0701828841466489840889375700</v>
      </c>
    </row>
    <row r="42" ht="18" customHeight="1">
      <c r="A42" s="58"/>
      <c r="B42" s="1062" t="s">
        <v>48</v>
      </c>
      <c r="C42" s="1062"/>
      <c r="D42" s="441"/>
      <c r="E42" s="95"/>
      <c r="F42" s="442"/>
      <c r="G42" s="441"/>
      <c r="H42" s="95"/>
      <c r="I42" s="442"/>
      <c r="J42" s="441"/>
      <c r="K42" s="95"/>
      <c r="L42" s="442"/>
      <c r="M42" s="441">
        <v>116.71535547427969173524287412</v>
      </c>
      <c r="N42" s="95">
        <v>88.25410178769466761511345124</v>
      </c>
      <c r="O42" s="442">
        <v>84.54217945808847611216545174</v>
      </c>
      <c r="P42" s="5"/>
      <c r="Q42" s="422"/>
      <c r="R42" s="91"/>
      <c r="S42" s="423"/>
      <c r="T42" s="422"/>
      <c r="U42" s="91"/>
      <c r="V42" s="423"/>
      <c r="W42" s="422"/>
      <c r="X42" s="91"/>
      <c r="Y42" s="423"/>
      <c r="Z42" s="422">
        <v>-1.0583629676337772381425088200</v>
      </c>
      <c r="AA42" s="91">
        <v>3.8379140172513072131990324600</v>
      </c>
      <c r="AB42" s="423">
        <v>-2.4853324817155746892041505100</v>
      </c>
    </row>
    <row r="43" ht="18" customHeight="1">
      <c r="A43" s="58"/>
      <c r="B43" s="1062" t="s">
        <v>49</v>
      </c>
      <c r="C43" s="1062"/>
      <c r="D43" s="441"/>
      <c r="E43" s="95"/>
      <c r="F43" s="442"/>
      <c r="G43" s="441"/>
      <c r="H43" s="95"/>
      <c r="I43" s="442"/>
      <c r="J43" s="441"/>
      <c r="K43" s="95"/>
      <c r="L43" s="442"/>
      <c r="M43" s="441">
        <v>101.76640438037085328384056218</v>
      </c>
      <c r="N43" s="95">
        <v>86.98912934071478616794548608</v>
      </c>
      <c r="O43" s="442">
        <v>78.262701887038428358399749197</v>
      </c>
      <c r="P43" s="93"/>
      <c r="Q43" s="422"/>
      <c r="R43" s="91"/>
      <c r="S43" s="423"/>
      <c r="T43" s="422"/>
      <c r="U43" s="91"/>
      <c r="V43" s="423"/>
      <c r="W43" s="422"/>
      <c r="X43" s="91"/>
      <c r="Y43" s="423"/>
      <c r="Z43" s="422">
        <v>-2.9102255268433776750936112400</v>
      </c>
      <c r="AA43" s="91">
        <v>7.8747750530446571304564529500</v>
      </c>
      <c r="AB43" s="423">
        <v>-6.7890890071284635772460751100</v>
      </c>
    </row>
    <row r="44" ht="18" customHeight="1">
      <c r="A44" s="58"/>
      <c r="B44" s="1063" t="s">
        <v>78</v>
      </c>
      <c r="C44" s="1063"/>
      <c r="D44" s="459"/>
      <c r="E44" s="460"/>
      <c r="F44" s="461"/>
      <c r="G44" s="459"/>
      <c r="H44" s="460"/>
      <c r="I44" s="461"/>
      <c r="J44" s="459"/>
      <c r="K44" s="460"/>
      <c r="L44" s="461"/>
      <c r="M44" s="459">
        <v>101.55173321170627592000614007</v>
      </c>
      <c r="N44" s="460">
        <v>82.48164074292883879232557145</v>
      </c>
      <c r="O44" s="461">
        <v>76.56920589062332763862191216</v>
      </c>
      <c r="P44" s="5"/>
      <c r="Q44" s="432"/>
      <c r="R44" s="433"/>
      <c r="S44" s="434"/>
      <c r="T44" s="432"/>
      <c r="U44" s="433"/>
      <c r="V44" s="434"/>
      <c r="W44" s="432"/>
      <c r="X44" s="433"/>
      <c r="Y44" s="434"/>
      <c r="Z44" s="432">
        <v>0.6322910461018258201707827100</v>
      </c>
      <c r="AA44" s="433">
        <v>11.136902286861100931986728620</v>
      </c>
      <c r="AB44" s="434">
        <v>-2.1799258752784597027933579300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94.75092742555997861460083582</v>
      </c>
      <c r="N46" s="496">
        <v>78.765763235326534770118995739</v>
      </c>
      <c r="O46" s="497">
        <v>74.009761285385951505058924603</v>
      </c>
      <c r="P46" s="93"/>
      <c r="Q46" s="481"/>
      <c r="R46" s="482"/>
      <c r="S46" s="483"/>
      <c r="T46" s="481"/>
      <c r="U46" s="482"/>
      <c r="V46" s="483"/>
      <c r="W46" s="481"/>
      <c r="X46" s="482"/>
      <c r="Y46" s="483"/>
      <c r="Z46" s="481">
        <v>9.531573058977177400127362170</v>
      </c>
      <c r="AA46" s="482">
        <v>1.4197602626194670768286693900</v>
      </c>
      <c r="AB46" s="483">
        <v>-4.8990064630130440088852312400</v>
      </c>
    </row>
    <row r="47" ht="18" customHeight="1">
      <c r="A47" s="58"/>
      <c r="B47" s="1065" t="s">
        <v>51</v>
      </c>
      <c r="C47" s="1065"/>
      <c r="D47" s="278"/>
      <c r="E47" s="94"/>
      <c r="F47" s="279"/>
      <c r="G47" s="278"/>
      <c r="H47" s="94"/>
      <c r="I47" s="279"/>
      <c r="J47" s="278"/>
      <c r="K47" s="94"/>
      <c r="L47" s="279"/>
      <c r="M47" s="278">
        <v>100.03522152717807865489726876</v>
      </c>
      <c r="N47" s="94">
        <v>82.94737643156495709659052074</v>
      </c>
      <c r="O47" s="279">
        <v>78.043243238537999306006199674</v>
      </c>
      <c r="P47" s="5"/>
      <c r="Q47" s="273"/>
      <c r="R47" s="92"/>
      <c r="S47" s="274"/>
      <c r="T47" s="273"/>
      <c r="U47" s="92"/>
      <c r="V47" s="274"/>
      <c r="W47" s="273"/>
      <c r="X47" s="92"/>
      <c r="Y47" s="274"/>
      <c r="Z47" s="273">
        <v>12.795765434286612912016214520</v>
      </c>
      <c r="AA47" s="92">
        <v>9.021242303704361112108724260</v>
      </c>
      <c r="AB47" s="274">
        <v>-0.0503925532164192896647052400</v>
      </c>
    </row>
    <row r="48" ht="18" customHeight="1">
      <c r="A48" s="58"/>
      <c r="B48" s="1066" t="s">
        <v>79</v>
      </c>
      <c r="C48" s="1066"/>
      <c r="D48" s="445"/>
      <c r="E48" s="446"/>
      <c r="F48" s="447"/>
      <c r="G48" s="445"/>
      <c r="H48" s="446"/>
      <c r="I48" s="447"/>
      <c r="J48" s="445"/>
      <c r="K48" s="446"/>
      <c r="L48" s="447"/>
      <c r="M48" s="445">
        <v>97.39307447636902863474905229</v>
      </c>
      <c r="N48" s="446">
        <v>80.85656983344574593335475823</v>
      </c>
      <c r="O48" s="447">
        <v>76.02650226196197540553256214</v>
      </c>
      <c r="P48" s="93"/>
      <c r="Q48" s="275"/>
      <c r="R48" s="276"/>
      <c r="S48" s="277"/>
      <c r="T48" s="275"/>
      <c r="U48" s="276"/>
      <c r="V48" s="277"/>
      <c r="W48" s="275"/>
      <c r="X48" s="276"/>
      <c r="Y48" s="277"/>
      <c r="Z48" s="275">
        <v>11.183991674444406012783013790</v>
      </c>
      <c r="AA48" s="276">
        <v>5.1814560515555015590467249900</v>
      </c>
      <c r="AB48" s="277">
        <v>-2.4706516912402981419433548900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c r="E50" s="485"/>
      <c r="F50" s="486">
        <v>57.443409193419588549630553661</v>
      </c>
      <c r="G50" s="484"/>
      <c r="H50" s="485"/>
      <c r="I50" s="486">
        <v>11.963578269616968339501218112</v>
      </c>
      <c r="J50" s="484"/>
      <c r="K50" s="485"/>
      <c r="L50" s="486">
        <v>7.0083760381226224993464225302</v>
      </c>
      <c r="M50" s="484">
        <v>100.37646009085009733939000649</v>
      </c>
      <c r="N50" s="485">
        <v>82.02008346527156329593171336</v>
      </c>
      <c r="O50" s="486">
        <v>76.415363501159179388478194305</v>
      </c>
      <c r="P50" s="93"/>
      <c r="Q50" s="470"/>
      <c r="R50" s="471"/>
      <c r="S50" s="472">
        <v>-5.0427226102299412012702912600</v>
      </c>
      <c r="T50" s="470"/>
      <c r="U50" s="471"/>
      <c r="V50" s="472">
        <v>-32.348979548062264124454075240</v>
      </c>
      <c r="W50" s="470"/>
      <c r="X50" s="471"/>
      <c r="Y50" s="472">
        <v>116062.54084964516649068428151</v>
      </c>
      <c r="Z50" s="470">
        <v>3.3210427615044595070745934100</v>
      </c>
      <c r="AA50" s="471">
        <v>9.407980008022280969402949400</v>
      </c>
      <c r="AB50" s="472">
        <v>-2.262444587774418641658058600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7" customWidth="1"/>
  </cols>
  <sheetData>
    <row r="1" ht="30">
      <c r="A1" s="630"/>
      <c r="B1" s="662" t="s">
        <v>169</v>
      </c>
      <c r="Y1" s="5"/>
      <c r="AB1" s="691"/>
      <c r="AD1" s="237"/>
    </row>
    <row r="2" ht="15" customHeight="1">
      <c r="A2" s="11"/>
      <c r="B2" s="11" t="s">
        <v>182</v>
      </c>
    </row>
    <row r="3" ht="17.1" customHeight="1">
      <c r="A3" s="11"/>
      <c r="B3" s="11" t="s">
        <v>183</v>
      </c>
      <c r="R3" s="1059" t="s">
        <v>280</v>
      </c>
      <c r="S3" s="1059"/>
      <c r="T3" s="1059"/>
      <c r="U3" s="1059"/>
      <c r="V3" s="1059"/>
      <c r="W3" s="1059"/>
      <c r="X3" s="1059"/>
      <c r="Y3" s="1059"/>
      <c r="Z3" s="1059"/>
      <c r="AA3" s="1059"/>
      <c r="AB3" s="1059"/>
    </row>
    <row r="4" ht="19.5" customHeight="1">
      <c r="A4" s="4"/>
      <c r="B4" s="211" t="s">
        <v>184</v>
      </c>
      <c r="C4" s="5"/>
      <c r="D4" s="5"/>
      <c r="E4" s="5"/>
      <c r="F4" s="5"/>
      <c r="G4" s="5"/>
      <c r="H4" s="212"/>
      <c r="I4" s="212"/>
      <c r="J4" s="212"/>
      <c r="K4" s="212"/>
      <c r="L4" s="212"/>
      <c r="M4" s="212"/>
      <c r="N4" s="212"/>
      <c r="O4" s="212"/>
      <c r="P4" s="212"/>
      <c r="Q4" s="212"/>
      <c r="R4" s="212"/>
      <c r="S4" s="212"/>
      <c r="T4" s="212"/>
      <c r="U4" s="4"/>
      <c r="V4" s="4"/>
    </row>
    <row r="5" ht="12.75" customHeight="1"/>
    <row r="6" ht="15.75">
      <c r="D6" s="1004" t="s">
        <v>45</v>
      </c>
      <c r="E6" s="1004"/>
      <c r="F6" s="1004"/>
      <c r="G6" s="1004"/>
      <c r="H6" s="1004"/>
      <c r="I6" s="1004"/>
      <c r="J6" s="1004"/>
      <c r="K6" s="1004"/>
      <c r="L6" s="1004"/>
      <c r="M6" s="1004"/>
      <c r="N6" s="1004"/>
      <c r="O6" s="1004"/>
      <c r="Q6" s="979" t="s">
        <v>72</v>
      </c>
      <c r="R6" s="979"/>
      <c r="S6" s="979"/>
      <c r="T6" s="979"/>
      <c r="U6" s="979"/>
      <c r="V6" s="979"/>
      <c r="W6" s="979"/>
      <c r="X6" s="979"/>
      <c r="Y6" s="979"/>
      <c r="Z6" s="979"/>
      <c r="AA6" s="979"/>
      <c r="AB6" s="979"/>
    </row>
    <row r="7" ht="15.75">
      <c r="D7" s="285" t="s">
        <v>11</v>
      </c>
      <c r="E7" s="285"/>
      <c r="F7" s="285"/>
      <c r="G7" s="285" t="s">
        <v>13</v>
      </c>
      <c r="H7" s="285"/>
      <c r="I7" s="285"/>
      <c r="J7" s="285" t="s">
        <v>14</v>
      </c>
      <c r="K7" s="285"/>
      <c r="L7" s="285"/>
      <c r="M7" s="285" t="s">
        <v>12</v>
      </c>
      <c r="N7" s="285"/>
      <c r="O7" s="285"/>
      <c r="Q7" s="285" t="s">
        <v>11</v>
      </c>
      <c r="R7" s="285"/>
      <c r="S7" s="285"/>
      <c r="T7" s="285" t="s">
        <v>13</v>
      </c>
      <c r="U7" s="285"/>
      <c r="V7" s="285"/>
      <c r="W7" s="285" t="s">
        <v>14</v>
      </c>
      <c r="X7" s="285"/>
      <c r="Y7" s="285"/>
      <c r="Z7" s="285" t="s">
        <v>12</v>
      </c>
      <c r="AA7" s="285"/>
      <c r="AB7" s="285"/>
    </row>
    <row r="8" ht="27" customHeight="1">
      <c r="A8" s="57"/>
      <c r="B8" s="1060"/>
      <c r="C8" s="1060"/>
      <c r="D8" s="414" t="s">
        <v>25</v>
      </c>
      <c r="E8" s="415" t="s">
        <v>15</v>
      </c>
      <c r="F8" s="416" t="s">
        <v>26</v>
      </c>
      <c r="G8" s="414" t="s">
        <v>25</v>
      </c>
      <c r="H8" s="415" t="s">
        <v>15</v>
      </c>
      <c r="I8" s="416" t="s">
        <v>26</v>
      </c>
      <c r="J8" s="414" t="s">
        <v>25</v>
      </c>
      <c r="K8" s="415" t="s">
        <v>15</v>
      </c>
      <c r="L8" s="416" t="s">
        <v>26</v>
      </c>
      <c r="M8" s="414" t="s">
        <v>25</v>
      </c>
      <c r="N8" s="415" t="s">
        <v>15</v>
      </c>
      <c r="O8" s="416" t="s">
        <v>26</v>
      </c>
      <c r="P8" s="63"/>
      <c r="Q8" s="414" t="s">
        <v>25</v>
      </c>
      <c r="R8" s="415" t="s">
        <v>15</v>
      </c>
      <c r="S8" s="416" t="s">
        <v>26</v>
      </c>
      <c r="T8" s="414" t="s">
        <v>25</v>
      </c>
      <c r="U8" s="415" t="s">
        <v>15</v>
      </c>
      <c r="V8" s="416" t="s">
        <v>26</v>
      </c>
      <c r="W8" s="414" t="s">
        <v>25</v>
      </c>
      <c r="X8" s="415" t="s">
        <v>15</v>
      </c>
      <c r="Y8" s="416" t="s">
        <v>26</v>
      </c>
      <c r="Z8" s="414" t="s">
        <v>25</v>
      </c>
      <c r="AA8" s="415" t="s">
        <v>15</v>
      </c>
      <c r="AB8" s="416"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93" t="s">
        <v>22</v>
      </c>
      <c r="C10" s="993"/>
      <c r="D10" s="993"/>
      <c r="E10" s="993"/>
      <c r="F10" s="993"/>
      <c r="G10" s="993"/>
      <c r="H10" s="993"/>
      <c r="I10" s="993"/>
      <c r="J10" s="993"/>
      <c r="K10" s="993"/>
      <c r="L10" s="993"/>
      <c r="M10" s="993"/>
      <c r="N10" s="993"/>
      <c r="O10" s="993"/>
      <c r="P10" s="413"/>
      <c r="Q10" s="991"/>
      <c r="R10" s="991"/>
      <c r="S10" s="991"/>
      <c r="T10" s="991"/>
      <c r="U10" s="991"/>
      <c r="V10" s="991"/>
      <c r="W10" s="991"/>
      <c r="X10" s="991"/>
      <c r="Y10" s="991"/>
      <c r="Z10" s="991"/>
      <c r="AA10" s="991"/>
      <c r="AB10" s="991"/>
      <c r="AC10" s="9"/>
    </row>
    <row r="11" ht="18" customHeight="1">
      <c r="A11" s="58"/>
      <c r="B11" s="1061" t="s">
        <v>43</v>
      </c>
      <c r="C11" s="1061"/>
      <c r="D11" s="429"/>
      <c r="E11" s="430"/>
      <c r="F11" s="431"/>
      <c r="G11" s="429"/>
      <c r="H11" s="430"/>
      <c r="I11" s="431"/>
      <c r="J11" s="429"/>
      <c r="K11" s="430"/>
      <c r="L11" s="431"/>
      <c r="M11" s="429">
        <v>67.939150401836969001148105690</v>
      </c>
      <c r="N11" s="430">
        <v>63.995049201629736564230418250</v>
      </c>
      <c r="O11" s="431">
        <v>60.744591049897121898951722560</v>
      </c>
      <c r="P11" s="5"/>
      <c r="Q11" s="429"/>
      <c r="R11" s="430"/>
      <c r="S11" s="431"/>
      <c r="T11" s="429"/>
      <c r="U11" s="430"/>
      <c r="V11" s="431"/>
      <c r="W11" s="429"/>
      <c r="X11" s="430"/>
      <c r="Y11" s="431"/>
      <c r="Z11" s="429">
        <v>3.9069359086918349429323968700</v>
      </c>
      <c r="AA11" s="430">
        <v>1.5545012050500838063526643100</v>
      </c>
      <c r="AB11" s="431">
        <v>-3.9433523611050344766241820700</v>
      </c>
    </row>
    <row r="12" ht="18" customHeight="1">
      <c r="A12" s="58"/>
      <c r="B12" s="1062" t="s">
        <v>46</v>
      </c>
      <c r="C12" s="1062"/>
      <c r="D12" s="422"/>
      <c r="E12" s="91"/>
      <c r="F12" s="423"/>
      <c r="G12" s="422"/>
      <c r="H12" s="91"/>
      <c r="I12" s="423"/>
      <c r="J12" s="422"/>
      <c r="K12" s="91"/>
      <c r="L12" s="423"/>
      <c r="M12" s="422">
        <v>93.65671641791044776119402991</v>
      </c>
      <c r="N12" s="91">
        <v>78.199694017468573728084488020</v>
      </c>
      <c r="O12" s="423">
        <v>74.814922924908904443428136080</v>
      </c>
      <c r="P12" s="5"/>
      <c r="Q12" s="422"/>
      <c r="R12" s="91"/>
      <c r="S12" s="423"/>
      <c r="T12" s="422"/>
      <c r="U12" s="91"/>
      <c r="V12" s="423"/>
      <c r="W12" s="422"/>
      <c r="X12" s="91"/>
      <c r="Y12" s="423"/>
      <c r="Z12" s="422">
        <v>8.119310793237971391417425240</v>
      </c>
      <c r="AA12" s="91">
        <v>4.5083632085970059631729297200</v>
      </c>
      <c r="AB12" s="423">
        <v>-0.8645031643559467834396270600</v>
      </c>
    </row>
    <row r="13" ht="18" customHeight="1">
      <c r="A13" s="58"/>
      <c r="B13" s="1062" t="s">
        <v>47</v>
      </c>
      <c r="C13" s="1062"/>
      <c r="D13" s="422"/>
      <c r="E13" s="91"/>
      <c r="F13" s="423"/>
      <c r="G13" s="422"/>
      <c r="H13" s="91"/>
      <c r="I13" s="423"/>
      <c r="J13" s="422"/>
      <c r="K13" s="91"/>
      <c r="L13" s="423"/>
      <c r="M13" s="422">
        <v>95.56462968177978034356519297</v>
      </c>
      <c r="N13" s="91">
        <v>84.74846647475309256237682597</v>
      </c>
      <c r="O13" s="423">
        <v>80.89482077794893384591521646</v>
      </c>
      <c r="P13" s="184"/>
      <c r="Q13" s="422"/>
      <c r="R13" s="91"/>
      <c r="S13" s="423"/>
      <c r="T13" s="422"/>
      <c r="U13" s="91"/>
      <c r="V13" s="423"/>
      <c r="W13" s="422"/>
      <c r="X13" s="91"/>
      <c r="Y13" s="423"/>
      <c r="Z13" s="422">
        <v>3.0158322436017186624322809900</v>
      </c>
      <c r="AA13" s="91">
        <v>3.1603985088725517376390648300</v>
      </c>
      <c r="AB13" s="423">
        <v>-2.3149329281063875613157061500</v>
      </c>
    </row>
    <row r="14" ht="18" customHeight="1">
      <c r="A14" s="58"/>
      <c r="B14" s="1062" t="s">
        <v>48</v>
      </c>
      <c r="C14" s="1062"/>
      <c r="D14" s="422"/>
      <c r="E14" s="91"/>
      <c r="F14" s="423"/>
      <c r="G14" s="422"/>
      <c r="H14" s="91"/>
      <c r="I14" s="423"/>
      <c r="J14" s="422"/>
      <c r="K14" s="91"/>
      <c r="L14" s="423"/>
      <c r="M14" s="422">
        <v>95.33582089552238805970149261</v>
      </c>
      <c r="N14" s="91">
        <v>84.46303380372329317845428133</v>
      </c>
      <c r="O14" s="423">
        <v>80.90413206491489027040612151</v>
      </c>
      <c r="P14" s="5"/>
      <c r="Q14" s="422"/>
      <c r="R14" s="91"/>
      <c r="S14" s="423"/>
      <c r="T14" s="422"/>
      <c r="U14" s="91"/>
      <c r="V14" s="423"/>
      <c r="W14" s="422"/>
      <c r="X14" s="91"/>
      <c r="Y14" s="423"/>
      <c r="Z14" s="422">
        <v>0.5296610169491525423728813800</v>
      </c>
      <c r="AA14" s="91">
        <v>1.3182948908007831943921208500</v>
      </c>
      <c r="AB14" s="423">
        <v>-3.8610819110201739405520060900</v>
      </c>
    </row>
    <row r="15" ht="18" customHeight="1">
      <c r="A15" s="58"/>
      <c r="B15" s="1062" t="s">
        <v>49</v>
      </c>
      <c r="C15" s="1062"/>
      <c r="D15" s="422"/>
      <c r="E15" s="91"/>
      <c r="F15" s="423"/>
      <c r="G15" s="422"/>
      <c r="H15" s="91"/>
      <c r="I15" s="423"/>
      <c r="J15" s="422"/>
      <c r="K15" s="91"/>
      <c r="L15" s="423"/>
      <c r="M15" s="422">
        <v>85.79219288174512055109070041</v>
      </c>
      <c r="N15" s="91">
        <v>79.73863542950315665421674412</v>
      </c>
      <c r="O15" s="423">
        <v>74.531042776244786945916943640</v>
      </c>
      <c r="P15" s="184"/>
      <c r="Q15" s="422"/>
      <c r="R15" s="91"/>
      <c r="S15" s="423"/>
      <c r="T15" s="422"/>
      <c r="U15" s="91"/>
      <c r="V15" s="423"/>
      <c r="W15" s="422"/>
      <c r="X15" s="91"/>
      <c r="Y15" s="423"/>
      <c r="Z15" s="422">
        <v>2.0310633213859020310633214100</v>
      </c>
      <c r="AA15" s="91">
        <v>1.8378799695321434065096566800</v>
      </c>
      <c r="AB15" s="423">
        <v>-4.6356722969609750893500605900</v>
      </c>
    </row>
    <row r="16" ht="18" customHeight="1">
      <c r="A16" s="58"/>
      <c r="B16" s="1063" t="s">
        <v>78</v>
      </c>
      <c r="C16" s="1063"/>
      <c r="D16" s="432"/>
      <c r="E16" s="433"/>
      <c r="F16" s="434"/>
      <c r="G16" s="432"/>
      <c r="H16" s="433"/>
      <c r="I16" s="434"/>
      <c r="J16" s="432"/>
      <c r="K16" s="433"/>
      <c r="L16" s="434"/>
      <c r="M16" s="432">
        <v>87.68799679762108995253616975</v>
      </c>
      <c r="N16" s="433">
        <v>78.259181886099926528596175110</v>
      </c>
      <c r="O16" s="434">
        <v>74.402886733358373496828133650</v>
      </c>
      <c r="P16" s="5"/>
      <c r="Q16" s="432"/>
      <c r="R16" s="433"/>
      <c r="S16" s="434"/>
      <c r="T16" s="432"/>
      <c r="U16" s="433"/>
      <c r="V16" s="434"/>
      <c r="W16" s="432"/>
      <c r="X16" s="433"/>
      <c r="Y16" s="434"/>
      <c r="Z16" s="631">
        <v>3.4717770505077769155504571900</v>
      </c>
      <c r="AA16" s="214">
        <v>2.5331570801095006574957336300</v>
      </c>
      <c r="AB16" s="632">
        <v>-3.0707598144994472456397738500</v>
      </c>
    </row>
    <row r="17" ht="6" customHeight="1">
      <c r="A17" s="58"/>
      <c r="B17" s="633"/>
      <c r="C17" s="633"/>
      <c r="D17" s="91"/>
      <c r="E17" s="91"/>
      <c r="F17" s="91"/>
      <c r="G17" s="91"/>
      <c r="H17" s="91"/>
      <c r="I17" s="91"/>
      <c r="J17" s="91"/>
      <c r="K17" s="91"/>
      <c r="L17" s="91"/>
      <c r="M17" s="91"/>
      <c r="N17" s="91"/>
      <c r="O17" s="91"/>
      <c r="P17" s="5"/>
      <c r="Q17" s="91"/>
      <c r="R17" s="91"/>
      <c r="S17" s="91"/>
      <c r="T17" s="91"/>
      <c r="U17" s="91"/>
      <c r="V17" s="91"/>
      <c r="W17" s="91"/>
      <c r="X17" s="91"/>
      <c r="Y17" s="91"/>
      <c r="Z17" s="634"/>
      <c r="AA17" s="634"/>
      <c r="AB17" s="634"/>
      <c r="AC17" s="4"/>
    </row>
    <row r="18" ht="18" customHeight="1">
      <c r="A18" s="58"/>
      <c r="B18" s="1064" t="s">
        <v>50</v>
      </c>
      <c r="C18" s="1064"/>
      <c r="D18" s="481"/>
      <c r="E18" s="482"/>
      <c r="F18" s="483"/>
      <c r="G18" s="481"/>
      <c r="H18" s="482"/>
      <c r="I18" s="483"/>
      <c r="J18" s="481"/>
      <c r="K18" s="482"/>
      <c r="L18" s="483"/>
      <c r="M18" s="481">
        <v>81.57290470723306544202066596</v>
      </c>
      <c r="N18" s="482">
        <v>76.680173566511327047143947450</v>
      </c>
      <c r="O18" s="483">
        <v>74.026905857249277523791966570</v>
      </c>
      <c r="P18" s="184"/>
      <c r="Q18" s="481"/>
      <c r="R18" s="482"/>
      <c r="S18" s="483"/>
      <c r="T18" s="481"/>
      <c r="U18" s="482"/>
      <c r="V18" s="483"/>
      <c r="W18" s="481"/>
      <c r="X18" s="482"/>
      <c r="Y18" s="483"/>
      <c r="Z18" s="481">
        <v>1.5544041450777202072538860500</v>
      </c>
      <c r="AA18" s="482">
        <v>1.8432604703148245470951955800</v>
      </c>
      <c r="AB18" s="483">
        <v>-4.5260209169424932581521244500</v>
      </c>
    </row>
    <row r="19" ht="18" customHeight="1">
      <c r="A19" s="58"/>
      <c r="B19" s="1065" t="s">
        <v>51</v>
      </c>
      <c r="C19" s="1065"/>
      <c r="D19" s="273"/>
      <c r="E19" s="92"/>
      <c r="F19" s="274"/>
      <c r="G19" s="273"/>
      <c r="H19" s="92"/>
      <c r="I19" s="274"/>
      <c r="J19" s="273"/>
      <c r="K19" s="92"/>
      <c r="L19" s="274"/>
      <c r="M19" s="273">
        <v>82.43398392652123995407577502</v>
      </c>
      <c r="N19" s="92">
        <v>77.711849647321527054108004830</v>
      </c>
      <c r="O19" s="274">
        <v>75.827244618389382664093766920</v>
      </c>
      <c r="P19" s="5"/>
      <c r="Q19" s="273"/>
      <c r="R19" s="92"/>
      <c r="S19" s="274"/>
      <c r="T19" s="273"/>
      <c r="U19" s="92"/>
      <c r="V19" s="274"/>
      <c r="W19" s="273"/>
      <c r="X19" s="92"/>
      <c r="Y19" s="274"/>
      <c r="Z19" s="273">
        <v>2.8100948630749955253266511300</v>
      </c>
      <c r="AA19" s="92">
        <v>3.3457841346321057463520947500</v>
      </c>
      <c r="AB19" s="274">
        <v>-3.9054127822750179311873370900</v>
      </c>
    </row>
    <row r="20" ht="18" customHeight="1">
      <c r="A20" s="58"/>
      <c r="B20" s="1066" t="s">
        <v>79</v>
      </c>
      <c r="C20" s="1066"/>
      <c r="D20" s="275"/>
      <c r="E20" s="276"/>
      <c r="F20" s="277"/>
      <c r="G20" s="275"/>
      <c r="H20" s="276"/>
      <c r="I20" s="277"/>
      <c r="J20" s="275"/>
      <c r="K20" s="276"/>
      <c r="L20" s="277"/>
      <c r="M20" s="275">
        <v>82.00344431687715269804822047</v>
      </c>
      <c r="N20" s="276">
        <v>77.196011606916427050625976150</v>
      </c>
      <c r="O20" s="277">
        <v>74.927075237819330093942866710</v>
      </c>
      <c r="P20" s="184"/>
      <c r="Q20" s="275"/>
      <c r="R20" s="276"/>
      <c r="S20" s="277"/>
      <c r="T20" s="275"/>
      <c r="U20" s="276"/>
      <c r="V20" s="277"/>
      <c r="W20" s="275"/>
      <c r="X20" s="276"/>
      <c r="Y20" s="277"/>
      <c r="Z20" s="275">
        <v>2.1816881258941344778254649800</v>
      </c>
      <c r="AA20" s="276">
        <v>2.5940411363674773577295322200</v>
      </c>
      <c r="AB20" s="277">
        <v>-4.2129940344921445641799322500</v>
      </c>
    </row>
    <row r="21" ht="6" customHeight="1">
      <c r="A21" s="58"/>
      <c r="B21" s="633"/>
      <c r="C21" s="633"/>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8" t="s">
        <v>12</v>
      </c>
      <c r="C22" s="998"/>
      <c r="D22" s="470"/>
      <c r="E22" s="471"/>
      <c r="F22" s="472">
        <v>60.034254409926569243518017330</v>
      </c>
      <c r="G22" s="470"/>
      <c r="H22" s="471"/>
      <c r="I22" s="472">
        <v>11.259826447691110805738101590</v>
      </c>
      <c r="J22" s="470"/>
      <c r="K22" s="471"/>
      <c r="L22" s="472">
        <v>3.2582746597765453857040579400</v>
      </c>
      <c r="M22" s="470">
        <v>86.06828869351870783070946637</v>
      </c>
      <c r="N22" s="471">
        <v>77.955853488139991350344322830</v>
      </c>
      <c r="O22" s="472">
        <v>74.552355517394225434960176860</v>
      </c>
      <c r="P22" s="184"/>
      <c r="Q22" s="470"/>
      <c r="R22" s="471"/>
      <c r="S22" s="472">
        <v>-6.3615533110517273142411851500</v>
      </c>
      <c r="T22" s="470"/>
      <c r="U22" s="471"/>
      <c r="V22" s="472">
        <v>-9.899781193793166559818894920</v>
      </c>
      <c r="W22" s="470"/>
      <c r="X22" s="471"/>
      <c r="Y22" s="472">
        <v>474.74227301847283254788930708</v>
      </c>
      <c r="Z22" s="470">
        <v>3.1183401513852485118683095400</v>
      </c>
      <c r="AA22" s="471">
        <v>2.5498052155336111437039525700</v>
      </c>
      <c r="AB22" s="472">
        <v>-3.4004849569744468105805732600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6" t="s">
        <v>9</v>
      </c>
      <c r="C24" s="1056"/>
      <c r="D24" s="1056"/>
      <c r="E24" s="1056"/>
      <c r="F24" s="1056"/>
      <c r="G24" s="1056"/>
      <c r="H24" s="1056"/>
      <c r="I24" s="1056"/>
      <c r="J24" s="1056"/>
      <c r="K24" s="1056"/>
      <c r="L24" s="1056"/>
      <c r="M24" s="1056"/>
      <c r="N24" s="1056"/>
      <c r="O24" s="1056"/>
      <c r="P24" s="413"/>
      <c r="Q24" s="1057"/>
      <c r="R24" s="1057"/>
      <c r="S24" s="1057"/>
      <c r="T24" s="1057"/>
      <c r="U24" s="1057"/>
      <c r="V24" s="1057"/>
      <c r="W24" s="1057"/>
      <c r="X24" s="1057"/>
      <c r="Y24" s="1057"/>
      <c r="Z24" s="1057"/>
      <c r="AA24" s="1057"/>
      <c r="AB24" s="1057"/>
      <c r="AC24" s="9"/>
    </row>
    <row r="25" ht="18" customHeight="1">
      <c r="A25" s="58"/>
      <c r="B25" s="1061" t="s">
        <v>43</v>
      </c>
      <c r="C25" s="1061"/>
      <c r="D25" s="456"/>
      <c r="E25" s="457"/>
      <c r="F25" s="458"/>
      <c r="G25" s="456"/>
      <c r="H25" s="457"/>
      <c r="I25" s="458"/>
      <c r="J25" s="456"/>
      <c r="K25" s="457"/>
      <c r="L25" s="458"/>
      <c r="M25" s="456">
        <v>126.43211216661935102815678999</v>
      </c>
      <c r="N25" s="457">
        <v>115.51669469940417538665748924</v>
      </c>
      <c r="O25" s="458">
        <v>120.86667641450773810649827883</v>
      </c>
      <c r="P25" s="5"/>
      <c r="Q25" s="429"/>
      <c r="R25" s="430"/>
      <c r="S25" s="431"/>
      <c r="T25" s="429"/>
      <c r="U25" s="430"/>
      <c r="V25" s="431"/>
      <c r="W25" s="429"/>
      <c r="X25" s="430"/>
      <c r="Y25" s="431"/>
      <c r="Z25" s="429">
        <v>0.5298286815476585135668203100</v>
      </c>
      <c r="AA25" s="430">
        <v>2.721707367507634079588678400</v>
      </c>
      <c r="AB25" s="431">
        <v>1.3787584852235248162895743200</v>
      </c>
    </row>
    <row r="26" ht="18" customHeight="1">
      <c r="A26" s="58"/>
      <c r="B26" s="1062" t="s">
        <v>46</v>
      </c>
      <c r="C26" s="1062"/>
      <c r="D26" s="441"/>
      <c r="E26" s="95"/>
      <c r="F26" s="442"/>
      <c r="G26" s="441"/>
      <c r="H26" s="95"/>
      <c r="I26" s="442"/>
      <c r="J26" s="441"/>
      <c r="K26" s="95"/>
      <c r="L26" s="442"/>
      <c r="M26" s="441">
        <v>138.256411973318735378402285</v>
      </c>
      <c r="N26" s="95">
        <v>122.26789848193971023517643139</v>
      </c>
      <c r="O26" s="442">
        <v>127.81633799930881929783637435</v>
      </c>
      <c r="P26" s="5"/>
      <c r="Q26" s="422"/>
      <c r="R26" s="91"/>
      <c r="S26" s="423"/>
      <c r="T26" s="422"/>
      <c r="U26" s="91"/>
      <c r="V26" s="423"/>
      <c r="W26" s="422"/>
      <c r="X26" s="91"/>
      <c r="Y26" s="423"/>
      <c r="Z26" s="422">
        <v>0.8649307741273726599811767700</v>
      </c>
      <c r="AA26" s="91">
        <v>3.2795181225625072428559765300</v>
      </c>
      <c r="AB26" s="423">
        <v>1.343483436426164047442002600</v>
      </c>
    </row>
    <row r="27" ht="18" customHeight="1">
      <c r="A27" s="58"/>
      <c r="B27" s="1062" t="s">
        <v>47</v>
      </c>
      <c r="C27" s="1062"/>
      <c r="D27" s="441"/>
      <c r="E27" s="95"/>
      <c r="F27" s="442"/>
      <c r="G27" s="441"/>
      <c r="H27" s="95"/>
      <c r="I27" s="442"/>
      <c r="J27" s="441"/>
      <c r="K27" s="95"/>
      <c r="L27" s="442"/>
      <c r="M27" s="441">
        <v>145.14140001110311528750441847</v>
      </c>
      <c r="N27" s="95">
        <v>123.01122098038237511621487566</v>
      </c>
      <c r="O27" s="442">
        <v>129.77041309319191621196734219</v>
      </c>
      <c r="P27" s="93"/>
      <c r="Q27" s="422"/>
      <c r="R27" s="91"/>
      <c r="S27" s="423"/>
      <c r="T27" s="422"/>
      <c r="U27" s="91"/>
      <c r="V27" s="423"/>
      <c r="W27" s="422"/>
      <c r="X27" s="91"/>
      <c r="Y27" s="423"/>
      <c r="Z27" s="422">
        <v>2.7764866786378954386244139700</v>
      </c>
      <c r="AA27" s="91">
        <v>0.7306141278084029037097245800</v>
      </c>
      <c r="AB27" s="423">
        <v>0.0516738356278271465535875100</v>
      </c>
    </row>
    <row r="28" ht="18" customHeight="1">
      <c r="A28" s="58"/>
      <c r="B28" s="1062" t="s">
        <v>48</v>
      </c>
      <c r="C28" s="1062"/>
      <c r="D28" s="441"/>
      <c r="E28" s="95"/>
      <c r="F28" s="442"/>
      <c r="G28" s="441"/>
      <c r="H28" s="95"/>
      <c r="I28" s="442"/>
      <c r="J28" s="441"/>
      <c r="K28" s="95"/>
      <c r="L28" s="442"/>
      <c r="M28" s="441">
        <v>144.37414360942855843539041007</v>
      </c>
      <c r="N28" s="95">
        <v>122.92382357968679456154511571</v>
      </c>
      <c r="O28" s="442">
        <v>129.3109502013291016157442996</v>
      </c>
      <c r="P28" s="5"/>
      <c r="Q28" s="422"/>
      <c r="R28" s="91"/>
      <c r="S28" s="423"/>
      <c r="T28" s="422"/>
      <c r="U28" s="91"/>
      <c r="V28" s="423"/>
      <c r="W28" s="422"/>
      <c r="X28" s="91"/>
      <c r="Y28" s="423"/>
      <c r="Z28" s="422">
        <v>1.8694239904497907627658821700</v>
      </c>
      <c r="AA28" s="91">
        <v>0.5077789649028574109316678700</v>
      </c>
      <c r="AB28" s="423">
        <v>0.2102871724760919304076402800</v>
      </c>
    </row>
    <row r="29" ht="18" customHeight="1">
      <c r="A29" s="58"/>
      <c r="B29" s="1062" t="s">
        <v>49</v>
      </c>
      <c r="C29" s="1062"/>
      <c r="D29" s="441"/>
      <c r="E29" s="95"/>
      <c r="F29" s="442"/>
      <c r="G29" s="441"/>
      <c r="H29" s="95"/>
      <c r="I29" s="442"/>
      <c r="J29" s="441"/>
      <c r="K29" s="95"/>
      <c r="L29" s="442"/>
      <c r="M29" s="441">
        <v>131.79456723209982623893617553</v>
      </c>
      <c r="N29" s="95">
        <v>120.84167739736652055721954302</v>
      </c>
      <c r="O29" s="442">
        <v>125.05129038316732257539636373</v>
      </c>
      <c r="P29" s="93"/>
      <c r="Q29" s="422"/>
      <c r="R29" s="91"/>
      <c r="S29" s="423"/>
      <c r="T29" s="422"/>
      <c r="U29" s="91"/>
      <c r="V29" s="423"/>
      <c r="W29" s="422"/>
      <c r="X29" s="91"/>
      <c r="Y29" s="423"/>
      <c r="Z29" s="422">
        <v>-3.5313061342474909609476108200</v>
      </c>
      <c r="AA29" s="91">
        <v>1.0383220503993017214275524300</v>
      </c>
      <c r="AB29" s="423">
        <v>-0.7752623113601722513967985400</v>
      </c>
    </row>
    <row r="30" ht="18" customHeight="1">
      <c r="A30" s="58"/>
      <c r="B30" s="1063" t="s">
        <v>78</v>
      </c>
      <c r="C30" s="1063"/>
      <c r="D30" s="459"/>
      <c r="E30" s="460"/>
      <c r="F30" s="461"/>
      <c r="G30" s="459"/>
      <c r="H30" s="460"/>
      <c r="I30" s="461"/>
      <c r="J30" s="459"/>
      <c r="K30" s="460"/>
      <c r="L30" s="461"/>
      <c r="M30" s="459">
        <v>138.02044490416517520691597085</v>
      </c>
      <c r="N30" s="460">
        <v>121.18398107373662920474454614</v>
      </c>
      <c r="O30" s="461">
        <v>126.88926040702168558058067039</v>
      </c>
      <c r="P30" s="5"/>
      <c r="Q30" s="432"/>
      <c r="R30" s="433"/>
      <c r="S30" s="434"/>
      <c r="T30" s="432"/>
      <c r="U30" s="433"/>
      <c r="V30" s="434"/>
      <c r="W30" s="432"/>
      <c r="X30" s="433"/>
      <c r="Y30" s="434"/>
      <c r="Z30" s="432">
        <v>0.6080277058127589195327780400</v>
      </c>
      <c r="AA30" s="433">
        <v>1.5695060439190670030751454300</v>
      </c>
      <c r="AB30" s="434">
        <v>0.4048348350049191744721420600</v>
      </c>
    </row>
    <row r="31" ht="6" customHeight="1">
      <c r="A31" s="58"/>
      <c r="B31" s="633"/>
      <c r="C31" s="633"/>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64" t="s">
        <v>50</v>
      </c>
      <c r="C32" s="1064"/>
      <c r="D32" s="495"/>
      <c r="E32" s="496"/>
      <c r="F32" s="497"/>
      <c r="G32" s="495"/>
      <c r="H32" s="496"/>
      <c r="I32" s="497"/>
      <c r="J32" s="495"/>
      <c r="K32" s="496"/>
      <c r="L32" s="497"/>
      <c r="M32" s="495">
        <v>127.18688109825959173376518931</v>
      </c>
      <c r="N32" s="496">
        <v>119.73228673879317607786892983</v>
      </c>
      <c r="O32" s="497">
        <v>122.62927642194133508651437122</v>
      </c>
      <c r="P32" s="93"/>
      <c r="Q32" s="481"/>
      <c r="R32" s="482"/>
      <c r="S32" s="483"/>
      <c r="T32" s="481"/>
      <c r="U32" s="482"/>
      <c r="V32" s="483"/>
      <c r="W32" s="481"/>
      <c r="X32" s="482"/>
      <c r="Y32" s="483"/>
      <c r="Z32" s="481">
        <v>-1.3001809771208922122497165100</v>
      </c>
      <c r="AA32" s="482">
        <v>2.6051117511227527136962447500</v>
      </c>
      <c r="AB32" s="483">
        <v>0.6933669882505575907118142500</v>
      </c>
    </row>
    <row r="33" ht="18" customHeight="1">
      <c r="A33" s="58"/>
      <c r="B33" s="1065" t="s">
        <v>51</v>
      </c>
      <c r="C33" s="1065"/>
      <c r="D33" s="278"/>
      <c r="E33" s="94"/>
      <c r="F33" s="279"/>
      <c r="G33" s="278"/>
      <c r="H33" s="94"/>
      <c r="I33" s="279"/>
      <c r="J33" s="278"/>
      <c r="K33" s="94"/>
      <c r="L33" s="279"/>
      <c r="M33" s="278">
        <v>126.66883069577905420257306219</v>
      </c>
      <c r="N33" s="94">
        <v>117.96518253506612095828739516</v>
      </c>
      <c r="O33" s="279">
        <v>122.05143891295549375805649303</v>
      </c>
      <c r="P33" s="5"/>
      <c r="Q33" s="273"/>
      <c r="R33" s="92"/>
      <c r="S33" s="274"/>
      <c r="T33" s="273"/>
      <c r="U33" s="92"/>
      <c r="V33" s="274"/>
      <c r="W33" s="273"/>
      <c r="X33" s="92"/>
      <c r="Y33" s="274"/>
      <c r="Z33" s="273">
        <v>-0.9860348617446741300898355600</v>
      </c>
      <c r="AA33" s="92">
        <v>3.182330063926605916927056100</v>
      </c>
      <c r="AB33" s="274">
        <v>2.4332342853825018365903413400</v>
      </c>
    </row>
    <row r="34" ht="18" customHeight="1">
      <c r="A34" s="58"/>
      <c r="B34" s="1066" t="s">
        <v>79</v>
      </c>
      <c r="C34" s="1066"/>
      <c r="D34" s="445"/>
      <c r="E34" s="446"/>
      <c r="F34" s="447"/>
      <c r="G34" s="445"/>
      <c r="H34" s="446"/>
      <c r="I34" s="447"/>
      <c r="J34" s="445"/>
      <c r="K34" s="446"/>
      <c r="L34" s="447"/>
      <c r="M34" s="635">
        <v>126.92649594671529635581912889</v>
      </c>
      <c r="N34" s="636">
        <v>118.84283057821814567701572088</v>
      </c>
      <c r="O34" s="637">
        <v>122.33688661488908950411810583</v>
      </c>
      <c r="P34" s="93"/>
      <c r="Q34" s="275"/>
      <c r="R34" s="276"/>
      <c r="S34" s="277"/>
      <c r="T34" s="275"/>
      <c r="U34" s="276"/>
      <c r="V34" s="277"/>
      <c r="W34" s="275"/>
      <c r="X34" s="276"/>
      <c r="Y34" s="277"/>
      <c r="Z34" s="275">
        <v>-1.145058034914274904292233500</v>
      </c>
      <c r="AA34" s="276">
        <v>2.8849798321576821711247452200</v>
      </c>
      <c r="AB34" s="277">
        <v>1.5606512896527857623936632700</v>
      </c>
    </row>
    <row r="35" ht="6" customHeight="1">
      <c r="A35" s="58"/>
      <c r="B35" s="633"/>
      <c r="C35" s="633"/>
      <c r="D35" s="95"/>
      <c r="E35" s="95"/>
      <c r="F35" s="95"/>
      <c r="G35" s="95"/>
      <c r="H35" s="95"/>
      <c r="I35" s="95"/>
      <c r="J35" s="95"/>
      <c r="K35" s="95"/>
      <c r="L35" s="95"/>
      <c r="M35" s="638"/>
      <c r="N35" s="638"/>
      <c r="O35" s="638"/>
      <c r="P35" s="93"/>
      <c r="Q35" s="91"/>
      <c r="R35" s="91"/>
      <c r="S35" s="91"/>
      <c r="T35" s="91"/>
      <c r="U35" s="91"/>
      <c r="V35" s="91"/>
      <c r="W35" s="91"/>
      <c r="X35" s="91"/>
      <c r="Y35" s="91"/>
      <c r="Z35" s="91"/>
      <c r="AA35" s="91"/>
      <c r="AB35" s="91"/>
    </row>
    <row r="36" ht="18" customHeight="1">
      <c r="A36" s="58"/>
      <c r="B36" s="998" t="s">
        <v>12</v>
      </c>
      <c r="C36" s="998"/>
      <c r="D36" s="484"/>
      <c r="E36" s="485"/>
      <c r="F36" s="486">
        <v>125.4279061718032241069419573</v>
      </c>
      <c r="G36" s="484"/>
      <c r="H36" s="485"/>
      <c r="I36" s="486">
        <v>125.50474164114525329476896105</v>
      </c>
      <c r="J36" s="484"/>
      <c r="K36" s="485"/>
      <c r="L36" s="486">
        <v>128.74899773621630043731862845</v>
      </c>
      <c r="M36" s="484">
        <v>135.00871816799695933105283162</v>
      </c>
      <c r="N36" s="485">
        <v>120.52254830312276621395269441</v>
      </c>
      <c r="O36" s="486">
        <v>125.58465752400183227229809948</v>
      </c>
      <c r="P36" s="93"/>
      <c r="Q36" s="470"/>
      <c r="R36" s="471"/>
      <c r="S36" s="472">
        <v>0.6951001310023984391535817200</v>
      </c>
      <c r="T36" s="470"/>
      <c r="U36" s="471"/>
      <c r="V36" s="472">
        <v>1.9912753853345420725391358600</v>
      </c>
      <c r="W36" s="470"/>
      <c r="X36" s="471"/>
      <c r="Y36" s="472">
        <v>-25.228410102069645862530695190</v>
      </c>
      <c r="Z36" s="470">
        <v>0.1709707278798039926829097900</v>
      </c>
      <c r="AA36" s="471">
        <v>1.9309753043463634555596705900</v>
      </c>
      <c r="AB36" s="472">
        <v>0.7354450677196237575071175600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6" t="s">
        <v>10</v>
      </c>
      <c r="C38" s="1056"/>
      <c r="D38" s="1056"/>
      <c r="E38" s="1056"/>
      <c r="F38" s="1056"/>
      <c r="G38" s="1056"/>
      <c r="H38" s="1056"/>
      <c r="I38" s="1056"/>
      <c r="J38" s="1056"/>
      <c r="K38" s="1056"/>
      <c r="L38" s="1056"/>
      <c r="M38" s="1056"/>
      <c r="N38" s="1056"/>
      <c r="O38" s="1056"/>
      <c r="P38" s="413"/>
      <c r="Q38" s="1057"/>
      <c r="R38" s="1057"/>
      <c r="S38" s="1057"/>
      <c r="T38" s="1057"/>
      <c r="U38" s="1057"/>
      <c r="V38" s="1057"/>
      <c r="W38" s="1057"/>
      <c r="X38" s="1057"/>
      <c r="Y38" s="1057"/>
      <c r="Z38" s="1057"/>
      <c r="AA38" s="1057"/>
      <c r="AB38" s="1057"/>
      <c r="AC38" s="9"/>
    </row>
    <row r="39" ht="18" customHeight="1">
      <c r="A39" s="58"/>
      <c r="B39" s="1061" t="s">
        <v>43</v>
      </c>
      <c r="C39" s="1061"/>
      <c r="D39" s="456"/>
      <c r="E39" s="457"/>
      <c r="F39" s="458"/>
      <c r="G39" s="456"/>
      <c r="H39" s="457"/>
      <c r="I39" s="458"/>
      <c r="J39" s="456"/>
      <c r="K39" s="457"/>
      <c r="L39" s="458"/>
      <c r="M39" s="456">
        <v>85.89690284109873819852098801</v>
      </c>
      <c r="N39" s="457">
        <v>73.924965608980111956852361753</v>
      </c>
      <c r="O39" s="458">
        <v>73.419968303595183041901981168</v>
      </c>
      <c r="P39" s="5"/>
      <c r="Q39" s="429"/>
      <c r="R39" s="430"/>
      <c r="S39" s="431"/>
      <c r="T39" s="429"/>
      <c r="U39" s="430"/>
      <c r="V39" s="431"/>
      <c r="W39" s="429"/>
      <c r="X39" s="430"/>
      <c r="Y39" s="431"/>
      <c r="Z39" s="429">
        <v>4.4574646572534274370556030700</v>
      </c>
      <c r="AA39" s="430">
        <v>4.3185175463835609708229680900</v>
      </c>
      <c r="AB39" s="431">
        <v>-2.6189631811625075340640496200</v>
      </c>
    </row>
    <row r="40" ht="18" customHeight="1">
      <c r="A40" s="58"/>
      <c r="B40" s="1062" t="s">
        <v>46</v>
      </c>
      <c r="C40" s="1062"/>
      <c r="D40" s="441"/>
      <c r="E40" s="95"/>
      <c r="F40" s="442"/>
      <c r="G40" s="441"/>
      <c r="H40" s="95"/>
      <c r="I40" s="442"/>
      <c r="J40" s="441"/>
      <c r="K40" s="95"/>
      <c r="L40" s="442"/>
      <c r="M40" s="441">
        <v>129.48641569142911410439915506</v>
      </c>
      <c r="N40" s="95">
        <v>95.61312249446595666049178248</v>
      </c>
      <c r="O40" s="442">
        <v>95.62569475962394518591356449</v>
      </c>
      <c r="P40" s="5"/>
      <c r="Q40" s="422"/>
      <c r="R40" s="91"/>
      <c r="S40" s="423"/>
      <c r="T40" s="422"/>
      <c r="U40" s="91"/>
      <c r="V40" s="423"/>
      <c r="W40" s="422"/>
      <c r="X40" s="91"/>
      <c r="Y40" s="423"/>
      <c r="Z40" s="422">
        <v>9.054467985063104559145773300</v>
      </c>
      <c r="AA40" s="91">
        <v>7.935733919616392548123195380</v>
      </c>
      <c r="AB40" s="423">
        <v>0.4673658152497150612104058700</v>
      </c>
    </row>
    <row r="41" ht="18" customHeight="1">
      <c r="A41" s="58"/>
      <c r="B41" s="1062" t="s">
        <v>47</v>
      </c>
      <c r="C41" s="1062"/>
      <c r="D41" s="441"/>
      <c r="E41" s="95"/>
      <c r="F41" s="442"/>
      <c r="G41" s="441"/>
      <c r="H41" s="95"/>
      <c r="I41" s="442"/>
      <c r="J41" s="441"/>
      <c r="K41" s="95"/>
      <c r="L41" s="442"/>
      <c r="M41" s="441">
        <v>138.70384143556136911522000688</v>
      </c>
      <c r="N41" s="95">
        <v>104.25012337274379964846246381</v>
      </c>
      <c r="O41" s="442">
        <v>104.97754309454157798014827855</v>
      </c>
      <c r="P41" s="93"/>
      <c r="Q41" s="422"/>
      <c r="R41" s="91"/>
      <c r="S41" s="423"/>
      <c r="T41" s="422"/>
      <c r="U41" s="91"/>
      <c r="V41" s="423"/>
      <c r="W41" s="422"/>
      <c r="X41" s="91"/>
      <c r="Y41" s="423"/>
      <c r="Z41" s="422">
        <v>5.8760531027332821834166667400</v>
      </c>
      <c r="AA41" s="91">
        <v>3.9141029546818236060838889300</v>
      </c>
      <c r="AB41" s="423">
        <v>-2.2644553071147245554421731900</v>
      </c>
    </row>
    <row r="42" ht="18" customHeight="1">
      <c r="A42" s="58"/>
      <c r="B42" s="1062" t="s">
        <v>48</v>
      </c>
      <c r="C42" s="1062"/>
      <c r="D42" s="441"/>
      <c r="E42" s="95"/>
      <c r="F42" s="442"/>
      <c r="G42" s="441"/>
      <c r="H42" s="95"/>
      <c r="I42" s="442"/>
      <c r="J42" s="441"/>
      <c r="K42" s="95"/>
      <c r="L42" s="442"/>
      <c r="M42" s="441">
        <v>137.64027497092909209045615598</v>
      </c>
      <c r="N42" s="95">
        <v>103.82519066294004156269206668</v>
      </c>
      <c r="O42" s="442">
        <v>104.61790192527962355642819091</v>
      </c>
      <c r="P42" s="5"/>
      <c r="Q42" s="422"/>
      <c r="R42" s="91"/>
      <c r="S42" s="423"/>
      <c r="T42" s="422"/>
      <c r="U42" s="91"/>
      <c r="V42" s="423"/>
      <c r="W42" s="422"/>
      <c r="X42" s="91"/>
      <c r="Y42" s="423"/>
      <c r="Z42" s="422">
        <v>2.4089866175178510951957862300</v>
      </c>
      <c r="AA42" s="91">
        <v>1.8327678798545160766516875400</v>
      </c>
      <c r="AB42" s="423">
        <v>-3.6589140985217521896782297300</v>
      </c>
    </row>
    <row r="43" ht="18" customHeight="1">
      <c r="A43" s="58"/>
      <c r="B43" s="1062" t="s">
        <v>49</v>
      </c>
      <c r="C43" s="1062"/>
      <c r="D43" s="441"/>
      <c r="E43" s="95"/>
      <c r="F43" s="442"/>
      <c r="G43" s="441"/>
      <c r="H43" s="95"/>
      <c r="I43" s="442"/>
      <c r="J43" s="441"/>
      <c r="K43" s="95"/>
      <c r="L43" s="442"/>
      <c r="M43" s="441">
        <v>113.06944932742433427904139752</v>
      </c>
      <c r="N43" s="95">
        <v>96.35750458678240841491561164</v>
      </c>
      <c r="O43" s="442">
        <v>93.20203072772452072688125265</v>
      </c>
      <c r="P43" s="93"/>
      <c r="Q43" s="422"/>
      <c r="R43" s="91"/>
      <c r="S43" s="423"/>
      <c r="T43" s="422"/>
      <c r="U43" s="91"/>
      <c r="V43" s="423"/>
      <c r="W43" s="422"/>
      <c r="X43" s="91"/>
      <c r="Y43" s="423"/>
      <c r="Z43" s="422">
        <v>-1.571965876520140120250011500</v>
      </c>
      <c r="AA43" s="91">
        <v>2.8952851329149693411207340200</v>
      </c>
      <c r="AB43" s="423">
        <v>-5.3749959881246444972216874900</v>
      </c>
    </row>
    <row r="44" ht="18" customHeight="1">
      <c r="A44" s="58"/>
      <c r="B44" s="1063" t="s">
        <v>78</v>
      </c>
      <c r="C44" s="1063"/>
      <c r="D44" s="459"/>
      <c r="E44" s="460"/>
      <c r="F44" s="461"/>
      <c r="G44" s="459"/>
      <c r="H44" s="460"/>
      <c r="I44" s="461"/>
      <c r="J44" s="459"/>
      <c r="K44" s="460"/>
      <c r="L44" s="461"/>
      <c r="M44" s="459">
        <v>121.02736330762673967077540446</v>
      </c>
      <c r="N44" s="460">
        <v>94.83759216531245937144806057</v>
      </c>
      <c r="O44" s="461">
        <v>94.40927269743249698088682974</v>
      </c>
      <c r="P44" s="5"/>
      <c r="Q44" s="432"/>
      <c r="R44" s="433"/>
      <c r="S44" s="434"/>
      <c r="T44" s="432"/>
      <c r="U44" s="433"/>
      <c r="V44" s="434"/>
      <c r="W44" s="432"/>
      <c r="X44" s="433"/>
      <c r="Y44" s="434"/>
      <c r="Z44" s="432">
        <v>4.1009141226716721395536704400</v>
      </c>
      <c r="AA44" s="433">
        <v>4.1424211775028500352667475900</v>
      </c>
      <c r="AB44" s="434">
        <v>-2.6783564849229542705333252700</v>
      </c>
    </row>
    <row r="45" ht="6" customHeight="1">
      <c r="A45" s="58"/>
      <c r="B45" s="633"/>
      <c r="C45" s="633"/>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64" t="s">
        <v>50</v>
      </c>
      <c r="C46" s="1064"/>
      <c r="D46" s="495"/>
      <c r="E46" s="496"/>
      <c r="F46" s="497"/>
      <c r="G46" s="495"/>
      <c r="H46" s="496"/>
      <c r="I46" s="497"/>
      <c r="J46" s="495"/>
      <c r="K46" s="496"/>
      <c r="L46" s="497"/>
      <c r="M46" s="495">
        <v>103.75003331838512046709548458</v>
      </c>
      <c r="N46" s="496">
        <v>91.81092528645963203653328203</v>
      </c>
      <c r="O46" s="497">
        <v>90.77865901029649743997152435</v>
      </c>
      <c r="P46" s="93"/>
      <c r="Q46" s="481"/>
      <c r="R46" s="482"/>
      <c r="S46" s="483"/>
      <c r="T46" s="481"/>
      <c r="U46" s="482"/>
      <c r="V46" s="483"/>
      <c r="W46" s="481"/>
      <c r="X46" s="482"/>
      <c r="Y46" s="483"/>
      <c r="Z46" s="481">
        <v>0.2340131009549488414458837900</v>
      </c>
      <c r="AA46" s="482">
        <v>4.496391216553549274010651400</v>
      </c>
      <c r="AB46" s="483">
        <v>-3.8640358636113301036010665300</v>
      </c>
    </row>
    <row r="47" ht="18" customHeight="1">
      <c r="A47" s="58"/>
      <c r="B47" s="1065" t="s">
        <v>51</v>
      </c>
      <c r="C47" s="1065"/>
      <c r="D47" s="278"/>
      <c r="E47" s="94"/>
      <c r="F47" s="279"/>
      <c r="G47" s="278"/>
      <c r="H47" s="94"/>
      <c r="I47" s="279"/>
      <c r="J47" s="278"/>
      <c r="K47" s="94"/>
      <c r="L47" s="279"/>
      <c r="M47" s="278">
        <v>104.41816353567090805677090552</v>
      </c>
      <c r="N47" s="94">
        <v>91.67292528783897694741758482</v>
      </c>
      <c r="O47" s="279">
        <v>92.54824314479084948979526067</v>
      </c>
      <c r="P47" s="5"/>
      <c r="Q47" s="273"/>
      <c r="R47" s="92"/>
      <c r="S47" s="274"/>
      <c r="T47" s="273"/>
      <c r="U47" s="92"/>
      <c r="V47" s="274"/>
      <c r="W47" s="273"/>
      <c r="X47" s="92"/>
      <c r="Y47" s="274"/>
      <c r="Z47" s="273">
        <v>1.7963514863323056733066018300</v>
      </c>
      <c r="AA47" s="92">
        <v>6.6345880929491957926543718600</v>
      </c>
      <c r="AB47" s="274">
        <v>-1.5672063396965425095071796400</v>
      </c>
    </row>
    <row r="48" ht="18" customHeight="1">
      <c r="A48" s="58"/>
      <c r="B48" s="1066" t="s">
        <v>79</v>
      </c>
      <c r="C48" s="1066"/>
      <c r="D48" s="445"/>
      <c r="E48" s="446"/>
      <c r="F48" s="447"/>
      <c r="G48" s="445"/>
      <c r="H48" s="446"/>
      <c r="I48" s="447"/>
      <c r="J48" s="445"/>
      <c r="K48" s="446"/>
      <c r="L48" s="447"/>
      <c r="M48" s="445">
        <v>104.08409842702801426193319499</v>
      </c>
      <c r="N48" s="446">
        <v>91.74192528714930449197543343</v>
      </c>
      <c r="O48" s="447">
        <v>91.66345107754367346488339248</v>
      </c>
      <c r="P48" s="93"/>
      <c r="Q48" s="275"/>
      <c r="R48" s="276"/>
      <c r="S48" s="277"/>
      <c r="T48" s="275"/>
      <c r="U48" s="276"/>
      <c r="V48" s="277"/>
      <c r="W48" s="275"/>
      <c r="X48" s="276"/>
      <c r="Y48" s="277"/>
      <c r="Z48" s="275">
        <v>1.0116484957975381253351534100</v>
      </c>
      <c r="AA48" s="276">
        <v>5.5538585321472352084156341800</v>
      </c>
      <c r="AB48" s="277">
        <v>-2.7180928905716553857585456200</v>
      </c>
    </row>
    <row r="49" ht="6" customHeight="1">
      <c r="A49" s="58"/>
      <c r="B49" s="633"/>
      <c r="C49" s="633"/>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8" t="s">
        <v>12</v>
      </c>
      <c r="C50" s="998"/>
      <c r="D50" s="484"/>
      <c r="E50" s="485"/>
      <c r="F50" s="486">
        <v>75.299708292224336584602518575</v>
      </c>
      <c r="G50" s="484"/>
      <c r="H50" s="485"/>
      <c r="I50" s="486">
        <v>14.131616092416071895365176011</v>
      </c>
      <c r="J50" s="484"/>
      <c r="K50" s="485"/>
      <c r="L50" s="486">
        <v>4.1949959679554137836372687403</v>
      </c>
      <c r="M50" s="484">
        <v>116.19969331425066448579022695</v>
      </c>
      <c r="N50" s="485">
        <v>93.95438117535513490136065737</v>
      </c>
      <c r="O50" s="486">
        <v>93.62632035259582226360496333</v>
      </c>
      <c r="P50" s="93"/>
      <c r="Q50" s="470"/>
      <c r="R50" s="471"/>
      <c r="S50" s="472">
        <v>-5.7106723454482368471120449300</v>
      </c>
      <c r="T50" s="470"/>
      <c r="U50" s="471"/>
      <c r="V50" s="472">
        <v>-8.105637714572605893980039280</v>
      </c>
      <c r="W50" s="470"/>
      <c r="X50" s="471"/>
      <c r="Y50" s="472">
        <v>329.74393535141572792187981949</v>
      </c>
      <c r="Z50" s="470">
        <v>3.2946423281196440456600389600</v>
      </c>
      <c r="AA50" s="471">
        <v>4.5300166289008641957225013500</v>
      </c>
      <c r="AB50" s="472">
        <v>-2.6900485881494393922132531600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24" customHeight="1">
      <c r="B52" s="1067" t="s">
        <v>138</v>
      </c>
      <c r="C52" s="1067"/>
      <c r="D52" s="1067"/>
      <c r="E52" s="1067"/>
      <c r="F52" s="1067"/>
      <c r="G52" s="1067"/>
      <c r="H52" s="1067"/>
      <c r="I52" s="1067"/>
      <c r="J52" s="1067"/>
      <c r="K52" s="1067"/>
      <c r="L52" s="1067"/>
      <c r="M52" s="1067"/>
      <c r="N52" s="1067"/>
      <c r="O52" s="1067"/>
      <c r="P52" s="1067"/>
      <c r="Q52" s="1067"/>
      <c r="R52" s="1067"/>
      <c r="S52" s="1067"/>
      <c r="T52" s="1067"/>
      <c r="U52" s="1067"/>
      <c r="V52" s="1067"/>
      <c r="W52" s="1067"/>
      <c r="X52" s="1067"/>
      <c r="Y52" s="1067"/>
      <c r="Z52" s="1067"/>
      <c r="AA52" s="1067"/>
      <c r="AB52" s="1067"/>
    </row>
    <row r="54">
      <c r="A54" s="237"/>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row>
    <row r="55">
      <c r="A55" s="237"/>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row>
    <row r="56">
      <c r="A56" s="237"/>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row>
    <row r="57">
      <c r="A57" s="237"/>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row>
    <row r="58">
      <c r="A58" s="237"/>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row>
    <row r="59">
      <c r="A59" s="237"/>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row>
    <row r="60">
      <c r="A60" s="237"/>
      <c r="B60" s="237"/>
      <c r="C60" s="237"/>
      <c r="D60" s="237"/>
      <c r="E60" s="237"/>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row>
    <row r="61">
      <c r="A61" s="237"/>
      <c r="B61" s="237"/>
      <c r="C61" s="237"/>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row>
    <row r="62">
      <c r="A62" s="237"/>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row>
    <row r="63">
      <c r="A63" s="237"/>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row>
    <row r="64">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row>
    <row r="65" s="237" customFormat="1"/>
    <row r="66" s="237" customFormat="1"/>
    <row r="67" s="237" customFormat="1"/>
    <row r="68" s="237" customFormat="1"/>
    <row r="69" s="237" customFormat="1"/>
    <row r="70" s="237" customFormat="1"/>
    <row r="71" s="237" customFormat="1"/>
    <row r="72" s="237" customFormat="1"/>
    <row r="73" s="237" customFormat="1"/>
    <row r="74" s="237" customFormat="1"/>
    <row r="75" s="237" customFormat="1"/>
    <row r="76" s="237" customFormat="1"/>
    <row r="77" s="237" customFormat="1"/>
    <row r="78" s="237" customFormat="1"/>
    <row r="79" s="237" customFormat="1"/>
    <row r="80" s="237" customFormat="1"/>
    <row r="81" s="237" customFormat="1"/>
    <row r="82" s="237" customFormat="1"/>
    <row r="83" s="237" customFormat="1"/>
    <row r="84" s="237" customFormat="1"/>
    <row r="85" s="237" customFormat="1"/>
    <row r="86" s="237" customFormat="1"/>
    <row r="87" s="237" customFormat="1"/>
    <row r="88" s="237" customFormat="1"/>
    <row r="89" s="237" customFormat="1"/>
    <row r="90" s="237" customFormat="1"/>
    <row r="91" s="237" customFormat="1"/>
    <row r="92" s="237" customFormat="1"/>
    <row r="93" s="237" customFormat="1"/>
    <row r="94" s="237" customFormat="1"/>
  </sheetData>
  <mergeCells count="49">
    <mergeCell ref="B43:C43"/>
    <mergeCell ref="B41:C41"/>
    <mergeCell ref="B27:C27"/>
    <mergeCell ref="Q24:AB24"/>
    <mergeCell ref="B36:C36"/>
    <mergeCell ref="B39:C39"/>
    <mergeCell ref="B40:C40"/>
    <mergeCell ref="B42:C42"/>
    <mergeCell ref="Q38:AB38"/>
    <mergeCell ref="B28:C28"/>
    <mergeCell ref="B29:C29"/>
    <mergeCell ref="B30:C30"/>
    <mergeCell ref="B38:O38"/>
    <mergeCell ref="Q10:AB10"/>
    <mergeCell ref="B11:C11"/>
    <mergeCell ref="B12:C12"/>
    <mergeCell ref="B13:C13"/>
    <mergeCell ref="B20:C20"/>
    <mergeCell ref="B16:C16"/>
    <mergeCell ref="B14:C14"/>
    <mergeCell ref="B50:C50"/>
    <mergeCell ref="B44:C44"/>
    <mergeCell ref="B46:C46"/>
    <mergeCell ref="B47:C47"/>
    <mergeCell ref="B48:C48"/>
    <mergeCell ref="B22:C22"/>
    <mergeCell ref="B33:C33"/>
    <mergeCell ref="B34:C34"/>
    <mergeCell ref="B32:C32"/>
    <mergeCell ref="B19:C19"/>
    <mergeCell ref="B25:C25"/>
    <mergeCell ref="B26:C26"/>
    <mergeCell ref="B24:O24"/>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7" customWidth="1"/>
    <col min="70" max="75" width="9.140625" style="237" customWidth="1"/>
  </cols>
  <sheetData>
    <row r="1" ht="23.25" customHeight="1">
      <c r="B1" s="6" t="s">
        <v>175</v>
      </c>
      <c r="D1" s="6"/>
      <c r="E1" s="6"/>
      <c r="AS1" s="237"/>
    </row>
    <row r="2" ht="15" customHeight="1">
      <c r="B2" s="0"/>
      <c r="C2" s="1068" t="s">
        <v>182</v>
      </c>
      <c r="D2" s="1068"/>
      <c r="E2" s="1068"/>
      <c r="F2" s="1068"/>
      <c r="G2" s="1068"/>
      <c r="H2" s="1068"/>
      <c r="I2" s="1068"/>
      <c r="J2" s="1068"/>
      <c r="K2" s="1068"/>
      <c r="L2" s="1068"/>
      <c r="M2" s="1068"/>
      <c r="N2" s="1068"/>
      <c r="O2" s="1068"/>
      <c r="P2" s="1068"/>
      <c r="Q2" s="1068"/>
      <c r="R2" s="1068"/>
      <c r="S2" s="1068"/>
      <c r="T2" s="1068"/>
      <c r="U2" s="1068"/>
      <c r="V2" s="1068"/>
      <c r="W2" s="1068"/>
      <c r="X2" s="1068"/>
      <c r="Y2" s="1068"/>
      <c r="Z2" s="1068"/>
      <c r="AA2" s="1068"/>
      <c r="AB2" s="1068"/>
      <c r="AC2" s="1068"/>
      <c r="AD2" s="1068"/>
      <c r="AE2" s="1068"/>
      <c r="AF2" s="1068"/>
      <c r="AG2" s="1068"/>
      <c r="AH2" s="1068"/>
      <c r="AI2" s="1068"/>
      <c r="AJ2" s="1068"/>
      <c r="AK2" s="1068"/>
      <c r="AL2" s="1068"/>
      <c r="AM2" s="1068"/>
      <c r="AN2" s="1068"/>
      <c r="AO2" s="1068"/>
      <c r="AP2" s="1068"/>
      <c r="AQ2" s="0"/>
    </row>
    <row r="3" ht="15" customHeight="1">
      <c r="B3" s="0"/>
      <c r="C3" s="1068" t="s">
        <v>183</v>
      </c>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c r="AH3" s="1068"/>
      <c r="AI3" s="1068"/>
      <c r="AJ3" s="1068"/>
      <c r="AK3" s="1068"/>
      <c r="AL3" s="1068"/>
      <c r="AM3" s="1068"/>
      <c r="AN3" s="1068"/>
      <c r="AO3" s="1068"/>
      <c r="AP3" s="1068"/>
      <c r="AQ3" s="0"/>
    </row>
    <row r="4" ht="15" customHeight="1">
      <c r="B4" s="0"/>
      <c r="C4" s="1068" t="s">
        <v>215</v>
      </c>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0"/>
    </row>
    <row r="5" ht="12.75" customHeight="1">
      <c r="C5" s="67"/>
      <c r="D5" s="67"/>
      <c r="E5" s="67"/>
    </row>
    <row r="6" ht="18" customHeight="1">
      <c r="B6" s="68"/>
      <c r="C6" s="68" t="s">
        <v>7</v>
      </c>
      <c r="D6" s="69"/>
      <c r="E6" s="69"/>
      <c r="F6" s="69"/>
      <c r="H6" s="1069" t="s">
        <v>217</v>
      </c>
      <c r="I6" s="1069"/>
      <c r="J6" s="1069"/>
      <c r="K6" s="1069"/>
      <c r="L6" s="1069"/>
      <c r="M6" s="1069"/>
      <c r="N6" s="1069"/>
      <c r="O6" s="1069"/>
      <c r="P6" s="1069"/>
      <c r="Q6" s="1069"/>
      <c r="R6" s="1069"/>
      <c r="S6" s="1069"/>
      <c r="T6" s="1069"/>
      <c r="U6" s="1069"/>
      <c r="Z6" s="1069" t="s">
        <v>218</v>
      </c>
      <c r="AA6" s="1069"/>
      <c r="AB6" s="1069"/>
      <c r="AC6" s="1069"/>
      <c r="AD6" s="1069"/>
      <c r="AE6" s="1069"/>
      <c r="AF6" s="1069"/>
      <c r="AG6" s="1069"/>
      <c r="AH6" s="1069"/>
      <c r="AI6" s="1069"/>
      <c r="AJ6" s="1069"/>
      <c r="AK6" s="1069"/>
      <c r="AL6" s="1069"/>
      <c r="AM6" s="1069"/>
    </row>
    <row r="7" ht="15" customHeight="1">
      <c r="D7" s="93" t="s">
        <v>220</v>
      </c>
      <c r="E7" s="71"/>
      <c r="F7" s="71"/>
      <c r="H7" s="1070" t="s">
        <v>0</v>
      </c>
      <c r="I7" s="1070"/>
      <c r="J7" s="1070" t="s">
        <v>1</v>
      </c>
      <c r="K7" s="1070"/>
      <c r="L7" s="1070" t="s">
        <v>2</v>
      </c>
      <c r="M7" s="1070"/>
      <c r="N7" s="1070" t="s">
        <v>3</v>
      </c>
      <c r="O7" s="1070"/>
      <c r="P7" s="1070" t="s">
        <v>4</v>
      </c>
      <c r="Q7" s="1070"/>
      <c r="R7" s="1070" t="s">
        <v>5</v>
      </c>
      <c r="S7" s="1070"/>
      <c r="T7" s="1070" t="s">
        <v>6</v>
      </c>
      <c r="U7" s="1070"/>
      <c r="Z7" s="1070" t="s">
        <v>0</v>
      </c>
      <c r="AA7" s="1070"/>
      <c r="AB7" s="1070" t="s">
        <v>1</v>
      </c>
      <c r="AC7" s="1070"/>
      <c r="AD7" s="1070" t="s">
        <v>2</v>
      </c>
      <c r="AE7" s="1070"/>
      <c r="AF7" s="1070" t="s">
        <v>3</v>
      </c>
      <c r="AG7" s="1070"/>
      <c r="AH7" s="1070" t="s">
        <v>4</v>
      </c>
      <c r="AI7" s="1070"/>
      <c r="AJ7" s="1070" t="s">
        <v>5</v>
      </c>
      <c r="AK7" s="1070"/>
      <c r="AL7" s="1070" t="s">
        <v>6</v>
      </c>
      <c r="AM7" s="1070"/>
    </row>
    <row r="8" ht="15" customHeight="1">
      <c r="D8" s="175" t="s">
        <v>222</v>
      </c>
      <c r="E8" s="71"/>
      <c r="F8" s="71"/>
      <c r="G8" s="71"/>
      <c r="H8" s="1071">
        <v>1</v>
      </c>
      <c r="I8" s="1071"/>
      <c r="J8" s="1072">
        <v>2</v>
      </c>
      <c r="K8" s="1072"/>
      <c r="L8" s="1072">
        <v>3</v>
      </c>
      <c r="M8" s="1072"/>
      <c r="N8" s="1072">
        <v>4</v>
      </c>
      <c r="O8" s="1072"/>
      <c r="P8" s="1072">
        <v>5</v>
      </c>
      <c r="Q8" s="1072"/>
      <c r="R8" s="1072">
        <v>6</v>
      </c>
      <c r="S8" s="1072"/>
      <c r="T8" s="1073">
        <v>7</v>
      </c>
      <c r="U8" s="1073"/>
      <c r="Z8" s="1071"/>
      <c r="AA8" s="1071"/>
      <c r="AB8" s="1072"/>
      <c r="AC8" s="1072"/>
      <c r="AD8" s="1072"/>
      <c r="AE8" s="1072"/>
      <c r="AF8" s="1072"/>
      <c r="AG8" s="1072"/>
      <c r="AH8" s="1072"/>
      <c r="AI8" s="1072"/>
      <c r="AJ8" s="1072"/>
      <c r="AK8" s="1072"/>
      <c r="AL8" s="1073">
        <v>1</v>
      </c>
      <c r="AM8" s="1073"/>
    </row>
    <row r="9" ht="15" customHeight="1">
      <c r="D9" s="175" t="s">
        <v>224</v>
      </c>
      <c r="H9" s="1074">
        <v>8</v>
      </c>
      <c r="I9" s="1074"/>
      <c r="J9" s="1075">
        <v>9</v>
      </c>
      <c r="K9" s="1075"/>
      <c r="L9" s="1075">
        <v>10</v>
      </c>
      <c r="M9" s="1075"/>
      <c r="N9" s="1075">
        <v>11</v>
      </c>
      <c r="O9" s="1075"/>
      <c r="P9" s="1075">
        <v>12</v>
      </c>
      <c r="Q9" s="1075"/>
      <c r="R9" s="1075">
        <v>13</v>
      </c>
      <c r="S9" s="1075"/>
      <c r="T9" s="1076">
        <v>14</v>
      </c>
      <c r="U9" s="1076"/>
      <c r="Z9" s="1074">
        <v>2</v>
      </c>
      <c r="AA9" s="1074"/>
      <c r="AB9" s="1075">
        <v>3</v>
      </c>
      <c r="AC9" s="1075"/>
      <c r="AD9" s="1075">
        <v>4</v>
      </c>
      <c r="AE9" s="1075"/>
      <c r="AF9" s="1075">
        <v>5</v>
      </c>
      <c r="AG9" s="1075"/>
      <c r="AH9" s="1075">
        <v>6</v>
      </c>
      <c r="AI9" s="1075"/>
      <c r="AJ9" s="1075">
        <v>7</v>
      </c>
      <c r="AK9" s="1075"/>
      <c r="AL9" s="1076">
        <v>8</v>
      </c>
      <c r="AM9" s="1076"/>
    </row>
    <row r="10" ht="15" customHeight="1">
      <c r="D10" t="s">
        <v>226</v>
      </c>
      <c r="H10" s="1077">
        <v>15</v>
      </c>
      <c r="I10" s="1077"/>
      <c r="J10" s="1078">
        <v>16</v>
      </c>
      <c r="K10" s="1078"/>
      <c r="L10" s="1078">
        <v>17</v>
      </c>
      <c r="M10" s="1078"/>
      <c r="N10" s="1078">
        <v>18</v>
      </c>
      <c r="O10" s="1078"/>
      <c r="P10" s="1078">
        <v>19</v>
      </c>
      <c r="Q10" s="1078"/>
      <c r="R10" s="1078">
        <v>20</v>
      </c>
      <c r="S10" s="1078"/>
      <c r="T10" s="1079">
        <v>21</v>
      </c>
      <c r="U10" s="1079"/>
      <c r="Z10" s="1077">
        <v>9</v>
      </c>
      <c r="AA10" s="1077"/>
      <c r="AB10" s="1078">
        <v>10</v>
      </c>
      <c r="AC10" s="1078"/>
      <c r="AD10" s="1078">
        <v>11</v>
      </c>
      <c r="AE10" s="1078"/>
      <c r="AF10" s="1078">
        <v>12</v>
      </c>
      <c r="AG10" s="1078"/>
      <c r="AH10" s="1078">
        <v>13</v>
      </c>
      <c r="AI10" s="1078"/>
      <c r="AJ10" s="1078">
        <v>14</v>
      </c>
      <c r="AK10" s="1078"/>
      <c r="AL10" s="1079">
        <v>15</v>
      </c>
      <c r="AM10" s="1079"/>
    </row>
    <row r="11" ht="15" customHeight="1">
      <c r="D11" t="s">
        <v>228</v>
      </c>
      <c r="H11" s="1074">
        <v>22</v>
      </c>
      <c r="I11" s="1074"/>
      <c r="J11" s="1075">
        <v>23</v>
      </c>
      <c r="K11" s="1075"/>
      <c r="L11" s="1075">
        <v>24</v>
      </c>
      <c r="M11" s="1075"/>
      <c r="N11" s="1075">
        <v>25</v>
      </c>
      <c r="O11" s="1075"/>
      <c r="P11" s="1075">
        <v>26</v>
      </c>
      <c r="Q11" s="1075"/>
      <c r="R11" s="1075">
        <v>27</v>
      </c>
      <c r="S11" s="1075"/>
      <c r="T11" s="1076">
        <v>28</v>
      </c>
      <c r="U11" s="1076"/>
      <c r="Z11" s="1074">
        <v>16</v>
      </c>
      <c r="AA11" s="1074"/>
      <c r="AB11" s="1075">
        <v>17</v>
      </c>
      <c r="AC11" s="1075"/>
      <c r="AD11" s="1075">
        <v>18</v>
      </c>
      <c r="AE11" s="1075"/>
      <c r="AF11" s="1075">
        <v>19</v>
      </c>
      <c r="AG11" s="1075"/>
      <c r="AH11" s="1075">
        <v>20</v>
      </c>
      <c r="AI11" s="1075"/>
      <c r="AJ11" s="1075">
        <v>21</v>
      </c>
      <c r="AK11" s="1075"/>
      <c r="AL11" s="1076">
        <v>22</v>
      </c>
      <c r="AM11" s="1076"/>
      <c r="AN11" t="s">
        <v>27</v>
      </c>
    </row>
    <row r="12" ht="15" customHeight="1">
      <c r="A12" s="68"/>
      <c r="H12" s="1077">
        <v>29</v>
      </c>
      <c r="I12" s="1077"/>
      <c r="J12" s="1078">
        <v>30</v>
      </c>
      <c r="K12" s="1078"/>
      <c r="L12" s="1078">
        <v>31</v>
      </c>
      <c r="M12" s="1078"/>
      <c r="N12" s="1078"/>
      <c r="O12" s="1078"/>
      <c r="P12" s="1078"/>
      <c r="Q12" s="1078"/>
      <c r="R12" s="1078"/>
      <c r="S12" s="1078"/>
      <c r="T12" s="1079"/>
      <c r="U12" s="1079"/>
      <c r="Z12" s="1077">
        <v>23</v>
      </c>
      <c r="AA12" s="1077"/>
      <c r="AB12" s="1078">
        <v>24</v>
      </c>
      <c r="AC12" s="1078"/>
      <c r="AD12" s="1078">
        <v>25</v>
      </c>
      <c r="AE12" s="1078"/>
      <c r="AF12" s="1078">
        <v>26</v>
      </c>
      <c r="AG12" s="1078"/>
      <c r="AH12" s="1078">
        <v>27</v>
      </c>
      <c r="AI12" s="1078"/>
      <c r="AJ12" s="1078">
        <v>28</v>
      </c>
      <c r="AK12" s="1078"/>
      <c r="AL12" s="1079">
        <v>29</v>
      </c>
      <c r="AM12" s="1079"/>
    </row>
    <row r="13" ht="15" customHeight="1">
      <c r="C13" s="72"/>
      <c r="D13" s="73"/>
      <c r="E13" s="73"/>
      <c r="F13" s="73"/>
      <c r="G13" s="73"/>
      <c r="H13" s="1080" t="s">
        <v>27</v>
      </c>
      <c r="I13" s="1080"/>
      <c r="J13" s="1081" t="s">
        <v>27</v>
      </c>
      <c r="K13" s="1081"/>
      <c r="L13" s="1081" t="s">
        <v>27</v>
      </c>
      <c r="M13" s="1081"/>
      <c r="N13" s="1081" t="s">
        <v>27</v>
      </c>
      <c r="O13" s="1081"/>
      <c r="P13" s="1081" t="s">
        <v>27</v>
      </c>
      <c r="Q13" s="1081"/>
      <c r="R13" s="1081" t="s">
        <v>27</v>
      </c>
      <c r="S13" s="1081"/>
      <c r="T13" s="1082" t="s">
        <v>27</v>
      </c>
      <c r="U13" s="1082"/>
      <c r="Z13" s="1080" t="n">
        <v>30</v>
      </c>
      <c r="AA13" s="1080"/>
      <c r="AB13" s="1081" t="n">
        <v>31</v>
      </c>
      <c r="AC13" s="1081"/>
      <c r="AD13" s="1081" t="s">
        <v>27</v>
      </c>
      <c r="AE13" s="1081"/>
      <c r="AF13" s="1081" t="s">
        <v>27</v>
      </c>
      <c r="AG13" s="1081"/>
      <c r="AH13" s="1081" t="s">
        <v>27</v>
      </c>
      <c r="AI13" s="1081"/>
      <c r="AJ13" s="1081" t="s">
        <v>27</v>
      </c>
      <c r="AK13" s="1081"/>
      <c r="AL13" s="1082" t="s">
        <v>27</v>
      </c>
      <c r="AM13" s="1082"/>
    </row>
    <row r="14" ht="15" customHeight="1">
      <c r="A14" s="68"/>
      <c r="C14" s="68" t="s">
        <v>8</v>
      </c>
      <c r="F14" s="64"/>
    </row>
    <row r="15" ht="15" customHeight="1">
      <c r="D15" s="70" t="s">
        <v>230</v>
      </c>
      <c r="F15" s="64"/>
      <c r="P15" s="1083"/>
      <c r="Q15" s="1083"/>
      <c r="R15" s="1083"/>
      <c r="S15" s="1083"/>
      <c r="T15" s="1083"/>
      <c r="U15" s="1083"/>
      <c r="V15" s="1083"/>
      <c r="W15" s="0"/>
      <c r="X15" s="1083"/>
      <c r="Y15" s="1083"/>
      <c r="Z15" s="1083"/>
      <c r="AA15" s="1083"/>
      <c r="AB15" s="1083"/>
      <c r="AC15" s="1083"/>
      <c r="AD15" s="1083"/>
      <c r="AE15" s="0"/>
      <c r="AF15" s="1083"/>
      <c r="AG15" s="1083"/>
      <c r="AH15" s="1083"/>
      <c r="AI15" s="1083"/>
      <c r="AJ15" s="1083"/>
      <c r="AK15" s="1083"/>
      <c r="AL15" s="1083"/>
      <c r="AM15" s="0"/>
      <c r="AN15" s="0"/>
    </row>
    <row r="16" ht="15" customHeight="1">
      <c r="C16" s="70"/>
      <c r="D16" s="73" t="s">
        <v>222</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233</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226</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228</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1014">
        <v>2018</v>
      </c>
      <c r="S21" s="1014"/>
      <c r="T21" s="1014"/>
      <c r="U21" s="1014"/>
      <c r="V21" s="1014"/>
      <c r="W21" s="1014"/>
      <c r="X21" s="1014"/>
      <c r="Y21" s="1014"/>
      <c r="Z21" s="1014"/>
      <c r="AA21" s="1014"/>
      <c r="AB21" s="1014"/>
      <c r="AC21" s="1014"/>
      <c r="AD21" s="1016">
        <v>2019</v>
      </c>
      <c r="AE21" s="1016"/>
      <c r="AF21" s="1016"/>
      <c r="AG21" s="1016"/>
      <c r="AH21" s="1016"/>
      <c r="AI21" s="1016"/>
      <c r="AJ21" s="1016"/>
      <c r="AK21" s="1016"/>
      <c r="AL21" s="1016"/>
      <c r="AM21" s="1016"/>
      <c r="AN21" s="1016"/>
      <c r="AO21" s="1016"/>
    </row>
    <row r="22" s="5" customFormat="1" ht="30" customHeight="1">
      <c r="B22" s="76"/>
      <c r="C22" s="77" t="s">
        <v>73</v>
      </c>
      <c r="D22" s="77" t="s">
        <v>21</v>
      </c>
      <c r="E22" s="177" t="s">
        <v>98</v>
      </c>
      <c r="F22" s="10" t="s">
        <v>62</v>
      </c>
      <c r="G22" s="10" t="s">
        <v>63</v>
      </c>
      <c r="H22" s="1084" t="s">
        <v>34</v>
      </c>
      <c r="I22" s="1084"/>
      <c r="J22" s="1084"/>
      <c r="K22" s="1084"/>
      <c r="L22" s="1084" t="s">
        <v>64</v>
      </c>
      <c r="M22" s="1084"/>
      <c r="N22" s="1084"/>
      <c r="O22" s="1084"/>
      <c r="R22" s="619" t="s">
        <v>201</v>
      </c>
      <c r="S22" s="620" t="s">
        <v>202</v>
      </c>
      <c r="T22" s="620" t="s">
        <v>204</v>
      </c>
      <c r="U22" s="620" t="s">
        <v>205</v>
      </c>
      <c r="V22" s="620" t="s">
        <v>206</v>
      </c>
      <c r="W22" s="620" t="s">
        <v>207</v>
      </c>
      <c r="X22" s="620" t="s">
        <v>192</v>
      </c>
      <c r="Y22" s="620" t="s">
        <v>195</v>
      </c>
      <c r="Z22" s="620" t="s">
        <v>196</v>
      </c>
      <c r="AA22" s="620" t="s">
        <v>197</v>
      </c>
      <c r="AB22" s="620" t="s">
        <v>198</v>
      </c>
      <c r="AC22" s="1036" t="s">
        <v>200</v>
      </c>
      <c r="AD22" s="620" t="s">
        <v>201</v>
      </c>
      <c r="AE22" s="620" t="s">
        <v>202</v>
      </c>
      <c r="AF22" s="620" t="s">
        <v>204</v>
      </c>
      <c r="AG22" s="620" t="s">
        <v>205</v>
      </c>
      <c r="AH22" s="620" t="s">
        <v>206</v>
      </c>
      <c r="AI22" s="620" t="s">
        <v>207</v>
      </c>
      <c r="AJ22" s="620" t="s">
        <v>192</v>
      </c>
      <c r="AK22" s="620" t="s">
        <v>195</v>
      </c>
      <c r="AL22" s="620" t="s">
        <v>196</v>
      </c>
      <c r="AM22" s="620" t="s">
        <v>197</v>
      </c>
      <c r="AN22" s="620" t="s">
        <v>198</v>
      </c>
      <c r="AO22" s="1036" t="s">
        <v>200</v>
      </c>
      <c r="AP22" s="78"/>
      <c r="AQ22" s="78"/>
      <c r="AR22" s="78"/>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row>
    <row r="23" s="0" customFormat="1" ht="18" customHeight="1">
      <c r="B23" s="21"/>
      <c r="C23" s="1037">
        <v>56916</v>
      </c>
      <c r="D23" s="1037" t="s">
        <v>188</v>
      </c>
      <c r="E23" s="1037" t="s">
        <v>236</v>
      </c>
      <c r="F23" s="1037" t="s">
        <v>237</v>
      </c>
      <c r="G23" s="1037" t="s">
        <v>238</v>
      </c>
      <c r="H23" s="1038" t="s">
        <v>239</v>
      </c>
      <c r="I23" s="1038"/>
      <c r="J23" s="1038"/>
      <c r="K23" s="1038"/>
      <c r="L23" s="1038" t="s">
        <v>240</v>
      </c>
      <c r="M23" s="1038"/>
      <c r="N23" s="1038"/>
      <c r="O23" s="1038"/>
      <c r="P23" s="80"/>
      <c r="Q23" s="4"/>
      <c r="R23" s="1085" t="s">
        <v>260</v>
      </c>
      <c r="S23" s="1086" t="s">
        <v>260</v>
      </c>
      <c r="T23" s="1086" t="s">
        <v>260</v>
      </c>
      <c r="U23" s="1086" t="s">
        <v>260</v>
      </c>
      <c r="V23" s="1086" t="s">
        <v>260</v>
      </c>
      <c r="W23" s="1086" t="s">
        <v>260</v>
      </c>
      <c r="X23" s="1086" t="s">
        <v>260</v>
      </c>
      <c r="Y23" s="1086" t="s">
        <v>260</v>
      </c>
      <c r="Z23" s="1086" t="s">
        <v>260</v>
      </c>
      <c r="AA23" s="1086" t="s">
        <v>260</v>
      </c>
      <c r="AB23" s="1086" t="s">
        <v>260</v>
      </c>
      <c r="AC23" s="1086" t="s">
        <v>260</v>
      </c>
      <c r="AD23" s="1086" t="s">
        <v>260</v>
      </c>
      <c r="AE23" s="1086" t="s">
        <v>260</v>
      </c>
      <c r="AF23" s="1086" t="s">
        <v>260</v>
      </c>
      <c r="AG23" s="1086" t="s">
        <v>260</v>
      </c>
      <c r="AH23" s="1086" t="s">
        <v>260</v>
      </c>
      <c r="AI23" s="1086" t="s">
        <v>260</v>
      </c>
      <c r="AJ23" s="1086" t="s">
        <v>260</v>
      </c>
      <c r="AK23" s="1086" t="s">
        <v>260</v>
      </c>
      <c r="AL23" s="1086" t="s">
        <v>260</v>
      </c>
      <c r="AM23" s="1086" t="s">
        <v>260</v>
      </c>
      <c r="AN23" s="1086" t="s">
        <v>260</v>
      </c>
      <c r="AO23" s="1087" t="s">
        <v>281</v>
      </c>
      <c r="AP23" s="79"/>
      <c r="AQ23" s="79"/>
      <c r="AR23" s="79"/>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row>
    <row r="24" s="0" customFormat="1" ht="18" customHeight="1">
      <c r="B24" s="21"/>
      <c r="C24" s="1042">
        <v>55435</v>
      </c>
      <c r="D24" s="1042" t="s">
        <v>242</v>
      </c>
      <c r="E24" s="1042" t="s">
        <v>243</v>
      </c>
      <c r="F24" s="1042" t="s">
        <v>244</v>
      </c>
      <c r="G24" s="1042" t="s">
        <v>245</v>
      </c>
      <c r="H24" s="1043" t="s">
        <v>246</v>
      </c>
      <c r="I24" s="1043"/>
      <c r="J24" s="1043"/>
      <c r="K24" s="1043"/>
      <c r="L24" s="1043" t="s">
        <v>247</v>
      </c>
      <c r="M24" s="1043"/>
      <c r="N24" s="1043"/>
      <c r="O24" s="1043"/>
      <c r="P24" s="80"/>
      <c r="Q24" s="4"/>
      <c r="R24" s="1088" t="s">
        <v>260</v>
      </c>
      <c r="S24" s="1089" t="s">
        <v>260</v>
      </c>
      <c r="T24" s="1089" t="s">
        <v>260</v>
      </c>
      <c r="U24" s="1089" t="s">
        <v>260</v>
      </c>
      <c r="V24" s="1089" t="s">
        <v>260</v>
      </c>
      <c r="W24" s="1089" t="s">
        <v>260</v>
      </c>
      <c r="X24" s="1089" t="s">
        <v>260</v>
      </c>
      <c r="Y24" s="1089" t="s">
        <v>260</v>
      </c>
      <c r="Z24" s="1089" t="s">
        <v>260</v>
      </c>
      <c r="AA24" s="1089" t="s">
        <v>260</v>
      </c>
      <c r="AB24" s="1089" t="s">
        <v>260</v>
      </c>
      <c r="AC24" s="1089" t="s">
        <v>260</v>
      </c>
      <c r="AD24" s="1089" t="s">
        <v>260</v>
      </c>
      <c r="AE24" s="1089" t="s">
        <v>260</v>
      </c>
      <c r="AF24" s="1089" t="s">
        <v>260</v>
      </c>
      <c r="AG24" s="1089" t="s">
        <v>260</v>
      </c>
      <c r="AH24" s="1089" t="s">
        <v>260</v>
      </c>
      <c r="AI24" s="1089" t="s">
        <v>260</v>
      </c>
      <c r="AJ24" s="1089" t="s">
        <v>260</v>
      </c>
      <c r="AK24" s="1089" t="s">
        <v>260</v>
      </c>
      <c r="AL24" s="1089" t="s">
        <v>260</v>
      </c>
      <c r="AM24" s="1089" t="s">
        <v>260</v>
      </c>
      <c r="AN24" s="1089" t="s">
        <v>260</v>
      </c>
      <c r="AO24" s="1090" t="s">
        <v>260</v>
      </c>
      <c r="AP24" s="79"/>
      <c r="AQ24" s="79"/>
      <c r="AR24" s="79"/>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row>
    <row r="25" s="0" customFormat="1" ht="18" customHeight="1">
      <c r="B25" s="21"/>
      <c r="C25" s="1037">
        <v>57976</v>
      </c>
      <c r="D25" s="1037" t="s">
        <v>248</v>
      </c>
      <c r="E25" s="1037" t="s">
        <v>236</v>
      </c>
      <c r="F25" s="1037" t="s">
        <v>249</v>
      </c>
      <c r="G25" s="1037" t="s">
        <v>250</v>
      </c>
      <c r="H25" s="1038" t="s">
        <v>251</v>
      </c>
      <c r="I25" s="1038"/>
      <c r="J25" s="1038"/>
      <c r="K25" s="1038"/>
      <c r="L25" s="1038" t="s">
        <v>252</v>
      </c>
      <c r="M25" s="1038"/>
      <c r="N25" s="1038"/>
      <c r="O25" s="1038"/>
      <c r="P25" s="80"/>
      <c r="Q25" s="4"/>
      <c r="R25" s="1085" t="s">
        <v>260</v>
      </c>
      <c r="S25" s="1086" t="s">
        <v>260</v>
      </c>
      <c r="T25" s="1086" t="s">
        <v>260</v>
      </c>
      <c r="U25" s="1086" t="s">
        <v>260</v>
      </c>
      <c r="V25" s="1086" t="s">
        <v>260</v>
      </c>
      <c r="W25" s="1086" t="s">
        <v>260</v>
      </c>
      <c r="X25" s="1086" t="s">
        <v>260</v>
      </c>
      <c r="Y25" s="1086" t="s">
        <v>260</v>
      </c>
      <c r="Z25" s="1086" t="s">
        <v>260</v>
      </c>
      <c r="AA25" s="1086" t="s">
        <v>260</v>
      </c>
      <c r="AB25" s="1086" t="s">
        <v>260</v>
      </c>
      <c r="AC25" s="1086" t="s">
        <v>260</v>
      </c>
      <c r="AD25" s="1086" t="s">
        <v>260</v>
      </c>
      <c r="AE25" s="1086" t="s">
        <v>260</v>
      </c>
      <c r="AF25" s="1086" t="s">
        <v>260</v>
      </c>
      <c r="AG25" s="1086" t="s">
        <v>260</v>
      </c>
      <c r="AH25" s="1086" t="s">
        <v>260</v>
      </c>
      <c r="AI25" s="1086" t="s">
        <v>260</v>
      </c>
      <c r="AJ25" s="1086" t="s">
        <v>260</v>
      </c>
      <c r="AK25" s="1086" t="s">
        <v>260</v>
      </c>
      <c r="AL25" s="1086" t="s">
        <v>260</v>
      </c>
      <c r="AM25" s="1086" t="s">
        <v>260</v>
      </c>
      <c r="AN25" s="1086" t="s">
        <v>260</v>
      </c>
      <c r="AO25" s="1087" t="s">
        <v>260</v>
      </c>
      <c r="AP25" s="79"/>
      <c r="AQ25" s="79"/>
      <c r="AR25" s="79"/>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row>
    <row r="26" s="0" customFormat="1" ht="18" customHeight="1">
      <c r="B26" s="21"/>
      <c r="C26" s="1042">
        <v>58220</v>
      </c>
      <c r="D26" s="1042" t="s">
        <v>253</v>
      </c>
      <c r="E26" s="1042" t="s">
        <v>236</v>
      </c>
      <c r="F26" s="1042" t="s">
        <v>254</v>
      </c>
      <c r="G26" s="1042" t="s">
        <v>255</v>
      </c>
      <c r="H26" s="1043" t="s">
        <v>256</v>
      </c>
      <c r="I26" s="1043"/>
      <c r="J26" s="1043"/>
      <c r="K26" s="1043"/>
      <c r="L26" s="1043" t="s">
        <v>257</v>
      </c>
      <c r="M26" s="1043"/>
      <c r="N26" s="1043"/>
      <c r="O26" s="1043"/>
      <c r="P26" s="80"/>
      <c r="Q26" s="4"/>
      <c r="R26" s="1088" t="s">
        <v>260</v>
      </c>
      <c r="S26" s="1089" t="s">
        <v>260</v>
      </c>
      <c r="T26" s="1089" t="s">
        <v>260</v>
      </c>
      <c r="U26" s="1089" t="s">
        <v>260</v>
      </c>
      <c r="V26" s="1089" t="s">
        <v>260</v>
      </c>
      <c r="W26" s="1089" t="s">
        <v>260</v>
      </c>
      <c r="X26" s="1089" t="s">
        <v>260</v>
      </c>
      <c r="Y26" s="1089" t="s">
        <v>260</v>
      </c>
      <c r="Z26" s="1089" t="s">
        <v>260</v>
      </c>
      <c r="AA26" s="1089" t="s">
        <v>260</v>
      </c>
      <c r="AB26" s="1089" t="s">
        <v>260</v>
      </c>
      <c r="AC26" s="1089" t="s">
        <v>260</v>
      </c>
      <c r="AD26" s="1089" t="s">
        <v>260</v>
      </c>
      <c r="AE26" s="1089" t="s">
        <v>260</v>
      </c>
      <c r="AF26" s="1089" t="s">
        <v>260</v>
      </c>
      <c r="AG26" s="1089" t="s">
        <v>260</v>
      </c>
      <c r="AH26" s="1089" t="s">
        <v>260</v>
      </c>
      <c r="AI26" s="1089" t="s">
        <v>260</v>
      </c>
      <c r="AJ26" s="1089" t="s">
        <v>260</v>
      </c>
      <c r="AK26" s="1089" t="s">
        <v>260</v>
      </c>
      <c r="AL26" s="1089" t="s">
        <v>260</v>
      </c>
      <c r="AM26" s="1089" t="s">
        <v>260</v>
      </c>
      <c r="AN26" s="1089" t="s">
        <v>260</v>
      </c>
      <c r="AO26" s="1090" t="s">
        <v>260</v>
      </c>
      <c r="AP26" s="79"/>
      <c r="AQ26" s="79"/>
      <c r="AR26" s="79"/>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row>
    <row r="27" s="0" customFormat="1" ht="18" customHeight="1">
      <c r="B27" s="21"/>
      <c r="C27" s="1037">
        <v>58900</v>
      </c>
      <c r="D27" s="1037" t="s">
        <v>258</v>
      </c>
      <c r="E27" s="1037" t="s">
        <v>236</v>
      </c>
      <c r="F27" s="1037" t="s">
        <v>259</v>
      </c>
      <c r="G27" s="1037" t="s">
        <v>260</v>
      </c>
      <c r="H27" s="1038" t="s">
        <v>261</v>
      </c>
      <c r="I27" s="1038"/>
      <c r="J27" s="1038"/>
      <c r="K27" s="1038"/>
      <c r="L27" s="1038" t="s">
        <v>262</v>
      </c>
      <c r="M27" s="1038"/>
      <c r="N27" s="1038"/>
      <c r="O27" s="1038"/>
      <c r="P27" s="80"/>
      <c r="Q27" s="4"/>
      <c r="R27" s="1085" t="s">
        <v>260</v>
      </c>
      <c r="S27" s="1086" t="s">
        <v>260</v>
      </c>
      <c r="T27" s="1086" t="s">
        <v>260</v>
      </c>
      <c r="U27" s="1086" t="s">
        <v>260</v>
      </c>
      <c r="V27" s="1086" t="s">
        <v>260</v>
      </c>
      <c r="W27" s="1086" t="s">
        <v>260</v>
      </c>
      <c r="X27" s="1086" t="s">
        <v>260</v>
      </c>
      <c r="Y27" s="1086" t="s">
        <v>260</v>
      </c>
      <c r="Z27" s="1086" t="s">
        <v>260</v>
      </c>
      <c r="AA27" s="1086" t="s">
        <v>260</v>
      </c>
      <c r="AB27" s="1086" t="s">
        <v>260</v>
      </c>
      <c r="AC27" s="1086" t="s">
        <v>260</v>
      </c>
      <c r="AD27" s="1086" t="s">
        <v>260</v>
      </c>
      <c r="AE27" s="1086" t="s">
        <v>260</v>
      </c>
      <c r="AF27" s="1086" t="s">
        <v>260</v>
      </c>
      <c r="AG27" s="1086" t="s">
        <v>260</v>
      </c>
      <c r="AH27" s="1086" t="s">
        <v>260</v>
      </c>
      <c r="AI27" s="1086" t="s">
        <v>260</v>
      </c>
      <c r="AJ27" s="1086" t="s">
        <v>260</v>
      </c>
      <c r="AK27" s="1086" t="s">
        <v>260</v>
      </c>
      <c r="AL27" s="1086" t="s">
        <v>260</v>
      </c>
      <c r="AM27" s="1086" t="s">
        <v>260</v>
      </c>
      <c r="AN27" s="1086" t="s">
        <v>260</v>
      </c>
      <c r="AO27" s="1087" t="s">
        <v>260</v>
      </c>
      <c r="AP27" s="79"/>
      <c r="AQ27" s="79"/>
      <c r="AR27" s="79"/>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row>
    <row r="28" s="0" customFormat="1" ht="18" customHeight="1">
      <c r="B28" s="21"/>
      <c r="C28" s="1042">
        <v>58968</v>
      </c>
      <c r="D28" s="1042" t="s">
        <v>263</v>
      </c>
      <c r="E28" s="1042" t="s">
        <v>236</v>
      </c>
      <c r="F28" s="1042" t="s">
        <v>249</v>
      </c>
      <c r="G28" s="1042" t="s">
        <v>264</v>
      </c>
      <c r="H28" s="1043" t="s">
        <v>265</v>
      </c>
      <c r="I28" s="1043"/>
      <c r="J28" s="1043"/>
      <c r="K28" s="1043"/>
      <c r="L28" s="1043" t="s">
        <v>266</v>
      </c>
      <c r="M28" s="1043"/>
      <c r="N28" s="1043"/>
      <c r="O28" s="1043"/>
      <c r="P28" s="80"/>
      <c r="Q28" s="4"/>
      <c r="R28" s="1088" t="s">
        <v>260</v>
      </c>
      <c r="S28" s="1089" t="s">
        <v>260</v>
      </c>
      <c r="T28" s="1089" t="s">
        <v>260</v>
      </c>
      <c r="U28" s="1089" t="s">
        <v>260</v>
      </c>
      <c r="V28" s="1089" t="s">
        <v>260</v>
      </c>
      <c r="W28" s="1089" t="s">
        <v>260</v>
      </c>
      <c r="X28" s="1089" t="s">
        <v>260</v>
      </c>
      <c r="Y28" s="1089" t="s">
        <v>260</v>
      </c>
      <c r="Z28" s="1089" t="s">
        <v>260</v>
      </c>
      <c r="AA28" s="1089" t="s">
        <v>260</v>
      </c>
      <c r="AB28" s="1089" t="s">
        <v>260</v>
      </c>
      <c r="AC28" s="1089" t="s">
        <v>260</v>
      </c>
      <c r="AD28" s="1089" t="s">
        <v>260</v>
      </c>
      <c r="AE28" s="1089" t="s">
        <v>260</v>
      </c>
      <c r="AF28" s="1089" t="s">
        <v>260</v>
      </c>
      <c r="AG28" s="1089" t="s">
        <v>260</v>
      </c>
      <c r="AH28" s="1089" t="s">
        <v>260</v>
      </c>
      <c r="AI28" s="1089" t="s">
        <v>260</v>
      </c>
      <c r="AJ28" s="1089" t="s">
        <v>260</v>
      </c>
      <c r="AK28" s="1089" t="s">
        <v>260</v>
      </c>
      <c r="AL28" s="1089" t="s">
        <v>260</v>
      </c>
      <c r="AM28" s="1089" t="s">
        <v>260</v>
      </c>
      <c r="AN28" s="1089" t="s">
        <v>260</v>
      </c>
      <c r="AO28" s="1090" t="s">
        <v>260</v>
      </c>
      <c r="AP28" s="79"/>
      <c r="AQ28" s="79"/>
      <c r="AR28" s="79"/>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row>
    <row r="29" s="0" customFormat="1" ht="18" customHeight="1">
      <c r="B29" s="21"/>
      <c r="C29" s="181"/>
      <c r="D29" s="181"/>
      <c r="E29" s="181"/>
      <c r="F29" s="201"/>
      <c r="G29" s="181"/>
      <c r="H29" s="1018">
        <v>694</v>
      </c>
      <c r="I29" s="1018"/>
      <c r="J29" s="1018"/>
      <c r="K29" s="1018"/>
      <c r="L29" s="1091"/>
      <c r="M29" s="1091"/>
      <c r="N29" s="1091"/>
      <c r="O29" s="1091"/>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row>
    <row r="30" s="0" customFormat="1" ht="18" customHeight="1">
      <c r="B30" s="21"/>
      <c r="C30" s="181"/>
      <c r="D30" s="181"/>
      <c r="E30" s="181"/>
      <c r="F30" s="201"/>
      <c r="G30" s="181"/>
      <c r="H30" s="1017"/>
      <c r="I30" s="1017"/>
      <c r="J30" s="1017"/>
      <c r="K30" s="1017"/>
      <c r="L30" s="1091"/>
      <c r="M30" s="1091"/>
      <c r="N30" s="1091"/>
      <c r="O30" s="1091"/>
      <c r="P30" s="80"/>
      <c r="Q30" s="4"/>
      <c r="R30" s="182"/>
      <c r="S30" s="182"/>
      <c r="T30" s="182"/>
      <c r="U30" s="182"/>
      <c r="V30" s="182"/>
      <c r="W30" s="182"/>
      <c r="X30" s="1047" t="s">
        <v>267</v>
      </c>
      <c r="Y30" s="182"/>
      <c r="Z30" s="182"/>
      <c r="AA30" s="182"/>
      <c r="AB30" s="182"/>
      <c r="AC30" s="182"/>
      <c r="AD30" s="182"/>
      <c r="AE30" s="182"/>
      <c r="AF30" s="182"/>
      <c r="AG30" s="182"/>
      <c r="AH30" s="182"/>
      <c r="AI30" s="182"/>
      <c r="AJ30" s="182"/>
      <c r="AK30" s="182"/>
      <c r="AL30" s="182"/>
      <c r="AM30" s="182"/>
      <c r="AN30" s="182"/>
      <c r="AO30" s="182"/>
      <c r="AP30" s="79"/>
      <c r="AQ30" s="79"/>
      <c r="AR30" s="79"/>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row>
    <row r="31" s="0" customFormat="1" ht="18" customHeight="1">
      <c r="B31" s="21"/>
      <c r="C31" s="181"/>
      <c r="D31" s="181"/>
      <c r="E31" s="181"/>
      <c r="F31" s="201"/>
      <c r="G31" s="181"/>
      <c r="H31" s="1017"/>
      <c r="I31" s="1017"/>
      <c r="J31" s="1017"/>
      <c r="K31" s="1017"/>
      <c r="L31" s="1091"/>
      <c r="M31" s="1091"/>
      <c r="N31" s="1091"/>
      <c r="O31" s="1091"/>
      <c r="P31" s="80"/>
      <c r="Q31" s="4"/>
      <c r="R31" s="182"/>
      <c r="S31" s="182"/>
      <c r="T31" s="182"/>
      <c r="U31" s="182"/>
      <c r="V31" s="182"/>
      <c r="W31" s="182"/>
      <c r="X31" s="182"/>
      <c r="Y31" s="182"/>
      <c r="Z31" s="182"/>
      <c r="AA31" s="1092" t="s">
        <v>282</v>
      </c>
      <c r="AB31" s="1047" t="s">
        <v>283</v>
      </c>
      <c r="AC31" s="182"/>
      <c r="AD31" s="182"/>
      <c r="AE31" s="182"/>
      <c r="AF31" s="182"/>
      <c r="AG31" s="182"/>
      <c r="AH31" s="182"/>
      <c r="AI31" s="182"/>
      <c r="AJ31" s="182"/>
      <c r="AK31" s="182"/>
      <c r="AL31" s="182"/>
      <c r="AM31" s="182"/>
      <c r="AN31" s="182"/>
      <c r="AO31" s="182"/>
      <c r="AP31" s="48"/>
      <c r="AQ31" s="48"/>
      <c r="AR31" s="48"/>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row>
    <row r="32" s="0" customFormat="1" ht="18" customHeight="1">
      <c r="B32" s="21"/>
      <c r="C32" s="181"/>
      <c r="D32" s="181"/>
      <c r="E32" s="181"/>
      <c r="F32" s="201"/>
      <c r="G32" s="181"/>
      <c r="H32" s="1017"/>
      <c r="I32" s="1017"/>
      <c r="J32" s="1017"/>
      <c r="K32" s="1017"/>
      <c r="L32" s="1091"/>
      <c r="M32" s="1091"/>
      <c r="N32" s="1091"/>
      <c r="O32" s="1091"/>
      <c r="P32" s="80"/>
      <c r="Q32" s="4"/>
      <c r="R32" s="182"/>
      <c r="S32" s="182"/>
      <c r="T32" s="182"/>
      <c r="U32" s="182"/>
      <c r="V32" s="182"/>
      <c r="W32" s="182"/>
      <c r="X32" s="182"/>
      <c r="Y32" s="182"/>
      <c r="Z32" s="182"/>
      <c r="AA32" s="1092" t="s">
        <v>284</v>
      </c>
      <c r="AB32" s="1047" t="s">
        <v>285</v>
      </c>
      <c r="AC32" s="182"/>
      <c r="AD32" s="182"/>
      <c r="AE32" s="182"/>
      <c r="AF32" s="182"/>
      <c r="AG32" s="182"/>
      <c r="AH32" s="182"/>
      <c r="AI32" s="182"/>
      <c r="AJ32" s="182"/>
      <c r="AK32" s="182"/>
      <c r="AL32" s="182"/>
      <c r="AM32" s="182"/>
      <c r="AN32" s="182"/>
      <c r="AO32" s="182"/>
      <c r="AP32" s="79"/>
      <c r="AQ32" s="79"/>
      <c r="AR32" s="79"/>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row>
    <row r="33" s="0" customFormat="1" ht="18" customHeight="1">
      <c r="B33" s="21"/>
      <c r="C33" s="181"/>
      <c r="D33" s="181"/>
      <c r="E33" s="181"/>
      <c r="F33" s="201"/>
      <c r="G33" s="181"/>
      <c r="H33" s="1017"/>
      <c r="I33" s="1017"/>
      <c r="J33" s="1017"/>
      <c r="K33" s="1017"/>
      <c r="L33" s="1091"/>
      <c r="M33" s="1091"/>
      <c r="N33" s="1091"/>
      <c r="O33" s="1091"/>
      <c r="P33" s="80"/>
      <c r="Q33" s="4"/>
      <c r="R33" s="182"/>
      <c r="S33" s="182"/>
      <c r="T33" s="182"/>
      <c r="U33" s="182"/>
      <c r="V33" s="182"/>
      <c r="W33" s="182"/>
      <c r="X33" s="182"/>
      <c r="Y33" s="182"/>
      <c r="Z33" s="182"/>
      <c r="AA33" s="1093" t="s">
        <v>281</v>
      </c>
      <c r="AB33" s="1047" t="s">
        <v>286</v>
      </c>
      <c r="AC33" s="182"/>
      <c r="AD33" s="182"/>
      <c r="AE33" s="182"/>
      <c r="AF33" s="182"/>
      <c r="AG33" s="182"/>
      <c r="AH33" s="182"/>
      <c r="AI33" s="182"/>
      <c r="AJ33" s="182"/>
      <c r="AK33" s="182"/>
      <c r="AL33" s="182"/>
      <c r="AM33" s="182"/>
      <c r="AN33" s="182"/>
      <c r="AO33" s="182"/>
      <c r="AP33" s="79"/>
      <c r="AQ33" s="79"/>
      <c r="AR33" s="79"/>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row>
    <row r="34" s="0" customFormat="1" ht="18" customHeight="1">
      <c r="B34" s="21"/>
      <c r="C34" s="181"/>
      <c r="D34" s="181"/>
      <c r="E34" s="181"/>
      <c r="F34" s="201"/>
      <c r="G34" s="181"/>
      <c r="H34" s="1017"/>
      <c r="I34" s="1017"/>
      <c r="J34" s="1017"/>
      <c r="K34" s="1017"/>
      <c r="L34" s="1091"/>
      <c r="M34" s="1091"/>
      <c r="N34" s="1091"/>
      <c r="O34" s="1091"/>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row>
    <row r="35" s="0" customFormat="1" ht="18" customHeight="1">
      <c r="B35" s="21"/>
      <c r="C35" s="181"/>
      <c r="D35" s="181"/>
      <c r="E35" s="181"/>
      <c r="F35" s="201"/>
      <c r="G35" s="181"/>
      <c r="H35" s="1017"/>
      <c r="I35" s="1017"/>
      <c r="J35" s="1017"/>
      <c r="K35" s="1017"/>
      <c r="L35" s="1091"/>
      <c r="M35" s="1091"/>
      <c r="N35" s="1091"/>
      <c r="O35" s="1091"/>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row>
    <row r="36" s="0" customFormat="1" ht="18" customHeight="1">
      <c r="B36" s="21"/>
      <c r="C36" s="181"/>
      <c r="D36" s="181"/>
      <c r="E36" s="181"/>
      <c r="F36" s="201"/>
      <c r="G36" s="181"/>
      <c r="H36" s="1017"/>
      <c r="I36" s="1017"/>
      <c r="J36" s="1017"/>
      <c r="K36" s="1017"/>
      <c r="L36" s="1091"/>
      <c r="M36" s="1091"/>
      <c r="N36" s="1091"/>
      <c r="O36" s="1091"/>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row>
    <row r="37" s="0" customFormat="1" ht="18" customHeight="1">
      <c r="B37" s="21"/>
      <c r="C37" s="181"/>
      <c r="D37" s="181"/>
      <c r="E37" s="181"/>
      <c r="F37" s="201"/>
      <c r="G37" s="181"/>
      <c r="H37" s="1017"/>
      <c r="I37" s="1017"/>
      <c r="J37" s="1017"/>
      <c r="K37" s="1017"/>
      <c r="L37" s="1091"/>
      <c r="M37" s="1091"/>
      <c r="N37" s="1091"/>
      <c r="O37" s="1091"/>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row>
    <row r="38" s="0" customFormat="1" ht="18" customHeight="1">
      <c r="B38" s="21"/>
      <c r="C38" s="181"/>
      <c r="D38" s="181"/>
      <c r="E38" s="181"/>
      <c r="F38" s="201"/>
      <c r="G38" s="181"/>
      <c r="H38" s="1017"/>
      <c r="I38" s="1017"/>
      <c r="J38" s="1017"/>
      <c r="K38" s="1017"/>
      <c r="L38" s="1091"/>
      <c r="M38" s="1091"/>
      <c r="N38" s="1091"/>
      <c r="O38" s="1091"/>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row>
    <row r="39" ht="18" customHeight="1">
      <c r="C39" s="181"/>
      <c r="D39" s="181"/>
      <c r="E39" s="181"/>
      <c r="F39" s="201"/>
      <c r="G39" s="181"/>
      <c r="H39" s="1017"/>
      <c r="I39" s="1017"/>
      <c r="J39" s="1017"/>
      <c r="K39" s="1017"/>
      <c r="L39" s="1091"/>
      <c r="M39" s="1091"/>
      <c r="N39" s="1091"/>
      <c r="O39" s="1091"/>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1017"/>
      <c r="I40" s="1017"/>
      <c r="J40" s="1017"/>
      <c r="K40" s="1017"/>
      <c r="L40" s="1091"/>
      <c r="M40" s="1091"/>
      <c r="N40" s="1091"/>
      <c r="O40" s="1091"/>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1017"/>
      <c r="I41" s="1017"/>
      <c r="J41" s="1017"/>
      <c r="K41" s="1017"/>
      <c r="L41" s="1091"/>
      <c r="M41" s="1091"/>
      <c r="N41" s="1091"/>
      <c r="O41" s="1091"/>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1017"/>
      <c r="I42" s="1017"/>
      <c r="J42" s="1017"/>
      <c r="K42" s="1017"/>
      <c r="L42" s="1091"/>
      <c r="M42" s="1091"/>
      <c r="N42" s="1091"/>
      <c r="O42" s="1091"/>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1017"/>
      <c r="I43" s="1017"/>
      <c r="J43" s="1017"/>
      <c r="K43" s="1017"/>
      <c r="L43" s="1091"/>
      <c r="M43" s="1091"/>
      <c r="N43" s="1091"/>
      <c r="O43" s="1091"/>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1017"/>
      <c r="I44" s="1017"/>
      <c r="J44" s="1017"/>
      <c r="K44" s="1017"/>
      <c r="L44" s="1091"/>
      <c r="M44" s="1091"/>
      <c r="N44" s="1091"/>
      <c r="O44" s="1091"/>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1017"/>
      <c r="I45" s="1017"/>
      <c r="J45" s="1017"/>
      <c r="K45" s="1017"/>
      <c r="L45" s="1091"/>
      <c r="M45" s="1091"/>
      <c r="N45" s="1091"/>
      <c r="O45" s="1091"/>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1017"/>
      <c r="I46" s="1017"/>
      <c r="J46" s="1017"/>
      <c r="K46" s="1017"/>
      <c r="L46" s="1091"/>
      <c r="M46" s="1091"/>
      <c r="N46" s="1091"/>
      <c r="O46" s="1091"/>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1017"/>
      <c r="I47" s="1017"/>
      <c r="J47" s="1017"/>
      <c r="K47" s="1017"/>
      <c r="L47" s="1091"/>
      <c r="M47" s="1091"/>
      <c r="N47" s="1091"/>
      <c r="O47" s="1091"/>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1017"/>
      <c r="I48" s="1017"/>
      <c r="J48" s="1017"/>
      <c r="K48" s="1017"/>
      <c r="L48" s="1091"/>
      <c r="M48" s="1091"/>
      <c r="N48" s="1091"/>
      <c r="O48" s="1091"/>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1017"/>
      <c r="I49" s="1017"/>
      <c r="J49" s="1017"/>
      <c r="K49" s="1017"/>
      <c r="L49" s="1091"/>
      <c r="M49" s="1091"/>
      <c r="N49" s="1091"/>
      <c r="O49" s="1091"/>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1017"/>
      <c r="I50" s="1017"/>
      <c r="J50" s="1017"/>
      <c r="K50" s="1017"/>
      <c r="L50" s="1091"/>
      <c r="M50" s="1091"/>
      <c r="N50" s="1091"/>
      <c r="O50" s="1091"/>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1017"/>
      <c r="I51" s="1017"/>
      <c r="J51" s="1017"/>
      <c r="K51" s="1017"/>
      <c r="L51" s="1091"/>
      <c r="M51" s="1091"/>
      <c r="N51" s="1091"/>
      <c r="O51" s="1091"/>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1017"/>
      <c r="I52" s="1017"/>
      <c r="J52" s="1017"/>
      <c r="K52" s="1017"/>
      <c r="L52" s="1091"/>
      <c r="M52" s="1091"/>
      <c r="N52" s="1091"/>
      <c r="O52" s="1091"/>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row>
    <row r="53" s="0" customFormat="1" ht="0" hidden="1" customHeight="1">
      <c r="B53" s="21"/>
      <c r="C53" s="181"/>
      <c r="D53" s="181"/>
      <c r="E53" s="181"/>
      <c r="F53" s="201"/>
      <c r="G53" s="181"/>
      <c r="H53" s="1017"/>
      <c r="I53" s="1017"/>
      <c r="J53" s="1017"/>
      <c r="K53" s="1017"/>
      <c r="L53" s="1091"/>
      <c r="M53" s="1091"/>
      <c r="N53" s="1091"/>
      <c r="O53" s="1091"/>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row>
    <row r="54" s="0" customFormat="1" ht="0" hidden="1" customHeight="1">
      <c r="B54" s="21"/>
      <c r="C54" s="181"/>
      <c r="D54" s="181"/>
      <c r="E54" s="181"/>
      <c r="F54" s="201"/>
      <c r="G54" s="181"/>
      <c r="H54" s="1017"/>
      <c r="I54" s="1017"/>
      <c r="J54" s="1017"/>
      <c r="K54" s="1017"/>
      <c r="L54" s="1091"/>
      <c r="M54" s="1091"/>
      <c r="N54" s="1091"/>
      <c r="O54" s="1091"/>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row>
    <row r="55" s="0" customFormat="1" ht="0" hidden="1" customHeight="1">
      <c r="B55" s="21"/>
      <c r="C55" s="181"/>
      <c r="D55" s="181"/>
      <c r="E55" s="181"/>
      <c r="F55" s="201"/>
      <c r="G55" s="181"/>
      <c r="H55" s="1017"/>
      <c r="I55" s="1017"/>
      <c r="J55" s="1017"/>
      <c r="K55" s="1017"/>
      <c r="L55" s="1091"/>
      <c r="M55" s="1091"/>
      <c r="N55" s="1091"/>
      <c r="O55" s="1091"/>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row>
    <row r="56" s="0" customFormat="1" ht="0" hidden="1" customHeight="1">
      <c r="B56" s="21"/>
      <c r="C56" s="181"/>
      <c r="D56" s="181"/>
      <c r="E56" s="181"/>
      <c r="F56" s="201"/>
      <c r="G56" s="181"/>
      <c r="H56" s="1017"/>
      <c r="I56" s="1017"/>
      <c r="J56" s="1017"/>
      <c r="K56" s="1017"/>
      <c r="L56" s="1091"/>
      <c r="M56" s="1091"/>
      <c r="N56" s="1091"/>
      <c r="O56" s="1091"/>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row>
    <row r="57" s="0" customFormat="1" ht="0" hidden="1" customHeight="1">
      <c r="B57" s="21"/>
      <c r="C57" s="181"/>
      <c r="D57" s="181"/>
      <c r="E57" s="181"/>
      <c r="F57" s="201"/>
      <c r="G57" s="181"/>
      <c r="H57" s="1017"/>
      <c r="I57" s="1017"/>
      <c r="J57" s="1017"/>
      <c r="K57" s="1017"/>
      <c r="L57" s="1091"/>
      <c r="M57" s="1091"/>
      <c r="N57" s="1091"/>
      <c r="O57" s="1091"/>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row>
    <row r="58" s="0" customFormat="1" ht="0" hidden="1" customHeight="1">
      <c r="B58" s="21"/>
      <c r="C58" s="181"/>
      <c r="D58" s="181"/>
      <c r="E58" s="181"/>
      <c r="F58" s="201"/>
      <c r="G58" s="181"/>
      <c r="H58" s="1017"/>
      <c r="I58" s="1017"/>
      <c r="J58" s="1017"/>
      <c r="K58" s="1017"/>
      <c r="L58" s="1091"/>
      <c r="M58" s="1091"/>
      <c r="N58" s="1091"/>
      <c r="O58" s="1091"/>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row>
    <row r="59" ht="0" hidden="1" customHeight="1">
      <c r="C59" s="181"/>
      <c r="D59" s="181"/>
      <c r="E59" s="181"/>
      <c r="F59" s="201"/>
      <c r="G59" s="181"/>
      <c r="H59" s="1017"/>
      <c r="I59" s="1017"/>
      <c r="J59" s="1017"/>
      <c r="K59" s="1017"/>
      <c r="L59" s="1091"/>
      <c r="M59" s="1091"/>
      <c r="N59" s="1091"/>
      <c r="O59" s="1091"/>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1017"/>
      <c r="I60" s="1017"/>
      <c r="J60" s="1017"/>
      <c r="K60" s="1017"/>
      <c r="L60" s="1091"/>
      <c r="M60" s="1091"/>
      <c r="N60" s="1091"/>
      <c r="O60" s="1091"/>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1017"/>
      <c r="I61" s="1017"/>
      <c r="J61" s="1017"/>
      <c r="K61" s="1017"/>
      <c r="L61" s="1091"/>
      <c r="M61" s="1091"/>
      <c r="N61" s="1091"/>
      <c r="O61" s="1091"/>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1017"/>
      <c r="I62" s="1017"/>
      <c r="J62" s="1017"/>
      <c r="K62" s="1017"/>
      <c r="L62" s="1091"/>
      <c r="M62" s="1091"/>
      <c r="N62" s="1091"/>
      <c r="O62" s="1091"/>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1017"/>
      <c r="I63" s="1017"/>
      <c r="J63" s="1017"/>
      <c r="K63" s="1017"/>
      <c r="L63" s="1091"/>
      <c r="M63" s="1091"/>
      <c r="N63" s="1091"/>
      <c r="O63" s="1091"/>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1017"/>
      <c r="I64" s="1017"/>
      <c r="J64" s="1017"/>
      <c r="K64" s="1017"/>
      <c r="L64" s="1091"/>
      <c r="M64" s="1091"/>
      <c r="N64" s="1091"/>
      <c r="O64" s="1091"/>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1017"/>
      <c r="I65" s="1017"/>
      <c r="J65" s="1017"/>
      <c r="K65" s="1017"/>
      <c r="L65" s="1091"/>
      <c r="M65" s="1091"/>
      <c r="N65" s="1091"/>
      <c r="O65" s="1091"/>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1017"/>
      <c r="I66" s="1017"/>
      <c r="J66" s="1017"/>
      <c r="K66" s="1017"/>
      <c r="L66" s="1091"/>
      <c r="M66" s="1091"/>
      <c r="N66" s="1091"/>
      <c r="O66" s="1091"/>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1017"/>
      <c r="I67" s="1017"/>
      <c r="J67" s="1017"/>
      <c r="K67" s="1017"/>
      <c r="L67" s="1091"/>
      <c r="M67" s="1091"/>
      <c r="N67" s="1091"/>
      <c r="O67" s="1091"/>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1017"/>
      <c r="I68" s="1017"/>
      <c r="J68" s="1017"/>
      <c r="K68" s="1017"/>
      <c r="L68" s="1091"/>
      <c r="M68" s="1091"/>
      <c r="N68" s="1091"/>
      <c r="O68" s="1091"/>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1017"/>
      <c r="I69" s="1017"/>
      <c r="J69" s="1017"/>
      <c r="K69" s="1017"/>
      <c r="L69" s="1091"/>
      <c r="M69" s="1091"/>
      <c r="N69" s="1091"/>
      <c r="O69" s="1091"/>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1017"/>
      <c r="I70" s="1017"/>
      <c r="J70" s="1017"/>
      <c r="K70" s="1017"/>
      <c r="L70" s="1091"/>
      <c r="M70" s="1091"/>
      <c r="N70" s="1091"/>
      <c r="O70" s="1091"/>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1017"/>
      <c r="I71" s="1017"/>
      <c r="J71" s="1017"/>
      <c r="K71" s="1017"/>
      <c r="L71" s="1091"/>
      <c r="M71" s="1091"/>
      <c r="N71" s="1091"/>
      <c r="O71" s="1091"/>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1017"/>
      <c r="I72" s="1017"/>
      <c r="J72" s="1017"/>
      <c r="K72" s="1017"/>
      <c r="L72" s="1091"/>
      <c r="M72" s="1091"/>
      <c r="N72" s="1091"/>
      <c r="O72" s="1091"/>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1017"/>
      <c r="I73" s="1017"/>
      <c r="J73" s="1017"/>
      <c r="K73" s="1017"/>
      <c r="L73" s="1091"/>
      <c r="M73" s="1091"/>
      <c r="N73" s="1091"/>
      <c r="O73" s="1091"/>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1017"/>
      <c r="I74" s="1017"/>
      <c r="J74" s="1017"/>
      <c r="K74" s="1017"/>
      <c r="L74" s="1091"/>
      <c r="M74" s="1091"/>
      <c r="N74" s="1091"/>
      <c r="O74" s="1091"/>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1017"/>
      <c r="I75" s="1017"/>
      <c r="J75" s="1017"/>
      <c r="K75" s="1017"/>
      <c r="L75" s="1091"/>
      <c r="M75" s="1091"/>
      <c r="N75" s="1091"/>
      <c r="O75" s="1091"/>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1017"/>
      <c r="I76" s="1017"/>
      <c r="J76" s="1017"/>
      <c r="K76" s="1017"/>
      <c r="L76" s="1091"/>
      <c r="M76" s="1091"/>
      <c r="N76" s="1091"/>
      <c r="O76" s="1091"/>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1017"/>
      <c r="I77" s="1017"/>
      <c r="J77" s="1017"/>
      <c r="K77" s="1017"/>
      <c r="L77" s="1091"/>
      <c r="M77" s="1091"/>
      <c r="N77" s="1091"/>
      <c r="O77" s="1091"/>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1017"/>
      <c r="I78" s="1017"/>
      <c r="J78" s="1017"/>
      <c r="K78" s="1017"/>
      <c r="L78" s="1091"/>
      <c r="M78" s="1091"/>
      <c r="N78" s="1091"/>
      <c r="O78" s="1091"/>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1017"/>
      <c r="I79" s="1017"/>
      <c r="J79" s="1017"/>
      <c r="K79" s="1017"/>
      <c r="L79" s="1091"/>
      <c r="M79" s="1091"/>
      <c r="N79" s="1091"/>
      <c r="O79" s="1091"/>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1017"/>
      <c r="I80" s="1017"/>
      <c r="J80" s="1017"/>
      <c r="K80" s="1017"/>
      <c r="L80" s="1091"/>
      <c r="M80" s="1091"/>
      <c r="N80" s="1091"/>
      <c r="O80" s="1091"/>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1017"/>
      <c r="I81" s="1017"/>
      <c r="J81" s="1017"/>
      <c r="K81" s="1017"/>
      <c r="L81" s="1091"/>
      <c r="M81" s="1091"/>
      <c r="N81" s="1091"/>
      <c r="O81" s="1091"/>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1017"/>
      <c r="I82" s="1017"/>
      <c r="J82" s="1017"/>
      <c r="K82" s="1017"/>
      <c r="L82" s="1091"/>
      <c r="M82" s="1091"/>
      <c r="N82" s="1091"/>
      <c r="O82" s="1091"/>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1017"/>
      <c r="I83" s="1017"/>
      <c r="J83" s="1017"/>
      <c r="K83" s="1017"/>
      <c r="L83" s="1091"/>
      <c r="M83" s="1091"/>
      <c r="N83" s="1091"/>
      <c r="O83" s="1091"/>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1017"/>
      <c r="I84" s="1017"/>
      <c r="J84" s="1017"/>
      <c r="K84" s="1017"/>
      <c r="L84" s="1091"/>
      <c r="M84" s="1091"/>
      <c r="N84" s="1091"/>
      <c r="O84" s="1091"/>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1017"/>
      <c r="I85" s="1017"/>
      <c r="J85" s="1017"/>
      <c r="K85" s="1017"/>
      <c r="L85" s="1091"/>
      <c r="M85" s="1091"/>
      <c r="N85" s="1091"/>
      <c r="O85" s="1091"/>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1017"/>
      <c r="I86" s="1017"/>
      <c r="J86" s="1017"/>
      <c r="K86" s="1017"/>
      <c r="L86" s="1091"/>
      <c r="M86" s="1091"/>
      <c r="N86" s="1091"/>
      <c r="O86" s="1091"/>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1017"/>
      <c r="I87" s="1017"/>
      <c r="J87" s="1017"/>
      <c r="K87" s="1017"/>
      <c r="L87" s="1091"/>
      <c r="M87" s="1091"/>
      <c r="N87" s="1091"/>
      <c r="O87" s="1091"/>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1017"/>
      <c r="I88" s="1017"/>
      <c r="J88" s="1017"/>
      <c r="K88" s="1017"/>
      <c r="L88" s="1091"/>
      <c r="M88" s="1091"/>
      <c r="N88" s="1091"/>
      <c r="O88" s="1091"/>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1017"/>
      <c r="I89" s="1017"/>
      <c r="J89" s="1017"/>
      <c r="K89" s="1017"/>
      <c r="L89" s="1091"/>
      <c r="M89" s="1091"/>
      <c r="N89" s="1091"/>
      <c r="O89" s="1091"/>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1017"/>
      <c r="I90" s="1017"/>
      <c r="J90" s="1017"/>
      <c r="K90" s="1017"/>
      <c r="L90" s="1091"/>
      <c r="M90" s="1091"/>
      <c r="N90" s="1091"/>
      <c r="O90" s="1091"/>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1017"/>
      <c r="I91" s="1017"/>
      <c r="J91" s="1017"/>
      <c r="K91" s="1017"/>
      <c r="L91" s="1091"/>
      <c r="M91" s="1091"/>
      <c r="N91" s="1091"/>
      <c r="O91" s="1091"/>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1017"/>
      <c r="I92" s="1017"/>
      <c r="J92" s="1017"/>
      <c r="K92" s="1017"/>
      <c r="L92" s="1091"/>
      <c r="M92" s="1091"/>
      <c r="N92" s="1091"/>
      <c r="O92" s="1091"/>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1017"/>
      <c r="I93" s="1017"/>
      <c r="J93" s="1017"/>
      <c r="K93" s="1017"/>
      <c r="L93" s="1091"/>
      <c r="M93" s="1091"/>
      <c r="N93" s="1091"/>
      <c r="O93" s="1091"/>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1017"/>
      <c r="I94" s="1017"/>
      <c r="J94" s="1017"/>
      <c r="K94" s="1017"/>
      <c r="L94" s="1091"/>
      <c r="M94" s="1091"/>
      <c r="N94" s="1091"/>
      <c r="O94" s="1091"/>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1017"/>
      <c r="I95" s="1017"/>
      <c r="J95" s="1017"/>
      <c r="K95" s="1017"/>
      <c r="L95" s="1091"/>
      <c r="M95" s="1091"/>
      <c r="N95" s="1091"/>
      <c r="O95" s="1091"/>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1017"/>
      <c r="I96" s="1017"/>
      <c r="J96" s="1017"/>
      <c r="K96" s="1017"/>
      <c r="L96" s="1091"/>
      <c r="M96" s="1091"/>
      <c r="N96" s="1091"/>
      <c r="O96" s="1091"/>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1017"/>
      <c r="I97" s="1017"/>
      <c r="J97" s="1017"/>
      <c r="K97" s="1017"/>
      <c r="L97" s="1091"/>
      <c r="M97" s="1091"/>
      <c r="N97" s="1091"/>
      <c r="O97" s="1091"/>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1017"/>
      <c r="I98" s="1017"/>
      <c r="J98" s="1017"/>
      <c r="K98" s="1017"/>
      <c r="L98" s="1091"/>
      <c r="M98" s="1091"/>
      <c r="N98" s="1091"/>
      <c r="O98" s="1091"/>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1017"/>
      <c r="I99" s="1017"/>
      <c r="J99" s="1017"/>
      <c r="K99" s="1017"/>
      <c r="L99" s="1091"/>
      <c r="M99" s="1091"/>
      <c r="N99" s="1091"/>
      <c r="O99" s="1091"/>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1017"/>
      <c r="I100" s="1017"/>
      <c r="J100" s="1017"/>
      <c r="K100" s="1017"/>
      <c r="L100" s="1091"/>
      <c r="M100" s="1091"/>
      <c r="N100" s="1091"/>
      <c r="O100" s="1091"/>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1017"/>
      <c r="I101" s="1017"/>
      <c r="J101" s="1017"/>
      <c r="K101" s="1017"/>
      <c r="L101" s="1091"/>
      <c r="M101" s="1091"/>
      <c r="N101" s="1091"/>
      <c r="O101" s="1091"/>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1017"/>
      <c r="I102" s="1017"/>
      <c r="J102" s="1017"/>
      <c r="K102" s="1017"/>
      <c r="L102" s="1091"/>
      <c r="M102" s="1091"/>
      <c r="N102" s="1091"/>
      <c r="O102" s="1091"/>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1017"/>
      <c r="I103" s="1017"/>
      <c r="J103" s="1017"/>
      <c r="K103" s="1017"/>
      <c r="L103" s="1091"/>
      <c r="M103" s="1091"/>
      <c r="N103" s="1091"/>
      <c r="O103" s="1091"/>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24" customHeight="1">
      <c r="B105" s="0"/>
      <c r="C105" s="1094" t="s">
        <v>138</v>
      </c>
      <c r="D105" s="1094"/>
      <c r="E105" s="1094"/>
      <c r="F105" s="1094"/>
      <c r="G105" s="1094"/>
      <c r="H105" s="1094"/>
      <c r="I105" s="1094"/>
      <c r="J105" s="1094"/>
      <c r="K105" s="1094"/>
      <c r="L105" s="1094"/>
      <c r="M105" s="1094"/>
      <c r="N105" s="1094"/>
      <c r="O105" s="1094"/>
      <c r="P105" s="1094"/>
      <c r="Q105" s="1094"/>
      <c r="R105" s="1094"/>
      <c r="S105" s="1094"/>
      <c r="T105" s="1094"/>
      <c r="U105" s="1094"/>
      <c r="V105" s="1094"/>
      <c r="W105" s="1094"/>
      <c r="X105" s="1094"/>
      <c r="Y105" s="1094"/>
      <c r="Z105" s="1094"/>
      <c r="AA105" s="1094"/>
      <c r="AB105" s="1094"/>
      <c r="AC105" s="1094"/>
      <c r="AD105" s="1094"/>
      <c r="AE105" s="1094"/>
      <c r="AF105" s="1094"/>
      <c r="AG105" s="1094"/>
      <c r="AH105" s="1094"/>
      <c r="AI105" s="1094"/>
      <c r="AJ105" s="1094"/>
      <c r="AK105" s="1094"/>
      <c r="AL105" s="1094"/>
      <c r="AM105" s="1094"/>
      <c r="AN105" s="1094"/>
      <c r="AO105" s="1094"/>
      <c r="AP105" s="234"/>
    </row>
    <row r="106" s="84" customFormat="1" ht="12" customHeight="1">
      <c r="B106" s="84"/>
      <c r="E106" s="46"/>
      <c r="F106" s="202"/>
      <c r="G106"/>
      <c r="H106"/>
      <c r="I106"/>
      <c r="J106"/>
      <c r="K106"/>
      <c r="L106"/>
      <c r="M106"/>
      <c r="N106"/>
      <c r="O106"/>
      <c r="P106"/>
      <c r="Q106"/>
      <c r="R106"/>
      <c r="S106"/>
      <c r="T106"/>
      <c r="U106"/>
      <c r="V106"/>
      <c r="W106"/>
      <c r="X106"/>
      <c r="Y106"/>
      <c r="Z106"/>
      <c r="AA106"/>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row>
    <row r="107" s="237" customFormat="1" ht="12.75" customHeight="1">
      <c r="A107"/>
    </row>
    <row r="108" s="237" customFormat="1" ht="12.75" customHeight="1"/>
    <row r="109" s="237" customFormat="1" ht="12.75" customHeight="1"/>
    <row r="110" s="237" customFormat="1" ht="12.75" customHeight="1"/>
    <row r="111" s="237" customFormat="1" ht="12.75" customHeight="1"/>
    <row r="112" s="237" customFormat="1" ht="12.75" customHeight="1"/>
    <row r="113" s="237" customFormat="1" ht="12.75" customHeight="1"/>
    <row r="114" s="237" customFormat="1" ht="12.75" customHeight="1"/>
    <row r="115" s="237" customFormat="1" ht="12.75" customHeight="1"/>
    <row r="116" s="237" customFormat="1" ht="12.75" customHeight="1"/>
    <row r="117" s="237" customFormat="1" ht="12.75" customHeight="1"/>
    <row r="118" s="237" customFormat="1" ht="12.75" customHeight="1"/>
    <row r="119" s="237" customFormat="1" ht="12.75" customHeight="1"/>
    <row r="120" s="237" customFormat="1" ht="12.75" customHeight="1"/>
    <row r="121" s="237" customFormat="1" ht="12.75" customHeight="1"/>
    <row r="122" s="237" customFormat="1" ht="12.75" customHeight="1"/>
    <row r="123" s="237" customFormat="1" ht="12.75" customHeight="1"/>
    <row r="124" s="237" customFormat="1" ht="12.75" customHeight="1"/>
    <row r="125" s="237" customFormat="1" ht="12.75" customHeight="1"/>
    <row r="126" s="237" customFormat="1" ht="12.75" customHeight="1"/>
    <row r="127" s="237" customFormat="1" ht="12.75" customHeight="1"/>
    <row r="128" s="237" customFormat="1" ht="12.75" customHeight="1"/>
    <row r="129" s="237" customFormat="1" ht="12.75" customHeight="1"/>
    <row r="130" s="237" customFormat="1" ht="12.75" customHeight="1"/>
    <row r="131" s="237" customFormat="1" ht="12.75" customHeight="1"/>
    <row r="132" s="237" customFormat="1" ht="12.75" customHeight="1"/>
    <row r="133" s="237" customFormat="1" ht="12.75" customHeight="1"/>
    <row r="134" s="237" customFormat="1" ht="12.75" customHeight="1"/>
    <row r="135" s="237" customFormat="1" ht="12.75" customHeight="1"/>
    <row r="136" s="237" customFormat="1" ht="12.75" customHeight="1"/>
    <row r="137" s="237" customFormat="1" ht="12.75" customHeight="1"/>
    <row r="138" s="237" customFormat="1" ht="12.75" customHeight="1"/>
    <row r="139" s="237" customFormat="1" ht="12.75" customHeight="1"/>
    <row r="140" s="237" customFormat="1" ht="12.75" customHeight="1"/>
    <row r="141" s="237" customFormat="1" ht="12.75" customHeight="1"/>
    <row r="142" s="237" customFormat="1" ht="12.75" customHeight="1"/>
    <row r="143" s="237" customFormat="1" ht="12.75" customHeight="1"/>
    <row r="144" s="237" customFormat="1" ht="12.75" customHeight="1"/>
    <row r="145" s="237" customFormat="1" ht="12.75" customHeight="1"/>
    <row r="146" s="237" customFormat="1" ht="12.75" customHeight="1"/>
    <row r="147" s="237" customFormat="1" ht="12.75" customHeight="1"/>
    <row r="148" s="237" customFormat="1" ht="12.75" customHeight="1"/>
    <row r="149" s="237" customFormat="1" ht="12.75" customHeight="1"/>
    <row r="150" s="237" customFormat="1" ht="12.75" customHeight="1"/>
    <row r="151" s="237" customFormat="1" ht="12.75" customHeight="1"/>
    <row r="152" s="237" customFormat="1" ht="12.75" customHeight="1"/>
    <row r="153" s="237" customFormat="1" ht="12.75" customHeight="1"/>
  </sheetData>
  <mergeCells count="27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103:K103"/>
    <mergeCell ref="L103:O103"/>
    <mergeCell ref="L99:O99"/>
    <mergeCell ref="H100:K100"/>
    <mergeCell ref="L100:O100"/>
    <mergeCell ref="H101:K101"/>
    <mergeCell ref="L101:O101"/>
    <mergeCell ref="H99:K99"/>
    <mergeCell ref="H102:K102"/>
    <mergeCell ref="L102:O102"/>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46:O46"/>
    <mergeCell ref="H47:K47"/>
    <mergeCell ref="L41:O41"/>
    <mergeCell ref="H44:K44"/>
    <mergeCell ref="H48:K48"/>
    <mergeCell ref="L42:O42"/>
    <mergeCell ref="L49:O49"/>
    <mergeCell ref="H33:K33"/>
    <mergeCell ref="L33:O33"/>
    <mergeCell ref="H34:K34"/>
    <mergeCell ref="L34:O34"/>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12:M12"/>
    <mergeCell ref="P12:Q12"/>
    <mergeCell ref="L11:M11"/>
    <mergeCell ref="H12:I12"/>
    <mergeCell ref="H13:I13"/>
    <mergeCell ref="J13:K13"/>
    <mergeCell ref="N12:O12"/>
    <mergeCell ref="L13:M13"/>
    <mergeCell ref="P11:Q11"/>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AL8:AM8"/>
    <mergeCell ref="AJ9:AK9"/>
    <mergeCell ref="AH9:AI9"/>
    <mergeCell ref="Z6:AM6"/>
    <mergeCell ref="Z7:AA7"/>
    <mergeCell ref="AB7:AC7"/>
    <mergeCell ref="AD7:AE7"/>
    <mergeCell ref="AF7:AG7"/>
    <mergeCell ref="AH7:AI7"/>
    <mergeCell ref="AJ7:AK7"/>
    <mergeCell ref="Z9:AA9"/>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3" customWidth="1"/>
  </cols>
  <sheetData>
    <row r="1" s="2" customFormat="1" ht="23.25">
      <c r="B1" s="663" t="s">
        <v>147</v>
      </c>
      <c r="C1" s="130"/>
      <c r="P1" s="223"/>
      <c r="Q1" s="223"/>
      <c r="R1" s="223"/>
      <c r="S1" s="223"/>
      <c r="T1" s="223"/>
      <c r="U1" s="223"/>
      <c r="W1" s="283"/>
      <c r="X1" s="283"/>
      <c r="Y1" s="283"/>
      <c r="Z1" s="283"/>
      <c r="AA1" s="283"/>
      <c r="AB1" s="283"/>
      <c r="AC1" s="283"/>
      <c r="AD1" s="283"/>
      <c r="AE1" s="283"/>
      <c r="AF1" s="283"/>
      <c r="AG1" s="283"/>
      <c r="AH1" s="283"/>
      <c r="AI1" s="283"/>
      <c r="AJ1" s="283"/>
      <c r="AK1" s="283"/>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182</v>
      </c>
      <c r="C2" s="130"/>
      <c r="W2" s="283"/>
      <c r="X2" s="283"/>
      <c r="Y2" s="283"/>
      <c r="Z2" s="283"/>
      <c r="AA2" s="283"/>
      <c r="AB2" s="283"/>
      <c r="AC2" s="283"/>
      <c r="AD2" s="283"/>
      <c r="AE2" s="283"/>
      <c r="AF2" s="283"/>
      <c r="AG2" s="283"/>
      <c r="AH2" s="283"/>
      <c r="AI2" s="283"/>
      <c r="AJ2" s="283"/>
      <c r="AK2" s="283"/>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183</v>
      </c>
      <c r="C3" s="130"/>
      <c r="O3" s="980"/>
      <c r="P3" s="980"/>
      <c r="Q3" s="980"/>
      <c r="R3" s="980"/>
      <c r="S3" s="980"/>
      <c r="T3" s="980"/>
      <c r="U3" s="980"/>
      <c r="W3" s="283"/>
      <c r="X3" s="283"/>
      <c r="Y3" s="283"/>
      <c r="Z3" s="283"/>
      <c r="AA3" s="283"/>
      <c r="AB3" s="283"/>
      <c r="AC3" s="283"/>
      <c r="AD3" s="283"/>
      <c r="AE3" s="283"/>
      <c r="AF3" s="283"/>
      <c r="AG3" s="283"/>
      <c r="AH3" s="283"/>
      <c r="AI3" s="283"/>
      <c r="AJ3" s="283"/>
      <c r="AK3" s="283"/>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184</v>
      </c>
      <c r="C4" s="131"/>
      <c r="D4" s="131"/>
      <c r="E4" s="131"/>
      <c r="G4" s="132"/>
      <c r="H4" s="132"/>
      <c r="I4" s="132"/>
      <c r="J4" s="132"/>
      <c r="K4" s="132"/>
      <c r="L4" s="132"/>
      <c r="M4" s="132"/>
      <c r="N4" s="132"/>
      <c r="O4" s="132"/>
      <c r="P4" s="132"/>
      <c r="Q4" s="132"/>
      <c r="R4" s="132"/>
      <c r="S4" s="132"/>
      <c r="T4" s="132"/>
      <c r="U4" s="132"/>
      <c r="V4" s="132"/>
      <c r="W4" s="283"/>
      <c r="X4" s="283"/>
      <c r="Y4" s="283"/>
      <c r="Z4" s="283"/>
      <c r="AA4" s="283"/>
      <c r="AB4" s="283"/>
      <c r="AC4" s="283"/>
      <c r="AD4" s="283"/>
      <c r="AE4" s="283"/>
      <c r="AF4" s="283"/>
      <c r="AG4" s="283"/>
      <c r="AH4" s="283"/>
      <c r="AI4" s="283"/>
      <c r="AJ4" s="283"/>
      <c r="AK4" s="283"/>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3"/>
      <c r="X5" s="283"/>
      <c r="Y5" s="283"/>
      <c r="Z5" s="283"/>
      <c r="AA5" s="283"/>
      <c r="AB5" s="283"/>
      <c r="AC5" s="283"/>
      <c r="AD5" s="283"/>
      <c r="AE5" s="283"/>
      <c r="AF5" s="283"/>
      <c r="AG5" s="283"/>
      <c r="AH5" s="283"/>
      <c r="AI5" s="283"/>
      <c r="AJ5" s="283"/>
      <c r="AK5" s="283"/>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3"/>
      <c r="X6" s="283"/>
      <c r="Y6" s="283"/>
      <c r="Z6" s="283"/>
      <c r="AA6" s="283"/>
      <c r="AB6" s="283"/>
      <c r="AC6" s="283"/>
      <c r="AD6" s="283"/>
      <c r="AE6" s="283"/>
      <c r="AF6" s="283"/>
      <c r="AG6" s="283"/>
      <c r="AH6" s="283"/>
      <c r="AI6" s="283"/>
      <c r="AJ6" s="283"/>
      <c r="AK6" s="283"/>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3"/>
      <c r="X7" s="283"/>
      <c r="Y7" s="283"/>
      <c r="Z7" s="283"/>
      <c r="AA7" s="283"/>
      <c r="AB7" s="283"/>
      <c r="AC7" s="283"/>
      <c r="AD7" s="283"/>
      <c r="AE7" s="283"/>
      <c r="AF7" s="283"/>
      <c r="AG7" s="283"/>
      <c r="AH7" s="283"/>
      <c r="AI7" s="283"/>
      <c r="AJ7" s="283"/>
      <c r="AK7" s="283"/>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3"/>
      <c r="X8" s="283"/>
      <c r="Y8" s="283"/>
      <c r="Z8" s="283"/>
      <c r="AA8" s="283"/>
      <c r="AB8" s="283"/>
      <c r="AC8" s="283"/>
      <c r="AD8" s="283"/>
      <c r="AE8" s="283"/>
      <c r="AF8" s="283"/>
      <c r="AG8" s="283"/>
      <c r="AH8" s="283"/>
      <c r="AI8" s="283"/>
      <c r="AJ8" s="283"/>
      <c r="AK8" s="283"/>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3"/>
      <c r="X9" s="283"/>
      <c r="Y9" s="283"/>
      <c r="Z9" s="283"/>
      <c r="AA9" s="283"/>
      <c r="AB9" s="283"/>
      <c r="AC9" s="283"/>
      <c r="AD9" s="283"/>
      <c r="AE9" s="283"/>
      <c r="AF9" s="283"/>
      <c r="AG9" s="283"/>
      <c r="AH9" s="283"/>
      <c r="AI9" s="283"/>
      <c r="AJ9" s="283"/>
      <c r="AK9" s="283"/>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3"/>
      <c r="X10" s="283"/>
      <c r="Y10" s="283"/>
      <c r="Z10" s="283"/>
      <c r="AA10" s="283"/>
      <c r="AB10" s="283"/>
      <c r="AC10" s="283"/>
      <c r="AD10" s="283"/>
      <c r="AE10" s="283"/>
      <c r="AF10" s="283"/>
      <c r="AG10" s="283"/>
      <c r="AH10" s="283"/>
      <c r="AI10" s="283"/>
      <c r="AJ10" s="283"/>
      <c r="AK10" s="283"/>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3"/>
      <c r="X11" s="283"/>
      <c r="Y11" s="283"/>
      <c r="Z11" s="283"/>
      <c r="AA11" s="283"/>
      <c r="AB11" s="283"/>
      <c r="AC11" s="283"/>
      <c r="AD11" s="283"/>
      <c r="AE11" s="283"/>
      <c r="AF11" s="283"/>
      <c r="AG11" s="283"/>
      <c r="AH11" s="283"/>
      <c r="AI11" s="283"/>
      <c r="AJ11" s="283"/>
      <c r="AK11" s="283"/>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3"/>
      <c r="X12" s="283"/>
      <c r="Y12" s="283"/>
      <c r="Z12" s="283"/>
      <c r="AA12" s="283"/>
      <c r="AB12" s="283"/>
      <c r="AC12" s="283"/>
      <c r="AD12" s="283"/>
      <c r="AE12" s="283"/>
      <c r="AF12" s="283"/>
      <c r="AG12" s="283"/>
      <c r="AH12" s="283"/>
      <c r="AI12" s="283"/>
      <c r="AJ12" s="283"/>
      <c r="AK12" s="283"/>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3"/>
      <c r="X13" s="1035" t="s">
        <v>43</v>
      </c>
      <c r="Y13" s="1035" t="s">
        <v>46</v>
      </c>
      <c r="Z13" s="1035" t="s">
        <v>47</v>
      </c>
      <c r="AA13" s="1035" t="s">
        <v>48</v>
      </c>
      <c r="AB13" s="1035" t="s">
        <v>49</v>
      </c>
      <c r="AC13" s="1035" t="s">
        <v>50</v>
      </c>
      <c r="AD13" s="1035" t="s">
        <v>51</v>
      </c>
      <c r="AE13" s="1035" t="s">
        <v>40</v>
      </c>
      <c r="AF13" s="1035" t="s">
        <v>52</v>
      </c>
      <c r="AG13" s="283"/>
      <c r="AH13" s="283"/>
      <c r="AI13" s="283"/>
      <c r="AJ13" s="283"/>
      <c r="AK13" s="283"/>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3"/>
      <c r="X14" s="1035" t="str">
        <f>D18</f>
      </c>
      <c r="Y14" s="1035" t="str">
        <f>D24</f>
      </c>
      <c r="Z14" s="1035" t="str">
        <f>D30</f>
      </c>
      <c r="AA14" s="1035" t="str">
        <f>D36</f>
      </c>
      <c r="AB14" s="1035" t="str">
        <f>D42</f>
      </c>
      <c r="AC14" s="1035" t="str">
        <f>D48</f>
      </c>
      <c r="AD14" s="1035" t="str">
        <f>D54</f>
      </c>
      <c r="AE14" s="1035" t="str">
        <f>D60</f>
      </c>
      <c r="AF14" s="1035" t="str">
        <f>D66</f>
      </c>
      <c r="AG14" s="283"/>
      <c r="AH14" s="283"/>
      <c r="AI14" s="283"/>
      <c r="AJ14" s="283"/>
      <c r="AK14" s="283"/>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23" t="s">
        <v>22</v>
      </c>
      <c r="E15" s="823"/>
      <c r="F15" s="823"/>
      <c r="G15" s="823"/>
      <c r="H15" s="823"/>
      <c r="I15" s="981"/>
      <c r="J15" s="823" t="s">
        <v>93</v>
      </c>
      <c r="K15" s="823"/>
      <c r="L15" s="823"/>
      <c r="M15" s="823"/>
      <c r="N15" s="823"/>
      <c r="O15" s="981"/>
      <c r="P15" s="823" t="s">
        <v>10</v>
      </c>
      <c r="Q15" s="823"/>
      <c r="R15" s="823"/>
      <c r="S15" s="823"/>
      <c r="T15" s="823"/>
      <c r="U15" s="981"/>
      <c r="W15" s="283"/>
      <c r="X15" s="1035" t="str">
        <f>F18</f>
      </c>
      <c r="Y15" s="1035" t="str">
        <f>F24</f>
      </c>
      <c r="Z15" s="1035" t="str">
        <f>F30</f>
      </c>
      <c r="AA15" s="1035" t="str">
        <f>F36</f>
      </c>
      <c r="AB15" s="1035" t="str">
        <f>F42</f>
      </c>
      <c r="AC15" s="1035" t="str">
        <f>F48</f>
      </c>
      <c r="AD15" s="1035" t="str">
        <f>F54</f>
      </c>
      <c r="AE15" s="1035" t="str">
        <f>F60</f>
      </c>
      <c r="AF15" s="1035" t="str">
        <f>F66</f>
      </c>
      <c r="AG15" s="283"/>
      <c r="AH15" s="283"/>
      <c r="AI15" s="283"/>
      <c r="AJ15" s="283"/>
      <c r="AK15" s="283"/>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18" t="s">
        <v>19</v>
      </c>
      <c r="E16" s="819"/>
      <c r="F16" s="818" t="s">
        <v>35</v>
      </c>
      <c r="G16" s="819"/>
      <c r="H16" s="818" t="s">
        <v>100</v>
      </c>
      <c r="I16" s="819"/>
      <c r="J16" s="818" t="s">
        <v>19</v>
      </c>
      <c r="K16" s="819"/>
      <c r="L16" s="818" t="s">
        <v>35</v>
      </c>
      <c r="M16" s="819"/>
      <c r="N16" s="818" t="s">
        <v>101</v>
      </c>
      <c r="O16" s="819"/>
      <c r="P16" s="818" t="s">
        <v>19</v>
      </c>
      <c r="Q16" s="819"/>
      <c r="R16" s="818" t="s">
        <v>35</v>
      </c>
      <c r="S16" s="819"/>
      <c r="T16" s="818" t="s">
        <v>102</v>
      </c>
      <c r="U16" s="819"/>
      <c r="W16" s="283"/>
      <c r="X16" s="1035" t="str">
        <f>J18</f>
      </c>
      <c r="Y16" s="1035" t="str">
        <f>J24</f>
      </c>
      <c r="Z16" s="1035" t="str">
        <f>J30</f>
      </c>
      <c r="AA16" s="1035" t="str">
        <f>J36</f>
      </c>
      <c r="AB16" s="1035" t="str">
        <f>J42</f>
      </c>
      <c r="AC16" s="1035" t="str">
        <f>J48</f>
      </c>
      <c r="AD16" s="1035" t="str">
        <f>J54</f>
      </c>
      <c r="AE16" s="1035" t="str">
        <f>J60</f>
      </c>
      <c r="AF16" s="1035" t="str">
        <f>J66</f>
      </c>
      <c r="AG16" s="283"/>
      <c r="AH16" s="283"/>
      <c r="AI16" s="283"/>
      <c r="AJ16" s="283"/>
      <c r="AK16" s="283"/>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3" t="s">
        <v>39</v>
      </c>
      <c r="C17" s="613" t="s">
        <v>41</v>
      </c>
      <c r="D17" s="300"/>
      <c r="E17" s="300" t="s">
        <v>24</v>
      </c>
      <c r="F17" s="301"/>
      <c r="G17" s="300" t="s">
        <v>24</v>
      </c>
      <c r="H17" s="301"/>
      <c r="I17" s="300" t="s">
        <v>24</v>
      </c>
      <c r="J17" s="301"/>
      <c r="K17" s="300" t="s">
        <v>24</v>
      </c>
      <c r="L17" s="301"/>
      <c r="M17" s="300" t="s">
        <v>24</v>
      </c>
      <c r="N17" s="301"/>
      <c r="O17" s="300" t="s">
        <v>24</v>
      </c>
      <c r="P17" s="301"/>
      <c r="Q17" s="300" t="s">
        <v>24</v>
      </c>
      <c r="R17" s="301"/>
      <c r="S17" s="300" t="s">
        <v>24</v>
      </c>
      <c r="T17" s="301"/>
      <c r="U17" s="300" t="s">
        <v>24</v>
      </c>
      <c r="W17" s="283"/>
      <c r="X17" s="1035" t="str">
        <f>L18</f>
      </c>
      <c r="Y17" s="1035" t="str">
        <f>L24</f>
      </c>
      <c r="Z17" s="1035" t="str">
        <f>L30</f>
      </c>
      <c r="AA17" s="1035" t="str">
        <f>L36</f>
      </c>
      <c r="AB17" s="1035" t="str">
        <f>L42</f>
      </c>
      <c r="AC17" s="1035" t="str">
        <f>L48</f>
      </c>
      <c r="AD17" s="1035" t="str">
        <f>L54</f>
      </c>
      <c r="AE17" s="1035" t="str">
        <f>L60</f>
      </c>
      <c r="AF17" s="1035" t="str">
        <f>L66</f>
      </c>
      <c r="AG17" s="283"/>
      <c r="AH17" s="283"/>
      <c r="AI17" s="283"/>
      <c r="AJ17" s="283"/>
      <c r="AK17" s="283"/>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2" t="s">
        <v>43</v>
      </c>
      <c r="C18" s="305" t="s">
        <v>42</v>
      </c>
      <c r="D18" s="309">
        <v>68.208955223880597014925373160</v>
      </c>
      <c r="E18" s="310">
        <v>-8.232931726907630522088353500</v>
      </c>
      <c r="F18" s="310">
        <v>69.178571428571428571428571520</v>
      </c>
      <c r="G18" s="310">
        <v>7.5691696064541441693442448700</v>
      </c>
      <c r="H18" s="310">
        <v>98.59838648779848819916935704</v>
      </c>
      <c r="I18" s="311">
        <v>-14.690176926320391985136359360</v>
      </c>
      <c r="J18" s="319">
        <v>107.44506146833963771038003098</v>
      </c>
      <c r="K18" s="310">
        <v>-2.9663480303888375345172282400</v>
      </c>
      <c r="L18" s="320">
        <v>111.15820376941184206243345559</v>
      </c>
      <c r="M18" s="310">
        <v>11.818353861209526837940612930</v>
      </c>
      <c r="N18" s="310">
        <v>96.65958770908641208237663363</v>
      </c>
      <c r="O18" s="311">
        <v>-13.222070779140013962867543860</v>
      </c>
      <c r="P18" s="319">
        <v>73.287153867210767811408468918</v>
      </c>
      <c r="Q18" s="310">
        <v>-10.955062349172085849948540860</v>
      </c>
      <c r="R18" s="320">
        <v>76.897657393339549312476287058</v>
      </c>
      <c r="S18" s="310">
        <v>20.282074716109542301651825040</v>
      </c>
      <c r="T18" s="310">
        <v>95.30479386691758520300598732</v>
      </c>
      <c r="U18" s="311">
        <v>-25.969902114681428740552135890</v>
      </c>
      <c r="W18" s="283"/>
      <c r="X18" s="1035"/>
      <c r="Y18" s="1035"/>
      <c r="Z18" s="1035"/>
      <c r="AA18" s="1035"/>
      <c r="AB18" s="1035"/>
      <c r="AC18" s="1035"/>
      <c r="AD18" s="1035"/>
      <c r="AE18" s="1035"/>
      <c r="AF18" s="1035"/>
      <c r="AG18" s="283"/>
      <c r="AH18" s="283"/>
      <c r="AI18" s="283"/>
      <c r="AJ18" s="283"/>
      <c r="AK18" s="283"/>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3"/>
      <c r="C19" s="306" t="s">
        <v>60</v>
      </c>
      <c r="D19" s="312">
        <v>67.939150401836969001148105690</v>
      </c>
      <c r="E19" s="134">
        <v>3.9069359086918349429323968700</v>
      </c>
      <c r="F19" s="134">
        <v>63.995049201629736564230418250</v>
      </c>
      <c r="G19" s="134">
        <v>1.5545012050500838063526643100</v>
      </c>
      <c r="H19" s="134">
        <v>106.16313488216958754090641494</v>
      </c>
      <c r="I19" s="313">
        <v>2.3164258361054011956925493500</v>
      </c>
      <c r="J19" s="321">
        <v>126.43211216661935102815678999</v>
      </c>
      <c r="K19" s="134">
        <v>0.5298286815476585135668203100</v>
      </c>
      <c r="L19" s="135">
        <v>115.51669469940417538665748924</v>
      </c>
      <c r="M19" s="134">
        <v>2.721707367507634079588678400</v>
      </c>
      <c r="N19" s="134">
        <v>109.44921207763008853890341969</v>
      </c>
      <c r="O19" s="313">
        <v>-2.1338028174688406566476914500</v>
      </c>
      <c r="P19" s="321">
        <v>85.89690284109873819852098801</v>
      </c>
      <c r="Q19" s="134">
        <v>4.4574646572534274370556030700</v>
      </c>
      <c r="R19" s="135">
        <v>73.924965608980111956852361753</v>
      </c>
      <c r="S19" s="134">
        <v>4.3185175463835609708229680900</v>
      </c>
      <c r="T19" s="134">
        <v>116.19471464544627767187596028</v>
      </c>
      <c r="U19" s="313">
        <v>0.1331950588811673391412652800</v>
      </c>
      <c r="W19" s="283"/>
      <c r="X19" s="283"/>
      <c r="Y19" s="283"/>
      <c r="Z19" s="283"/>
      <c r="AA19" s="283"/>
      <c r="AB19" s="283"/>
      <c r="AC19" s="283"/>
      <c r="AD19" s="283"/>
      <c r="AE19" s="283"/>
      <c r="AF19" s="283"/>
      <c r="AG19" s="283"/>
      <c r="AH19" s="283"/>
      <c r="AI19" s="283"/>
      <c r="AJ19" s="283"/>
      <c r="AK19" s="283"/>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3"/>
      <c r="C20" s="307" t="s">
        <v>44</v>
      </c>
      <c r="D20" s="314">
        <v>60.619977037887485648679678590</v>
      </c>
      <c r="E20" s="159">
        <v>-3.0303030303030303030303029900</v>
      </c>
      <c r="F20" s="159">
        <v>65.136928543510558683001446530</v>
      </c>
      <c r="G20" s="159">
        <v>14.252674313261232489903012690</v>
      </c>
      <c r="H20" s="159">
        <v>93.06545210739279408284032079</v>
      </c>
      <c r="I20" s="315">
        <v>-15.126978381422656135652038320</v>
      </c>
      <c r="J20" s="322">
        <v>104.18572054587024293463373855</v>
      </c>
      <c r="K20" s="159">
        <v>-4.715094038344800573426340600</v>
      </c>
      <c r="L20" s="160">
        <v>101.21205008146286242701224805</v>
      </c>
      <c r="M20" s="159">
        <v>3.4512136674262834334751628100</v>
      </c>
      <c r="N20" s="159">
        <v>102.93805970930729391273570063</v>
      </c>
      <c r="O20" s="315">
        <v>-7.8938732725012117598835932600</v>
      </c>
      <c r="P20" s="322">
        <v>63.157359871664165636609200929</v>
      </c>
      <c r="Q20" s="159">
        <v>-7.6025154311222308590800878200</v>
      </c>
      <c r="R20" s="160">
        <v>65.926420738984584898100044825</v>
      </c>
      <c r="S20" s="159">
        <v>18.195778224560542761906955240</v>
      </c>
      <c r="T20" s="159">
        <v>95.79977065904477764534356521</v>
      </c>
      <c r="U20" s="315">
        <v>-21.826747150535708434928188090</v>
      </c>
      <c r="W20" s="283"/>
      <c r="X20" s="283"/>
      <c r="Y20" s="283"/>
      <c r="Z20" s="283"/>
      <c r="AA20" s="283"/>
      <c r="AB20" s="283"/>
      <c r="AC20" s="283"/>
      <c r="AD20" s="283"/>
      <c r="AE20" s="283"/>
      <c r="AF20" s="283"/>
      <c r="AG20" s="283"/>
      <c r="AH20" s="283"/>
      <c r="AI20" s="283"/>
      <c r="AJ20" s="283"/>
      <c r="AK20" s="283"/>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4"/>
      <c r="C21" s="308" t="s">
        <v>45</v>
      </c>
      <c r="D21" s="316">
        <v>67.939150401836969001148105690</v>
      </c>
      <c r="E21" s="317">
        <v>3.9069359086918349429323968700</v>
      </c>
      <c r="F21" s="317">
        <v>63.995049201629736564230418250</v>
      </c>
      <c r="G21" s="317">
        <v>1.5545012050500838063526643100</v>
      </c>
      <c r="H21" s="317">
        <v>106.16313488216958754090641494</v>
      </c>
      <c r="I21" s="318">
        <v>2.3164258361054011956925493500</v>
      </c>
      <c r="J21" s="323">
        <v>126.43211216661935102815678999</v>
      </c>
      <c r="K21" s="317">
        <v>0.5298286815476585135668203100</v>
      </c>
      <c r="L21" s="324">
        <v>115.51669469940417538665748924</v>
      </c>
      <c r="M21" s="317">
        <v>2.721707367507634079588678400</v>
      </c>
      <c r="N21" s="317">
        <v>109.44921207763008853890341969</v>
      </c>
      <c r="O21" s="318">
        <v>-2.1338028174688406566476914500</v>
      </c>
      <c r="P21" s="323">
        <v>85.89690284109873819852098801</v>
      </c>
      <c r="Q21" s="317">
        <v>4.4574646572534274370556030700</v>
      </c>
      <c r="R21" s="324">
        <v>73.924965608980111956852361753</v>
      </c>
      <c r="S21" s="317">
        <v>4.3185175463835609708229680900</v>
      </c>
      <c r="T21" s="317">
        <v>116.19471464544627767187596028</v>
      </c>
      <c r="U21" s="318">
        <v>0.1331950588811673391412652800</v>
      </c>
      <c r="W21" s="283"/>
      <c r="X21" s="283"/>
      <c r="Y21" s="283"/>
      <c r="Z21" s="283"/>
      <c r="AA21" s="283"/>
      <c r="AB21" s="283"/>
      <c r="AC21" s="283"/>
      <c r="AD21" s="283"/>
      <c r="AE21" s="283"/>
      <c r="AF21" s="283"/>
      <c r="AG21" s="283"/>
      <c r="AH21" s="283"/>
      <c r="AI21" s="283"/>
      <c r="AJ21" s="283"/>
      <c r="AK21" s="283"/>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9"/>
      <c r="C22" s="299"/>
      <c r="D22" s="159"/>
      <c r="E22" s="159"/>
      <c r="F22" s="159"/>
      <c r="G22" s="159"/>
      <c r="H22" s="159"/>
      <c r="I22" s="159"/>
      <c r="J22" s="160"/>
      <c r="K22" s="159"/>
      <c r="L22" s="160"/>
      <c r="M22" s="159"/>
      <c r="N22" s="159"/>
      <c r="O22" s="159"/>
      <c r="P22" s="160"/>
      <c r="Q22" s="159"/>
      <c r="R22" s="160"/>
      <c r="S22" s="159"/>
      <c r="T22" s="159"/>
      <c r="U22" s="159"/>
      <c r="W22" s="283"/>
      <c r="X22" s="283"/>
      <c r="Y22" s="283"/>
      <c r="Z22" s="283"/>
      <c r="AA22" s="283"/>
      <c r="AB22" s="283"/>
      <c r="AC22" s="283"/>
      <c r="AD22" s="283"/>
      <c r="AE22" s="283"/>
      <c r="AF22" s="283"/>
      <c r="AG22" s="283"/>
      <c r="AH22" s="283"/>
      <c r="AI22" s="283"/>
      <c r="AJ22" s="283"/>
      <c r="AK22" s="283"/>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9"/>
      <c r="C23" s="299"/>
      <c r="D23" s="159"/>
      <c r="E23" s="159"/>
      <c r="F23" s="159"/>
      <c r="G23" s="159"/>
      <c r="H23" s="159"/>
      <c r="I23" s="159"/>
      <c r="J23" s="160"/>
      <c r="K23" s="159"/>
      <c r="L23" s="160"/>
      <c r="M23" s="159"/>
      <c r="N23" s="159"/>
      <c r="O23" s="159"/>
      <c r="P23" s="160"/>
      <c r="Q23" s="159"/>
      <c r="R23" s="160"/>
      <c r="S23" s="159"/>
      <c r="T23" s="159"/>
      <c r="U23" s="159"/>
      <c r="W23" s="283"/>
      <c r="X23" s="283"/>
      <c r="Y23" s="283"/>
      <c r="Z23" s="283"/>
      <c r="AA23" s="283"/>
      <c r="AB23" s="283"/>
      <c r="AC23" s="283"/>
      <c r="AD23" s="283"/>
      <c r="AE23" s="283"/>
      <c r="AF23" s="283"/>
      <c r="AG23" s="283"/>
      <c r="AH23" s="283"/>
      <c r="AI23" s="283"/>
      <c r="AJ23" s="283"/>
      <c r="AK23" s="283"/>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5" t="s">
        <v>46</v>
      </c>
      <c r="C24" s="305" t="s">
        <v>42</v>
      </c>
      <c r="D24" s="309">
        <v>86.56716417910447761194029860</v>
      </c>
      <c r="E24" s="310">
        <v>-0.6849315068493150684931506800</v>
      </c>
      <c r="F24" s="310">
        <v>80.14285714285714285714285728</v>
      </c>
      <c r="G24" s="310">
        <v>9.774090590500569443497654900</v>
      </c>
      <c r="H24" s="310">
        <v>108.01606938569186154787559522</v>
      </c>
      <c r="I24" s="311">
        <v>-9.527769295184640172068638750</v>
      </c>
      <c r="J24" s="319">
        <v>117.83435195324236495480640005</v>
      </c>
      <c r="K24" s="310">
        <v>-0.1512200306787996101109950400</v>
      </c>
      <c r="L24" s="320">
        <v>109.88731894303329809331558316</v>
      </c>
      <c r="M24" s="310">
        <v>4.2770913071814556586528265800</v>
      </c>
      <c r="N24" s="310">
        <v>107.23198371445288374543304157</v>
      </c>
      <c r="O24" s="311">
        <v>-4.2466770815607531595823906500</v>
      </c>
      <c r="P24" s="319">
        <v>102.0058569147471219011756897</v>
      </c>
      <c r="Q24" s="310">
        <v>-0.8351157838933283799047553500</v>
      </c>
      <c r="R24" s="320">
        <v>88.06683703863097175764291751</v>
      </c>
      <c r="S24" s="310">
        <v>14.469228676684365566062134710</v>
      </c>
      <c r="T24" s="310">
        <v>115.82777393265722404194486086</v>
      </c>
      <c r="U24" s="311">
        <v>-13.369832781702804713471002830</v>
      </c>
      <c r="W24" s="283"/>
      <c r="X24" s="283"/>
      <c r="Y24" s="283"/>
      <c r="Z24" s="283"/>
      <c r="AA24" s="283"/>
      <c r="AB24" s="283"/>
      <c r="AC24" s="283"/>
      <c r="AD24" s="283"/>
      <c r="AE24" s="283"/>
      <c r="AF24" s="283"/>
      <c r="AG24" s="283"/>
      <c r="AH24" s="283"/>
      <c r="AI24" s="283"/>
      <c r="AJ24" s="283"/>
      <c r="AK24" s="283"/>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6"/>
      <c r="C25" s="306" t="s">
        <v>60</v>
      </c>
      <c r="D25" s="312">
        <v>93.65671641791044776119402991</v>
      </c>
      <c r="E25" s="134">
        <v>8.119310793237971391417425240</v>
      </c>
      <c r="F25" s="134">
        <v>78.199694017468573728084488020</v>
      </c>
      <c r="G25" s="134">
        <v>4.5083632085970059631729297200</v>
      </c>
      <c r="H25" s="134">
        <v>119.76609064095445170966321908</v>
      </c>
      <c r="I25" s="313">
        <v>3.4551757139603960097972498200</v>
      </c>
      <c r="J25" s="321">
        <v>138.256411973318735378402285</v>
      </c>
      <c r="K25" s="134">
        <v>0.8649307741273726599811767700</v>
      </c>
      <c r="L25" s="135">
        <v>122.26789848193971023517643139</v>
      </c>
      <c r="M25" s="134">
        <v>3.2795181225625072428559765300</v>
      </c>
      <c r="N25" s="134">
        <v>113.07662410975412434107079122</v>
      </c>
      <c r="O25" s="313">
        <v>-2.3379150022463576359010420800</v>
      </c>
      <c r="P25" s="321">
        <v>129.48641569142911410439915506</v>
      </c>
      <c r="Q25" s="134">
        <v>9.054467985063104559145773300</v>
      </c>
      <c r="R25" s="135">
        <v>95.61312249446595666049178248</v>
      </c>
      <c r="S25" s="134">
        <v>7.935733919616392548123195380</v>
      </c>
      <c r="T25" s="134">
        <v>135.42745212501947941151014658</v>
      </c>
      <c r="U25" s="313">
        <v>1.0364816403433855780394086600</v>
      </c>
      <c r="W25" s="283"/>
      <c r="X25" s="283"/>
      <c r="Y25" s="283"/>
      <c r="Z25" s="283"/>
      <c r="AA25" s="283"/>
      <c r="AB25" s="283"/>
      <c r="AC25" s="283"/>
      <c r="AD25" s="283"/>
      <c r="AE25" s="283"/>
      <c r="AF25" s="283"/>
      <c r="AG25" s="283"/>
      <c r="AH25" s="283"/>
      <c r="AI25" s="283"/>
      <c r="AJ25" s="283"/>
      <c r="AK25" s="283"/>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6"/>
      <c r="C26" s="307" t="s">
        <v>44</v>
      </c>
      <c r="D26" s="314">
        <v>90.58553386911595866819747426</v>
      </c>
      <c r="E26" s="159">
        <v>6.8795355587808417997097242700</v>
      </c>
      <c r="F26" s="159">
        <v>78.246041687300298375741760290</v>
      </c>
      <c r="G26" s="159">
        <v>16.334723878388015125493932980</v>
      </c>
      <c r="H26" s="159">
        <v>115.77011682089781427819714945</v>
      </c>
      <c r="I26" s="315">
        <v>-8.127571892886662822035958530</v>
      </c>
      <c r="J26" s="322">
        <v>119.72284818322299421456833075</v>
      </c>
      <c r="K26" s="159">
        <v>1.4854913651630244401273128600</v>
      </c>
      <c r="L26" s="160">
        <v>104.7747951715944380761996582</v>
      </c>
      <c r="M26" s="159">
        <v>1.1156177004899348250824190700</v>
      </c>
      <c r="N26" s="159">
        <v>114.26684059572481262016074051</v>
      </c>
      <c r="O26" s="315">
        <v>0.3657928152787197666055437900</v>
      </c>
      <c r="P26" s="322">
        <v>108.45158119008374562031505518</v>
      </c>
      <c r="Q26" s="159">
        <v>8.467221830632875468374097560</v>
      </c>
      <c r="R26" s="160">
        <v>81.98212990774928420776363977</v>
      </c>
      <c r="S26" s="159">
        <v>17.632574649791402622856316060</v>
      </c>
      <c r="T26" s="159">
        <v>132.28685484521970350619938622</v>
      </c>
      <c r="U26" s="315">
        <v>-7.7915091516487351135372500</v>
      </c>
      <c r="W26" s="283"/>
      <c r="X26" s="283"/>
      <c r="Y26" s="283"/>
      <c r="Z26" s="283"/>
      <c r="AA26" s="283"/>
      <c r="AB26" s="283"/>
      <c r="AC26" s="283"/>
      <c r="AD26" s="283"/>
      <c r="AE26" s="283"/>
      <c r="AF26" s="283"/>
      <c r="AG26" s="283"/>
      <c r="AH26" s="283"/>
      <c r="AI26" s="283"/>
      <c r="AJ26" s="283"/>
      <c r="AK26" s="283"/>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7"/>
      <c r="C27" s="308" t="s">
        <v>45</v>
      </c>
      <c r="D27" s="316">
        <v>93.65671641791044776119402991</v>
      </c>
      <c r="E27" s="317">
        <v>8.119310793237971391417425240</v>
      </c>
      <c r="F27" s="317">
        <v>78.199694017468573728084488020</v>
      </c>
      <c r="G27" s="317">
        <v>4.5083632085970059631729297200</v>
      </c>
      <c r="H27" s="317">
        <v>119.76609064095445170966321908</v>
      </c>
      <c r="I27" s="318">
        <v>3.4551757139603960097972498200</v>
      </c>
      <c r="J27" s="323">
        <v>138.256411973318735378402285</v>
      </c>
      <c r="K27" s="317">
        <v>0.8649307741273726599811767700</v>
      </c>
      <c r="L27" s="324">
        <v>122.26789848193971023517643139</v>
      </c>
      <c r="M27" s="317">
        <v>3.2795181225625072428559765300</v>
      </c>
      <c r="N27" s="317">
        <v>113.07662410975412434107079122</v>
      </c>
      <c r="O27" s="318">
        <v>-2.3379150022463576359010420800</v>
      </c>
      <c r="P27" s="323">
        <v>129.48641569142911410439915506</v>
      </c>
      <c r="Q27" s="317">
        <v>9.054467985063104559145773300</v>
      </c>
      <c r="R27" s="324">
        <v>95.61312249446595666049178248</v>
      </c>
      <c r="S27" s="317">
        <v>7.935733919616392548123195380</v>
      </c>
      <c r="T27" s="317">
        <v>135.42745212501947941151014658</v>
      </c>
      <c r="U27" s="318">
        <v>1.0364816403433855780394086600</v>
      </c>
      <c r="W27" s="283"/>
      <c r="X27" s="283"/>
      <c r="Y27" s="283"/>
      <c r="Z27" s="283"/>
      <c r="AA27" s="283"/>
      <c r="AB27" s="283"/>
      <c r="AC27" s="283"/>
      <c r="AD27" s="283"/>
      <c r="AE27" s="283"/>
      <c r="AF27" s="283"/>
      <c r="AG27" s="283"/>
      <c r="AH27" s="283"/>
      <c r="AI27" s="283"/>
      <c r="AJ27" s="283"/>
      <c r="AK27" s="283"/>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9"/>
      <c r="D28" s="159"/>
      <c r="E28" s="159"/>
      <c r="F28" s="159"/>
      <c r="G28" s="159"/>
      <c r="H28" s="159"/>
      <c r="I28" s="159"/>
      <c r="J28" s="160"/>
      <c r="K28" s="159"/>
      <c r="L28" s="160"/>
      <c r="M28" s="159"/>
      <c r="N28" s="159"/>
      <c r="O28" s="159"/>
      <c r="P28" s="160"/>
      <c r="Q28" s="159"/>
      <c r="R28" s="160"/>
      <c r="S28" s="159"/>
      <c r="T28" s="159"/>
      <c r="U28" s="159"/>
      <c r="W28" s="283"/>
      <c r="X28" s="283"/>
      <c r="Y28" s="283"/>
      <c r="Z28" s="283"/>
      <c r="AA28" s="283"/>
      <c r="AB28" s="283"/>
      <c r="AC28" s="283"/>
      <c r="AD28" s="283"/>
      <c r="AE28" s="283"/>
      <c r="AF28" s="283"/>
      <c r="AG28" s="283"/>
      <c r="AH28" s="283"/>
      <c r="AI28" s="283"/>
      <c r="AJ28" s="283"/>
      <c r="AK28" s="283"/>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9"/>
      <c r="D29" s="159"/>
      <c r="E29" s="159"/>
      <c r="F29" s="159"/>
      <c r="G29" s="159"/>
      <c r="H29" s="159"/>
      <c r="I29" s="159"/>
      <c r="J29" s="160"/>
      <c r="K29" s="159"/>
      <c r="L29" s="160"/>
      <c r="M29" s="159"/>
      <c r="N29" s="159"/>
      <c r="O29" s="159"/>
      <c r="P29" s="160"/>
      <c r="Q29" s="159"/>
      <c r="R29" s="160"/>
      <c r="S29" s="159"/>
      <c r="T29" s="159"/>
      <c r="U29" s="159"/>
      <c r="W29" s="283"/>
      <c r="X29" s="283"/>
      <c r="Y29" s="283"/>
      <c r="Z29" s="283"/>
      <c r="AA29" s="283"/>
      <c r="AB29" s="283"/>
      <c r="AC29" s="283"/>
      <c r="AD29" s="283"/>
      <c r="AE29" s="283"/>
      <c r="AF29" s="283"/>
      <c r="AG29" s="283"/>
      <c r="AH29" s="283"/>
      <c r="AI29" s="283"/>
      <c r="AJ29" s="283"/>
      <c r="AK29" s="283"/>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5" t="s">
        <v>47</v>
      </c>
      <c r="C30" s="305" t="s">
        <v>42</v>
      </c>
      <c r="D30" s="309">
        <v>88.65671641791044776119402988</v>
      </c>
      <c r="E30" s="310">
        <v>-5.7142857142857142857142857100</v>
      </c>
      <c r="F30" s="310">
        <v>81.53571428571428571428571442</v>
      </c>
      <c r="G30" s="310">
        <v>1.4742734362493704783516636700</v>
      </c>
      <c r="H30" s="310">
        <v>108.73359876046835467864357567</v>
      </c>
      <c r="I30" s="310">
        <v>-7.0841198533451493660031505400</v>
      </c>
      <c r="J30" s="319">
        <v>123.77516785859603554623798296</v>
      </c>
      <c r="K30" s="310">
        <v>-1.6021819659133040910134226500</v>
      </c>
      <c r="L30" s="320">
        <v>111.24728621056466536259597936</v>
      </c>
      <c r="M30" s="310">
        <v>3.1514074140675564793796404200</v>
      </c>
      <c r="N30" s="310">
        <v>111.26129191530934835270120551</v>
      </c>
      <c r="O30" s="311">
        <v>-4.608361145184507452023816100</v>
      </c>
      <c r="P30" s="319">
        <v>109.73499956418812703651546553</v>
      </c>
      <c r="Q30" s="310">
        <v>-7.2249144250039724286697984800</v>
      </c>
      <c r="R30" s="320">
        <v>90.70626943525683250814522188</v>
      </c>
      <c r="S30" s="310">
        <v>4.6721412126905181497443649900</v>
      </c>
      <c r="T30" s="310">
        <v>120.97840672690588331680143618</v>
      </c>
      <c r="U30" s="311">
        <v>-11.366019171729797242862143160</v>
      </c>
      <c r="W30" s="283"/>
      <c r="X30" s="283"/>
      <c r="Y30" s="283"/>
      <c r="Z30" s="283"/>
      <c r="AA30" s="283"/>
      <c r="AB30" s="283"/>
      <c r="AC30" s="283"/>
      <c r="AD30" s="283"/>
      <c r="AE30" s="283"/>
      <c r="AF30" s="283"/>
      <c r="AG30" s="283"/>
      <c r="AH30" s="283"/>
      <c r="AI30" s="283"/>
      <c r="AJ30" s="283"/>
      <c r="AK30" s="283"/>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6"/>
      <c r="C31" s="306" t="s">
        <v>60</v>
      </c>
      <c r="D31" s="312">
        <v>95.56462968177978034356519297</v>
      </c>
      <c r="E31" s="134">
        <v>3.0158322436017186624322809900</v>
      </c>
      <c r="F31" s="134">
        <v>84.74846647475309256237682597</v>
      </c>
      <c r="G31" s="134">
        <v>3.1603985088725517376390648300</v>
      </c>
      <c r="H31" s="134">
        <v>112.76266539908290387893731152</v>
      </c>
      <c r="I31" s="134">
        <v>-0.1401373660440050693491309600</v>
      </c>
      <c r="J31" s="321">
        <v>145.14140001110311528750441847</v>
      </c>
      <c r="K31" s="134">
        <v>2.7764866786378954386244139700</v>
      </c>
      <c r="L31" s="135">
        <v>123.01122098038237511621487566</v>
      </c>
      <c r="M31" s="134">
        <v>0.7306141278084029037097245800</v>
      </c>
      <c r="N31" s="134">
        <v>117.99037425557301338219942318</v>
      </c>
      <c r="O31" s="313">
        <v>2.0310335328976164228279736400</v>
      </c>
      <c r="P31" s="321">
        <v>138.70384143556136911522000688</v>
      </c>
      <c r="Q31" s="134">
        <v>5.8760531027332821834166667400</v>
      </c>
      <c r="R31" s="135">
        <v>104.25012337274379964846246381</v>
      </c>
      <c r="S31" s="134">
        <v>3.9141029546818236060838889300</v>
      </c>
      <c r="T31" s="134">
        <v>133.04909092493745278734154961</v>
      </c>
      <c r="U31" s="313">
        <v>1.8880499299571381326324524500</v>
      </c>
      <c r="W31" s="283"/>
      <c r="X31" s="283"/>
      <c r="Y31" s="283"/>
      <c r="Z31" s="283"/>
      <c r="AA31" s="283"/>
      <c r="AB31" s="283"/>
      <c r="AC31" s="283"/>
      <c r="AD31" s="283"/>
      <c r="AE31" s="283"/>
      <c r="AF31" s="283"/>
      <c r="AG31" s="283"/>
      <c r="AH31" s="283"/>
      <c r="AI31" s="283"/>
      <c r="AJ31" s="283"/>
      <c r="AK31" s="283"/>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6"/>
      <c r="C32" s="307" t="s">
        <v>44</v>
      </c>
      <c r="D32" s="314">
        <v>92.75053304904051172707889129</v>
      </c>
      <c r="E32" s="159">
        <v>3.7043829084907390427287731300</v>
      </c>
      <c r="F32" s="159">
        <v>82.93006538914610897382480075</v>
      </c>
      <c r="G32" s="159">
        <v>10.539607066234136805427268460</v>
      </c>
      <c r="H32" s="159">
        <v>111.84186653394307589960417680</v>
      </c>
      <c r="I32" s="159">
        <v>-6.18350683447590453852326400</v>
      </c>
      <c r="J32" s="322">
        <v>125.62386639538172034697063372</v>
      </c>
      <c r="K32" s="159">
        <v>-1.0260336159922982829853297300</v>
      </c>
      <c r="L32" s="160">
        <v>106.85734196475830379451205885</v>
      </c>
      <c r="M32" s="159">
        <v>-0.1989063935706244310484691100</v>
      </c>
      <c r="N32" s="159">
        <v>117.56222275939882703076871488</v>
      </c>
      <c r="O32" s="315">
        <v>-0.8287757102978165651058239400</v>
      </c>
      <c r="P32" s="322">
        <v>116.51680571853101993802180317</v>
      </c>
      <c r="Q32" s="159">
        <v>2.6403410785922525600069613500</v>
      </c>
      <c r="R32" s="160">
        <v>88.61686356447752683839728513</v>
      </c>
      <c r="S32" s="159">
        <v>10.319736720351551359067995750</v>
      </c>
      <c r="T32" s="159">
        <v>131.48378427290368683080273972</v>
      </c>
      <c r="U32" s="315">
        <v>-6.9610351420849793933534995300</v>
      </c>
      <c r="W32" s="283"/>
      <c r="X32" s="283"/>
      <c r="Y32" s="283"/>
      <c r="Z32" s="283"/>
      <c r="AA32" s="283"/>
      <c r="AB32" s="283"/>
      <c r="AC32" s="283"/>
      <c r="AD32" s="283"/>
      <c r="AE32" s="283"/>
      <c r="AF32" s="283"/>
      <c r="AG32" s="283"/>
      <c r="AH32" s="283"/>
      <c r="AI32" s="283"/>
      <c r="AJ32" s="283"/>
      <c r="AK32" s="283"/>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7"/>
      <c r="C33" s="308" t="s">
        <v>45</v>
      </c>
      <c r="D33" s="316">
        <v>95.56462968177978034356519297</v>
      </c>
      <c r="E33" s="317">
        <v>3.0158322436017186624322809900</v>
      </c>
      <c r="F33" s="317">
        <v>84.74846647475309256237682597</v>
      </c>
      <c r="G33" s="317">
        <v>3.1603985088725517376390648300</v>
      </c>
      <c r="H33" s="317">
        <v>112.76266539908290387893731152</v>
      </c>
      <c r="I33" s="317">
        <v>-0.1401373660440050693491309600</v>
      </c>
      <c r="J33" s="323">
        <v>145.14140001110311528750441847</v>
      </c>
      <c r="K33" s="317">
        <v>2.7764866786378954386244139700</v>
      </c>
      <c r="L33" s="324">
        <v>123.01122098038237511621487566</v>
      </c>
      <c r="M33" s="317">
        <v>0.7306141278084029037097245800</v>
      </c>
      <c r="N33" s="317">
        <v>117.99037425557301338219942318</v>
      </c>
      <c r="O33" s="318">
        <v>2.0310335328976164228279736400</v>
      </c>
      <c r="P33" s="323">
        <v>138.70384143556136911522000688</v>
      </c>
      <c r="Q33" s="317">
        <v>5.8760531027332821834166667400</v>
      </c>
      <c r="R33" s="324">
        <v>104.25012337274379964846246381</v>
      </c>
      <c r="S33" s="317">
        <v>3.9141029546818236060838889300</v>
      </c>
      <c r="T33" s="317">
        <v>133.04909092493745278734154961</v>
      </c>
      <c r="U33" s="318">
        <v>1.8880499299571381326324524500</v>
      </c>
      <c r="W33" s="283"/>
      <c r="X33" s="283"/>
      <c r="Y33" s="283"/>
      <c r="Z33" s="283"/>
      <c r="AA33" s="283"/>
      <c r="AB33" s="283"/>
      <c r="AC33" s="283"/>
      <c r="AD33" s="283"/>
      <c r="AE33" s="283"/>
      <c r="AF33" s="283"/>
      <c r="AG33" s="283"/>
      <c r="AH33" s="283"/>
      <c r="AI33" s="283"/>
      <c r="AJ33" s="283"/>
      <c r="AK33" s="283"/>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9"/>
      <c r="D34" s="159"/>
      <c r="E34" s="159"/>
      <c r="F34" s="159"/>
      <c r="G34" s="159"/>
      <c r="H34" s="159"/>
      <c r="I34" s="159"/>
      <c r="J34" s="160"/>
      <c r="K34" s="159"/>
      <c r="L34" s="160"/>
      <c r="M34" s="159"/>
      <c r="N34" s="159"/>
      <c r="O34" s="159"/>
      <c r="P34" s="160"/>
      <c r="Q34" s="159"/>
      <c r="R34" s="160"/>
      <c r="S34" s="159"/>
      <c r="T34" s="159"/>
      <c r="U34" s="159"/>
      <c r="W34" s="283"/>
      <c r="X34" s="283"/>
      <c r="Y34" s="283"/>
      <c r="Z34" s="283"/>
      <c r="AA34" s="283"/>
      <c r="AB34" s="283"/>
      <c r="AC34" s="283"/>
      <c r="AD34" s="283"/>
      <c r="AE34" s="283"/>
      <c r="AF34" s="283"/>
      <c r="AG34" s="283"/>
      <c r="AH34" s="283"/>
      <c r="AI34" s="283"/>
      <c r="AJ34" s="283"/>
      <c r="AK34" s="283"/>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9"/>
      <c r="D35" s="159"/>
      <c r="E35" s="159"/>
      <c r="F35" s="159"/>
      <c r="G35" s="159"/>
      <c r="H35" s="159"/>
      <c r="I35" s="159"/>
      <c r="J35" s="160"/>
      <c r="K35" s="159"/>
      <c r="L35" s="160"/>
      <c r="M35" s="159"/>
      <c r="N35" s="159"/>
      <c r="O35" s="159"/>
      <c r="P35" s="160"/>
      <c r="Q35" s="159"/>
      <c r="R35" s="160"/>
      <c r="S35" s="159"/>
      <c r="T35" s="159"/>
      <c r="U35" s="159"/>
      <c r="W35" s="283"/>
      <c r="X35" s="283"/>
      <c r="Y35" s="283"/>
      <c r="Z35" s="283"/>
      <c r="AA35" s="283"/>
      <c r="AB35" s="283"/>
      <c r="AC35" s="283"/>
      <c r="AD35" s="283"/>
      <c r="AE35" s="283"/>
      <c r="AF35" s="283"/>
      <c r="AG35" s="283"/>
      <c r="AH35" s="283"/>
      <c r="AI35" s="283"/>
      <c r="AJ35" s="283"/>
      <c r="AK35" s="283"/>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5" t="s">
        <v>48</v>
      </c>
      <c r="C36" s="305" t="s">
        <v>42</v>
      </c>
      <c r="D36" s="309">
        <v>90.85820895522388059701492544</v>
      </c>
      <c r="E36" s="310">
        <v>-5.8027079303675048355899419800</v>
      </c>
      <c r="F36" s="310">
        <v>85.08928571428571428571428576</v>
      </c>
      <c r="G36" s="310">
        <v>-1.0064861914253257064885660600</v>
      </c>
      <c r="H36" s="310">
        <v>106.77984683090319650436171714</v>
      </c>
      <c r="I36" s="310">
        <v>-4.8449858525243472796908689200</v>
      </c>
      <c r="J36" s="319">
        <v>124.06667283739217528763121879</v>
      </c>
      <c r="K36" s="310">
        <v>-3.2402750999249151401258736500</v>
      </c>
      <c r="L36" s="320">
        <v>108.68030950470238931989899712</v>
      </c>
      <c r="M36" s="310">
        <v>0.4952444541373258950192208500</v>
      </c>
      <c r="N36" s="310">
        <v>114.15745262670976054539489682</v>
      </c>
      <c r="O36" s="311">
        <v>-3.7171107691240130604484325700</v>
      </c>
      <c r="P36" s="319">
        <v>112.72475685039177120350075297</v>
      </c>
      <c r="Q36" s="310">
        <v>-8.854959330103353333155320060</v>
      </c>
      <c r="R36" s="320">
        <v>92.47529906962622948380691456</v>
      </c>
      <c r="S36" s="310">
        <v>-0.5162263043326917267527858500</v>
      </c>
      <c r="T36" s="310">
        <v>121.89715306086156010062526924</v>
      </c>
      <c r="U36" s="311">
        <v>-8.382003130761642953824944630</v>
      </c>
      <c r="W36" s="283"/>
      <c r="X36" s="283"/>
      <c r="Y36" s="283"/>
      <c r="Z36" s="283"/>
      <c r="AA36" s="283"/>
      <c r="AB36" s="283"/>
      <c r="AC36" s="283"/>
      <c r="AD36" s="283"/>
      <c r="AE36" s="283"/>
      <c r="AF36" s="283"/>
      <c r="AG36" s="283"/>
      <c r="AH36" s="283"/>
      <c r="AI36" s="283"/>
      <c r="AJ36" s="283"/>
      <c r="AK36" s="283"/>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6"/>
      <c r="C37" s="306" t="s">
        <v>60</v>
      </c>
      <c r="D37" s="312">
        <v>95.33582089552238805970149261</v>
      </c>
      <c r="E37" s="134">
        <v>0.5296610169491525423728813800</v>
      </c>
      <c r="F37" s="134">
        <v>84.46303380372329317845428133</v>
      </c>
      <c r="G37" s="134">
        <v>1.3182948908007831943921208500</v>
      </c>
      <c r="H37" s="134">
        <v>112.87283513526813606922808261</v>
      </c>
      <c r="I37" s="134">
        <v>-0.7783726272748741624922087700</v>
      </c>
      <c r="J37" s="321">
        <v>144.37414360942855843539041007</v>
      </c>
      <c r="K37" s="134">
        <v>1.8694239904497907627658821700</v>
      </c>
      <c r="L37" s="135">
        <v>122.92382357968679456154511571</v>
      </c>
      <c r="M37" s="134">
        <v>0.5077789649028574109316678700</v>
      </c>
      <c r="N37" s="134">
        <v>117.45009177642147218856012658</v>
      </c>
      <c r="O37" s="313">
        <v>1.3547658097413708045693551800</v>
      </c>
      <c r="P37" s="321">
        <v>137.64027497092909209045615598</v>
      </c>
      <c r="Q37" s="134">
        <v>2.4089866175178510951957862300</v>
      </c>
      <c r="R37" s="135">
        <v>103.82519066294004156269206668</v>
      </c>
      <c r="S37" s="134">
        <v>1.8327678798545160766516875400</v>
      </c>
      <c r="T37" s="134">
        <v>132.56924845702132716552742005</v>
      </c>
      <c r="U37" s="313">
        <v>0.5658480562397910110665515100</v>
      </c>
      <c r="W37" s="283"/>
      <c r="X37" s="283"/>
      <c r="Y37" s="283"/>
      <c r="Z37" s="283"/>
      <c r="AA37" s="283"/>
      <c r="AB37" s="283"/>
      <c r="AC37" s="283"/>
      <c r="AD37" s="283"/>
      <c r="AE37" s="283"/>
      <c r="AF37" s="283"/>
      <c r="AG37" s="283"/>
      <c r="AH37" s="283"/>
      <c r="AI37" s="283"/>
      <c r="AJ37" s="283"/>
      <c r="AK37" s="283"/>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6"/>
      <c r="C38" s="307" t="s">
        <v>44</v>
      </c>
      <c r="D38" s="314">
        <v>92.19288174512055109070034451</v>
      </c>
      <c r="E38" s="159">
        <v>-1.0474430067775723967960567100</v>
      </c>
      <c r="F38" s="159">
        <v>83.74979491875144513051044130</v>
      </c>
      <c r="G38" s="159">
        <v>5.7352168739764064462082479900</v>
      </c>
      <c r="H38" s="159">
        <v>110.08132238957723384690756315</v>
      </c>
      <c r="I38" s="159">
        <v>-6.4147595108620142108624502700</v>
      </c>
      <c r="J38" s="322">
        <v>126.59909666014646513249880856</v>
      </c>
      <c r="K38" s="159">
        <v>-0.0110355519736117419086499200</v>
      </c>
      <c r="L38" s="160">
        <v>105.3782900284269417129794279</v>
      </c>
      <c r="M38" s="159">
        <v>-1.7943906607639106903213945400</v>
      </c>
      <c r="N38" s="159">
        <v>120.13774054029058514217676857</v>
      </c>
      <c r="O38" s="315">
        <v>1.8159401695986372151745248500</v>
      </c>
      <c r="P38" s="322">
        <v>116.71535547427969173524287412</v>
      </c>
      <c r="Q38" s="159">
        <v>-1.0583629676337772381425088200</v>
      </c>
      <c r="R38" s="160">
        <v>88.25410178769466761511345124</v>
      </c>
      <c r="S38" s="159">
        <v>3.8379140172513072131990324600</v>
      </c>
      <c r="T38" s="159">
        <v>132.24921347571110516908268901</v>
      </c>
      <c r="U38" s="315">
        <v>-4.7153075360042693676014323500</v>
      </c>
      <c r="W38" s="283"/>
      <c r="X38" s="283"/>
      <c r="Y38" s="283"/>
      <c r="Z38" s="283"/>
      <c r="AA38" s="283"/>
      <c r="AB38" s="283"/>
      <c r="AC38" s="283"/>
      <c r="AD38" s="283"/>
      <c r="AE38" s="283"/>
      <c r="AF38" s="283"/>
      <c r="AG38" s="283"/>
      <c r="AH38" s="283"/>
      <c r="AI38" s="283"/>
      <c r="AJ38" s="283"/>
      <c r="AK38" s="283"/>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7"/>
      <c r="C39" s="308" t="s">
        <v>45</v>
      </c>
      <c r="D39" s="316">
        <v>95.33582089552238805970149261</v>
      </c>
      <c r="E39" s="317">
        <v>0.5296610169491525423728813800</v>
      </c>
      <c r="F39" s="317">
        <v>84.46303380372329317845428133</v>
      </c>
      <c r="G39" s="317">
        <v>1.3182948908007831943921208500</v>
      </c>
      <c r="H39" s="317">
        <v>112.87283513526813606922808261</v>
      </c>
      <c r="I39" s="317">
        <v>-0.7783726272748741624922087700</v>
      </c>
      <c r="J39" s="323">
        <v>144.37414360942855843539041007</v>
      </c>
      <c r="K39" s="317">
        <v>1.8694239904497907627658821700</v>
      </c>
      <c r="L39" s="324">
        <v>122.92382357968679456154511571</v>
      </c>
      <c r="M39" s="317">
        <v>0.5077789649028574109316678700</v>
      </c>
      <c r="N39" s="317">
        <v>117.45009177642147218856012658</v>
      </c>
      <c r="O39" s="318">
        <v>1.3547658097413708045693551800</v>
      </c>
      <c r="P39" s="323">
        <v>137.64027497092909209045615598</v>
      </c>
      <c r="Q39" s="317">
        <v>2.4089866175178510951957862300</v>
      </c>
      <c r="R39" s="324">
        <v>103.82519066294004156269206668</v>
      </c>
      <c r="S39" s="317">
        <v>1.8327678798545160766516875400</v>
      </c>
      <c r="T39" s="317">
        <v>132.56924845702132716552742005</v>
      </c>
      <c r="U39" s="318">
        <v>0.5658480562397910110665515100</v>
      </c>
      <c r="W39" s="283"/>
      <c r="X39" s="283"/>
      <c r="Y39" s="283"/>
      <c r="Z39" s="283"/>
      <c r="AA39" s="283"/>
      <c r="AB39" s="283"/>
      <c r="AC39" s="283"/>
      <c r="AD39" s="283"/>
      <c r="AE39" s="283"/>
      <c r="AF39" s="283"/>
      <c r="AG39" s="283"/>
      <c r="AH39" s="283"/>
      <c r="AI39" s="283"/>
      <c r="AJ39" s="283"/>
      <c r="AK39" s="283"/>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9"/>
      <c r="D40" s="159"/>
      <c r="E40" s="159"/>
      <c r="F40" s="159"/>
      <c r="G40" s="159"/>
      <c r="H40" s="159"/>
      <c r="I40" s="159"/>
      <c r="J40" s="160"/>
      <c r="K40" s="159"/>
      <c r="L40" s="160"/>
      <c r="M40" s="159"/>
      <c r="N40" s="159"/>
      <c r="O40" s="159"/>
      <c r="P40" s="160"/>
      <c r="Q40" s="159"/>
      <c r="R40" s="160"/>
      <c r="S40" s="159"/>
      <c r="T40" s="159"/>
      <c r="U40" s="159"/>
      <c r="W40" s="283"/>
      <c r="X40" s="283"/>
      <c r="Y40" s="283"/>
      <c r="Z40" s="283"/>
      <c r="AA40" s="283"/>
      <c r="AB40" s="283"/>
      <c r="AC40" s="283"/>
      <c r="AD40" s="283"/>
      <c r="AE40" s="283"/>
      <c r="AF40" s="283"/>
      <c r="AG40" s="283"/>
      <c r="AH40" s="283"/>
      <c r="AI40" s="283"/>
      <c r="AJ40" s="283"/>
      <c r="AK40" s="283"/>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9"/>
      <c r="D41" s="159"/>
      <c r="E41" s="159"/>
      <c r="F41" s="159"/>
      <c r="G41" s="159"/>
      <c r="H41" s="159"/>
      <c r="I41" s="159"/>
      <c r="J41" s="160"/>
      <c r="K41" s="159"/>
      <c r="L41" s="160"/>
      <c r="M41" s="159"/>
      <c r="N41" s="159"/>
      <c r="O41" s="159"/>
      <c r="P41" s="160"/>
      <c r="Q41" s="159"/>
      <c r="R41" s="160"/>
      <c r="S41" s="159"/>
      <c r="T41" s="159"/>
      <c r="U41" s="159"/>
      <c r="W41" s="283"/>
      <c r="X41" s="283"/>
      <c r="Y41" s="283"/>
      <c r="Z41" s="283"/>
      <c r="AA41" s="283"/>
      <c r="AB41" s="283"/>
      <c r="AC41" s="283"/>
      <c r="AD41" s="283"/>
      <c r="AE41" s="283"/>
      <c r="AF41" s="283"/>
      <c r="AG41" s="283"/>
      <c r="AH41" s="283"/>
      <c r="AI41" s="283"/>
      <c r="AJ41" s="283"/>
      <c r="AK41" s="283"/>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5" t="s">
        <v>49</v>
      </c>
      <c r="C42" s="305" t="s">
        <v>42</v>
      </c>
      <c r="D42" s="309">
        <v>94.96268656716417910447761209</v>
      </c>
      <c r="E42" s="310">
        <v>8.528784648187633262260128090</v>
      </c>
      <c r="F42" s="310">
        <v>85.49107142857142857142857151</v>
      </c>
      <c r="G42" s="310">
        <v>5.0778952717122993328889355500</v>
      </c>
      <c r="H42" s="310">
        <v>111.07906940493355675928451743</v>
      </c>
      <c r="I42" s="310">
        <v>3.2841249508775965795437428700</v>
      </c>
      <c r="J42" s="319">
        <v>115.91346553499222697162220569</v>
      </c>
      <c r="K42" s="310">
        <v>-8.442745469180680960053549090</v>
      </c>
      <c r="L42" s="320">
        <v>117.08982326806666490543731445</v>
      </c>
      <c r="M42" s="310">
        <v>5.2292162547312170736900626300</v>
      </c>
      <c r="N42" s="310">
        <v>98.99533733996568408211628587</v>
      </c>
      <c r="O42" s="311">
        <v>-12.992553029014118639818967900</v>
      </c>
      <c r="P42" s="319">
        <v>110.07454096513254389655914699</v>
      </c>
      <c r="Q42" s="310">
        <v>-0.6340244004540865856444699800</v>
      </c>
      <c r="R42" s="320">
        <v>100.10134444569092111335377563</v>
      </c>
      <c r="S42" s="310">
        <v>10.572645651390123864622420700</v>
      </c>
      <c r="T42" s="310">
        <v>109.96309947150858731447108896</v>
      </c>
      <c r="U42" s="311">
        <v>-10.135119753918377670526155280</v>
      </c>
      <c r="W42" s="283"/>
      <c r="X42" s="283"/>
      <c r="Y42" s="283"/>
      <c r="Z42" s="283"/>
      <c r="AA42" s="283"/>
      <c r="AB42" s="283"/>
      <c r="AC42" s="283"/>
      <c r="AD42" s="283"/>
      <c r="AE42" s="283"/>
      <c r="AF42" s="283"/>
      <c r="AG42" s="283"/>
      <c r="AH42" s="283"/>
      <c r="AI42" s="283"/>
      <c r="AJ42" s="283"/>
      <c r="AK42" s="283"/>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6"/>
      <c r="C43" s="306" t="s">
        <v>60</v>
      </c>
      <c r="D43" s="312">
        <v>85.79219288174512055109070041</v>
      </c>
      <c r="E43" s="134">
        <v>2.0310633213859020310633214100</v>
      </c>
      <c r="F43" s="134">
        <v>79.73863542950315665421674412</v>
      </c>
      <c r="G43" s="134">
        <v>1.8378799695321434065096566800</v>
      </c>
      <c r="H43" s="134">
        <v>107.59174949462724082519021067</v>
      </c>
      <c r="I43" s="134">
        <v>0.1896969496139896265753771800</v>
      </c>
      <c r="J43" s="321">
        <v>131.79456723209982623893617553</v>
      </c>
      <c r="K43" s="134">
        <v>-3.5313061342474909609476108200</v>
      </c>
      <c r="L43" s="135">
        <v>120.84167739736652055721954302</v>
      </c>
      <c r="M43" s="134">
        <v>1.0383220503993017214275524300</v>
      </c>
      <c r="N43" s="134">
        <v>109.06383465591648589951450304</v>
      </c>
      <c r="O43" s="313">
        <v>-4.5226683221910587834333455800</v>
      </c>
      <c r="P43" s="321">
        <v>113.06944932742433427904139752</v>
      </c>
      <c r="Q43" s="134">
        <v>-1.571965876520140120250011500</v>
      </c>
      <c r="R43" s="135">
        <v>96.35750458678240841491561164</v>
      </c>
      <c r="S43" s="134">
        <v>2.8952851329149693411207340200</v>
      </c>
      <c r="T43" s="134">
        <v>117.34368777222811525533333422</v>
      </c>
      <c r="U43" s="313">
        <v>-4.3415507364254237996636017200</v>
      </c>
      <c r="W43" s="283"/>
      <c r="X43" s="283"/>
      <c r="Y43" s="283"/>
      <c r="Z43" s="283"/>
      <c r="AA43" s="283"/>
      <c r="AB43" s="283"/>
      <c r="AC43" s="283"/>
      <c r="AD43" s="283"/>
      <c r="AE43" s="283"/>
      <c r="AF43" s="283"/>
      <c r="AG43" s="283"/>
      <c r="AH43" s="283"/>
      <c r="AI43" s="283"/>
      <c r="AJ43" s="283"/>
      <c r="AK43" s="283"/>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6"/>
      <c r="C44" s="307" t="s">
        <v>44</v>
      </c>
      <c r="D44" s="314">
        <v>88.17451205510907003444316887</v>
      </c>
      <c r="E44" s="159">
        <v>2.7424749163879598662207358400</v>
      </c>
      <c r="F44" s="159">
        <v>81.70072706994029417677990908</v>
      </c>
      <c r="G44" s="159">
        <v>7.8873990904337050199548731400</v>
      </c>
      <c r="H44" s="159">
        <v>107.92377891524375489880783758</v>
      </c>
      <c r="I44" s="159">
        <v>-4.7687906256162048232760881300</v>
      </c>
      <c r="J44" s="322">
        <v>115.41476330117579845081397078</v>
      </c>
      <c r="K44" s="159">
        <v>-5.5018145590044593907974927600</v>
      </c>
      <c r="L44" s="160">
        <v>106.4728949918001711198316308</v>
      </c>
      <c r="M44" s="159">
        <v>-0.0117011231112042383559659300</v>
      </c>
      <c r="N44" s="159">
        <v>108.39825789471045199556547016</v>
      </c>
      <c r="O44" s="315">
        <v>-5.4907559160027223609647077800</v>
      </c>
      <c r="P44" s="322">
        <v>101.76640438037085328384056218</v>
      </c>
      <c r="Q44" s="159">
        <v>-2.9102255268433776750936112400</v>
      </c>
      <c r="R44" s="160">
        <v>86.98912934071478616794548608</v>
      </c>
      <c r="S44" s="159">
        <v>7.8747750530446571304564529500</v>
      </c>
      <c r="T44" s="159">
        <v>116.98749619826306775493199388</v>
      </c>
      <c r="U44" s="315">
        <v>-9.997703888221122182757606360</v>
      </c>
      <c r="W44" s="283"/>
      <c r="X44" s="283"/>
      <c r="Y44" s="283"/>
      <c r="Z44" s="283"/>
      <c r="AA44" s="283"/>
      <c r="AB44" s="283"/>
      <c r="AC44" s="283"/>
      <c r="AD44" s="283"/>
      <c r="AE44" s="283"/>
      <c r="AF44" s="283"/>
      <c r="AG44" s="283"/>
      <c r="AH44" s="283"/>
      <c r="AI44" s="283"/>
      <c r="AJ44" s="283"/>
      <c r="AK44" s="283"/>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7"/>
      <c r="C45" s="308" t="s">
        <v>45</v>
      </c>
      <c r="D45" s="316">
        <v>85.79219288174512055109070041</v>
      </c>
      <c r="E45" s="317">
        <v>2.0310633213859020310633214100</v>
      </c>
      <c r="F45" s="317">
        <v>79.73863542950315665421674412</v>
      </c>
      <c r="G45" s="317">
        <v>1.8378799695321434065096566800</v>
      </c>
      <c r="H45" s="317">
        <v>107.59174949462724082519021067</v>
      </c>
      <c r="I45" s="317">
        <v>0.1896969496139896265753771800</v>
      </c>
      <c r="J45" s="323">
        <v>131.79456723209982623893617553</v>
      </c>
      <c r="K45" s="317">
        <v>-3.5313061342474909609476108200</v>
      </c>
      <c r="L45" s="324">
        <v>120.84167739736652055721954302</v>
      </c>
      <c r="M45" s="317">
        <v>1.0383220503993017214275524300</v>
      </c>
      <c r="N45" s="317">
        <v>109.06383465591648589951450304</v>
      </c>
      <c r="O45" s="318">
        <v>-4.5226683221910587834333455800</v>
      </c>
      <c r="P45" s="323">
        <v>113.06944932742433427904139752</v>
      </c>
      <c r="Q45" s="317">
        <v>-1.571965876520140120250011500</v>
      </c>
      <c r="R45" s="324">
        <v>96.35750458678240841491561164</v>
      </c>
      <c r="S45" s="317">
        <v>2.8952851329149693411207340200</v>
      </c>
      <c r="T45" s="317">
        <v>117.34368777222811525533333422</v>
      </c>
      <c r="U45" s="318">
        <v>-4.3415507364254237996636017200</v>
      </c>
      <c r="W45" s="283"/>
      <c r="X45" s="283"/>
      <c r="Y45" s="283"/>
      <c r="Z45" s="283"/>
      <c r="AA45" s="283"/>
      <c r="AB45" s="283"/>
      <c r="AC45" s="283"/>
      <c r="AD45" s="283"/>
      <c r="AE45" s="283"/>
      <c r="AF45" s="283"/>
      <c r="AG45" s="283"/>
      <c r="AH45" s="283"/>
      <c r="AI45" s="283"/>
      <c r="AJ45" s="283"/>
      <c r="AK45" s="283"/>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9"/>
      <c r="D46" s="159"/>
      <c r="E46" s="159"/>
      <c r="F46" s="159"/>
      <c r="G46" s="159"/>
      <c r="H46" s="159"/>
      <c r="I46" s="159"/>
      <c r="J46" s="160"/>
      <c r="K46" s="159"/>
      <c r="L46" s="160"/>
      <c r="M46" s="159"/>
      <c r="N46" s="159"/>
      <c r="O46" s="159"/>
      <c r="P46" s="160"/>
      <c r="Q46" s="159"/>
      <c r="R46" s="160"/>
      <c r="S46" s="159"/>
      <c r="T46" s="159"/>
      <c r="U46" s="159"/>
      <c r="W46" s="283"/>
      <c r="X46" s="283"/>
      <c r="Y46" s="283"/>
      <c r="Z46" s="283"/>
      <c r="AA46" s="283"/>
      <c r="AB46" s="283"/>
      <c r="AC46" s="283"/>
      <c r="AD46" s="283"/>
      <c r="AE46" s="283"/>
      <c r="AF46" s="283"/>
      <c r="AG46" s="283"/>
      <c r="AH46" s="283"/>
      <c r="AI46" s="283"/>
      <c r="AJ46" s="283"/>
      <c r="AK46" s="283"/>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9"/>
      <c r="D47" s="159"/>
      <c r="E47" s="159"/>
      <c r="F47" s="159"/>
      <c r="G47" s="159"/>
      <c r="H47" s="159"/>
      <c r="I47" s="159"/>
      <c r="J47" s="160"/>
      <c r="K47" s="159"/>
      <c r="L47" s="160"/>
      <c r="M47" s="159"/>
      <c r="N47" s="159"/>
      <c r="O47" s="159"/>
      <c r="P47" s="160"/>
      <c r="Q47" s="159"/>
      <c r="R47" s="160"/>
      <c r="S47" s="159"/>
      <c r="T47" s="159"/>
      <c r="U47" s="159"/>
      <c r="W47" s="283"/>
      <c r="X47" s="283"/>
      <c r="Y47" s="283"/>
      <c r="Z47" s="283"/>
      <c r="AA47" s="283"/>
      <c r="AB47" s="283"/>
      <c r="AC47" s="283"/>
      <c r="AD47" s="283"/>
      <c r="AE47" s="283"/>
      <c r="AF47" s="283"/>
      <c r="AG47" s="283"/>
      <c r="AH47" s="283"/>
      <c r="AI47" s="283"/>
      <c r="AJ47" s="283"/>
      <c r="AK47" s="283"/>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5" t="s">
        <v>50</v>
      </c>
      <c r="C48" s="305" t="s">
        <v>42</v>
      </c>
      <c r="D48" s="309">
        <v>91.79104477611940298507462687</v>
      </c>
      <c r="E48" s="310">
        <v>13.888888888888888888888888850</v>
      </c>
      <c r="F48" s="310">
        <v>78.482142857142857142857142920</v>
      </c>
      <c r="G48" s="310">
        <v>3.0008713900619315999111498100</v>
      </c>
      <c r="H48" s="310">
        <v>116.95787275227955784218837544</v>
      </c>
      <c r="I48" s="310">
        <v>10.570801345548121991068731800</v>
      </c>
      <c r="J48" s="319">
        <v>114.62433864495510078148713285</v>
      </c>
      <c r="K48" s="310">
        <v>1.9694163426732980451464897800</v>
      </c>
      <c r="L48" s="320">
        <v>111.07028940469840051688369089</v>
      </c>
      <c r="M48" s="310">
        <v>2.4406358878822923456529650500</v>
      </c>
      <c r="N48" s="310">
        <v>103.19981991521340171205829974</v>
      </c>
      <c r="O48" s="311">
        <v>-0.4599927959493805550954006600</v>
      </c>
      <c r="P48" s="319">
        <v>105.21487800992147310539490553</v>
      </c>
      <c r="Q48" s="310">
        <v>16.131835279155700551416835550</v>
      </c>
      <c r="R48" s="320">
        <v>87.17034320243740540566139676</v>
      </c>
      <c r="S48" s="310">
        <v>5.514747622039267658294345800</v>
      </c>
      <c r="T48" s="310">
        <v>120.70031405701694785333699557</v>
      </c>
      <c r="U48" s="311">
        <v>10.062183624935099889064207590</v>
      </c>
      <c r="W48" s="283"/>
      <c r="X48" s="283"/>
      <c r="Y48" s="283"/>
      <c r="Z48" s="283"/>
      <c r="AA48" s="283"/>
      <c r="AB48" s="283"/>
      <c r="AC48" s="283"/>
      <c r="AD48" s="283"/>
      <c r="AE48" s="283"/>
      <c r="AF48" s="283"/>
      <c r="AG48" s="283"/>
      <c r="AH48" s="283"/>
      <c r="AI48" s="283"/>
      <c r="AJ48" s="283"/>
      <c r="AK48" s="283"/>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6"/>
      <c r="C49" s="306" t="s">
        <v>60</v>
      </c>
      <c r="D49" s="312">
        <v>81.57290470723306544202066596</v>
      </c>
      <c r="E49" s="134">
        <v>1.5544041450777202072538860500</v>
      </c>
      <c r="F49" s="134">
        <v>76.680173566511327047143947450</v>
      </c>
      <c r="G49" s="134">
        <v>1.8432604703148245470951955800</v>
      </c>
      <c r="H49" s="134">
        <v>106.38069909489426331563717876</v>
      </c>
      <c r="I49" s="134">
        <v>-0.2836283165946949462174426800</v>
      </c>
      <c r="J49" s="321">
        <v>127.18688109825959173376518931</v>
      </c>
      <c r="K49" s="134">
        <v>-1.3001809771208922122497165100</v>
      </c>
      <c r="L49" s="135">
        <v>119.73228673879317607786892983</v>
      </c>
      <c r="M49" s="134">
        <v>2.6051117511227527136962447500</v>
      </c>
      <c r="N49" s="134">
        <v>106.22605193846275414424940700</v>
      </c>
      <c r="O49" s="313">
        <v>-3.8061385652171578107734445400</v>
      </c>
      <c r="P49" s="321">
        <v>103.75003331838512046709548458</v>
      </c>
      <c r="Q49" s="134">
        <v>0.2340131009549488414458837900</v>
      </c>
      <c r="R49" s="135">
        <v>91.81092528645963203653328203</v>
      </c>
      <c r="S49" s="134">
        <v>4.496391216553549274010651400</v>
      </c>
      <c r="T49" s="134">
        <v>113.00401667304215714959434500</v>
      </c>
      <c r="U49" s="313">
        <v>-4.0789715950720658568557484900</v>
      </c>
      <c r="W49" s="283"/>
      <c r="X49" s="283"/>
      <c r="Y49" s="283"/>
      <c r="Z49" s="283"/>
      <c r="AA49" s="283"/>
      <c r="AB49" s="283"/>
      <c r="AC49" s="283"/>
      <c r="AD49" s="283"/>
      <c r="AE49" s="283"/>
      <c r="AF49" s="283"/>
      <c r="AG49" s="283"/>
      <c r="AH49" s="283"/>
      <c r="AI49" s="283"/>
      <c r="AJ49" s="283"/>
      <c r="AK49" s="283"/>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6"/>
      <c r="C50" s="307" t="s">
        <v>44</v>
      </c>
      <c r="D50" s="314">
        <v>87.08381171067738231917336397</v>
      </c>
      <c r="E50" s="159">
        <v>10.972933430870519385515727850</v>
      </c>
      <c r="F50" s="159">
        <v>76.830557243166537680147510160</v>
      </c>
      <c r="G50" s="159">
        <v>1.3049130111626357389045812200</v>
      </c>
      <c r="H50" s="159">
        <v>113.34528192351850923318348926</v>
      </c>
      <c r="I50" s="159">
        <v>9.543486226223380738094409530</v>
      </c>
      <c r="J50" s="322">
        <v>108.80429503976630372223774289</v>
      </c>
      <c r="K50" s="159">
        <v>-1.2988395704536575438535899100</v>
      </c>
      <c r="L50" s="160">
        <v>102.51879728795292338395373934</v>
      </c>
      <c r="M50" s="159">
        <v>0.1133678989923978240963669100</v>
      </c>
      <c r="N50" s="159">
        <v>106.13106856312290630575486342</v>
      </c>
      <c r="O50" s="315">
        <v>-1.4106082924618787975050031100</v>
      </c>
      <c r="P50" s="322">
        <v>94.75092742555997861460083582</v>
      </c>
      <c r="Q50" s="159">
        <v>9.531573058977177400127362170</v>
      </c>
      <c r="R50" s="160">
        <v>78.765763235326534770118995739</v>
      </c>
      <c r="S50" s="159">
        <v>1.4197602626194670768286693900</v>
      </c>
      <c r="T50" s="159">
        <v>120.29455887131438275502508613</v>
      </c>
      <c r="U50" s="315">
        <v>7.998256725664437714033379720</v>
      </c>
      <c r="W50" s="283"/>
      <c r="X50" s="283"/>
      <c r="Y50" s="283"/>
      <c r="Z50" s="283"/>
      <c r="AA50" s="283"/>
      <c r="AB50" s="283"/>
      <c r="AC50" s="283"/>
      <c r="AD50" s="283"/>
      <c r="AE50" s="283"/>
      <c r="AF50" s="283"/>
      <c r="AG50" s="283"/>
      <c r="AH50" s="283"/>
      <c r="AI50" s="283"/>
      <c r="AJ50" s="283"/>
      <c r="AK50" s="283"/>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7"/>
      <c r="C51" s="308" t="s">
        <v>45</v>
      </c>
      <c r="D51" s="316">
        <v>81.57290470723306544202066596</v>
      </c>
      <c r="E51" s="317">
        <v>1.5544041450777202072538860500</v>
      </c>
      <c r="F51" s="317">
        <v>76.680173566511327047143947450</v>
      </c>
      <c r="G51" s="317">
        <v>1.8432604703148245470951955800</v>
      </c>
      <c r="H51" s="317">
        <v>106.38069909489426331563717876</v>
      </c>
      <c r="I51" s="317">
        <v>-0.2836283165946949462174426800</v>
      </c>
      <c r="J51" s="323">
        <v>127.18688109825959173376518931</v>
      </c>
      <c r="K51" s="317">
        <v>-1.3001809771208922122497165100</v>
      </c>
      <c r="L51" s="324">
        <v>119.73228673879317607786892983</v>
      </c>
      <c r="M51" s="317">
        <v>2.6051117511227527136962447500</v>
      </c>
      <c r="N51" s="317">
        <v>106.22605193846275414424940700</v>
      </c>
      <c r="O51" s="318">
        <v>-3.8061385652171578107734445400</v>
      </c>
      <c r="P51" s="323">
        <v>103.75003331838512046709548458</v>
      </c>
      <c r="Q51" s="317">
        <v>0.2340131009549488414458837900</v>
      </c>
      <c r="R51" s="324">
        <v>91.81092528645963203653328203</v>
      </c>
      <c r="S51" s="317">
        <v>4.496391216553549274010651400</v>
      </c>
      <c r="T51" s="317">
        <v>113.00401667304215714959434500</v>
      </c>
      <c r="U51" s="318">
        <v>-4.0789715950720658568557484900</v>
      </c>
      <c r="W51" s="283"/>
      <c r="X51" s="283"/>
      <c r="Y51" s="283"/>
      <c r="Z51" s="283"/>
      <c r="AA51" s="283"/>
      <c r="AB51" s="283"/>
      <c r="AC51" s="283"/>
      <c r="AD51" s="283"/>
      <c r="AE51" s="283"/>
      <c r="AF51" s="283"/>
      <c r="AG51" s="283"/>
      <c r="AH51" s="283"/>
      <c r="AI51" s="283"/>
      <c r="AJ51" s="283"/>
      <c r="AK51" s="283"/>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9"/>
      <c r="D52" s="159"/>
      <c r="E52" s="159"/>
      <c r="F52" s="159"/>
      <c r="G52" s="159"/>
      <c r="H52" s="159"/>
      <c r="I52" s="159"/>
      <c r="J52" s="160"/>
      <c r="K52" s="159"/>
      <c r="L52" s="160"/>
      <c r="M52" s="159"/>
      <c r="N52" s="159"/>
      <c r="O52" s="159"/>
      <c r="P52" s="160"/>
      <c r="Q52" s="159"/>
      <c r="R52" s="160"/>
      <c r="S52" s="159"/>
      <c r="T52" s="159"/>
      <c r="U52" s="159"/>
      <c r="W52" s="283"/>
      <c r="X52" s="283"/>
      <c r="Y52" s="283"/>
      <c r="Z52" s="283"/>
      <c r="AA52" s="283"/>
      <c r="AB52" s="283"/>
      <c r="AC52" s="283"/>
      <c r="AD52" s="283"/>
      <c r="AE52" s="283"/>
      <c r="AF52" s="283"/>
      <c r="AG52" s="283"/>
      <c r="AH52" s="283"/>
      <c r="AI52" s="283"/>
      <c r="AJ52" s="283"/>
      <c r="AK52" s="283"/>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9"/>
      <c r="D53" s="159"/>
      <c r="E53" s="159"/>
      <c r="F53" s="159"/>
      <c r="G53" s="159"/>
      <c r="H53" s="159"/>
      <c r="I53" s="159"/>
      <c r="J53" s="160"/>
      <c r="K53" s="159"/>
      <c r="L53" s="160"/>
      <c r="M53" s="159"/>
      <c r="N53" s="159"/>
      <c r="O53" s="159"/>
      <c r="P53" s="160"/>
      <c r="Q53" s="159"/>
      <c r="R53" s="160"/>
      <c r="S53" s="159"/>
      <c r="T53" s="159"/>
      <c r="U53" s="159"/>
      <c r="W53" s="283"/>
      <c r="X53" s="283"/>
      <c r="Y53" s="283"/>
      <c r="Z53" s="283"/>
      <c r="AA53" s="283"/>
      <c r="AB53" s="283"/>
      <c r="AC53" s="283"/>
      <c r="AD53" s="283"/>
      <c r="AE53" s="283"/>
      <c r="AF53" s="283"/>
      <c r="AG53" s="283"/>
      <c r="AH53" s="283"/>
      <c r="AI53" s="283"/>
      <c r="AJ53" s="283"/>
      <c r="AK53" s="283"/>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5" t="s">
        <v>51</v>
      </c>
      <c r="C54" s="305" t="s">
        <v>42</v>
      </c>
      <c r="D54" s="309">
        <v>93.47014925373134328358208961</v>
      </c>
      <c r="E54" s="310">
        <v>4.8994974874371859296482411100</v>
      </c>
      <c r="F54" s="310">
        <v>87.27678571428571428571428572</v>
      </c>
      <c r="G54" s="310">
        <v>9.587248709947205932342119390</v>
      </c>
      <c r="H54" s="310">
        <v>107.09623239302210176737794410</v>
      </c>
      <c r="I54" s="310">
        <v>-4.2776429536226818778111254900</v>
      </c>
      <c r="J54" s="319">
        <v>124.64996971186272714566761775</v>
      </c>
      <c r="K54" s="310">
        <v>10.043049666929972761902180920</v>
      </c>
      <c r="L54" s="320">
        <v>111.31924855447222738339546436</v>
      </c>
      <c r="M54" s="310">
        <v>7.976560314486674238449525460</v>
      </c>
      <c r="N54" s="310">
        <v>111.97521662290716284685302404</v>
      </c>
      <c r="O54" s="311">
        <v>1.9138314338079984181194953100</v>
      </c>
      <c r="P54" s="319">
        <v>116.51051273440900429100648607</v>
      </c>
      <c r="Q54" s="310">
        <v>15.434606120460461377121006280</v>
      </c>
      <c r="R54" s="320">
        <v>97.1558620196398234529188093</v>
      </c>
      <c r="S54" s="310">
        <v>18.328541700282664639190097550</v>
      </c>
      <c r="T54" s="310">
        <v>119.92123821705857009700761326</v>
      </c>
      <c r="U54" s="311">
        <v>-2.4456783952871872450848454600</v>
      </c>
      <c r="W54" s="283"/>
      <c r="X54" s="283"/>
      <c r="Y54" s="283"/>
      <c r="Z54" s="283"/>
      <c r="AA54" s="283"/>
      <c r="AB54" s="283"/>
      <c r="AC54" s="283"/>
      <c r="AD54" s="283"/>
      <c r="AE54" s="283"/>
      <c r="AF54" s="283"/>
      <c r="AG54" s="283"/>
      <c r="AH54" s="283"/>
      <c r="AI54" s="283"/>
      <c r="AJ54" s="283"/>
      <c r="AK54" s="283"/>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6"/>
      <c r="C55" s="306" t="s">
        <v>60</v>
      </c>
      <c r="D55" s="312">
        <v>82.43398392652123995407577502</v>
      </c>
      <c r="E55" s="134">
        <v>2.8100948630749955253266511300</v>
      </c>
      <c r="F55" s="134">
        <v>77.711849647321527054108004830</v>
      </c>
      <c r="G55" s="134">
        <v>3.3457841346321057463520947500</v>
      </c>
      <c r="H55" s="134">
        <v>106.07646620255482415128626634</v>
      </c>
      <c r="I55" s="134">
        <v>-0.5183465160603449400418192900</v>
      </c>
      <c r="J55" s="321">
        <v>126.66883069577905420257306219</v>
      </c>
      <c r="K55" s="134">
        <v>-0.9860348617446741300898355600</v>
      </c>
      <c r="L55" s="135">
        <v>117.96518253506612095828739516</v>
      </c>
      <c r="M55" s="134">
        <v>3.182330063926605916927056100</v>
      </c>
      <c r="N55" s="134">
        <v>107.37815003857235776096557639</v>
      </c>
      <c r="O55" s="313">
        <v>-4.0398049967361367270355821800</v>
      </c>
      <c r="P55" s="321">
        <v>104.41816353567090805677090552</v>
      </c>
      <c r="Q55" s="134">
        <v>1.7963514863323056733066018300</v>
      </c>
      <c r="R55" s="135">
        <v>91.67292528783897694741758482</v>
      </c>
      <c r="S55" s="134">
        <v>6.6345880929491957926543718600</v>
      </c>
      <c r="T55" s="134">
        <v>113.90294703459481695324357635</v>
      </c>
      <c r="U55" s="313">
        <v>-4.5372113243402681707367292400</v>
      </c>
      <c r="W55" s="283"/>
      <c r="X55" s="283"/>
      <c r="Y55" s="283"/>
      <c r="Z55" s="283"/>
      <c r="AA55" s="283"/>
      <c r="AB55" s="283"/>
      <c r="AC55" s="283"/>
      <c r="AD55" s="283"/>
      <c r="AE55" s="283"/>
      <c r="AF55" s="283"/>
      <c r="AG55" s="283"/>
      <c r="AH55" s="283"/>
      <c r="AI55" s="283"/>
      <c r="AJ55" s="283"/>
      <c r="AK55" s="283"/>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6"/>
      <c r="C56" s="307" t="s">
        <v>44</v>
      </c>
      <c r="D56" s="314">
        <v>88.40413318025258323765786459</v>
      </c>
      <c r="E56" s="159">
        <v>11.031002162941600576784426780</v>
      </c>
      <c r="F56" s="159">
        <v>80.27216291927125134948060583</v>
      </c>
      <c r="G56" s="159">
        <v>7.1697529442281907268564773400</v>
      </c>
      <c r="H56" s="159">
        <v>110.13049850065651844938686324</v>
      </c>
      <c r="I56" s="159">
        <v>3.6029281701552751336800313600</v>
      </c>
      <c r="J56" s="322">
        <v>113.15672461061312533560457276</v>
      </c>
      <c r="K56" s="159">
        <v>1.5894328943867091616665516900</v>
      </c>
      <c r="L56" s="160">
        <v>103.33267899481434902428410582</v>
      </c>
      <c r="M56" s="159">
        <v>1.7276230546502211498524442300</v>
      </c>
      <c r="N56" s="159">
        <v>109.50720112104302122953485683</v>
      </c>
      <c r="O56" s="315">
        <v>-0.1358433000929092034990928100</v>
      </c>
      <c r="P56" s="322">
        <v>100.03522152717807865489726876</v>
      </c>
      <c r="Q56" s="159">
        <v>12.795765434286612912016214520</v>
      </c>
      <c r="R56" s="160">
        <v>82.94737643156495709659052074</v>
      </c>
      <c r="S56" s="159">
        <v>9.021242303704361112108724260</v>
      </c>
      <c r="T56" s="159">
        <v>120.60082648872120265831439241</v>
      </c>
      <c r="U56" s="315">
        <v>3.4621905335360499374497324600</v>
      </c>
      <c r="W56" s="283"/>
      <c r="X56" s="283"/>
      <c r="Y56" s="283"/>
      <c r="Z56" s="283"/>
      <c r="AA56" s="283"/>
      <c r="AB56" s="283"/>
      <c r="AC56" s="283"/>
      <c r="AD56" s="283"/>
      <c r="AE56" s="283"/>
      <c r="AF56" s="283"/>
      <c r="AG56" s="283"/>
      <c r="AH56" s="283"/>
      <c r="AI56" s="283"/>
      <c r="AJ56" s="283"/>
      <c r="AK56" s="283"/>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7"/>
      <c r="C57" s="308" t="s">
        <v>45</v>
      </c>
      <c r="D57" s="316">
        <v>82.43398392652123995407577502</v>
      </c>
      <c r="E57" s="317">
        <v>2.8100948630749955253266511300</v>
      </c>
      <c r="F57" s="317">
        <v>77.711849647321527054108004830</v>
      </c>
      <c r="G57" s="317">
        <v>3.3457841346321057463520947500</v>
      </c>
      <c r="H57" s="317">
        <v>106.07646620255482415128626634</v>
      </c>
      <c r="I57" s="317">
        <v>-0.5183465160603449400418192900</v>
      </c>
      <c r="J57" s="323">
        <v>126.66883069577905420257306219</v>
      </c>
      <c r="K57" s="317">
        <v>-0.9860348617446741300898355600</v>
      </c>
      <c r="L57" s="324">
        <v>117.96518253506612095828739516</v>
      </c>
      <c r="M57" s="317">
        <v>3.182330063926605916927056100</v>
      </c>
      <c r="N57" s="317">
        <v>107.37815003857235776096557639</v>
      </c>
      <c r="O57" s="318">
        <v>-4.0398049967361367270355821800</v>
      </c>
      <c r="P57" s="323">
        <v>104.41816353567090805677090552</v>
      </c>
      <c r="Q57" s="317">
        <v>1.7963514863323056733066018300</v>
      </c>
      <c r="R57" s="324">
        <v>91.67292528783897694741758482</v>
      </c>
      <c r="S57" s="317">
        <v>6.6345880929491957926543718600</v>
      </c>
      <c r="T57" s="317">
        <v>113.90294703459481695324357635</v>
      </c>
      <c r="U57" s="318">
        <v>-4.5372113243402681707367292400</v>
      </c>
      <c r="W57" s="283"/>
      <c r="X57" s="283"/>
      <c r="Y57" s="283"/>
      <c r="Z57" s="283"/>
      <c r="AA57" s="283"/>
      <c r="AB57" s="283"/>
      <c r="AC57" s="283"/>
      <c r="AD57" s="283"/>
      <c r="AE57" s="283"/>
      <c r="AF57" s="283"/>
      <c r="AG57" s="283"/>
      <c r="AH57" s="283"/>
      <c r="AI57" s="283"/>
      <c r="AJ57" s="283"/>
      <c r="AK57" s="283"/>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9"/>
      <c r="D58" s="159"/>
      <c r="E58" s="159"/>
      <c r="F58" s="159"/>
      <c r="G58" s="159"/>
      <c r="H58" s="159"/>
      <c r="I58" s="159"/>
      <c r="J58" s="160"/>
      <c r="K58" s="159"/>
      <c r="L58" s="160"/>
      <c r="M58" s="159"/>
      <c r="N58" s="159"/>
      <c r="O58" s="159"/>
      <c r="P58" s="160"/>
      <c r="Q58" s="159"/>
      <c r="R58" s="160"/>
      <c r="S58" s="159"/>
      <c r="T58" s="159"/>
      <c r="U58" s="159"/>
      <c r="W58" s="283"/>
      <c r="X58" s="283"/>
      <c r="Y58" s="283"/>
      <c r="Z58" s="283"/>
      <c r="AA58" s="283"/>
      <c r="AB58" s="283"/>
      <c r="AC58" s="283"/>
      <c r="AD58" s="283"/>
      <c r="AE58" s="283"/>
      <c r="AF58" s="283"/>
      <c r="AG58" s="283"/>
      <c r="AH58" s="283"/>
      <c r="AI58" s="283"/>
      <c r="AJ58" s="283"/>
      <c r="AK58" s="283"/>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21" t="s">
        <v>59</v>
      </c>
      <c r="C59" s="613"/>
      <c r="D59" s="528"/>
      <c r="E59" s="529"/>
      <c r="F59" s="529"/>
      <c r="G59" s="529"/>
      <c r="H59" s="529"/>
      <c r="I59" s="529"/>
      <c r="J59" s="529"/>
      <c r="K59" s="529"/>
      <c r="L59" s="529"/>
      <c r="M59" s="529"/>
      <c r="N59" s="529"/>
      <c r="O59" s="529"/>
      <c r="P59" s="529"/>
      <c r="Q59" s="529"/>
      <c r="R59" s="529"/>
      <c r="S59" s="529"/>
      <c r="T59" s="529"/>
      <c r="U59" s="530"/>
      <c r="W59" s="283"/>
      <c r="X59" s="283"/>
      <c r="Y59" s="283"/>
      <c r="Z59" s="283"/>
      <c r="AA59" s="283"/>
      <c r="AB59" s="283"/>
      <c r="AC59" s="283"/>
      <c r="AD59" s="283"/>
      <c r="AE59" s="283"/>
      <c r="AF59" s="283"/>
      <c r="AG59" s="283"/>
      <c r="AH59" s="283"/>
      <c r="AI59" s="283"/>
      <c r="AJ59" s="283"/>
      <c r="AK59" s="283"/>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6" t="s">
        <v>40</v>
      </c>
      <c r="C60" s="350" t="s">
        <v>42</v>
      </c>
      <c r="D60" s="239">
        <v>85.23685918234912394548994166</v>
      </c>
      <c r="E60" s="329">
        <v>-2.302386909189262289539522600</v>
      </c>
      <c r="F60" s="329">
        <v>79.85248447204968944099378890</v>
      </c>
      <c r="G60" s="329">
        <v>4.7401649424606688912760635300</v>
      </c>
      <c r="H60" s="329">
        <v>106.74290192208621452775016504</v>
      </c>
      <c r="I60" s="240">
        <v>-6.7238311640226828528236178200</v>
      </c>
      <c r="J60" s="328">
        <v>118.15347946746816296746435261</v>
      </c>
      <c r="K60" s="329">
        <v>-2.9500502562871865694408976500</v>
      </c>
      <c r="L60" s="330">
        <v>111.54592321852669006871952733</v>
      </c>
      <c r="M60" s="329">
        <v>4.8183977364540522588149927900</v>
      </c>
      <c r="N60" s="329">
        <v>105.92361967007685516347044777</v>
      </c>
      <c r="O60" s="240">
        <v>-7.4113401468638410774329266200</v>
      </c>
      <c r="P60" s="328">
        <v>100.71031491273162365851033567</v>
      </c>
      <c r="Q60" s="329">
        <v>-5.1845155945611883933035911400</v>
      </c>
      <c r="R60" s="330">
        <v>89.07219101727849435999847358</v>
      </c>
      <c r="S60" s="329">
        <v>9.786962679206434548631557540</v>
      </c>
      <c r="T60" s="329">
        <v>113.06594545675375903763969053</v>
      </c>
      <c r="U60" s="240">
        <v>-13.636845312419968511866905110</v>
      </c>
    </row>
    <row r="61" ht="15.95" customHeight="1">
      <c r="B61" s="347" t="s">
        <v>69</v>
      </c>
      <c r="C61" s="306" t="s">
        <v>60</v>
      </c>
      <c r="D61" s="241">
        <v>87.68799679762108995253616975</v>
      </c>
      <c r="E61" s="121">
        <v>3.4717770505077769155504571900</v>
      </c>
      <c r="F61" s="121">
        <v>78.259181886099926528596175110</v>
      </c>
      <c r="G61" s="121">
        <v>2.5331570801095006574957336300</v>
      </c>
      <c r="H61" s="121">
        <v>112.04818998139293184117469925</v>
      </c>
      <c r="I61" s="242">
        <v>0.9154306734795353240364164200</v>
      </c>
      <c r="J61" s="331">
        <v>138.02044490416517520691597085</v>
      </c>
      <c r="K61" s="121">
        <v>0.6080277058127589195327780400</v>
      </c>
      <c r="L61" s="136">
        <v>121.18398107373662920474454614</v>
      </c>
      <c r="M61" s="121">
        <v>1.5695060439190670030751454300</v>
      </c>
      <c r="N61" s="121">
        <v>113.89330807690175563817593341</v>
      </c>
      <c r="O61" s="242">
        <v>-0.9466210633047294179852965900</v>
      </c>
      <c r="P61" s="331">
        <v>121.02736330762673967077540446</v>
      </c>
      <c r="Q61" s="121">
        <v>4.1009141226716721395536704400</v>
      </c>
      <c r="R61" s="136">
        <v>94.83759216531245937144806057</v>
      </c>
      <c r="S61" s="121">
        <v>4.1424211775028500352667475900</v>
      </c>
      <c r="T61" s="121">
        <v>127.61539021010001980858909137</v>
      </c>
      <c r="U61" s="242">
        <v>-0.0398560494003037168840872300</v>
      </c>
    </row>
    <row r="62" ht="15.95" customHeight="1">
      <c r="B62" s="347"/>
      <c r="C62" s="307" t="s">
        <v>44</v>
      </c>
      <c r="D62" s="343">
        <v>84.98417005879692446856625967</v>
      </c>
      <c r="E62" s="156">
        <v>2.1889870836165873555404486800</v>
      </c>
      <c r="F62" s="156">
        <v>78.448907634351585542916757800</v>
      </c>
      <c r="G62" s="156">
        <v>10.817058278005707201614886200</v>
      </c>
      <c r="H62" s="156">
        <v>108.33059710009734633522649483</v>
      </c>
      <c r="I62" s="333">
        <v>-7.7858691869837937323760377100</v>
      </c>
      <c r="J62" s="332">
        <v>119.49488138961286644977837974</v>
      </c>
      <c r="K62" s="156">
        <v>-1.5233501005749163241942380600</v>
      </c>
      <c r="L62" s="186">
        <v>105.14058542073488433279134983</v>
      </c>
      <c r="M62" s="156">
        <v>0.2886234428394625734932845600</v>
      </c>
      <c r="N62" s="156">
        <v>113.65247864222673089849685608</v>
      </c>
      <c r="O62" s="333">
        <v>-1.8067588139218322661752560300</v>
      </c>
      <c r="P62" s="332">
        <v>101.55173321170627592000614007</v>
      </c>
      <c r="Q62" s="156">
        <v>0.6322910461018258201707827100</v>
      </c>
      <c r="R62" s="186">
        <v>82.48164074292883879232557145</v>
      </c>
      <c r="S62" s="156">
        <v>11.136902286861100931986728620</v>
      </c>
      <c r="T62" s="156">
        <v>123.12040873218482684100412158</v>
      </c>
      <c r="U62" s="333">
        <v>-9.451956123129372202042034360</v>
      </c>
    </row>
    <row r="63" ht="15.95" customHeight="1">
      <c r="B63" s="348"/>
      <c r="C63" s="351" t="s">
        <v>45</v>
      </c>
      <c r="D63" s="245">
        <v>87.68799679762108995253616975</v>
      </c>
      <c r="E63" s="335">
        <v>3.4717770505077769155504571900</v>
      </c>
      <c r="F63" s="335">
        <v>78.259181886099926528596175110</v>
      </c>
      <c r="G63" s="335">
        <v>2.5331570801095006574957336300</v>
      </c>
      <c r="H63" s="335">
        <v>112.04818998139293184117469925</v>
      </c>
      <c r="I63" s="246">
        <v>0.9154306734795353240364164200</v>
      </c>
      <c r="J63" s="334">
        <v>138.02044490416517520691597085</v>
      </c>
      <c r="K63" s="335">
        <v>0.6080277058127589195327780400</v>
      </c>
      <c r="L63" s="336">
        <v>121.18398107373662920474454614</v>
      </c>
      <c r="M63" s="335">
        <v>1.5695060439190670030751454300</v>
      </c>
      <c r="N63" s="335">
        <v>113.89330807690175563817593341</v>
      </c>
      <c r="O63" s="246">
        <v>-0.9466210633047294179852965900</v>
      </c>
      <c r="P63" s="334">
        <v>121.02736330762673967077540446</v>
      </c>
      <c r="Q63" s="335">
        <v>4.1009141226716721395536704400</v>
      </c>
      <c r="R63" s="336">
        <v>94.83759216531245937144806057</v>
      </c>
      <c r="S63" s="335">
        <v>4.1424211775028500352667475900</v>
      </c>
      <c r="T63" s="335">
        <v>127.61539021010001980858909137</v>
      </c>
      <c r="U63" s="246">
        <v>-0.0398560494003037168840872300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3"/>
      <c r="X65" s="283"/>
      <c r="Y65" s="283"/>
      <c r="Z65" s="283"/>
      <c r="AA65" s="283"/>
      <c r="AB65" s="283"/>
      <c r="AC65" s="283"/>
      <c r="AD65" s="283"/>
      <c r="AE65" s="283"/>
      <c r="AF65" s="283"/>
      <c r="AG65" s="283"/>
      <c r="AH65" s="283"/>
      <c r="AI65" s="283"/>
      <c r="AJ65" s="283"/>
      <c r="AK65" s="283"/>
    </row>
    <row r="66" ht="15.95" customHeight="1">
      <c r="B66" s="349" t="s">
        <v>52</v>
      </c>
      <c r="C66" s="350" t="s">
        <v>42</v>
      </c>
      <c r="D66" s="239">
        <v>92.63059701492537313432835823</v>
      </c>
      <c r="E66" s="329">
        <v>8.564139941690962099125364350</v>
      </c>
      <c r="F66" s="329">
        <v>82.87946428571428571428571432</v>
      </c>
      <c r="G66" s="329">
        <v>6.1061938159804351505559087100</v>
      </c>
      <c r="H66" s="329">
        <v>111.76543889762070337780529079</v>
      </c>
      <c r="I66" s="240">
        <v>2.3164963677552447920861577700</v>
      </c>
      <c r="J66" s="328">
        <v>119.68258755182390320691958294</v>
      </c>
      <c r="K66" s="329">
        <v>5.9969204357287110305096222200</v>
      </c>
      <c r="L66" s="330">
        <v>111.20137347090034813983831441</v>
      </c>
      <c r="M66" s="329">
        <v>5.4982952456170113436973639900</v>
      </c>
      <c r="N66" s="329">
        <v>107.62689687744095670378579398</v>
      </c>
      <c r="O66" s="240">
        <v>0.4726381492239471644714586600</v>
      </c>
      <c r="P66" s="328">
        <v>110.86269537216523869820069579</v>
      </c>
      <c r="Q66" s="329">
        <v>15.074645035727343352728922880</v>
      </c>
      <c r="R66" s="330">
        <v>92.16310261103861442929010303</v>
      </c>
      <c r="S66" s="329">
        <v>11.940225625869658718779343060</v>
      </c>
      <c r="T66" s="329">
        <v>120.28967366696151722636722991</v>
      </c>
      <c r="U66" s="240">
        <v>2.8000831625385903063240235500</v>
      </c>
    </row>
    <row r="67" ht="15.95" customHeight="1">
      <c r="B67" s="347" t="s">
        <v>55</v>
      </c>
      <c r="C67" s="306" t="s">
        <v>60</v>
      </c>
      <c r="D67" s="241">
        <v>82.00344431687715269804822047</v>
      </c>
      <c r="E67" s="121">
        <v>2.1816881258941344778254649800</v>
      </c>
      <c r="F67" s="121">
        <v>77.196011606916427050625976150</v>
      </c>
      <c r="G67" s="121">
        <v>2.5940411363674773577295322200</v>
      </c>
      <c r="H67" s="121">
        <v>106.22756617847080661309561114</v>
      </c>
      <c r="I67" s="242">
        <v>-0.4019268623264828382443459900</v>
      </c>
      <c r="J67" s="331">
        <v>126.92649594671529635581912889</v>
      </c>
      <c r="K67" s="121">
        <v>-1.145058034914274904292233500</v>
      </c>
      <c r="L67" s="136">
        <v>118.84283057821814567701572088</v>
      </c>
      <c r="M67" s="121">
        <v>2.8849798321576821711247452200</v>
      </c>
      <c r="N67" s="121">
        <v>106.80197983266375348100552280</v>
      </c>
      <c r="O67" s="242">
        <v>-3.9170322758933275171764462800</v>
      </c>
      <c r="P67" s="331">
        <v>104.08409842702801426193319499</v>
      </c>
      <c r="Q67" s="121">
        <v>1.0116484957975381253351534100</v>
      </c>
      <c r="R67" s="136">
        <v>91.74192528714930449197543343</v>
      </c>
      <c r="S67" s="121">
        <v>5.5538585321472352084156341800</v>
      </c>
      <c r="T67" s="121">
        <v>113.45314380665993317322314226</v>
      </c>
      <c r="U67" s="242">
        <v>-4.3032155332969966835143388500</v>
      </c>
    </row>
    <row r="68" ht="15.95" customHeight="1">
      <c r="B68" s="347"/>
      <c r="C68" s="307" t="s">
        <v>44</v>
      </c>
      <c r="D68" s="344">
        <v>87.74397244546498277841561428</v>
      </c>
      <c r="E68" s="161">
        <v>11.002178649237472766884531560</v>
      </c>
      <c r="F68" s="161">
        <v>78.551360081218894514814057990</v>
      </c>
      <c r="G68" s="161">
        <v>4.2190661609314614230080140300</v>
      </c>
      <c r="H68" s="161">
        <v>111.70267752810556424056903507</v>
      </c>
      <c r="I68" s="338">
        <v>6.508513977501741075824090200</v>
      </c>
      <c r="J68" s="337">
        <v>110.99688304732407450554978672</v>
      </c>
      <c r="K68" s="161">
        <v>0.1637923033758240625464246200</v>
      </c>
      <c r="L68" s="162">
        <v>102.93465288168576430782151745</v>
      </c>
      <c r="M68" s="161">
        <v>0.9234297773671768466112371200</v>
      </c>
      <c r="N68" s="161">
        <v>107.83237708578580168070811209</v>
      </c>
      <c r="O68" s="338">
        <v>-0.7526869386693268006558542300</v>
      </c>
      <c r="P68" s="337">
        <v>97.39307447636902863474905229</v>
      </c>
      <c r="Q68" s="161">
        <v>11.183991674444406012783013790</v>
      </c>
      <c r="R68" s="162">
        <v>80.85656983344574593335475823</v>
      </c>
      <c r="S68" s="161">
        <v>5.1814560515555015590467249900</v>
      </c>
      <c r="T68" s="161">
        <v>120.45165244702611040616913462</v>
      </c>
      <c r="U68" s="338">
        <v>5.7068383042222911829920758900</v>
      </c>
    </row>
    <row r="69" ht="15.95" customHeight="1">
      <c r="B69" s="348"/>
      <c r="C69" s="351" t="s">
        <v>45</v>
      </c>
      <c r="D69" s="345">
        <v>82.00344431687715269804822047</v>
      </c>
      <c r="E69" s="340">
        <v>2.1816881258941344778254649800</v>
      </c>
      <c r="F69" s="340">
        <v>77.196011606916427050625976150</v>
      </c>
      <c r="G69" s="340">
        <v>2.5940411363674773577295322200</v>
      </c>
      <c r="H69" s="340">
        <v>106.22756617847080661309561114</v>
      </c>
      <c r="I69" s="342">
        <v>-0.4019268623264828382443459900</v>
      </c>
      <c r="J69" s="339">
        <v>126.92649594671529635581912889</v>
      </c>
      <c r="K69" s="340">
        <v>-1.145058034914274904292233500</v>
      </c>
      <c r="L69" s="341">
        <v>118.84283057821814567701572088</v>
      </c>
      <c r="M69" s="340">
        <v>2.8849798321576821711247452200</v>
      </c>
      <c r="N69" s="340">
        <v>106.80197983266375348100552280</v>
      </c>
      <c r="O69" s="342">
        <v>-3.9170322758933275171764462800</v>
      </c>
      <c r="P69" s="339">
        <v>104.08409842702801426193319499</v>
      </c>
      <c r="Q69" s="340">
        <v>1.0116484957975381253351534100</v>
      </c>
      <c r="R69" s="341">
        <v>91.74192528714930449197543343</v>
      </c>
      <c r="S69" s="340">
        <v>5.5538585321472352084156341800</v>
      </c>
      <c r="T69" s="340">
        <v>113.45314380665993317322314226</v>
      </c>
      <c r="U69" s="342">
        <v>-4.3032155332969966835143388500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3"/>
      <c r="X71" s="283"/>
      <c r="Y71" s="283"/>
      <c r="Z71" s="283"/>
      <c r="AA71" s="283"/>
      <c r="AB71" s="283"/>
      <c r="AC71" s="283"/>
      <c r="AD71" s="283"/>
      <c r="AE71" s="283"/>
      <c r="AF71" s="283"/>
      <c r="AG71" s="283"/>
      <c r="AH71" s="283"/>
      <c r="AI71" s="283"/>
      <c r="AJ71" s="283"/>
      <c r="AK71" s="283"/>
    </row>
    <row r="72" ht="15.95" customHeight="1">
      <c r="B72" s="349" t="s">
        <v>12</v>
      </c>
      <c r="C72" s="350" t="s">
        <v>42</v>
      </c>
      <c r="D72" s="239">
        <v>87.14492055849783341357727492</v>
      </c>
      <c r="E72" s="329">
        <v>0.5276312135517911691196889800</v>
      </c>
      <c r="F72" s="329">
        <v>80.63364055299539170506912442</v>
      </c>
      <c r="G72" s="329">
        <v>5.0164420485175202156334231700</v>
      </c>
      <c r="H72" s="329">
        <v>108.07514079836565138303339711</v>
      </c>
      <c r="I72" s="240">
        <v>-4.2743886075400475763173919200</v>
      </c>
      <c r="J72" s="328">
        <v>118.57292817679558011049723757</v>
      </c>
      <c r="K72" s="329">
        <v>-0.5433984531972206874454239800</v>
      </c>
      <c r="L72" s="330">
        <v>111.45453064723531933133304759</v>
      </c>
      <c r="M72" s="329">
        <v>5.0276216350945416635536757400</v>
      </c>
      <c r="N72" s="329">
        <v>106.38681755530485999983772816</v>
      </c>
      <c r="O72" s="240">
        <v>-5.3043380413274342176570018900</v>
      </c>
      <c r="P72" s="328">
        <v>103.33028406355320173326913818</v>
      </c>
      <c r="Q72" s="329">
        <v>-0.0186343794984556757990654900</v>
      </c>
      <c r="R72" s="330">
        <v>89.86984562211981566820276498</v>
      </c>
      <c r="S72" s="329">
        <v>10.296271409355308550077658100</v>
      </c>
      <c r="T72" s="329">
        <v>114.97770286379611383271759641</v>
      </c>
      <c r="U72" s="240">
        <v>-9.351998627923569045177573120</v>
      </c>
    </row>
    <row r="73" ht="15.95" customHeight="1">
      <c r="B73" s="347"/>
      <c r="C73" s="306" t="s">
        <v>60</v>
      </c>
      <c r="D73" s="241">
        <v>86.06828869351870783070946637</v>
      </c>
      <c r="E73" s="121">
        <v>3.1183401513852485118683095400</v>
      </c>
      <c r="F73" s="121">
        <v>77.955853488139991350344322830</v>
      </c>
      <c r="G73" s="121">
        <v>2.5498052155336111437039525700</v>
      </c>
      <c r="H73" s="121">
        <v>110.40644780653055397609311112</v>
      </c>
      <c r="I73" s="242">
        <v>0.5543988451823204510275851900</v>
      </c>
      <c r="J73" s="331">
        <v>135.00871816799695933105283162</v>
      </c>
      <c r="K73" s="121">
        <v>0.1709707278798039926829097900</v>
      </c>
      <c r="L73" s="136">
        <v>120.52254830312276621395269441</v>
      </c>
      <c r="M73" s="121">
        <v>1.9309753043463634555596705900</v>
      </c>
      <c r="N73" s="121">
        <v>112.01946861299385022392271864</v>
      </c>
      <c r="O73" s="242">
        <v>-1.7266631376885416765551600300</v>
      </c>
      <c r="P73" s="331">
        <v>116.19969331425066448579022695</v>
      </c>
      <c r="Q73" s="121">
        <v>3.2946423281196440456600389600</v>
      </c>
      <c r="R73" s="136">
        <v>93.95438117535513490136065737</v>
      </c>
      <c r="S73" s="121">
        <v>4.5300166289008641957225013500</v>
      </c>
      <c r="T73" s="121">
        <v>123.67671614735793112618966399</v>
      </c>
      <c r="U73" s="242">
        <v>-1.1818368930017553203001010900</v>
      </c>
    </row>
    <row r="74" ht="15.95" customHeight="1">
      <c r="B74" s="347"/>
      <c r="C74" s="307" t="s">
        <v>44</v>
      </c>
      <c r="D74" s="343">
        <v>85.76411421155094094743672940</v>
      </c>
      <c r="E74" s="156">
        <v>4.5899693342566030270056385500</v>
      </c>
      <c r="F74" s="156">
        <v>78.478006470709712948303159630</v>
      </c>
      <c r="G74" s="156">
        <v>8.867618466037699351051194740</v>
      </c>
      <c r="H74" s="156">
        <v>109.28426710681115031300498821</v>
      </c>
      <c r="I74" s="333">
        <v>-3.9292208207122213409462378500</v>
      </c>
      <c r="J74" s="332">
        <v>117.03783221413033197767899366</v>
      </c>
      <c r="K74" s="156">
        <v>-1.2132392626455517679923328500</v>
      </c>
      <c r="L74" s="186">
        <v>104.51346454102890224112977501</v>
      </c>
      <c r="M74" s="156">
        <v>0.4963473524987162261388737700</v>
      </c>
      <c r="N74" s="156">
        <v>111.98349679450606342847088917</v>
      </c>
      <c r="O74" s="333">
        <v>-1.7011430367192955068559215600</v>
      </c>
      <c r="P74" s="332">
        <v>100.37646009085009733939000649</v>
      </c>
      <c r="Q74" s="156">
        <v>3.3210427615044595070745934100</v>
      </c>
      <c r="R74" s="186">
        <v>82.02008346527156329593171336</v>
      </c>
      <c r="S74" s="156">
        <v>9.407980008022280969402949400</v>
      </c>
      <c r="T74" s="156">
        <v>122.38034375245530877529847463</v>
      </c>
      <c r="U74" s="333">
        <v>-5.5635221910426461400419163100</v>
      </c>
    </row>
    <row r="75" ht="15.95" customHeight="1">
      <c r="B75" s="348"/>
      <c r="C75" s="351" t="s">
        <v>45</v>
      </c>
      <c r="D75" s="245">
        <v>86.06828869351870783070946637</v>
      </c>
      <c r="E75" s="335">
        <v>3.1183401513852485118683095400</v>
      </c>
      <c r="F75" s="335">
        <v>77.955853488139991350344322830</v>
      </c>
      <c r="G75" s="335">
        <v>2.5498052155336111437039525700</v>
      </c>
      <c r="H75" s="335">
        <v>110.40644780653055397609311112</v>
      </c>
      <c r="I75" s="246">
        <v>0.5543988451823204510275851900</v>
      </c>
      <c r="J75" s="334">
        <v>135.00871816799695933105283162</v>
      </c>
      <c r="K75" s="335">
        <v>0.1709707278798039926829097900</v>
      </c>
      <c r="L75" s="336">
        <v>120.52254830312276621395269441</v>
      </c>
      <c r="M75" s="335">
        <v>1.9309753043463634555596705900</v>
      </c>
      <c r="N75" s="335">
        <v>112.01946861299385022392271864</v>
      </c>
      <c r="O75" s="246">
        <v>-1.7266631376885416765551600300</v>
      </c>
      <c r="P75" s="334">
        <v>116.19969331425066448579022695</v>
      </c>
      <c r="Q75" s="335">
        <v>3.2946423281196440456600389600</v>
      </c>
      <c r="R75" s="336">
        <v>93.95438117535513490136065737</v>
      </c>
      <c r="S75" s="335">
        <v>4.5300166289008641957225013500</v>
      </c>
      <c r="T75" s="335">
        <v>123.67671614735793112618966399</v>
      </c>
      <c r="U75" s="246">
        <v>-1.1818368930017553203001010900</v>
      </c>
    </row>
    <row r="76" ht="9.95" customHeight="1"/>
    <row r="77" ht="24" customHeight="1">
      <c r="B77" s="828" t="s">
        <v>138</v>
      </c>
      <c r="C77" s="828"/>
      <c r="D77" s="828"/>
      <c r="E77" s="828"/>
      <c r="F77" s="828"/>
      <c r="G77" s="828"/>
      <c r="H77" s="828"/>
      <c r="I77" s="828"/>
      <c r="J77" s="828"/>
      <c r="K77" s="828"/>
      <c r="L77" s="828"/>
      <c r="M77" s="828"/>
      <c r="N77" s="828"/>
      <c r="O77" s="828"/>
      <c r="P77" s="828"/>
      <c r="Q77" s="828"/>
      <c r="R77" s="828"/>
      <c r="S77" s="828"/>
      <c r="T77" s="828"/>
      <c r="U77" s="828"/>
    </row>
    <row r="78" ht="9.95" customHeight="1">
      <c r="S78" s="55"/>
    </row>
    <row r="79" s="236" customFormat="1">
      <c r="A79" s="236"/>
    </row>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row r="95" s="236" customFormat="1"/>
    <row r="96" s="236" customFormat="1"/>
    <row r="97" s="236" customFormat="1"/>
    <row r="98" s="236" customFormat="1"/>
    <row r="99" s="236" customFormat="1"/>
    <row r="100" s="236" customFormat="1"/>
    <row r="101" s="236" customFormat="1"/>
    <row r="102" s="236" customFormat="1"/>
    <row r="103" s="236" customFormat="1"/>
    <row r="104" s="236" customFormat="1"/>
    <row r="105" s="236" customFormat="1"/>
    <row r="106" s="236" customFormat="1"/>
    <row r="107" s="236" customFormat="1"/>
    <row r="108" s="236" customFormat="1"/>
    <row r="109" s="236" customFormat="1"/>
  </sheetData>
  <mergeCells count="15">
    <mergeCell ref="O3:U3"/>
    <mergeCell ref="B59:C59"/>
    <mergeCell ref="P16:Q16"/>
    <mergeCell ref="R16:S16"/>
    <mergeCell ref="D15:I15"/>
    <mergeCell ref="J15:O15"/>
    <mergeCell ref="P15:U15"/>
    <mergeCell ref="D16:E16"/>
    <mergeCell ref="F16:G16"/>
    <mergeCell ref="H16:I16"/>
    <mergeCell ref="B77:U77"/>
    <mergeCell ref="J16:K16"/>
    <mergeCell ref="T16:U16"/>
    <mergeCell ref="L16:M16"/>
    <mergeCell ref="N16:O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7" customWidth="1"/>
    <col min="39" max="49" width="9.140625" style="237" customWidth="1"/>
  </cols>
  <sheetData>
    <row r="1" ht="39.95" customHeight="1">
      <c r="A1" s="7"/>
      <c r="B1" s="662" t="s">
        <v>149</v>
      </c>
      <c r="AA1" s="974"/>
      <c r="AB1" s="974"/>
      <c r="AC1" s="974"/>
      <c r="AD1" s="974"/>
      <c r="AE1" s="974"/>
      <c r="AF1" s="974"/>
      <c r="AG1" s="974"/>
      <c r="AH1"/>
    </row>
    <row r="2" ht="21.95" customHeight="1">
      <c r="A2" s="6"/>
      <c r="B2" s="947" t="s">
        <v>182</v>
      </c>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7"/>
      <c r="AC2" s="947"/>
      <c r="AD2" s="947"/>
      <c r="AE2" s="947"/>
      <c r="AF2" s="947"/>
      <c r="AG2" s="947"/>
    </row>
    <row r="3" ht="21.95" customHeight="1">
      <c r="A3" s="6"/>
      <c r="B3" s="947" t="s">
        <v>183</v>
      </c>
      <c r="C3" s="947"/>
      <c r="D3" s="947"/>
      <c r="E3" s="947"/>
      <c r="F3" s="947"/>
      <c r="G3" s="947"/>
      <c r="H3" s="947"/>
      <c r="I3" s="947"/>
      <c r="J3" s="947"/>
      <c r="K3" s="947"/>
      <c r="L3" s="947"/>
      <c r="M3" s="947"/>
      <c r="N3" s="947"/>
      <c r="O3" s="947"/>
      <c r="P3" s="947"/>
      <c r="Q3" s="947"/>
      <c r="R3" s="947"/>
      <c r="S3" s="947"/>
      <c r="T3" s="947"/>
      <c r="U3" s="975"/>
      <c r="V3" s="975"/>
      <c r="W3" s="975"/>
      <c r="X3" s="975"/>
      <c r="Y3" s="975"/>
      <c r="Z3" s="975"/>
      <c r="AA3" s="975"/>
      <c r="AB3" s="975"/>
      <c r="AC3" s="975"/>
      <c r="AD3" s="975"/>
      <c r="AE3" s="975"/>
      <c r="AF3" s="975"/>
      <c r="AG3" s="975"/>
    </row>
    <row r="4" ht="21.95" customHeight="1">
      <c r="A4" s="6"/>
      <c r="B4" s="947" t="s">
        <v>271</v>
      </c>
      <c r="C4" s="947"/>
      <c r="D4" s="947"/>
      <c r="E4" s="947"/>
      <c r="F4" s="947"/>
      <c r="G4" s="947"/>
      <c r="H4" s="947"/>
      <c r="I4" s="947"/>
      <c r="J4" s="947"/>
      <c r="K4" s="947"/>
      <c r="L4" s="947"/>
      <c r="M4" s="947"/>
      <c r="N4" s="947"/>
      <c r="O4" s="947"/>
      <c r="P4" s="947"/>
      <c r="Q4" s="947"/>
      <c r="R4" s="947"/>
      <c r="S4" s="947"/>
      <c r="T4" s="947"/>
      <c r="U4" s="947"/>
      <c r="V4" s="947"/>
      <c r="W4" s="947"/>
      <c r="X4" s="947"/>
      <c r="Y4" s="947"/>
      <c r="Z4" s="947"/>
      <c r="AA4" s="947"/>
      <c r="AB4" s="947"/>
      <c r="AC4" s="947"/>
      <c r="AD4" s="947"/>
      <c r="AE4" s="947"/>
      <c r="AF4" s="947"/>
      <c r="AG4" s="947"/>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804"/>
      <c r="Y22" s="804"/>
      <c r="Z22" s="804"/>
      <c r="AA22" s="804"/>
      <c r="AB22" s="804"/>
      <c r="AC22" s="804"/>
      <c r="AD22" s="804"/>
      <c r="AE22"/>
      <c r="AF22"/>
      <c r="AG22"/>
    </row>
    <row r="23" s="82" customFormat="1" ht="21.95" customHeight="1">
      <c r="B23" s="25"/>
      <c r="C23" s="41" t="s">
        <v>272</v>
      </c>
      <c r="D23" s="41" t="s">
        <v>274</v>
      </c>
      <c r="E23" s="41" t="s">
        <v>275</v>
      </c>
      <c r="F23" s="41" t="s">
        <v>276</v>
      </c>
      <c r="G23" s="41" t="s">
        <v>277</v>
      </c>
      <c r="H23" s="41" t="s">
        <v>278</v>
      </c>
      <c r="I23" s="41" t="s">
        <v>279</v>
      </c>
      <c r="J23" s="41" t="s">
        <v>272</v>
      </c>
      <c r="K23" s="41" t="s">
        <v>274</v>
      </c>
      <c r="L23" s="41" t="s">
        <v>275</v>
      </c>
      <c r="M23" s="41" t="s">
        <v>276</v>
      </c>
      <c r="N23" s="41" t="s">
        <v>277</v>
      </c>
      <c r="O23" s="41" t="s">
        <v>278</v>
      </c>
      <c r="P23" s="41" t="s">
        <v>279</v>
      </c>
      <c r="Q23" s="41" t="s">
        <v>272</v>
      </c>
      <c r="R23" s="41" t="s">
        <v>274</v>
      </c>
      <c r="S23" s="41" t="s">
        <v>275</v>
      </c>
      <c r="T23" s="41" t="s">
        <v>276</v>
      </c>
      <c r="U23" s="41" t="s">
        <v>277</v>
      </c>
      <c r="V23" s="41" t="s">
        <v>278</v>
      </c>
      <c r="W23" s="41" t="s">
        <v>279</v>
      </c>
      <c r="X23" s="42" t="s">
        <v>272</v>
      </c>
      <c r="Y23" s="42" t="s">
        <v>274</v>
      </c>
      <c r="Z23" s="42" t="s">
        <v>275</v>
      </c>
      <c r="AA23" s="42" t="s">
        <v>276</v>
      </c>
      <c r="AB23" s="42" t="s">
        <v>277</v>
      </c>
      <c r="AC23" s="42" t="s">
        <v>278</v>
      </c>
      <c r="AD23" s="42" t="s">
        <v>279</v>
      </c>
      <c r="AE23" s="42" t="s">
        <v>272</v>
      </c>
      <c r="AF23" s="42" t="s">
        <v>274</v>
      </c>
      <c r="AG23" s="42" t="s">
        <v>275</v>
      </c>
      <c r="AH23" s="96"/>
      <c r="AI23" s="237"/>
      <c r="AJ23" s="237"/>
      <c r="AK23" s="237"/>
      <c r="AL23" s="237"/>
      <c r="AM23" s="237"/>
      <c r="AN23" s="237"/>
      <c r="AO23" s="237"/>
      <c r="AP23" s="237"/>
      <c r="AQ23" s="237"/>
      <c r="AR23" s="237"/>
      <c r="AS23" s="237"/>
      <c r="AT23" s="237"/>
      <c r="AU23" s="237"/>
      <c r="AV23" s="237"/>
      <c r="AW23" s="237"/>
    </row>
    <row r="24" s="35" customFormat="1" ht="20.1" customHeight="1">
      <c r="B24" s="796" t="s">
        <v>22</v>
      </c>
      <c r="C24" s="352" t="s">
        <v>273</v>
      </c>
      <c r="D24" s="353"/>
      <c r="E24" s="353"/>
      <c r="F24" s="353"/>
      <c r="G24" s="353"/>
      <c r="H24" s="353"/>
      <c r="I24" s="353"/>
      <c r="J24" s="353"/>
      <c r="K24" s="353"/>
      <c r="L24" s="353"/>
      <c r="M24" s="353"/>
      <c r="N24" s="353"/>
      <c r="O24" s="353"/>
      <c r="P24" s="353"/>
      <c r="Q24" s="353"/>
      <c r="R24" s="353"/>
      <c r="S24" s="354"/>
      <c r="T24" s="354"/>
      <c r="U24" s="354"/>
      <c r="V24" s="354"/>
      <c r="W24" s="354"/>
      <c r="X24" s="354"/>
      <c r="Y24" s="354"/>
      <c r="Z24" s="354"/>
      <c r="AA24" s="354"/>
      <c r="AB24" s="354"/>
      <c r="AC24" s="354"/>
      <c r="AD24" s="354"/>
      <c r="AE24" s="354"/>
      <c r="AF24" s="354"/>
      <c r="AG24" s="355"/>
      <c r="AH24" s="531"/>
      <c r="AI24" s="237"/>
      <c r="AJ24" s="237"/>
      <c r="AK24" s="237"/>
      <c r="AL24" s="237"/>
      <c r="AM24" s="237"/>
      <c r="AN24" s="237"/>
      <c r="AO24" s="237"/>
      <c r="AP24" s="237"/>
      <c r="AQ24" s="237"/>
      <c r="AR24" s="237"/>
      <c r="AS24" s="237"/>
      <c r="AT24" s="237"/>
      <c r="AU24" s="237"/>
      <c r="AV24" s="237"/>
      <c r="AW24" s="237"/>
    </row>
    <row r="25" s="36" customFormat="1" ht="20.1" customHeight="1">
      <c r="B25" s="983"/>
      <c r="C25" s="356">
        <v>1</v>
      </c>
      <c r="D25" s="357">
        <v>2</v>
      </c>
      <c r="E25" s="357">
        <v>3</v>
      </c>
      <c r="F25" s="357">
        <v>4</v>
      </c>
      <c r="G25" s="357">
        <v>5</v>
      </c>
      <c r="H25" s="357">
        <v>6</v>
      </c>
      <c r="I25" s="357">
        <v>7</v>
      </c>
      <c r="J25" s="357">
        <v>8</v>
      </c>
      <c r="K25" s="357">
        <v>9</v>
      </c>
      <c r="L25" s="357">
        <v>10</v>
      </c>
      <c r="M25" s="357">
        <v>11</v>
      </c>
      <c r="N25" s="357">
        <v>12</v>
      </c>
      <c r="O25" s="357">
        <v>13</v>
      </c>
      <c r="P25" s="357">
        <v>14</v>
      </c>
      <c r="Q25" s="357">
        <v>15</v>
      </c>
      <c r="R25" s="357">
        <v>16</v>
      </c>
      <c r="S25" s="357">
        <v>17</v>
      </c>
      <c r="T25" s="357">
        <v>18</v>
      </c>
      <c r="U25" s="357">
        <v>19</v>
      </c>
      <c r="V25" s="357">
        <v>20</v>
      </c>
      <c r="W25" s="357">
        <v>21</v>
      </c>
      <c r="X25" s="357">
        <v>22</v>
      </c>
      <c r="Y25" s="357">
        <v>23</v>
      </c>
      <c r="Z25" s="357">
        <v>24</v>
      </c>
      <c r="AA25" s="357">
        <v>25</v>
      </c>
      <c r="AB25" s="357">
        <v>26</v>
      </c>
      <c r="AC25" s="357">
        <v>27</v>
      </c>
      <c r="AD25" s="357">
        <v>28</v>
      </c>
      <c r="AE25" s="357">
        <v>29</v>
      </c>
      <c r="AF25" s="357">
        <v>30</v>
      </c>
      <c r="AG25" s="358">
        <v>31</v>
      </c>
      <c r="AH25" s="531"/>
      <c r="AI25" s="237"/>
      <c r="AJ25" s="237"/>
      <c r="AK25" s="237"/>
      <c r="AL25" s="237"/>
      <c r="AM25" s="237"/>
      <c r="AN25" s="237"/>
      <c r="AO25" s="237"/>
      <c r="AP25" s="237"/>
      <c r="AQ25" s="237"/>
      <c r="AR25" s="237"/>
      <c r="AS25" s="237"/>
      <c r="AT25" s="237"/>
      <c r="AU25" s="237"/>
      <c r="AV25" s="237"/>
      <c r="AW25" s="237"/>
    </row>
    <row r="26" ht="24.95" customHeight="1">
      <c r="B26" s="265" t="s">
        <v>19</v>
      </c>
      <c r="C26" s="575">
        <v>50.746268656716417910447761190</v>
      </c>
      <c r="D26" s="576">
        <v>97.01492537313432835820895522</v>
      </c>
      <c r="E26" s="576">
        <v>100</v>
      </c>
      <c r="F26" s="576">
        <v>100</v>
      </c>
      <c r="G26" s="576">
        <v>97.76119402985074626865671642</v>
      </c>
      <c r="H26" s="576">
        <v>100</v>
      </c>
      <c r="I26" s="576">
        <v>100</v>
      </c>
      <c r="J26" s="576">
        <v>58.955223880597014925373134330</v>
      </c>
      <c r="K26" s="576">
        <v>97.76119402985074626865671642</v>
      </c>
      <c r="L26" s="576">
        <v>99.25373134328358208955223881</v>
      </c>
      <c r="M26" s="576">
        <v>99.25373134328358208955223881</v>
      </c>
      <c r="N26" s="576">
        <v>92.53731343283582089552238806</v>
      </c>
      <c r="O26" s="576">
        <v>94.02985074626865671641791045</v>
      </c>
      <c r="P26" s="576">
        <v>99.25373134328358208955223881</v>
      </c>
      <c r="Q26" s="576">
        <v>63.432835820895522388059701490</v>
      </c>
      <c r="R26" s="576">
        <v>94.77611940298507462686567164</v>
      </c>
      <c r="S26" s="576">
        <v>100</v>
      </c>
      <c r="T26" s="576">
        <v>88.05970149253731343283582090</v>
      </c>
      <c r="U26" s="576">
        <v>93.28358208955223880597014925</v>
      </c>
      <c r="V26" s="576">
        <v>73.134328358208955223880597010</v>
      </c>
      <c r="W26" s="576">
        <v>74.626865671641791044776119400</v>
      </c>
      <c r="X26" s="576">
        <v>67.910447761194029850746268660</v>
      </c>
      <c r="Y26" s="576">
        <v>61.940298507462686567164179100</v>
      </c>
      <c r="Z26" s="576">
        <v>72.388059701492537313432835820</v>
      </c>
      <c r="AA26" s="576">
        <v>76.119402985074626865671641790</v>
      </c>
      <c r="AB26" s="576">
        <v>96.26865671641791044776119403</v>
      </c>
      <c r="AC26" s="576">
        <v>100</v>
      </c>
      <c r="AD26" s="576">
        <v>100</v>
      </c>
      <c r="AE26" s="576">
        <v>100</v>
      </c>
      <c r="AF26" s="576">
        <v>81.34328358208955223880597015</v>
      </c>
      <c r="AG26" s="577">
        <v>71.641791044776119402985074630</v>
      </c>
      <c r="AH26" s="532"/>
    </row>
    <row r="27" ht="24.95" customHeight="1">
      <c r="B27" s="38" t="s">
        <v>35</v>
      </c>
      <c r="C27" s="273">
        <v>55.892857142857142857142857140</v>
      </c>
      <c r="D27" s="97">
        <v>75.357142857142857142857142860</v>
      </c>
      <c r="E27" s="97">
        <v>84.46428571428571428571428571</v>
      </c>
      <c r="F27" s="97">
        <v>93.7500</v>
      </c>
      <c r="G27" s="97">
        <v>86.42857142857142857142857143</v>
      </c>
      <c r="H27" s="97">
        <v>79.82142857142857142857142857</v>
      </c>
      <c r="I27" s="97">
        <v>94.28571428571428571428571429</v>
      </c>
      <c r="J27" s="97">
        <v>65.357142857142857142857142860</v>
      </c>
      <c r="K27" s="97">
        <v>84.46428571428571428571428571</v>
      </c>
      <c r="L27" s="97">
        <v>97.14285714285714285714285714</v>
      </c>
      <c r="M27" s="97">
        <v>93.39285714285714285714285714</v>
      </c>
      <c r="N27" s="97">
        <v>94.82142857142857142857142857</v>
      </c>
      <c r="O27" s="97">
        <v>73.571428571428571428571428570</v>
      </c>
      <c r="P27" s="97">
        <v>93.03571428571428571428571429</v>
      </c>
      <c r="Q27" s="97">
        <v>66.785714285714285714285714290</v>
      </c>
      <c r="R27" s="97">
        <v>80.17857142857142857142857143</v>
      </c>
      <c r="S27" s="97">
        <v>84.64285714285714285714285714</v>
      </c>
      <c r="T27" s="97">
        <v>82.500</v>
      </c>
      <c r="U27" s="97">
        <v>73.392857142857142857142857140</v>
      </c>
      <c r="V27" s="97">
        <v>62.321428571428571428571428570</v>
      </c>
      <c r="W27" s="97">
        <v>62.857142857142857142857142860</v>
      </c>
      <c r="X27" s="97">
        <v>60.714285714285714285714285710</v>
      </c>
      <c r="Y27" s="97">
        <v>69.107142857142857142857142860</v>
      </c>
      <c r="Z27" s="97">
        <v>64.107142857142857142857142860</v>
      </c>
      <c r="AA27" s="97">
        <v>70.714285714285714285714285710</v>
      </c>
      <c r="AB27" s="97">
        <v>87.32142857142857142857142857</v>
      </c>
      <c r="AC27" s="97">
        <v>98.21428571428571428571428571</v>
      </c>
      <c r="AD27" s="97">
        <v>98.92857142857142857142857143</v>
      </c>
      <c r="AE27" s="97">
        <v>97.14285714285714285714285714</v>
      </c>
      <c r="AF27" s="97">
        <v>91.60714285714285714285714286</v>
      </c>
      <c r="AG27" s="274">
        <v>77.321428571428571428571428570</v>
      </c>
      <c r="AH27" s="532"/>
    </row>
    <row r="28" ht="24.95" customHeight="1">
      <c r="A28" s="23"/>
      <c r="B28" s="40" t="s">
        <v>100</v>
      </c>
      <c r="C28" s="583">
        <v>90.79204615898145057460302322</v>
      </c>
      <c r="D28" s="584">
        <v>128.74018532927778170757586474</v>
      </c>
      <c r="E28" s="584">
        <v>118.39323467230443974630021142</v>
      </c>
      <c r="F28" s="584">
        <v>106.66666666666666666666666667</v>
      </c>
      <c r="G28" s="584">
        <v>113.11212532379425188109041569</v>
      </c>
      <c r="H28" s="584">
        <v>125.27964205816554809843400448</v>
      </c>
      <c r="I28" s="584">
        <v>106.06060606060606060606060606</v>
      </c>
      <c r="J28" s="584">
        <v>90.20471413424679879292064269</v>
      </c>
      <c r="K28" s="584">
        <v>115.74263986620807169227856490</v>
      </c>
      <c r="L28" s="584">
        <v>102.17295873573309920983318701</v>
      </c>
      <c r="M28" s="584">
        <v>106.27550583602066151080163238</v>
      </c>
      <c r="N28" s="584">
        <v>97.59114034348033842088990078</v>
      </c>
      <c r="O28" s="584">
        <v>127.80756412114186349804376178</v>
      </c>
      <c r="P28" s="584">
        <v>106.68347322886527057610221445</v>
      </c>
      <c r="Q28" s="584">
        <v>94.97964721845318860244233378</v>
      </c>
      <c r="R28" s="584">
        <v>118.20629591463617325399727420</v>
      </c>
      <c r="S28" s="584">
        <v>118.14345991561181434599156119</v>
      </c>
      <c r="T28" s="584">
        <v>106.73903211216644052464947988</v>
      </c>
      <c r="U28" s="584">
        <v>127.10171768892762465047027636</v>
      </c>
      <c r="V28" s="584">
        <v>117.35021169225505709275969721</v>
      </c>
      <c r="W28" s="584">
        <v>118.72455902306648575305291722</v>
      </c>
      <c r="X28" s="584">
        <v>111.85250219490781387181738368</v>
      </c>
      <c r="Y28" s="584">
        <v>89.62937251725866790080604727</v>
      </c>
      <c r="Z28" s="584">
        <v>112.91730761235604706273645698</v>
      </c>
      <c r="AA28" s="584">
        <v>107.64360018091361374943464496</v>
      </c>
      <c r="AB28" s="584">
        <v>110.24631444006959069682263529</v>
      </c>
      <c r="AC28" s="584">
        <v>101.81818181818181818181818182</v>
      </c>
      <c r="AD28" s="584">
        <v>101.08303249097472924187725632</v>
      </c>
      <c r="AE28" s="584">
        <v>102.94117647058823529411764706</v>
      </c>
      <c r="AF28" s="584">
        <v>88.79578714614064182013907073</v>
      </c>
      <c r="AG28" s="585">
        <v>92.65451035814001585605459999</v>
      </c>
      <c r="AH28" s="533"/>
    </row>
    <row r="29" ht="24.95" customHeight="1">
      <c r="B29" s="25" t="s">
        <v>70</v>
      </c>
      <c r="R29" s="4"/>
      <c r="S29" s="4"/>
      <c r="T29" s="4"/>
      <c r="U29" s="4"/>
      <c r="V29" s="4"/>
      <c r="W29" s="4"/>
      <c r="X29" s="4"/>
      <c r="Y29" s="4"/>
      <c r="Z29" s="4"/>
      <c r="AA29" s="4"/>
      <c r="AB29" s="4"/>
      <c r="AC29" s="4"/>
      <c r="AD29" s="4"/>
      <c r="AE29" s="4"/>
      <c r="AF29" s="4"/>
      <c r="AG29" s="4"/>
      <c r="AH29" s="4"/>
    </row>
    <row r="30" ht="24.95" customHeight="1">
      <c r="B30" s="37" t="s">
        <v>19</v>
      </c>
      <c r="C30" s="575">
        <v>-27.659574468085106382978723410</v>
      </c>
      <c r="D30" s="576">
        <v>-1.5151515151515151515151515200</v>
      </c>
      <c r="E30" s="576">
        <v>0</v>
      </c>
      <c r="F30" s="576">
        <v>0</v>
      </c>
      <c r="G30" s="576">
        <v>-1.503759398496240601503759400</v>
      </c>
      <c r="H30" s="576">
        <v>50.561797752808988764044943820</v>
      </c>
      <c r="I30" s="576">
        <v>36.734693877551020408163265320</v>
      </c>
      <c r="J30" s="576">
        <v>3.9473684210526315789473684200</v>
      </c>
      <c r="K30" s="576">
        <v>5.6451612903225806451612903200</v>
      </c>
      <c r="L30" s="576">
        <v>-0.7462686567164179104477611900</v>
      </c>
      <c r="M30" s="576">
        <v>0</v>
      </c>
      <c r="N30" s="576">
        <v>3.3333333333333333333333333400</v>
      </c>
      <c r="O30" s="576">
        <v>5.8823529411764705882352941200</v>
      </c>
      <c r="P30" s="576">
        <v>0</v>
      </c>
      <c r="Q30" s="576">
        <v>-24.107142857142857142857142860</v>
      </c>
      <c r="R30" s="576">
        <v>10.434782608695652173913043480</v>
      </c>
      <c r="S30" s="576">
        <v>0</v>
      </c>
      <c r="T30" s="576">
        <v>-9.923664122137404580152671750</v>
      </c>
      <c r="U30" s="576">
        <v>52.439024390243902439024390240</v>
      </c>
      <c r="V30" s="576">
        <v>8.888888888888888888888888890</v>
      </c>
      <c r="W30" s="576">
        <v>-3.8461538461538461538461538500</v>
      </c>
      <c r="X30" s="576">
        <v>-3.1914893617021276595744680800</v>
      </c>
      <c r="Y30" s="576">
        <v>-18.627450980392156862745098040</v>
      </c>
      <c r="Z30" s="576">
        <v>-4.9019607843137254901960784300</v>
      </c>
      <c r="AA30" s="576">
        <v>-14.285714285714285714285714290</v>
      </c>
      <c r="AB30" s="576">
        <v>-3.7313432835820895522388059700</v>
      </c>
      <c r="AC30" s="576">
        <v>0</v>
      </c>
      <c r="AD30" s="576">
        <v>1.5151515151515151515151515200</v>
      </c>
      <c r="AE30" s="576">
        <v>9.836065573770491803278688530</v>
      </c>
      <c r="AF30" s="576">
        <v>-1.801801801801801801801801800</v>
      </c>
      <c r="AG30" s="577">
        <v>6.6666666666666666666666666800</v>
      </c>
      <c r="AH30" s="532"/>
    </row>
    <row r="31" ht="24.95" customHeight="1">
      <c r="B31" s="38" t="s">
        <v>35</v>
      </c>
      <c r="C31" s="273">
        <v>-5.2374909354604786076867295200</v>
      </c>
      <c r="D31" s="97">
        <v>-6.9527330340639028254555056700</v>
      </c>
      <c r="E31" s="97">
        <v>-10.441043083900226757369614510</v>
      </c>
      <c r="F31" s="97">
        <v>-1.5330188679245283018867924500</v>
      </c>
      <c r="G31" s="97">
        <v>10.602079912424740010946907500</v>
      </c>
      <c r="H31" s="97">
        <v>18.490476190476190476190476190</v>
      </c>
      <c r="I31" s="97">
        <v>29.06323185011709601873536300</v>
      </c>
      <c r="J31" s="97">
        <v>-2.9809523809523809523809523800</v>
      </c>
      <c r="K31" s="97">
        <v>4.6793002915451895043731778300</v>
      </c>
      <c r="L31" s="97">
        <v>8.152380952380952380952380950</v>
      </c>
      <c r="M31" s="97">
        <v>5.9192335677904438515643948500</v>
      </c>
      <c r="N31" s="97">
        <v>20.419608908202064095600217280</v>
      </c>
      <c r="O31" s="97">
        <v>5.6897081413210445468509984600</v>
      </c>
      <c r="P31" s="97">
        <v>7.5222441917943648047454275900</v>
      </c>
      <c r="Q31" s="97">
        <v>13.518720465285350781533987640</v>
      </c>
      <c r="R31" s="97">
        <v>13.233162186650558743581999390</v>
      </c>
      <c r="S31" s="97">
        <v>19.034586466165413533834586470</v>
      </c>
      <c r="T31" s="97">
        <v>7.4269005847953216374269005900</v>
      </c>
      <c r="U31" s="97">
        <v>2.5657501494321578003586371800</v>
      </c>
      <c r="V31" s="97">
        <v>-10.084850354828756556618327680</v>
      </c>
      <c r="W31" s="97">
        <v>-0.501015572105619498984427900</v>
      </c>
      <c r="X31" s="97">
        <v>6.1705310396409872849663425500</v>
      </c>
      <c r="Y31" s="97">
        <v>11.237521514629948364888123930</v>
      </c>
      <c r="Z31" s="97">
        <v>-3.9830237027546444586803331200</v>
      </c>
      <c r="AA31" s="97">
        <v>-16.097437198680537934534382140</v>
      </c>
      <c r="AB31" s="97">
        <v>-10.535714285714285714285714290</v>
      </c>
      <c r="AC31" s="97">
        <v>-0.8591644204851752021563342400</v>
      </c>
      <c r="AD31" s="97">
        <v>1.6681318681318681318681318700</v>
      </c>
      <c r="AE31" s="97">
        <v>21.747520771911015813454837840</v>
      </c>
      <c r="AF31" s="97">
        <v>28.828571428571428571428571440</v>
      </c>
      <c r="AG31" s="274">
        <v>14.779365079365079365079365080</v>
      </c>
      <c r="AH31" s="532"/>
    </row>
    <row r="32" ht="24.95" customHeight="1">
      <c r="A32" s="23"/>
      <c r="B32" s="40" t="s">
        <v>100</v>
      </c>
      <c r="C32" s="583">
        <v>-23.661344295299008400166562400</v>
      </c>
      <c r="D32" s="584">
        <v>5.8438917081820847748707668600</v>
      </c>
      <c r="E32" s="584">
        <v>11.658290184957780000253193410</v>
      </c>
      <c r="F32" s="584">
        <v>1.5568862275449101796407185700</v>
      </c>
      <c r="G32" s="584">
        <v>-10.945399327486827128691724860</v>
      </c>
      <c r="H32" s="584">
        <v>27.066581714784743159785549190</v>
      </c>
      <c r="I32" s="584">
        <v>5.9439562433574409622313814100</v>
      </c>
      <c r="J32" s="584">
        <v>7.1411964681508424049226826700</v>
      </c>
      <c r="K32" s="584">
        <v>0.9226857612606744500496381700</v>
      </c>
      <c r="L32" s="584">
        <v>-8.227881375090030649850430830</v>
      </c>
      <c r="M32" s="584">
        <v>-5.5884407094033729863408937300</v>
      </c>
      <c r="N32" s="584">
        <v>-14.188947904567512808657637640</v>
      </c>
      <c r="O32" s="584">
        <v>0.1822739444013172968739847600</v>
      </c>
      <c r="P32" s="584">
        <v>-6.9959888284850644201041295600</v>
      </c>
      <c r="Q32" s="584">
        <v>-33.145073489384866630375612410</v>
      </c>
      <c r="R32" s="584">
        <v>-2.4713427797257233378696272600</v>
      </c>
      <c r="S32" s="584">
        <v>-15.990803203719143990500012630</v>
      </c>
      <c r="T32" s="584">
        <v>-16.151042813747937850877010720</v>
      </c>
      <c r="U32" s="584">
        <v>48.625661264261578321015082180</v>
      </c>
      <c r="V32" s="584">
        <v>21.101826909695413375731821930</v>
      </c>
      <c r="W32" s="584">
        <v>-3.3619823290481973116703655700</v>
      </c>
      <c r="X32" s="584">
        <v>-8.817908613311549616661545490</v>
      </c>
      <c r="Y32" s="584">
        <v>-26.847930525937030028709870130</v>
      </c>
      <c r="Z32" s="584">
        <v>-0.9570568841016966558444637800</v>
      </c>
      <c r="AA32" s="584">
        <v>2.1593177281800036291054255200</v>
      </c>
      <c r="AB32" s="584">
        <v>7.60568415407989990168915900</v>
      </c>
      <c r="AC32" s="584">
        <v>0.8666100254885301614273576900</v>
      </c>
      <c r="AD32" s="584">
        <v>-0.1504703097906582633878943700</v>
      </c>
      <c r="AE32" s="584">
        <v>-9.783735325876694056438713690</v>
      </c>
      <c r="AF32" s="584">
        <v>-23.776071480662299025572478670</v>
      </c>
      <c r="AG32" s="585">
        <v>-7.0680809282128583479691886300</v>
      </c>
      <c r="AH32" s="533"/>
    </row>
    <row r="33" ht="30" customHeight="1">
      <c r="A33" s="8"/>
      <c r="B33" s="25"/>
      <c r="X33" s="804"/>
      <c r="Y33" s="804"/>
      <c r="Z33" s="804"/>
      <c r="AA33" s="804"/>
      <c r="AB33" s="804"/>
      <c r="AC33" s="804"/>
      <c r="AD33" s="804"/>
      <c r="AE33"/>
      <c r="AF33"/>
      <c r="AG33" s="4"/>
      <c r="AH33" s="4"/>
    </row>
    <row r="34" s="35" customFormat="1" ht="20.1" customHeight="1">
      <c r="B34" s="796" t="s">
        <v>9</v>
      </c>
      <c r="C34" s="352" t="s">
        <v>273</v>
      </c>
      <c r="D34" s="353"/>
      <c r="E34" s="353"/>
      <c r="F34" s="353"/>
      <c r="G34" s="353"/>
      <c r="H34" s="353"/>
      <c r="I34" s="353"/>
      <c r="J34" s="353"/>
      <c r="K34" s="353"/>
      <c r="L34" s="353"/>
      <c r="M34" s="353"/>
      <c r="N34" s="353"/>
      <c r="O34" s="353"/>
      <c r="P34" s="353"/>
      <c r="Q34" s="353"/>
      <c r="R34" s="353"/>
      <c r="S34" s="354"/>
      <c r="T34" s="354"/>
      <c r="U34" s="354"/>
      <c r="V34" s="354"/>
      <c r="W34" s="354"/>
      <c r="X34" s="354"/>
      <c r="Y34" s="354"/>
      <c r="Z34" s="354"/>
      <c r="AA34" s="354"/>
      <c r="AB34" s="354"/>
      <c r="AC34" s="354"/>
      <c r="AD34" s="354"/>
      <c r="AE34" s="354"/>
      <c r="AF34" s="354"/>
      <c r="AG34" s="355"/>
      <c r="AH34" s="531"/>
      <c r="AI34" s="237"/>
      <c r="AJ34" s="237"/>
      <c r="AK34" s="237"/>
      <c r="AL34" s="237"/>
      <c r="AM34" s="237"/>
      <c r="AN34" s="237"/>
      <c r="AO34" s="237"/>
      <c r="AP34" s="237"/>
      <c r="AQ34" s="237"/>
      <c r="AR34" s="237"/>
      <c r="AS34" s="237"/>
      <c r="AT34" s="237"/>
      <c r="AU34" s="237"/>
      <c r="AV34" s="237"/>
      <c r="AW34" s="237"/>
    </row>
    <row r="35" s="36" customFormat="1" ht="20.1" customHeight="1">
      <c r="B35" s="983"/>
      <c r="C35" s="356">
        <v>1</v>
      </c>
      <c r="D35" s="357">
        <v>2</v>
      </c>
      <c r="E35" s="357">
        <v>3</v>
      </c>
      <c r="F35" s="357">
        <v>4</v>
      </c>
      <c r="G35" s="357">
        <v>5</v>
      </c>
      <c r="H35" s="357">
        <v>6</v>
      </c>
      <c r="I35" s="357">
        <v>7</v>
      </c>
      <c r="J35" s="357">
        <v>8</v>
      </c>
      <c r="K35" s="357">
        <v>9</v>
      </c>
      <c r="L35" s="357">
        <v>10</v>
      </c>
      <c r="M35" s="357">
        <v>11</v>
      </c>
      <c r="N35" s="357">
        <v>12</v>
      </c>
      <c r="O35" s="357">
        <v>13</v>
      </c>
      <c r="P35" s="357">
        <v>14</v>
      </c>
      <c r="Q35" s="357">
        <v>15</v>
      </c>
      <c r="R35" s="357">
        <v>16</v>
      </c>
      <c r="S35" s="357">
        <v>17</v>
      </c>
      <c r="T35" s="357">
        <v>18</v>
      </c>
      <c r="U35" s="357">
        <v>19</v>
      </c>
      <c r="V35" s="357">
        <v>20</v>
      </c>
      <c r="W35" s="357">
        <v>21</v>
      </c>
      <c r="X35" s="357">
        <v>22</v>
      </c>
      <c r="Y35" s="357">
        <v>23</v>
      </c>
      <c r="Z35" s="357">
        <v>24</v>
      </c>
      <c r="AA35" s="357">
        <v>25</v>
      </c>
      <c r="AB35" s="357">
        <v>26</v>
      </c>
      <c r="AC35" s="357">
        <v>27</v>
      </c>
      <c r="AD35" s="357">
        <v>28</v>
      </c>
      <c r="AE35" s="357">
        <v>29</v>
      </c>
      <c r="AF35" s="357">
        <v>30</v>
      </c>
      <c r="AG35" s="358">
        <v>31</v>
      </c>
      <c r="AH35" s="531"/>
      <c r="AI35" s="237"/>
      <c r="AJ35" s="237"/>
      <c r="AK35" s="237"/>
      <c r="AL35" s="237"/>
      <c r="AM35" s="237"/>
      <c r="AN35" s="237"/>
      <c r="AO35" s="237"/>
      <c r="AP35" s="237"/>
      <c r="AQ35" s="237"/>
      <c r="AR35" s="237"/>
      <c r="AS35" s="237"/>
      <c r="AT35" s="237"/>
      <c r="AU35" s="237"/>
      <c r="AV35" s="237"/>
      <c r="AW35" s="237"/>
    </row>
    <row r="36" ht="24.95" customHeight="1">
      <c r="B36" s="265" t="s">
        <v>19</v>
      </c>
      <c r="C36" s="580">
        <v>96.73529411764705882352941176</v>
      </c>
      <c r="D36" s="581">
        <v>121.31538461538461538461538462</v>
      </c>
      <c r="E36" s="581">
        <v>126.56716417910447761194029851</v>
      </c>
      <c r="F36" s="581">
        <v>121.50746268656716417910447761</v>
      </c>
      <c r="G36" s="581">
        <v>115.55725190839694656488549618</v>
      </c>
      <c r="H36" s="581">
        <v>108.44776119402985074626865672</v>
      </c>
      <c r="I36" s="581">
        <v>109.75373134328358208955223881</v>
      </c>
      <c r="J36" s="581">
        <v>103.67088607594936708860759494</v>
      </c>
      <c r="K36" s="581">
        <v>126.16793893129770992366412214</v>
      </c>
      <c r="L36" s="581">
        <v>131.93984962406015037593984962</v>
      </c>
      <c r="M36" s="581">
        <v>136.10526315789473684210526316</v>
      </c>
      <c r="N36" s="581">
        <v>120.53225806451612903225806452</v>
      </c>
      <c r="O36" s="581">
        <v>104.61904761904761904761904762</v>
      </c>
      <c r="P36" s="581">
        <v>118.26315789473684210526315789</v>
      </c>
      <c r="Q36" s="581">
        <v>104.72941176470588235294117647</v>
      </c>
      <c r="R36" s="581">
        <v>119.11023622047244094488188976</v>
      </c>
      <c r="S36" s="581">
        <v>137.11940298507462686567164179</v>
      </c>
      <c r="T36" s="581">
        <v>130.44915254237288135593220339</v>
      </c>
      <c r="U36" s="581">
        <v>119.176000000</v>
      </c>
      <c r="V36" s="581">
        <v>99.19387755102040816326530612</v>
      </c>
      <c r="W36" s="581">
        <v>100.260000000</v>
      </c>
      <c r="X36" s="581">
        <v>99.96703296703296703296703297</v>
      </c>
      <c r="Y36" s="581">
        <v>96.54216867469879518072289157</v>
      </c>
      <c r="Z36" s="581">
        <v>102.67010309278350515463917526</v>
      </c>
      <c r="AA36" s="581">
        <v>103.71568627450980392156862745</v>
      </c>
      <c r="AB36" s="581">
        <v>108.18604651162790697674418605</v>
      </c>
      <c r="AC36" s="581">
        <v>141.04477611940298507462686567</v>
      </c>
      <c r="AD36" s="581">
        <v>163.58955223880597014925373134</v>
      </c>
      <c r="AE36" s="581">
        <v>121.51492537313432835820895522</v>
      </c>
      <c r="AF36" s="581">
        <v>117.7247706422018348623853211</v>
      </c>
      <c r="AG36" s="582">
        <v>110.44791666666666666666666667</v>
      </c>
      <c r="AH36" s="532"/>
    </row>
    <row r="37" ht="24.95" customHeight="1">
      <c r="B37" s="38" t="s">
        <v>35</v>
      </c>
      <c r="C37" s="278">
        <v>99.87392971246006389776357828</v>
      </c>
      <c r="D37" s="101">
        <v>105.91066350710900473933649289</v>
      </c>
      <c r="E37" s="101">
        <v>109.83530655391120507399577167</v>
      </c>
      <c r="F37" s="101">
        <v>111.94960</v>
      </c>
      <c r="G37" s="101">
        <v>108.33264462809917355371900826</v>
      </c>
      <c r="H37" s="101">
        <v>97.55420581655480984340044743</v>
      </c>
      <c r="I37" s="101">
        <v>99.41465909090909090909090909</v>
      </c>
      <c r="J37" s="101">
        <v>106.06333333333333333333333333</v>
      </c>
      <c r="K37" s="101">
        <v>113.39665961945031712473572939</v>
      </c>
      <c r="L37" s="101">
        <v>114.89772058823529411764705883</v>
      </c>
      <c r="M37" s="101">
        <v>113.00655831739961759082217973</v>
      </c>
      <c r="N37" s="101">
        <v>109.56075329566854990583804144</v>
      </c>
      <c r="O37" s="101">
        <v>94.39373786407766990291262136</v>
      </c>
      <c r="P37" s="101">
        <v>104.34151631477927063339731286</v>
      </c>
      <c r="Q37" s="101">
        <v>99.54398395721925133689839572</v>
      </c>
      <c r="R37" s="101">
        <v>104.2074164810690423162583519</v>
      </c>
      <c r="S37" s="101">
        <v>105.72381856540084388185654008</v>
      </c>
      <c r="T37" s="101">
        <v>106.49400432900432900432900433</v>
      </c>
      <c r="U37" s="101">
        <v>130.14922141119221411192214112</v>
      </c>
      <c r="V37" s="101">
        <v>101.83312320916905444126074499</v>
      </c>
      <c r="W37" s="101">
        <v>99.00980113636363636363636363</v>
      </c>
      <c r="X37" s="101">
        <v>101.04023529411764705882352942</v>
      </c>
      <c r="Y37" s="101">
        <v>103.52436692506459948320413436</v>
      </c>
      <c r="Z37" s="101">
        <v>102.25289693593314763231197771</v>
      </c>
      <c r="AA37" s="101">
        <v>101.18295454545454545454545455</v>
      </c>
      <c r="AB37" s="101">
        <v>122.95685071574642126789366053</v>
      </c>
      <c r="AC37" s="101">
        <v>140.40880000000000000000000001</v>
      </c>
      <c r="AD37" s="101">
        <v>137.04835740072202166064981949</v>
      </c>
      <c r="AE37" s="101">
        <v>135.38707720588235294117647059</v>
      </c>
      <c r="AF37" s="101">
        <v>119.69423001949317738791423002</v>
      </c>
      <c r="AG37" s="279">
        <v>121.7071362586605080831408776</v>
      </c>
      <c r="AH37" s="532"/>
    </row>
    <row r="38" ht="24.95" customHeight="1">
      <c r="A38" s="23"/>
      <c r="B38" s="40" t="s">
        <v>101</v>
      </c>
      <c r="C38" s="583">
        <v>96.85740252351216393499506368</v>
      </c>
      <c r="D38" s="584">
        <v>114.54501425840052913303864768</v>
      </c>
      <c r="E38" s="584">
        <v>115.23358758686639791355452656</v>
      </c>
      <c r="F38" s="584">
        <v>108.53764791170952301670079894</v>
      </c>
      <c r="G38" s="584">
        <v>106.66891065486262875937783486</v>
      </c>
      <c r="H38" s="584">
        <v>111.16666912132907760701637007</v>
      </c>
      <c r="I38" s="584">
        <v>110.39994739902492000197287778</v>
      </c>
      <c r="J38" s="584">
        <v>97.74432201761466459216907660</v>
      </c>
      <c r="K38" s="584">
        <v>111.26248282330955379718768590</v>
      </c>
      <c r="L38" s="584">
        <v>114.83243440215806034092866192</v>
      </c>
      <c r="M38" s="584">
        <v>120.44014540786046761261940099</v>
      </c>
      <c r="N38" s="584">
        <v>110.01408299853423345701794369</v>
      </c>
      <c r="O38" s="584">
        <v>110.83261452120255181796103910</v>
      </c>
      <c r="P38" s="584">
        <v>113.34237997649806534985440226</v>
      </c>
      <c r="Q38" s="584">
        <v>105.20918251545483481491131349</v>
      </c>
      <c r="R38" s="584">
        <v>114.30111238014497380962622835</v>
      </c>
      <c r="S38" s="584">
        <v>129.69584796093270866819100201</v>
      </c>
      <c r="T38" s="584">
        <v>122.49436328768436892762630981</v>
      </c>
      <c r="U38" s="584">
        <v>91.56873833572655606058028469</v>
      </c>
      <c r="V38" s="584">
        <v>97.40826405497989420575600914</v>
      </c>
      <c r="W38" s="584">
        <v>101.26270212573651885359145746</v>
      </c>
      <c r="X38" s="584">
        <v>98.93784656779480041500296681</v>
      </c>
      <c r="Y38" s="584">
        <v>93.25550258576338800247444282</v>
      </c>
      <c r="Z38" s="584">
        <v>100.40801402146264791216344619</v>
      </c>
      <c r="AA38" s="584">
        <v>102.50312094604578503271570642</v>
      </c>
      <c r="AB38" s="584">
        <v>87.98700184809881683538692473</v>
      </c>
      <c r="AC38" s="584">
        <v>100.45294605423804282539760019</v>
      </c>
      <c r="AD38" s="584">
        <v>119.36629912351223818029205898</v>
      </c>
      <c r="AE38" s="584">
        <v>89.75371053202313930070829274</v>
      </c>
      <c r="AF38" s="584">
        <v>98.35459121381991423305659894</v>
      </c>
      <c r="AG38" s="585">
        <v>90.74892406632182898193817906</v>
      </c>
      <c r="AH38" s="533"/>
    </row>
    <row r="39" ht="24.95" customHeight="1">
      <c r="B39" s="25" t="s">
        <v>70</v>
      </c>
      <c r="S39" s="4"/>
      <c r="T39" s="4"/>
      <c r="U39" s="4"/>
      <c r="V39" s="4"/>
      <c r="W39" s="4"/>
      <c r="X39" s="4"/>
      <c r="Y39" s="4"/>
      <c r="Z39" s="4"/>
      <c r="AA39" s="4"/>
      <c r="AB39" s="4"/>
      <c r="AC39" s="4"/>
      <c r="AD39" s="4"/>
      <c r="AE39" s="4"/>
      <c r="AF39" s="4"/>
      <c r="AG39" s="4"/>
      <c r="AH39" s="4"/>
    </row>
    <row r="40" ht="24.95" customHeight="1">
      <c r="B40" s="37" t="s">
        <v>19</v>
      </c>
      <c r="C40" s="575">
        <v>-11.286657101865136298421807750</v>
      </c>
      <c r="D40" s="576">
        <v>-6.3092044861293632648652540900</v>
      </c>
      <c r="E40" s="576">
        <v>-2.5679324409720227494686045800</v>
      </c>
      <c r="F40" s="576">
        <v>-13.605009020481799851427358590</v>
      </c>
      <c r="G40" s="576">
        <v>-4.5455903122986529213727657200</v>
      </c>
      <c r="H40" s="576">
        <v>12.702600960633544096425857640</v>
      </c>
      <c r="I40" s="576">
        <v>15.097545977975292078931186760</v>
      </c>
      <c r="J40" s="576">
        <v>-0.0255381071925910578076739600</v>
      </c>
      <c r="K40" s="576">
        <v>-0.5225127012086473546490039700</v>
      </c>
      <c r="L40" s="576">
        <v>-4.3758999966246949517229712300</v>
      </c>
      <c r="M40" s="576">
        <v>0.0165755014089176197579976800</v>
      </c>
      <c r="N40" s="576">
        <v>2.3845895642523924674096959200</v>
      </c>
      <c r="O40" s="576">
        <v>5.1314530203231436131284129900</v>
      </c>
      <c r="P40" s="576">
        <v>10.340231497720098211153981050</v>
      </c>
      <c r="Q40" s="576">
        <v>-3.8786026579770644634154571400</v>
      </c>
      <c r="R40" s="576">
        <v>3.137393007712752869975282900</v>
      </c>
      <c r="S40" s="576">
        <v>7.9173029484318101726770821100</v>
      </c>
      <c r="T40" s="576">
        <v>11.911191768505877260164496680</v>
      </c>
      <c r="U40" s="576">
        <v>5.2156761412575366063738156700</v>
      </c>
      <c r="V40" s="576">
        <v>2.7679173430624696062377984500</v>
      </c>
      <c r="W40" s="576">
        <v>7.940372670807453416149068330</v>
      </c>
      <c r="X40" s="576">
        <v>6.3960722248765727026596591800</v>
      </c>
      <c r="Y40" s="576">
        <v>-2.9631335748987277450361160800</v>
      </c>
      <c r="Z40" s="576">
        <v>-0.0348366221466444657006884600</v>
      </c>
      <c r="AA40" s="576">
        <v>-12.311426879810538780343398460</v>
      </c>
      <c r="AB40" s="576">
        <v>-27.004379493664957024754678090</v>
      </c>
      <c r="AC40" s="576">
        <v>-2.9176083829874666118758989100</v>
      </c>
      <c r="AD40" s="576">
        <v>7.936723460573768168057045570</v>
      </c>
      <c r="AE40" s="576">
        <v>-7.2114859139864301201634065400</v>
      </c>
      <c r="AF40" s="576">
        <v>3.1287944225744114097132873700</v>
      </c>
      <c r="AG40" s="577">
        <v>-6.3648031273549359457422758100</v>
      </c>
      <c r="AH40" s="532"/>
    </row>
    <row r="41" ht="24.95" customHeight="1">
      <c r="B41" s="38" t="s">
        <v>35</v>
      </c>
      <c r="C41" s="273">
        <v>7.1909353092691877684010020100</v>
      </c>
      <c r="D41" s="97">
        <v>-0.9250330655042350410061815500</v>
      </c>
      <c r="E41" s="97">
        <v>-3.6708908128724126898811967300</v>
      </c>
      <c r="F41" s="97">
        <v>-0.4408911386033048895165716400</v>
      </c>
      <c r="G41" s="97">
        <v>6.392029551148398907440645500</v>
      </c>
      <c r="H41" s="97">
        <v>0.3587190699970930535493217200</v>
      </c>
      <c r="I41" s="97">
        <v>7.6855731070007683670249433400</v>
      </c>
      <c r="J41" s="97">
        <v>7.6707378147544903695615883300</v>
      </c>
      <c r="K41" s="97">
        <v>4.2856535306062461549989372700</v>
      </c>
      <c r="L41" s="97">
        <v>0.0458477870202761148762670600</v>
      </c>
      <c r="M41" s="97">
        <v>2.0678012907796289677948731600</v>
      </c>
      <c r="N41" s="97">
        <v>0.6818224412921701221163688300</v>
      </c>
      <c r="O41" s="97">
        <v>-6.5400377033077122469197134900</v>
      </c>
      <c r="P41" s="97">
        <v>2.9898546548471947682195279200</v>
      </c>
      <c r="Q41" s="97">
        <v>4.3099952277193599553147022100</v>
      </c>
      <c r="R41" s="97">
        <v>2.6226023976152987408203053800</v>
      </c>
      <c r="S41" s="97">
        <v>5.0814061541774420419708994600</v>
      </c>
      <c r="T41" s="97">
        <v>7.6947482896127067800992453700</v>
      </c>
      <c r="U41" s="97">
        <v>33.409034896086162138159109240</v>
      </c>
      <c r="V41" s="97">
        <v>5.2418452031652243191378216900</v>
      </c>
      <c r="W41" s="97">
        <v>7.1734463518783880723297732600</v>
      </c>
      <c r="X41" s="97">
        <v>9.419909890683028542599246470</v>
      </c>
      <c r="Y41" s="97">
        <v>8.009547991189332004404881850</v>
      </c>
      <c r="Z41" s="97">
        <v>8.325513496691748776801255830</v>
      </c>
      <c r="AA41" s="97">
        <v>-4.9540906076292180462931398300</v>
      </c>
      <c r="AB41" s="97">
        <v>-4.4637862988978702178435380100</v>
      </c>
      <c r="AC41" s="97">
        <v>10.139576572637805705787752340</v>
      </c>
      <c r="AD41" s="97">
        <v>9.776903486444241894006093420</v>
      </c>
      <c r="AE41" s="97">
        <v>22.587243973798632228556938280</v>
      </c>
      <c r="AF41" s="97">
        <v>9.982008293437340184969531160</v>
      </c>
      <c r="AG41" s="274">
        <v>17.635181384461658393230493700</v>
      </c>
      <c r="AH41" s="532"/>
    </row>
    <row r="42" ht="24.95" customHeight="1">
      <c r="A42" s="23"/>
      <c r="B42" s="40" t="s">
        <v>101</v>
      </c>
      <c r="C42" s="583">
        <v>-17.238017709074416330630231320</v>
      </c>
      <c r="D42" s="584">
        <v>-5.4344418042399325315698515300</v>
      </c>
      <c r="E42" s="584">
        <v>1.1449896933623650066918723400</v>
      </c>
      <c r="F42" s="584">
        <v>-13.222414334990882869786777010</v>
      </c>
      <c r="G42" s="584">
        <v>-10.280488030533101919373247580</v>
      </c>
      <c r="H42" s="584">
        <v>12.299760304858989259240014280</v>
      </c>
      <c r="I42" s="584">
        <v>6.8829766672734199885816070900</v>
      </c>
      <c r="J42" s="584">
        <v>-7.1479736074516193663892670600</v>
      </c>
      <c r="K42" s="584">
        <v>-4.6105730453170820608053862400</v>
      </c>
      <c r="L42" s="584">
        <v>-4.4197214391726497078027311200</v>
      </c>
      <c r="M42" s="584">
        <v>-2.0096698110768555971043312400</v>
      </c>
      <c r="N42" s="584">
        <v>1.6912358970787504751257547300</v>
      </c>
      <c r="O42" s="584">
        <v>12.488225371394067446655350220</v>
      </c>
      <c r="P42" s="584">
        <v>7.1369911798656563885690617100</v>
      </c>
      <c r="Q42" s="584">
        <v>-7.8502523826406855240516000700</v>
      </c>
      <c r="R42" s="584">
        <v>0.5016347257525956277800281800</v>
      </c>
      <c r="S42" s="584">
        <v>2.698761748670822219297622800</v>
      </c>
      <c r="T42" s="584">
        <v>3.9151802161738760748900659700</v>
      </c>
      <c r="U42" s="584">
        <v>-21.133020546013812510734081260</v>
      </c>
      <c r="V42" s="584">
        <v>-2.3507074161679080386284412100</v>
      </c>
      <c r="W42" s="584">
        <v>0.7155935962076334956469142200</v>
      </c>
      <c r="X42" s="584">
        <v>-2.7635168671107925283246420800</v>
      </c>
      <c r="Y42" s="584">
        <v>-10.158992209636072937487345770</v>
      </c>
      <c r="Z42" s="584">
        <v>-7.717803358572325222825726100</v>
      </c>
      <c r="AA42" s="584">
        <v>-7.7408236916420992780408417100</v>
      </c>
      <c r="AB42" s="584">
        <v>-23.593768605157787257357693300</v>
      </c>
      <c r="AC42" s="584">
        <v>-11.855125434419996465514126980</v>
      </c>
      <c r="AD42" s="584">
        <v>-1.6762907018029595256699189700</v>
      </c>
      <c r="AE42" s="584">
        <v>-24.308181603425343675386065530</v>
      </c>
      <c r="AF42" s="584">
        <v>-6.2312136113919844896301774400</v>
      </c>
      <c r="AG42" s="585">
        <v>-20.402046589598521274381998480</v>
      </c>
      <c r="AH42" s="533"/>
    </row>
    <row r="43" ht="30" customHeight="1">
      <c r="A43" s="8"/>
      <c r="B43" s="25"/>
      <c r="X43" s="804"/>
      <c r="Y43" s="804"/>
      <c r="Z43" s="804"/>
      <c r="AA43" s="804"/>
      <c r="AB43" s="804"/>
      <c r="AC43" s="804"/>
      <c r="AD43" s="804"/>
      <c r="AE43"/>
      <c r="AF43"/>
      <c r="AG43" s="4"/>
      <c r="AH43" s="4"/>
    </row>
    <row r="44" s="35" customFormat="1" ht="20.1" customHeight="1">
      <c r="B44" s="796" t="s">
        <v>10</v>
      </c>
      <c r="C44" s="352" t="s">
        <v>273</v>
      </c>
      <c r="D44" s="353"/>
      <c r="E44" s="353"/>
      <c r="F44" s="353"/>
      <c r="G44" s="353"/>
      <c r="H44" s="353"/>
      <c r="I44" s="353"/>
      <c r="J44" s="353"/>
      <c r="K44" s="353"/>
      <c r="L44" s="353"/>
      <c r="M44" s="353"/>
      <c r="N44" s="353"/>
      <c r="O44" s="353"/>
      <c r="P44" s="353"/>
      <c r="Q44" s="353"/>
      <c r="R44" s="353"/>
      <c r="S44" s="354"/>
      <c r="T44" s="354"/>
      <c r="U44" s="354"/>
      <c r="V44" s="354"/>
      <c r="W44" s="354"/>
      <c r="X44" s="354"/>
      <c r="Y44" s="354"/>
      <c r="Z44" s="354"/>
      <c r="AA44" s="354"/>
      <c r="AB44" s="354"/>
      <c r="AC44" s="354"/>
      <c r="AD44" s="354"/>
      <c r="AE44" s="354"/>
      <c r="AF44" s="354"/>
      <c r="AG44" s="355"/>
      <c r="AH44" s="531"/>
      <c r="AI44" s="237"/>
      <c r="AJ44" s="237"/>
      <c r="AK44" s="237"/>
      <c r="AL44" s="237"/>
      <c r="AM44" s="237"/>
      <c r="AN44" s="237"/>
      <c r="AO44" s="237"/>
      <c r="AP44" s="237"/>
      <c r="AQ44" s="237"/>
      <c r="AR44" s="237"/>
      <c r="AS44" s="237"/>
      <c r="AT44" s="237"/>
      <c r="AU44" s="237"/>
      <c r="AV44" s="237"/>
      <c r="AW44" s="237"/>
    </row>
    <row r="45" s="36" customFormat="1" ht="20.1" customHeight="1">
      <c r="B45" s="983"/>
      <c r="C45" s="356">
        <v>1</v>
      </c>
      <c r="D45" s="357">
        <v>2</v>
      </c>
      <c r="E45" s="357">
        <v>3</v>
      </c>
      <c r="F45" s="357">
        <v>4</v>
      </c>
      <c r="G45" s="357">
        <v>5</v>
      </c>
      <c r="H45" s="357">
        <v>6</v>
      </c>
      <c r="I45" s="357">
        <v>7</v>
      </c>
      <c r="J45" s="357">
        <v>8</v>
      </c>
      <c r="K45" s="357">
        <v>9</v>
      </c>
      <c r="L45" s="357">
        <v>10</v>
      </c>
      <c r="M45" s="357">
        <v>11</v>
      </c>
      <c r="N45" s="357">
        <v>12</v>
      </c>
      <c r="O45" s="357">
        <v>13</v>
      </c>
      <c r="P45" s="357">
        <v>14</v>
      </c>
      <c r="Q45" s="357">
        <v>15</v>
      </c>
      <c r="R45" s="357">
        <v>16</v>
      </c>
      <c r="S45" s="357">
        <v>17</v>
      </c>
      <c r="T45" s="357">
        <v>18</v>
      </c>
      <c r="U45" s="357">
        <v>19</v>
      </c>
      <c r="V45" s="357">
        <v>20</v>
      </c>
      <c r="W45" s="357">
        <v>21</v>
      </c>
      <c r="X45" s="357">
        <v>22</v>
      </c>
      <c r="Y45" s="357">
        <v>23</v>
      </c>
      <c r="Z45" s="357">
        <v>24</v>
      </c>
      <c r="AA45" s="357">
        <v>25</v>
      </c>
      <c r="AB45" s="357">
        <v>26</v>
      </c>
      <c r="AC45" s="357">
        <v>27</v>
      </c>
      <c r="AD45" s="357">
        <v>28</v>
      </c>
      <c r="AE45" s="357">
        <v>29</v>
      </c>
      <c r="AF45" s="357">
        <v>30</v>
      </c>
      <c r="AG45" s="358">
        <v>31</v>
      </c>
      <c r="AH45" s="531"/>
      <c r="AI45" s="237"/>
      <c r="AJ45" s="237"/>
      <c r="AK45" s="237"/>
      <c r="AL45" s="237"/>
      <c r="AM45" s="237"/>
      <c r="AN45" s="237"/>
      <c r="AO45" s="237"/>
      <c r="AP45" s="237"/>
      <c r="AQ45" s="237"/>
      <c r="AR45" s="237"/>
      <c r="AS45" s="237"/>
      <c r="AT45" s="237"/>
      <c r="AU45" s="237"/>
      <c r="AV45" s="237"/>
      <c r="AW45" s="237"/>
    </row>
    <row r="46" ht="24.95" customHeight="1">
      <c r="B46" s="265" t="s">
        <v>19</v>
      </c>
      <c r="C46" s="580">
        <v>49.089552238805970149253731343</v>
      </c>
      <c r="D46" s="581">
        <v>117.69402985074626865671641791</v>
      </c>
      <c r="E46" s="581">
        <v>126.56716417910447761194029851</v>
      </c>
      <c r="F46" s="581">
        <v>121.50746268656716417910447761</v>
      </c>
      <c r="G46" s="581">
        <v>112.97014925373134328358208955</v>
      </c>
      <c r="H46" s="581">
        <v>108.44776119402985074626865672</v>
      </c>
      <c r="I46" s="581">
        <v>109.75373134328358208955223881</v>
      </c>
      <c r="J46" s="581">
        <v>61.119402985074626865671641791</v>
      </c>
      <c r="K46" s="581">
        <v>123.34328358208955223880597015</v>
      </c>
      <c r="L46" s="581">
        <v>130.95522388059701492537313433</v>
      </c>
      <c r="M46" s="581">
        <v>135.08955223880597014925373134</v>
      </c>
      <c r="N46" s="581">
        <v>111.53731343283582089552238806</v>
      </c>
      <c r="O46" s="581">
        <v>98.3731343283582089552238806</v>
      </c>
      <c r="P46" s="581">
        <v>117.38059701492537313432835821</v>
      </c>
      <c r="Q46" s="581">
        <v>66.432835820895522388059701493</v>
      </c>
      <c r="R46" s="581">
        <v>112.88805970149253731343283582</v>
      </c>
      <c r="S46" s="581">
        <v>137.11940298507462686567164179</v>
      </c>
      <c r="T46" s="581">
        <v>114.8731343283582089552238806</v>
      </c>
      <c r="U46" s="581">
        <v>111.17164179104477611940298507</v>
      </c>
      <c r="V46" s="581">
        <v>72.544776119402985074626865672</v>
      </c>
      <c r="W46" s="581">
        <v>74.820895522388059701492537313</v>
      </c>
      <c r="X46" s="581">
        <v>67.888059701492537313432835821</v>
      </c>
      <c r="Y46" s="581">
        <v>59.798507462686567164179104478</v>
      </c>
      <c r="Z46" s="581">
        <v>74.320895522388059701492537313</v>
      </c>
      <c r="AA46" s="581">
        <v>78.947761194029850746268656716</v>
      </c>
      <c r="AB46" s="581">
        <v>104.14925373134328358208955224</v>
      </c>
      <c r="AC46" s="581">
        <v>141.04477611940298507462686567</v>
      </c>
      <c r="AD46" s="581">
        <v>163.58955223880597014925373134</v>
      </c>
      <c r="AE46" s="581">
        <v>121.51492537313432835820895522</v>
      </c>
      <c r="AF46" s="581">
        <v>95.76119402985074626865671642</v>
      </c>
      <c r="AG46" s="582">
        <v>79.126865671641791044776119403</v>
      </c>
      <c r="AH46" s="532"/>
    </row>
    <row r="47" ht="24.95" customHeight="1">
      <c r="B47" s="38" t="s">
        <v>35</v>
      </c>
      <c r="C47" s="278">
        <v>55.822392857142857142857142857</v>
      </c>
      <c r="D47" s="101">
        <v>79.811250000</v>
      </c>
      <c r="E47" s="101">
        <v>92.77160714285714285714285714</v>
      </c>
      <c r="F47" s="101">
        <v>104.952750000</v>
      </c>
      <c r="G47" s="101">
        <v>93.63035714285714285714285714</v>
      </c>
      <c r="H47" s="101">
        <v>77.869160714285714285714285714</v>
      </c>
      <c r="I47" s="101">
        <v>93.73382142857142857142857143</v>
      </c>
      <c r="J47" s="101">
        <v>69.319964285714285714285714286</v>
      </c>
      <c r="K47" s="101">
        <v>95.77967857142857142857142857</v>
      </c>
      <c r="L47" s="101">
        <v>111.61492857142857142857142857</v>
      </c>
      <c r="M47" s="101">
        <v>105.54005357142857142857142857</v>
      </c>
      <c r="N47" s="101">
        <v>103.88707142857142857142857143</v>
      </c>
      <c r="O47" s="101">
        <v>69.446821428571428571428571429</v>
      </c>
      <c r="P47" s="101">
        <v>97.074875000</v>
      </c>
      <c r="Q47" s="101">
        <v>66.481160714285714285714285714</v>
      </c>
      <c r="R47" s="101">
        <v>83.55201785714285714285714286</v>
      </c>
      <c r="S47" s="101">
        <v>89.48766071428571428571428571</v>
      </c>
      <c r="T47" s="101">
        <v>87.85755357142857142857142857</v>
      </c>
      <c r="U47" s="101">
        <v>95.52023214285714285714285714</v>
      </c>
      <c r="V47" s="101">
        <v>63.463857142857142857142857143</v>
      </c>
      <c r="W47" s="101">
        <v>62.234732142857142857142857143</v>
      </c>
      <c r="X47" s="101">
        <v>61.345857142857142857142857143</v>
      </c>
      <c r="Y47" s="101">
        <v>71.542732142857142857142857143</v>
      </c>
      <c r="Z47" s="101">
        <v>65.551410714285714285714285714</v>
      </c>
      <c r="AA47" s="101">
        <v>71.550803571428571428571428571</v>
      </c>
      <c r="AB47" s="101">
        <v>107.36767857142857142857142857</v>
      </c>
      <c r="AC47" s="101">
        <v>137.901500000</v>
      </c>
      <c r="AD47" s="101">
        <v>135.57998214285714285714285714</v>
      </c>
      <c r="AE47" s="101">
        <v>131.518875000</v>
      </c>
      <c r="AF47" s="101">
        <v>109.64846428571428571428571429</v>
      </c>
      <c r="AG47" s="279">
        <v>94.10569642857142857142857143</v>
      </c>
      <c r="AH47" s="532"/>
    </row>
    <row r="48" ht="24.95" customHeight="1">
      <c r="A48" s="23"/>
      <c r="B48" s="40" t="s">
        <v>102</v>
      </c>
      <c r="C48" s="583">
        <v>87.93881760753762821621792059</v>
      </c>
      <c r="D48" s="584">
        <v>147.46546364171250125354059473</v>
      </c>
      <c r="E48" s="584">
        <v>136.42877177303421317461001031</v>
      </c>
      <c r="F48" s="584">
        <v>115.77349110582349121781418554</v>
      </c>
      <c r="G48" s="584">
        <v>120.65547190145433646521459796</v>
      </c>
      <c r="H48" s="584">
        <v>139.26920516318631646516592224</v>
      </c>
      <c r="I48" s="584">
        <v>117.09085330199612727481971886</v>
      </c>
      <c r="J48" s="584">
        <v>88.16998625844696112791697146</v>
      </c>
      <c r="K48" s="584">
        <v>128.77813480038479168473207910</v>
      </c>
      <c r="L48" s="584">
        <v>117.32769581695473461084787561</v>
      </c>
      <c r="M48" s="584">
        <v>127.99837376184252201403916819</v>
      </c>
      <c r="N48" s="584">
        <v>107.36399813669248631496930615</v>
      </c>
      <c r="O48" s="584">
        <v>141.65246487132393957896194245</v>
      </c>
      <c r="P48" s="584">
        <v>120.91758759918606450364047155</v>
      </c>
      <c r="Q48" s="584">
        <v>99.92731039459753645921020277</v>
      </c>
      <c r="R48" s="584">
        <v>135.11111113379500942958842803</v>
      </c>
      <c r="S48" s="584">
        <v>153.22716214793737732950835681</v>
      </c>
      <c r="T48" s="584">
        <v>130.74929776523523775178565860</v>
      </c>
      <c r="U48" s="584">
        <v>116.38543929078801111669063312</v>
      </c>
      <c r="V48" s="584">
        <v>114.30880407426969580489863965</v>
      </c>
      <c r="W48" s="584">
        <v>120.22369655362205426986774121</v>
      </c>
      <c r="X48" s="584">
        <v>110.66445700383720432722895498</v>
      </c>
      <c r="Y48" s="584">
        <v>83.58432180543565649186262683</v>
      </c>
      <c r="Z48" s="584">
        <v>113.37802606007256962933352174</v>
      </c>
      <c r="AA48" s="584">
        <v>110.33804968411984096692147503</v>
      </c>
      <c r="AB48" s="584">
        <v>97.00242672384486353795976319</v>
      </c>
      <c r="AC48" s="584">
        <v>102.27936325522418905858664748</v>
      </c>
      <c r="AD48" s="584">
        <v>120.65907492629395917141435564</v>
      </c>
      <c r="AE48" s="584">
        <v>92.39352554767087869190559547</v>
      </c>
      <c r="AF48" s="584">
        <v>87.33473346268027646541815483</v>
      </c>
      <c r="AG48" s="585">
        <v>84.08297124893077670657675548</v>
      </c>
      <c r="AH48" s="533"/>
    </row>
    <row r="49" ht="24.95" customHeight="1">
      <c r="B49" s="25" t="s">
        <v>70</v>
      </c>
      <c r="S49" s="4"/>
      <c r="T49" s="4"/>
      <c r="U49" s="4"/>
      <c r="V49" s="4"/>
      <c r="W49" s="4"/>
      <c r="X49" s="4"/>
      <c r="Y49" s="4"/>
      <c r="Z49" s="4"/>
      <c r="AA49" s="4"/>
      <c r="AB49" s="4"/>
      <c r="AC49" s="4"/>
      <c r="AD49" s="4"/>
      <c r="AE49" s="4"/>
      <c r="AF49" s="4"/>
      <c r="AG49" s="4"/>
      <c r="AH49" s="4"/>
    </row>
    <row r="50" ht="24.95" customHeight="1">
      <c r="B50" s="37" t="s">
        <v>19</v>
      </c>
      <c r="C50" s="575">
        <v>-35.824390243902439024390243900</v>
      </c>
      <c r="D50" s="576">
        <v>-7.7287619939152820032763866100</v>
      </c>
      <c r="E50" s="576">
        <v>-2.5679324409720227494686045800</v>
      </c>
      <c r="F50" s="576">
        <v>-13.605009020481799851427358590</v>
      </c>
      <c r="G50" s="576">
        <v>-5.9809949692565679150363331500</v>
      </c>
      <c r="H50" s="576">
        <v>69.687062120504437178888369930</v>
      </c>
      <c r="I50" s="576">
        <v>57.378277153558052434456928840</v>
      </c>
      <c r="J50" s="576">
        <v>3.9208222306813856109630757500</v>
      </c>
      <c r="K50" s="576">
        <v>5.0931519043682838430724232200</v>
      </c>
      <c r="L50" s="576">
        <v>-5.0895126832170479744713072600</v>
      </c>
      <c r="M50" s="576">
        <v>0.0165755014089176197579976800</v>
      </c>
      <c r="N50" s="576">
        <v>5.7974092163941388829900191100</v>
      </c>
      <c r="O50" s="576">
        <v>11.315656139165681472724201990</v>
      </c>
      <c r="P50" s="576">
        <v>10.340231497720098211153981060</v>
      </c>
      <c r="Q50" s="576">
        <v>-27.050725231500450708842088010</v>
      </c>
      <c r="R50" s="576">
        <v>13.899555756343648821624877640</v>
      </c>
      <c r="S50" s="576">
        <v>7.9173029484318101726770821100</v>
      </c>
      <c r="T50" s="576">
        <v>0.8055009823182711198428290800</v>
      </c>
      <c r="U50" s="576">
        <v>60.389750215331610680447889740</v>
      </c>
      <c r="V50" s="576">
        <v>11.902843329112466904570047200</v>
      </c>
      <c r="W50" s="576">
        <v>3.7888198757763975155279503100</v>
      </c>
      <c r="X50" s="576">
        <v>3.0004528985507246376811594200</v>
      </c>
      <c r="Y50" s="576">
        <v>-21.038628301143082380764682700</v>
      </c>
      <c r="Z50" s="576">
        <v>-4.935089728904161893852615500</v>
      </c>
      <c r="AA50" s="576">
        <v>-24.838365896980461811722912970</v>
      </c>
      <c r="AB50" s="576">
        <v>-29.728096676737160120845921450</v>
      </c>
      <c r="AC50" s="576">
        <v>-2.9176083829874666118758989100</v>
      </c>
      <c r="AD50" s="576">
        <v>9.572128361491552534239728080</v>
      </c>
      <c r="AE50" s="576">
        <v>1.9152531764411341303123239600</v>
      </c>
      <c r="AF50" s="576">
        <v>1.2706179464919895825112461500</v>
      </c>
      <c r="AG50" s="577">
        <v>-0.122456669178598342125094200</v>
      </c>
      <c r="AH50" s="532"/>
    </row>
    <row r="51" ht="24.95" customHeight="1">
      <c r="B51" s="38" t="s">
        <v>35</v>
      </c>
      <c r="C51" s="273">
        <v>1.5768197888109085178043650400</v>
      </c>
      <c r="D51" s="97">
        <v>-7.813451020046810935831392100</v>
      </c>
      <c r="E51" s="97">
        <v>-13.728654605437695587147455900</v>
      </c>
      <c r="F51" s="97">
        <v>-1.9671510621860372438046430600</v>
      </c>
      <c r="G51" s="97">
        <v>17.671797544611696591278222420</v>
      </c>
      <c r="H51" s="97">
        <v>18.915524124701793640546084390</v>
      </c>
      <c r="I51" s="97">
        <v>38.982480888215745777675518200</v>
      </c>
      <c r="J51" s="97">
        <v>4.4611243922765707994975143200</v>
      </c>
      <c r="K51" s="97">
        <v>9.165492420303710443009820480</v>
      </c>
      <c r="L51" s="97">
        <v>8.201966425657357672431894160</v>
      </c>
      <c r="M51" s="97">
        <v>8.109432846689104701384574530</v>
      </c>
      <c r="N51" s="97">
        <v>21.240656825454450976628370970</v>
      </c>
      <c r="O51" s="97">
        <v>-1.2224386196372324644710286700</v>
      </c>
      <c r="P51" s="97">
        <v>10.737003014758896134434953850</v>
      </c>
      <c r="Q51" s="97">
        <v>18.411371899907229808961208120</v>
      </c>
      <c r="R51" s="97">
        <v>16.202817813053276132330549050</v>
      </c>
      <c r="S51" s="97">
        <v>25.083217268456811385839585850</v>
      </c>
      <c r="T51" s="97">
        <v>15.693130180127802546808370610</v>
      </c>
      <c r="U51" s="97">
        <v>36.831977408288492389073920820</v>
      </c>
      <c r="V51" s="97">
        <v>-5.3716373962345145172429857800</v>
      </c>
      <c r="W51" s="97">
        <v>6.6364906964932153765036119100</v>
      </c>
      <c r="X51" s="97">
        <v>16.171699394034823497546469980</v>
      </c>
      <c r="Y51" s="97">
        <v>20.147144184553792394366318580</v>
      </c>
      <c r="Z51" s="97">
        <v>4.0108826179878349522031660900</v>
      </c>
      <c r="AA51" s="97">
        <v>-20.254046181980911543230879520</v>
      </c>
      <c r="AB51" s="97">
        <v>-14.529208813835416034177879550</v>
      </c>
      <c r="AC51" s="97">
        <v>9.193296517852676310404468060</v>
      </c>
      <c r="AD51" s="97">
        <v>11.608126997349982104941271990</v>
      </c>
      <c r="AE51" s="97">
        <v>49.246930320713724748056026920</v>
      </c>
      <c r="AF51" s="97">
        <v>41.688250112888276255436461730</v>
      </c>
      <c r="AG51" s="274">
        <v>35.020914303044555239252225870</v>
      </c>
      <c r="AH51" s="532"/>
    </row>
    <row r="52" ht="24.95" customHeight="1">
      <c r="A52" s="23"/>
      <c r="B52" s="40" t="s">
        <v>102</v>
      </c>
      <c r="C52" s="583">
        <v>-36.820615284544712504072337010</v>
      </c>
      <c r="D52" s="584">
        <v>0.0918670099581939425389771700</v>
      </c>
      <c r="E52" s="584">
        <v>12.936766099360187788358460340</v>
      </c>
      <c r="F52" s="584">
        <v>-11.871386055176369668957110070</v>
      </c>
      <c r="G52" s="584">
        <v>-20.100646890263595151375128160</v>
      </c>
      <c r="H52" s="584">
        <v>42.695466693281047787014644360</v>
      </c>
      <c r="I52" s="584">
        <v>13.236054031974095314133558390</v>
      </c>
      <c r="J52" s="584">
        <v>-0.5172279781004663637606973700</v>
      </c>
      <c r="K52" s="584">
        <v>-3.730428385058070990161501900</v>
      </c>
      <c r="L52" s="584">
        <v>-12.283953377138132854317603160</v>
      </c>
      <c r="M52" s="584">
        <v>-7.485801314633419728846969400</v>
      </c>
      <c r="N52" s="584">
        <v>-12.737680587868611276642166550</v>
      </c>
      <c r="O52" s="584">
        <v>12.693262096765550766534383580</v>
      </c>
      <c r="P52" s="584">
        <v>-0.3583007542527737427677258800</v>
      </c>
      <c r="Q52" s="584">
        <v>-38.393353950697110456845874440</v>
      </c>
      <c r="R52" s="584">
        <v>-1.982105167548611415817455400</v>
      </c>
      <c r="S52" s="584">
        <v>-13.723595135215522403505749050</v>
      </c>
      <c r="T52" s="584">
        <v>-12.868205030523693566130816030</v>
      </c>
      <c r="U52" s="584">
        <v>17.216569732636286683835357650</v>
      </c>
      <c r="V52" s="584">
        <v>18.255077283414379968189358660</v>
      </c>
      <c r="W52" s="584">
        <v>-2.6704468630928649651720429600</v>
      </c>
      <c r="X52" s="584">
        <v>-11.337741088567062080172627670</v>
      </c>
      <c r="Y52" s="584">
        <v>-34.279443564994654940983700260</v>
      </c>
      <c r="Z52" s="584">
        <v>-8.600996474329373488085948160</v>
      </c>
      <c r="AA52" s="584">
        <v>-5.7486549417428813165251204500</v>
      </c>
      <c r="AB52" s="584">
        <v>-17.782551971230651405718708300</v>
      </c>
      <c r="AC52" s="584">
        <v>-11.091253114480390657483748110</v>
      </c>
      <c r="AD52" s="584">
        <v>-1.8242386917816228763361848700</v>
      </c>
      <c r="AE52" s="584">
        <v>-31.713668778689452589307820600</v>
      </c>
      <c r="AF52" s="584">
        <v>-28.525747289696966592928083170</v>
      </c>
      <c r="AG52" s="585">
        <v>-26.028094353846864649064046930</v>
      </c>
      <c r="AH52" s="533"/>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4" t="s">
        <v>92</v>
      </c>
      <c r="C54" s="359"/>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1"/>
      <c r="AH54" s="534"/>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28" t="s">
        <v>138</v>
      </c>
      <c r="C56" s="828"/>
      <c r="D56" s="828"/>
      <c r="E56" s="828"/>
      <c r="F56" s="828"/>
      <c r="G56" s="82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row>
    <row r="57" ht="15" customHeight="1">
      <c r="A57"/>
      <c r="AE57"/>
      <c r="AF57"/>
      <c r="AG57"/>
    </row>
    <row r="58" s="284" customFormat="1"/>
    <row r="59" s="284" customFormat="1"/>
    <row r="60" s="284" customFormat="1">
      <c r="C60" s="284">
        <v>100</v>
      </c>
      <c r="D60" s="284">
        <v>100</v>
      </c>
      <c r="E60" s="284">
        <v>100</v>
      </c>
      <c r="F60" s="284">
        <v>100</v>
      </c>
      <c r="G60" s="284">
        <v>100</v>
      </c>
      <c r="H60" s="284">
        <v>100</v>
      </c>
      <c r="I60" s="284">
        <v>100</v>
      </c>
      <c r="J60" s="284">
        <v>100</v>
      </c>
      <c r="K60" s="284">
        <v>100</v>
      </c>
      <c r="L60" s="284">
        <v>100</v>
      </c>
      <c r="M60" s="284">
        <v>100</v>
      </c>
      <c r="N60" s="284">
        <v>100</v>
      </c>
      <c r="O60" s="284">
        <v>100</v>
      </c>
      <c r="P60" s="284">
        <v>100</v>
      </c>
      <c r="Q60" s="284">
        <v>100</v>
      </c>
      <c r="R60" s="284">
        <v>100</v>
      </c>
      <c r="S60" s="284">
        <v>100</v>
      </c>
      <c r="T60" s="284">
        <v>100</v>
      </c>
      <c r="U60" s="284">
        <v>100</v>
      </c>
      <c r="V60" s="284">
        <v>100</v>
      </c>
      <c r="W60" s="284">
        <v>100</v>
      </c>
      <c r="X60" s="284">
        <v>100</v>
      </c>
      <c r="Y60" s="284">
        <v>100</v>
      </c>
      <c r="Z60" s="284">
        <v>100</v>
      </c>
      <c r="AA60" s="284">
        <v>100</v>
      </c>
      <c r="AB60" s="284">
        <v>100</v>
      </c>
      <c r="AC60" s="284">
        <v>100</v>
      </c>
      <c r="AD60" s="284">
        <v>100</v>
      </c>
      <c r="AE60" s="284">
        <v>100</v>
      </c>
      <c r="AF60" s="284">
        <v>100</v>
      </c>
      <c r="AG60" s="284">
        <v>100</v>
      </c>
    </row>
    <row r="61" s="284" customFormat="1"/>
    <row r="62" s="284" customFormat="1"/>
    <row r="63" s="284" customFormat="1"/>
    <row r="64" s="284" customFormat="1"/>
    <row r="65" s="284" customFormat="1" ht="10.5" customHeight="1">
      <c r="B65" s="1035"/>
      <c r="C65" s="1035"/>
      <c r="D65" s="1035"/>
      <c r="E65" s="1035"/>
      <c r="F65" s="1035"/>
      <c r="G65" s="1035"/>
      <c r="H65" s="1035"/>
      <c r="I65" s="1035"/>
      <c r="J65" s="1035"/>
      <c r="K65" s="1035"/>
      <c r="L65" s="1035"/>
      <c r="M65" s="1035"/>
      <c r="N65" s="1035"/>
      <c r="O65" s="1035"/>
      <c r="P65" s="1035"/>
      <c r="Q65" s="1035"/>
      <c r="R65" s="1035"/>
      <c r="S65" s="1035"/>
      <c r="T65" s="1035"/>
      <c r="U65" s="1035"/>
      <c r="V65" s="1035"/>
      <c r="W65" s="1035"/>
      <c r="X65" s="1035"/>
      <c r="Y65" s="1035"/>
      <c r="Z65" s="1035"/>
      <c r="AA65" s="1035"/>
      <c r="AB65" s="1035"/>
      <c r="AC65" s="1035"/>
      <c r="AD65" s="1035"/>
      <c r="AE65" s="1035"/>
      <c r="AF65" s="1035"/>
      <c r="AG65" s="1035"/>
      <c r="AH65" s="1035"/>
      <c r="AI65" s="1035"/>
    </row>
    <row r="66" s="284" customFormat="1">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row>
    <row r="67" s="284" customFormat="1">
      <c r="B67" s="1035"/>
      <c r="C67" s="1035"/>
      <c r="D67" s="1035"/>
      <c r="E67" s="1035"/>
      <c r="F67" s="1035"/>
      <c r="G67" s="1035"/>
      <c r="H67" s="1035"/>
      <c r="I67" s="1035"/>
      <c r="J67" s="1035"/>
      <c r="K67" s="1035"/>
      <c r="L67" s="1035"/>
      <c r="M67" s="1035"/>
      <c r="N67" s="1035"/>
      <c r="O67" s="1035"/>
      <c r="P67" s="1035"/>
      <c r="Q67" s="1035"/>
      <c r="R67" s="1035"/>
      <c r="S67" s="1035"/>
      <c r="T67" s="1035"/>
      <c r="U67" s="1035"/>
      <c r="V67" s="1035"/>
      <c r="W67" s="1035"/>
      <c r="X67" s="1035"/>
      <c r="Y67" s="1035"/>
      <c r="Z67" s="1035"/>
      <c r="AA67" s="1035"/>
      <c r="AB67" s="1035"/>
      <c r="AC67" s="1035"/>
      <c r="AD67" s="1035"/>
      <c r="AE67" s="1035"/>
      <c r="AF67" s="1035"/>
      <c r="AG67" s="1035"/>
      <c r="AH67" s="1035"/>
      <c r="AI67" s="1035"/>
    </row>
    <row r="68" s="284" customFormat="1">
      <c r="B68" s="1035"/>
      <c r="C68" s="1035"/>
      <c r="D68" s="1035"/>
      <c r="E68" s="1035"/>
      <c r="F68" s="1035"/>
      <c r="G68" s="1035"/>
      <c r="H68" s="1035"/>
      <c r="I68" s="1035"/>
      <c r="J68" s="1035"/>
      <c r="K68" s="1035"/>
      <c r="L68" s="1035"/>
      <c r="M68" s="1035"/>
      <c r="N68" s="1035"/>
      <c r="O68" s="1035"/>
      <c r="P68" s="1035"/>
      <c r="Q68" s="1035"/>
      <c r="R68" s="1035"/>
      <c r="S68" s="1035"/>
      <c r="T68" s="1035"/>
      <c r="U68" s="1035"/>
      <c r="V68" s="1035"/>
      <c r="W68" s="1035"/>
      <c r="X68" s="1035"/>
      <c r="Y68" s="1035"/>
      <c r="Z68" s="1035"/>
      <c r="AA68" s="1035"/>
      <c r="AB68" s="1035"/>
      <c r="AC68" s="1035"/>
      <c r="AD68" s="1035"/>
      <c r="AE68" s="1035"/>
      <c r="AF68" s="1035"/>
      <c r="AG68" s="1035"/>
      <c r="AH68" s="1035"/>
      <c r="AI68" s="1035"/>
    </row>
    <row r="69" s="284" customFormat="1">
      <c r="B69" s="1035"/>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c r="AH69" s="1035"/>
      <c r="AI69" s="1035"/>
    </row>
    <row r="70" s="284" customFormat="1">
      <c r="B70" s="1035"/>
      <c r="C70" s="1035"/>
      <c r="D70" s="1035"/>
      <c r="E70" s="1035"/>
      <c r="F70" s="1035"/>
      <c r="G70" s="1035"/>
      <c r="H70" s="1035"/>
      <c r="I70" s="1035"/>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c r="AH70" s="1035"/>
      <c r="AI70" s="1035"/>
    </row>
    <row r="71" s="284" customFormat="1"/>
    <row r="72" s="284" customFormat="1"/>
    <row r="73" s="284" customFormat="1"/>
    <row r="74" s="284" customFormat="1"/>
    <row r="75" s="284" customFormat="1"/>
    <row r="76" s="284" customFormat="1"/>
    <row r="77" s="284" customFormat="1"/>
    <row r="78" s="284" customFormat="1"/>
    <row r="79" s="284" customFormat="1"/>
    <row r="80" s="284" customFormat="1"/>
    <row r="81" s="284" customFormat="1"/>
    <row r="82" s="284" customFormat="1"/>
    <row r="83" s="284" customFormat="1"/>
    <row r="84" s="284" customFormat="1"/>
    <row r="85" s="284" customFormat="1"/>
    <row r="86" s="284" customFormat="1"/>
    <row r="87" s="284" customFormat="1"/>
    <row r="88" s="284" customFormat="1"/>
    <row r="89" s="284" customFormat="1"/>
    <row r="90" s="284" customFormat="1"/>
    <row r="91" s="284" customFormat="1"/>
    <row r="92" s="284" customFormat="1"/>
    <row r="93" s="284" customFormat="1"/>
    <row r="94" s="284"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913871-1126-4321-94f5-9a550bef888d">
      <Terms xmlns="http://schemas.microsoft.com/office/infopath/2007/PartnerControls"/>
    </lcf76f155ced4ddcb4097134ff3c332f>
    <TaxCatchAll xmlns="0d89de6e-69e5-4a93-ab1d-187c257fab03" xsi:nil="true"/>
  </documentManagement>
</p:properties>
</file>

<file path=customXml/itemProps1.xml><?xml version="1.0" encoding="utf-8"?>
<ds:datastoreItem xmlns:ds="http://schemas.openxmlformats.org/officeDocument/2006/customXml" ds:itemID="{2638872F-1605-413E-A5AD-01815DF6D057}"/>
</file>

<file path=customXml/itemProps2.xml><?xml version="1.0" encoding="utf-8"?>
<ds:datastoreItem xmlns:ds="http://schemas.openxmlformats.org/officeDocument/2006/customXml" ds:itemID="{8516B3A7-B768-4518-83A3-F2D037E5D091}"/>
</file>

<file path=customXml/itemProps3.xml><?xml version="1.0" encoding="utf-8"?>
<ds:datastoreItem xmlns:ds="http://schemas.openxmlformats.org/officeDocument/2006/customXml" ds:itemID="{6EE16578-C5AE-4C51-B8EA-03D750E22881}"/>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5571198</Manager>
  <Company>41</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15.0300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eSTAR</dc:title>
  <dc:subject>56916</dc:subject>
  <dc:creator>STR, Inc.</dc:creator>
  <cp:keywords>56916</cp:keywords>
  <cp:lastModifiedBy>Eric Reid</cp:lastModifiedBy>
  <cp:lastPrinted>2016-02-11T20:47:50Z</cp:lastPrinted>
  <dcterms:created xsi:type="dcterms:W3CDTF">2003-06-11T18:24:11Z</dcterms:created>
  <dcterms:modified xsi:type="dcterms:W3CDTF">2019-11-20T14:08:11Z</dcterms:modified>
  <cp:category>804,836,748,808</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celWriter version">
    <vt:lpwstr/>
  </property>
  <property fmtid="{D5CDD505-2E9C-101B-9397-08002B2CF9AE}" pid="3" name="ContentTypeId">
    <vt:lpwstr>0x0101004FF57D32C12B7A4F887B5A6BBD536616</vt:lpwstr>
  </property>
</Properties>
</file>