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pelkins\AppData\Local\Microsoft\Windows\INetCache\Content.Outlook\945MX4S4\"/>
    </mc:Choice>
  </mc:AlternateContent>
  <xr:revisionPtr revIDLastSave="0" documentId="8_{0976202F-FEF0-49DB-B2F8-0FCADC83E1D1}" xr6:coauthVersionLast="47" xr6:coauthVersionMax="47" xr10:uidLastSave="{00000000-0000-0000-0000-000000000000}"/>
  <bookViews>
    <workbookView xWindow="-108" yWindow="-108" windowWidth="23256" windowHeight="12576" tabRatio="966" xr2:uid="{00000000-000D-0000-FFFF-FFFF00000000}"/>
  </bookViews>
  <sheets>
    <sheet name="Table of Contents" sheetId="1" r:id="rId1"/>
    <sheet name="Glance" sheetId="57" r:id="rId2"/>
    <sheet name="Summary" sheetId="55" r:id="rId3"/>
    <sheet name="Comp" sheetId="76" r:id="rId4"/>
    <sheet name="Response" sheetId="13" r:id="rId5"/>
    <sheet name="Day of Week" sheetId="60" r:id="rId6"/>
    <sheet name="Daily by Month" sheetId="47" r:id="rId7"/>
    <sheet name="Help" sheetId="74" r:id="rId8"/>
  </sheets>
  <definedNames>
    <definedName name="_xlnm.Print_Area" localSheetId="3">Comp!$A$1:$AG$57</definedName>
    <definedName name="_xlnm.Print_Area" localSheetId="6">'Daily by Month'!$A$1:$AH$57</definedName>
    <definedName name="_xlnm.Print_Area" localSheetId="5">'Day of Week'!$A$1:$V$78</definedName>
    <definedName name="_xlnm.Print_Area" localSheetId="1">Glance!$A$1:$T$34</definedName>
    <definedName name="_xlnm.Print_Area" localSheetId="7">Help!$A$1:$J$16</definedName>
    <definedName name="_xlnm.Print_Area" localSheetId="4">Response!$A$1:$AR$106</definedName>
    <definedName name="_xlnm.Print_Area" localSheetId="2">Summary!$A$1:$U$45</definedName>
    <definedName name="_xlnm.Print_Area" localSheetId="0">'Table of Contents'!$A$1:$H$63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60" l="1"/>
  <c r="AE17" i="60"/>
  <c r="AD17" i="60"/>
  <c r="AC17" i="60"/>
  <c r="AB17" i="60"/>
  <c r="AA17" i="60"/>
  <c r="Z17" i="60"/>
  <c r="Y17" i="60"/>
  <c r="X17" i="60"/>
  <c r="AF16" i="60"/>
  <c r="AE16" i="60"/>
  <c r="AD16" i="60"/>
  <c r="AC16" i="60"/>
  <c r="AB16" i="60"/>
  <c r="AA16" i="60"/>
  <c r="Z16" i="60"/>
  <c r="Y16" i="60"/>
  <c r="X16" i="60"/>
  <c r="AF15" i="60"/>
  <c r="AE15" i="60"/>
  <c r="AD15" i="60"/>
  <c r="AC15" i="60"/>
  <c r="AB15" i="60"/>
  <c r="AA15" i="60"/>
  <c r="Z15" i="60"/>
  <c r="Y15" i="60"/>
  <c r="X15" i="60"/>
  <c r="AF14" i="60"/>
  <c r="AE14" i="60"/>
  <c r="AD14" i="60"/>
  <c r="AC14" i="60"/>
  <c r="AB14" i="60"/>
  <c r="AA14" i="60"/>
  <c r="Z14" i="60"/>
  <c r="Y14" i="60"/>
  <c r="X14" i="60"/>
  <c r="C14" i="1"/>
  <c r="B14" i="1"/>
  <c r="C13" i="1"/>
  <c r="B13" i="1"/>
  <c r="C12" i="1"/>
  <c r="B12" i="1"/>
  <c r="C11" i="1"/>
  <c r="B11" i="1"/>
  <c r="C10" i="1"/>
  <c r="B10" i="1"/>
  <c r="C9" i="1"/>
  <c r="B9" i="1"/>
  <c r="C8" i="1"/>
  <c r="B8" i="1"/>
</calcChain>
</file>

<file path=xl/sharedStrings.xml><?xml version="1.0" encoding="utf-8"?>
<sst xmlns="http://schemas.openxmlformats.org/spreadsheetml/2006/main" count="762" uniqueCount="188">
  <si>
    <t>Sun</t>
  </si>
  <si>
    <t>Mon</t>
  </si>
  <si>
    <t>Tue</t>
  </si>
  <si>
    <t>Wed</t>
  </si>
  <si>
    <t>Thu</t>
  </si>
  <si>
    <t>Fri</t>
  </si>
  <si>
    <t>Sat</t>
  </si>
  <si>
    <t>This Year</t>
  </si>
  <si>
    <t>Last Year</t>
  </si>
  <si>
    <t>ADR</t>
  </si>
  <si>
    <t>RevPAR</t>
  </si>
  <si>
    <t>Total</t>
  </si>
  <si>
    <t>Comp Set</t>
  </si>
  <si>
    <t>My Property</t>
  </si>
  <si>
    <t>Name</t>
  </si>
  <si>
    <t>Occupancy (%)</t>
  </si>
  <si>
    <t>Rank</t>
  </si>
  <si>
    <t>% Chg</t>
  </si>
  <si>
    <t>My Prop</t>
  </si>
  <si>
    <t xml:space="preserve"> </t>
  </si>
  <si>
    <t>Supply</t>
  </si>
  <si>
    <t>Demand</t>
  </si>
  <si>
    <t>Census/Sample - Properties &amp; Rooms</t>
  </si>
  <si>
    <t>Census</t>
  </si>
  <si>
    <t>Sample</t>
  </si>
  <si>
    <t>Properties</t>
  </si>
  <si>
    <t>Rooms</t>
  </si>
  <si>
    <t>Competitive Set</t>
  </si>
  <si>
    <t>Sample %</t>
  </si>
  <si>
    <t>Year to Date</t>
  </si>
  <si>
    <t>Revenue</t>
  </si>
  <si>
    <t>Day of Week</t>
  </si>
  <si>
    <t>Weekday</t>
  </si>
  <si>
    <t>Time Period</t>
  </si>
  <si>
    <t>Current Month</t>
  </si>
  <si>
    <t>Sunday</t>
  </si>
  <si>
    <t>Running 3 Month</t>
  </si>
  <si>
    <t>Running 12 Month</t>
  </si>
  <si>
    <t>Monday</t>
  </si>
  <si>
    <t>Tuesday</t>
  </si>
  <si>
    <t>Wednesday</t>
  </si>
  <si>
    <t>Thursday</t>
  </si>
  <si>
    <t>Friday</t>
  </si>
  <si>
    <t>Saturday</t>
  </si>
  <si>
    <t>Weekend</t>
  </si>
  <si>
    <t>(Fri-Sat)</t>
  </si>
  <si>
    <t xml:space="preserve">Pipeline </t>
  </si>
  <si>
    <t>Weekday/Weekend</t>
  </si>
  <si>
    <t>Year To Date</t>
  </si>
  <si>
    <t>Zip</t>
  </si>
  <si>
    <t>Phone</t>
  </si>
  <si>
    <t>Open Date</t>
  </si>
  <si>
    <t>Month % Chg</t>
  </si>
  <si>
    <t>YTD % Chg</t>
  </si>
  <si>
    <t>Run 3 Mon % Chg</t>
  </si>
  <si>
    <t>Run 12 Mon % Chg</t>
  </si>
  <si>
    <t>(Sun-Thu)</t>
  </si>
  <si>
    <t xml:space="preserve">     % Chg</t>
  </si>
  <si>
    <t>STR#</t>
  </si>
  <si>
    <t>Occupancy</t>
  </si>
  <si>
    <t>Competitive Set: Competitors</t>
  </si>
  <si>
    <t>Exchange Rate*</t>
  </si>
  <si>
    <t>Average Daily Rate</t>
  </si>
  <si>
    <t>Index (MPI)</t>
  </si>
  <si>
    <t>Index (ARI)</t>
  </si>
  <si>
    <t>Index (RGI)</t>
  </si>
  <si>
    <t>Exchange Rate</t>
  </si>
  <si>
    <t>Table Of Contents</t>
  </si>
  <si>
    <t>Occupancy Index</t>
  </si>
  <si>
    <t>ADR Index</t>
  </si>
  <si>
    <t>RevPAR Index</t>
  </si>
  <si>
    <t>support@str.com     www.str.com</t>
  </si>
  <si>
    <t>Glossary:</t>
  </si>
  <si>
    <t>Frequently Asked Questions (FAQ):</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</si>
  <si>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</si>
  <si>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</si>
  <si>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Corporate North American Headquarters</t>
  </si>
  <si>
    <t>International Headquarters</t>
  </si>
  <si>
    <t>T: +44 (0) 207 922 1930</t>
  </si>
  <si>
    <r>
      <t xml:space="preserve">For all STR definitions, please click here or visit </t>
    </r>
    <r>
      <rPr>
        <u/>
        <sz val="11"/>
        <rFont val="Arial"/>
        <family val="2"/>
      </rPr>
      <t>www.str.com/data-insights/resources/glossary</t>
    </r>
  </si>
  <si>
    <r>
      <t xml:space="preserve">For all STR FAQs, please click here or visit </t>
    </r>
    <r>
      <rPr>
        <u/>
        <sz val="11"/>
        <rFont val="Arial"/>
        <family val="2"/>
      </rPr>
      <t>www.str.com/data-insights/resources/FAQ</t>
    </r>
  </si>
  <si>
    <r>
      <t xml:space="preserve">For additional support, please </t>
    </r>
    <r>
      <rPr>
        <u/>
        <sz val="11"/>
        <rFont val="Arial"/>
        <family val="2"/>
      </rPr>
      <t>contact</t>
    </r>
    <r>
      <rPr>
        <sz val="11"/>
        <rFont val="Arial"/>
        <family val="2"/>
      </rPr>
      <t xml:space="preserve"> your regional office.</t>
    </r>
  </si>
  <si>
    <t>T: +1 (615) 824 8664</t>
  </si>
  <si>
    <t>hotelinfo@str.com     www.str.com</t>
  </si>
  <si>
    <t>2023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2023 STR, LLC / STR Global, Ltd. trading as “STR”.</t>
  </si>
  <si>
    <t>Tab 2 - Monthly Performance at a Glance - My Property vs. Competitive Set</t>
  </si>
  <si>
    <t>Tab 3 - STAR Summary - My Property vs. Comp Set and Industry Segments</t>
  </si>
  <si>
    <t>Tab 4 - Competitive Set Report</t>
  </si>
  <si>
    <t>Tab 5 - Response Report</t>
  </si>
  <si>
    <t>Tab 6 - Day of Week and Weekday/Weekend Report</t>
  </si>
  <si>
    <t>Tab 7 - Daily Data for the Month</t>
  </si>
  <si>
    <t>Monthly STAR Report : SpringHill Suites Boston Logan Airport Revere Beach</t>
  </si>
  <si>
    <t>STR # 75359 / Created January 19, 2023</t>
  </si>
  <si>
    <t>For the Month of: December 2022</t>
  </si>
  <si>
    <t>Currency: US Dollar  /  Competitive Set Data Excludes Subject Property</t>
  </si>
  <si>
    <t>SpringHill Suites Boston Logan Airport Revere Beach        400 Ocean Ave        Revere, MA 02151-3791        Phone: (781) 629-1551</t>
  </si>
  <si>
    <t>STR # 75359        ChainID: BOSSR        MgtCo: Lixi Hospitality Group        Owner: Lixi Hospitality Group</t>
  </si>
  <si>
    <t>For the Month of: December 2022        Date Created: January 19, 2023        Monthly Competitive Set Data Excludes Subject Property</t>
  </si>
  <si>
    <t>December 2022</t>
  </si>
  <si>
    <t>December 2022 vs. 2021 Percent Change (%)</t>
  </si>
  <si>
    <t>SpringHill Suites Boston Logan Airport Revere Beach</t>
  </si>
  <si>
    <t>Market: Boston, MA</t>
  </si>
  <si>
    <t>Market Class: Upscale Class</t>
  </si>
  <si>
    <t>Submarket: Boston CBD/Airport, MA</t>
  </si>
  <si>
    <t>Submarket Scale: Upscale Chains</t>
  </si>
  <si>
    <t>Jul</t>
  </si>
  <si>
    <t>Aug</t>
  </si>
  <si>
    <t>Sep</t>
  </si>
  <si>
    <t>Oct</t>
  </si>
  <si>
    <t>Nov</t>
  </si>
  <si>
    <t>Dec</t>
  </si>
  <si>
    <t>Jan</t>
  </si>
  <si>
    <t>Feb</t>
  </si>
  <si>
    <t>8 of 8</t>
  </si>
  <si>
    <t>4 of 8</t>
  </si>
  <si>
    <t>Mar</t>
  </si>
  <si>
    <t>3 of 8</t>
  </si>
  <si>
    <t>Apr</t>
  </si>
  <si>
    <t>2 of 8</t>
  </si>
  <si>
    <t>May</t>
  </si>
  <si>
    <t>Jun</t>
  </si>
  <si>
    <t>6 of 8</t>
  </si>
  <si>
    <t>5 of 8</t>
  </si>
  <si>
    <t>7 of 8</t>
  </si>
  <si>
    <t>1 of 8</t>
  </si>
  <si>
    <t>For the Month of: December 2022        Date Created: January 19, 2023</t>
  </si>
  <si>
    <t>City, State</t>
  </si>
  <si>
    <t>December 2022 (This Year)</t>
  </si>
  <si>
    <t>December 2021 (Last Year)</t>
  </si>
  <si>
    <t>Dec 19th - First Day of Hanukkah</t>
  </si>
  <si>
    <t>Dec 24th - Christmas Eve</t>
  </si>
  <si>
    <t>Dec 25th - Christmas Day</t>
  </si>
  <si>
    <t>Dec 26th - First Day of Kwanzaa</t>
  </si>
  <si>
    <t>Dec 31st - New Year's Eve</t>
  </si>
  <si>
    <t>Revere, MA</t>
  </si>
  <si>
    <t>02151-3791</t>
  </si>
  <si>
    <t>(781) 629-1551</t>
  </si>
  <si>
    <t>168</t>
  </si>
  <si>
    <t>202202</t>
  </si>
  <si>
    <t/>
  </si>
  <si>
    <t>○</t>
  </si>
  <si>
    <t>●</t>
  </si>
  <si>
    <t>Courtyard Boston Logan Airport</t>
  </si>
  <si>
    <t>East Boston, MA</t>
  </si>
  <si>
    <t>02128</t>
  </si>
  <si>
    <t>(617) 569-5250</t>
  </si>
  <si>
    <t>351</t>
  </si>
  <si>
    <t>197306</t>
  </si>
  <si>
    <t>Comfort Inn &amp; Suites Logan International Airport</t>
  </si>
  <si>
    <t>02151</t>
  </si>
  <si>
    <t>(781) 485-3600</t>
  </si>
  <si>
    <t>208</t>
  </si>
  <si>
    <t>200008</t>
  </si>
  <si>
    <t>TownePlace Suites Boston Logan Airport Chelsea</t>
  </si>
  <si>
    <t>Chelsea, MA</t>
  </si>
  <si>
    <t>02150</t>
  </si>
  <si>
    <t>(617) 887-0290</t>
  </si>
  <si>
    <t>140</t>
  </si>
  <si>
    <t>201503</t>
  </si>
  <si>
    <t>Hilton Garden Inn Boston Logan Airport</t>
  </si>
  <si>
    <t>Boston, MA</t>
  </si>
  <si>
    <t>(617) 567-6789</t>
  </si>
  <si>
    <t>261</t>
  </si>
  <si>
    <t>201508</t>
  </si>
  <si>
    <t>Holiday Inn Boston Logan Airport Chelsea</t>
  </si>
  <si>
    <t>(617) 884-3330</t>
  </si>
  <si>
    <t>124</t>
  </si>
  <si>
    <t>201807</t>
  </si>
  <si>
    <t>Staybridge Suites Boston Logan Airport - Revere</t>
  </si>
  <si>
    <t>(781) 284-1701</t>
  </si>
  <si>
    <t>72</t>
  </si>
  <si>
    <t>202008</t>
  </si>
  <si>
    <t>Avid Boston Logan Airport - Revere</t>
  </si>
  <si>
    <t>(781) 289-5000</t>
  </si>
  <si>
    <t>104</t>
  </si>
  <si>
    <t>202011</t>
  </si>
  <si>
    <t xml:space="preserve">Data received: </t>
  </si>
  <si>
    <t>= Monthly Only</t>
  </si>
  <si>
    <t>= Monthly &amp; Daily</t>
  </si>
  <si>
    <t>For the Month of: December 2022        Date Created: January 19, 2023        Daily Competitive Set Data Excludes Subject Property</t>
  </si>
  <si>
    <t>Th</t>
  </si>
  <si>
    <t>December</t>
  </si>
  <si>
    <t>Fr</t>
  </si>
  <si>
    <t>Sa</t>
  </si>
  <si>
    <t>Su</t>
  </si>
  <si>
    <t>Mo</t>
  </si>
  <si>
    <t>Tu</t>
  </si>
  <si>
    <t>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</si>
</sst>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0.0"/>
    <numFmt numFmtId="168" formatCode="#,##0.0_);\(#,##0.0\);_(* &quot;&quot;??_);"/>
    <numFmt numFmtId="169" formatCode="0.00_);\(0.00\)"/>
    <numFmt numFmtId="170" formatCode="mm/dd/yy;@"/>
    <numFmt numFmtId="171" formatCode="00000"/>
  </numFmts>
  <fonts count="79" x14ac:knownFonts="1">
    <font>
      <sz val="10"/>
      <name val="Arial"/>
    </font>
    <font>
      <sz val="24"/>
      <color indexed="9"/>
      <name val="Arial"/>
      <family val="2"/>
    </font>
    <font>
      <sz val="11"/>
      <name val="Arial"/>
      <family val="2"/>
    </font>
    <font>
      <sz val="8"/>
      <name val="Arial"/>
      <family val="2"/>
    </font>
    <font>
      <b/>
      <sz val="14"/>
      <color indexed="8"/>
      <name val="Arial"/>
      <family val="2"/>
    </font>
    <font>
      <b/>
      <sz val="9"/>
      <color indexed="8"/>
      <name val="Arial"/>
      <family val="2"/>
    </font>
    <font>
      <sz val="13"/>
      <name val="Arial"/>
      <family val="2"/>
    </font>
    <font>
      <sz val="8"/>
      <name val="Wingdings"/>
      <charset val="2"/>
    </font>
    <font>
      <b/>
      <sz val="14"/>
      <color indexed="9"/>
      <name val="Arial"/>
      <family val="2"/>
    </font>
    <font>
      <b/>
      <sz val="9"/>
      <name val="Arial"/>
      <family val="2"/>
    </font>
    <font>
      <sz val="7"/>
      <name val="Webdings"/>
      <family val="1"/>
      <charset val="2"/>
    </font>
    <font>
      <sz val="10"/>
      <name val="Webdings"/>
      <family val="1"/>
      <charset val="2"/>
    </font>
    <font>
      <u/>
      <sz val="10"/>
      <color indexed="36"/>
      <name val="Arial"/>
      <family val="2"/>
    </font>
    <font>
      <u/>
      <sz val="10"/>
      <color indexed="39"/>
      <name val="Arial"/>
      <family val="2"/>
    </font>
    <font>
      <b/>
      <sz val="13"/>
      <name val="Arial"/>
      <family val="2"/>
    </font>
    <font>
      <sz val="14"/>
      <name val="Arial"/>
      <family val="2"/>
    </font>
    <font>
      <sz val="16"/>
      <name val="Arial"/>
      <family val="2"/>
    </font>
    <font>
      <b/>
      <sz val="10"/>
      <color indexed="8"/>
      <name val="Arial"/>
      <family val="2"/>
    </font>
    <font>
      <b/>
      <sz val="10"/>
      <name val="Arial"/>
      <family val="2"/>
    </font>
    <font>
      <sz val="12"/>
      <name val="Arial"/>
      <family val="2"/>
    </font>
    <font>
      <b/>
      <i/>
      <sz val="10"/>
      <name val="Arial"/>
      <family val="2"/>
    </font>
    <font>
      <b/>
      <i/>
      <sz val="10"/>
      <color indexed="9"/>
      <name val="Arial"/>
      <family val="2"/>
    </font>
    <font>
      <b/>
      <sz val="10"/>
      <color indexed="9"/>
      <name val="Arial"/>
      <family val="2"/>
    </font>
    <font>
      <sz val="18"/>
      <name val="Arial"/>
      <family val="2"/>
    </font>
    <font>
      <b/>
      <sz val="12"/>
      <name val="Arial"/>
      <family val="2"/>
    </font>
    <font>
      <sz val="10"/>
      <color indexed="9"/>
      <name val="Arial"/>
      <family val="2"/>
    </font>
    <font>
      <b/>
      <sz val="14"/>
      <name val="Arial"/>
      <family val="2"/>
    </font>
    <font>
      <sz val="10"/>
      <color indexed="8"/>
      <name val="Arial"/>
      <family val="2"/>
    </font>
    <font>
      <sz val="9"/>
      <color indexed="9"/>
      <name val="Arial"/>
      <family val="2"/>
    </font>
    <font>
      <b/>
      <sz val="16"/>
      <name val="Arial"/>
      <family val="2"/>
    </font>
    <font>
      <b/>
      <sz val="12"/>
      <color indexed="39"/>
      <name val="Arial"/>
      <family val="2"/>
    </font>
    <font>
      <sz val="12"/>
      <color indexed="39"/>
      <name val="Arial"/>
      <family val="2"/>
    </font>
    <font>
      <sz val="10"/>
      <color indexed="39"/>
      <name val="Arial"/>
      <family val="2"/>
    </font>
    <font>
      <sz val="10"/>
      <color indexed="33"/>
      <name val="Arial"/>
      <family val="2"/>
    </font>
    <font>
      <sz val="14"/>
      <color indexed="9"/>
      <name val="Arial"/>
      <family val="2"/>
    </font>
    <font>
      <sz val="11"/>
      <color indexed="8"/>
      <name val="Calibri"/>
      <family val="2"/>
    </font>
    <font>
      <sz val="11"/>
      <color indexed="9"/>
      <name val="Calibri"/>
      <family val="2"/>
    </font>
    <font>
      <sz val="11"/>
      <color indexed="3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28"/>
      <name val="Calibri"/>
      <family val="2"/>
    </font>
    <font>
      <b/>
      <sz val="18"/>
      <color indexed="62"/>
      <name val="Cambria"/>
      <family val="2"/>
    </font>
    <font>
      <b/>
      <sz val="11"/>
      <color indexed="8"/>
      <name val="Calibri"/>
      <family val="2"/>
    </font>
    <font>
      <sz val="11"/>
      <color indexed="10"/>
      <name val="Calibri"/>
      <family val="2"/>
    </font>
    <font>
      <sz val="9"/>
      <name val="Arial"/>
      <family val="2"/>
    </font>
    <font>
      <sz val="8"/>
      <name val="Arial"/>
      <family val="2"/>
    </font>
    <font>
      <sz val="8"/>
      <color indexed="9"/>
      <name val="Arial"/>
      <family val="2"/>
    </font>
    <font>
      <sz val="19"/>
      <color indexed="9"/>
      <name val="Arial"/>
      <family val="2"/>
    </font>
    <font>
      <u/>
      <sz val="11"/>
      <name val="Arial"/>
      <family val="2"/>
    </font>
    <font>
      <sz val="8"/>
      <color indexed="8"/>
      <name val="Arial"/>
      <family val="2"/>
    </font>
    <font>
      <sz val="10"/>
      <name val="Arial"/>
      <family val="2"/>
    </font>
    <font>
      <sz val="10"/>
      <color indexed="57"/>
      <name val="Arial"/>
      <family val="2"/>
    </font>
    <font>
      <u/>
      <sz val="10"/>
      <color indexed="60"/>
      <name val="Arial"/>
      <family val="2"/>
    </font>
    <font>
      <u/>
      <sz val="10"/>
      <color indexed="62"/>
      <name val="Arial"/>
      <family val="2"/>
    </font>
    <font>
      <sz val="11"/>
      <color indexed="55"/>
      <name val="Calibri"/>
      <family val="2"/>
    </font>
    <font>
      <b/>
      <sz val="11"/>
      <color indexed="53"/>
      <name val="Calibri"/>
      <family val="2"/>
    </font>
    <font>
      <b/>
      <sz val="18"/>
      <color indexed="62"/>
      <name val="Cambria"/>
      <family val="1"/>
    </font>
    <font>
      <u/>
      <sz val="11"/>
      <color theme="10"/>
      <name val="Calibri"/>
      <family val="2"/>
      <scheme val="minor"/>
    </font>
    <font>
      <sz val="11"/>
      <color theme="1"/>
      <name val="Calibri"/>
      <family val="2"/>
      <scheme val="minor"/>
    </font>
    <font>
      <b/>
      <sz val="18"/>
      <color theme="1"/>
      <name val="Arial"/>
      <family val="2"/>
    </font>
    <font>
      <sz val="18"/>
      <color theme="1"/>
      <name val="Arial"/>
      <family val="2"/>
    </font>
    <font>
      <sz val="11"/>
      <color rgb="FFFF0000"/>
      <name val="Calibri"/>
      <family val="2"/>
      <scheme val="minor"/>
    </font>
    <font>
      <b/>
      <sz val="11"/>
      <color theme="1"/>
      <name val="Arial"/>
      <family val="2"/>
    </font>
    <font>
      <sz val="11"/>
      <color theme="1"/>
      <name val="Arial"/>
      <family val="2"/>
    </font>
    <font>
      <b/>
      <sz val="12"/>
      <color rgb="FFFFFFFF"/>
      <name val="Arial"/>
    </font>
    <font>
      <b/>
      <sz val="10"/>
      <name val="Arial"/>
    </font>
    <font>
      <sz val="10"/>
      <color rgb="FFFFFFFF"/>
      <name val="Arial"/>
    </font>
    <font>
      <sz val="10"/>
      <color rgb="FFA0A0A0"/>
      <name val="Arial"/>
    </font>
    <font>
      <sz val="10"/>
      <name val="Arial"/>
    </font>
    <font>
      <sz val="18"/>
      <name val="Arial"/>
    </font>
    <font>
      <sz val="10"/>
      <color rgb="FF000000"/>
      <name val="Arial"/>
    </font>
  </fonts>
  <fills count="40">
    <fill>
      <patternFill patternType="none"/>
    </fill>
    <fill>
      <patternFill patternType="gray125"/>
    </fill>
    <fill>
      <patternFill patternType="solid">
        <fgColor indexed="22"/>
      </patternFill>
    </fill>
    <fill>
      <patternFill patternType="solid">
        <fgColor indexed="56"/>
      </patternFill>
    </fill>
    <fill>
      <patternFill patternType="solid">
        <fgColor indexed="29"/>
      </patternFill>
    </fill>
    <fill>
      <patternFill patternType="solid">
        <fgColor indexed="54"/>
      </patternFill>
    </fill>
    <fill>
      <patternFill patternType="solid">
        <fgColor indexed="41"/>
      </patternFill>
    </fill>
    <fill>
      <patternFill patternType="solid">
        <fgColor indexed="41"/>
      </patternFill>
    </fill>
    <fill>
      <patternFill patternType="solid">
        <fgColor indexed="47"/>
      </patternFill>
    </fill>
    <fill>
      <patternFill patternType="solid">
        <fgColor indexed="47"/>
      </patternFill>
    </fill>
    <fill>
      <patternFill patternType="solid">
        <fgColor indexed="44"/>
      </patternFill>
    </fill>
    <fill>
      <patternFill patternType="solid">
        <fgColor indexed="44"/>
      </patternFill>
    </fill>
    <fill>
      <patternFill patternType="solid">
        <fgColor indexed="49"/>
      </patternFill>
    </fill>
    <fill>
      <patternFill patternType="solid">
        <fgColor indexed="49"/>
      </patternFill>
    </fill>
    <fill>
      <patternFill patternType="solid">
        <fgColor indexed="33"/>
      </patternFill>
    </fill>
    <fill>
      <patternFill patternType="solid">
        <fgColor indexed="57"/>
      </patternFill>
    </fill>
    <fill>
      <patternFill patternType="solid">
        <fgColor indexed="37"/>
      </patternFill>
    </fill>
    <fill>
      <patternFill patternType="solid">
        <fgColor indexed="61"/>
      </patternFill>
    </fill>
    <fill>
      <patternFill patternType="solid">
        <fgColor indexed="36"/>
      </patternFill>
    </fill>
    <fill>
      <patternFill patternType="solid">
        <fgColor indexed="60"/>
      </patternFill>
    </fill>
    <fill>
      <patternFill patternType="solid">
        <fgColor indexed="54"/>
      </patternFill>
    </fill>
    <fill>
      <patternFill patternType="solid">
        <fgColor indexed="53"/>
      </patternFill>
    </fill>
    <fill>
      <patternFill patternType="solid">
        <fgColor indexed="53"/>
      </patternFill>
    </fill>
    <fill>
      <patternFill patternType="solid">
        <fgColor indexed="45"/>
      </patternFill>
    </fill>
    <fill>
      <patternFill patternType="solid">
        <fgColor indexed="63"/>
      </patternFill>
    </fill>
    <fill>
      <patternFill patternType="solid">
        <fgColor indexed="42"/>
      </patternFill>
    </fill>
    <fill>
      <patternFill patternType="solid">
        <fgColor indexed="42"/>
      </patternFill>
    </fill>
    <fill>
      <patternFill patternType="solid">
        <fgColor indexed="43"/>
      </patternFill>
    </fill>
    <fill>
      <patternFill patternType="solid">
        <fgColor indexed="43"/>
      </patternFill>
    </fill>
    <fill>
      <patternFill patternType="solid">
        <fgColor indexed="59"/>
      </patternFill>
    </fill>
    <fill>
      <patternFill patternType="solid">
        <fgColor indexed="9"/>
      </patternFill>
    </fill>
    <fill>
      <patternFill patternType="solid">
        <fgColor indexed="37"/>
      </patternFill>
    </fill>
    <fill>
      <patternFill patternType="solid">
        <fgColor indexed="55"/>
      </patternFill>
    </fill>
    <fill>
      <patternFill patternType="solid">
        <fgColor indexed="22"/>
      </patternFill>
    </fill>
    <fill>
      <patternFill patternType="solid">
        <fgColor indexed="33"/>
      </patternFill>
    </fill>
    <fill>
      <patternFill patternType="solid">
        <fgColor indexed="45"/>
      </patternFill>
    </fill>
    <fill>
      <patternFill patternType="solid">
        <fgColor theme="0"/>
      </patternFill>
    </fill>
    <fill>
      <patternFill patternType="solid">
        <fgColor rgb="FFFFFFFF"/>
      </patternFill>
    </fill>
    <fill>
      <patternFill patternType="solid">
        <fgColor rgb="FFA0A0A0"/>
      </patternFill>
    </fill>
    <fill>
      <patternFill patternType="solid">
        <fgColor rgb="FFEAEAEA"/>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28"/>
      </left>
      <right style="double">
        <color indexed="28"/>
      </right>
      <top style="double">
        <color indexed="28"/>
      </top>
      <bottom style="double">
        <color indexed="28"/>
      </bottom>
      <diagonal/>
    </border>
    <border>
      <left style="double">
        <color indexed="53"/>
      </left>
      <right style="double">
        <color indexed="53"/>
      </right>
      <top style="double">
        <color indexed="53"/>
      </top>
      <bottom style="double">
        <color indexed="5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33"/>
      </left>
      <right style="thin">
        <color indexed="33"/>
      </right>
      <top style="thin">
        <color indexed="33"/>
      </top>
      <bottom style="thin">
        <color indexed="33"/>
      </bottom>
      <diagonal/>
    </border>
    <border>
      <left style="thin">
        <color indexed="57"/>
      </left>
      <right style="thin">
        <color indexed="57"/>
      </right>
      <top style="thin">
        <color indexed="57"/>
      </top>
      <bottom style="thin">
        <color indexed="57"/>
      </bottom>
      <diagonal/>
    </border>
    <border>
      <left style="thin">
        <color indexed="28"/>
      </left>
      <right style="thin">
        <color indexed="28"/>
      </right>
      <top style="thin">
        <color indexed="28"/>
      </top>
      <bottom style="thin">
        <color indexed="28"/>
      </bottom>
      <diagonal/>
    </border>
    <border>
      <left style="thin">
        <color indexed="53"/>
      </left>
      <right style="thin">
        <color indexed="53"/>
      </right>
      <top style="thin">
        <color indexed="53"/>
      </top>
      <bottom style="thin">
        <color indexed="53"/>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7"/>
      </top>
      <bottom style="thin">
        <color indexed="57"/>
      </bottom>
      <diagonal/>
    </border>
    <border>
      <left style="thin">
        <color indexed="57"/>
      </left>
      <right/>
      <top style="thin">
        <color indexed="57"/>
      </top>
      <bottom style="thin">
        <color indexed="57"/>
      </bottom>
      <diagonal/>
    </border>
    <border>
      <left/>
      <right style="thin">
        <color indexed="57"/>
      </right>
      <top style="thin">
        <color indexed="57"/>
      </top>
      <bottom style="thin">
        <color indexed="57"/>
      </bottom>
      <diagonal/>
    </border>
    <border>
      <left/>
      <right/>
      <top style="thin">
        <color indexed="49"/>
      </top>
      <bottom style="double">
        <color indexed="49"/>
      </bottom>
      <diagonal/>
    </border>
    <border>
      <left style="thin">
        <color indexed="22"/>
      </left>
      <right/>
      <top style="thin">
        <color indexed="22"/>
      </top>
      <bottom/>
      <diagonal/>
    </border>
    <border>
      <left style="thin">
        <color indexed="22"/>
      </left>
      <right/>
      <top/>
      <bottom/>
      <diagonal/>
    </border>
    <border>
      <left style="thin">
        <color indexed="22"/>
      </left>
      <right/>
      <top/>
      <bottom style="thin">
        <color indexed="22"/>
      </bottom>
      <diagonal/>
    </border>
    <border>
      <left/>
      <right/>
      <top/>
      <bottom style="thin">
        <color indexed="55"/>
      </bottom>
      <diagonal/>
    </border>
    <border>
      <left style="thin">
        <color indexed="33"/>
      </left>
      <right/>
      <top style="thin">
        <color indexed="33"/>
      </top>
      <bottom/>
      <diagonal/>
    </border>
    <border>
      <left/>
      <right style="thin">
        <color indexed="33"/>
      </right>
      <top style="thin">
        <color indexed="33"/>
      </top>
      <bottom/>
      <diagonal/>
    </border>
    <border>
      <left style="thin">
        <color indexed="33"/>
      </left>
      <right/>
      <top/>
      <bottom/>
      <diagonal/>
    </border>
    <border>
      <left/>
      <right style="thin">
        <color indexed="33"/>
      </right>
      <top/>
      <bottom/>
      <diagonal/>
    </border>
    <border>
      <left style="thin">
        <color indexed="33"/>
      </left>
      <right/>
      <top/>
      <bottom style="thin">
        <color indexed="33"/>
      </bottom>
      <diagonal/>
    </border>
    <border>
      <left/>
      <right style="thin">
        <color indexed="33"/>
      </right>
      <top/>
      <bottom style="thin">
        <color indexed="33"/>
      </bottom>
      <diagonal/>
    </border>
    <border>
      <left/>
      <right/>
      <top style="thin">
        <color indexed="33"/>
      </top>
      <bottom/>
      <diagonal/>
    </border>
    <border>
      <left/>
      <right/>
      <top/>
      <bottom style="thin">
        <color indexed="33"/>
      </bottom>
      <diagonal/>
    </border>
    <border>
      <left style="thin">
        <color indexed="33"/>
      </left>
      <right/>
      <top style="thin">
        <color indexed="33"/>
      </top>
      <bottom style="thin">
        <color indexed="33"/>
      </bottom>
      <diagonal/>
    </border>
    <border>
      <left/>
      <right/>
      <top style="thin">
        <color indexed="33"/>
      </top>
      <bottom style="thin">
        <color indexed="33"/>
      </bottom>
      <diagonal/>
    </border>
    <border>
      <left/>
      <right style="thin">
        <color indexed="33"/>
      </right>
      <top style="thin">
        <color indexed="33"/>
      </top>
      <bottom style="thin">
        <color indexed="33"/>
      </bottom>
      <diagonal/>
    </border>
    <border>
      <left style="thin">
        <color indexed="33"/>
      </left>
      <right style="thin">
        <color indexed="33"/>
      </right>
      <top style="thin">
        <color indexed="33"/>
      </top>
      <bottom/>
      <diagonal/>
    </border>
    <border>
      <left style="thin">
        <color indexed="33"/>
      </left>
      <right style="thin">
        <color indexed="33"/>
      </right>
      <top/>
      <bottom/>
      <diagonal/>
    </border>
    <border>
      <left style="thin">
        <color indexed="33"/>
      </left>
      <right style="thin">
        <color indexed="33"/>
      </right>
      <top/>
      <bottom style="thin">
        <color indexed="33"/>
      </bottom>
      <diagonal/>
    </border>
    <border>
      <left style="thin">
        <color indexed="33"/>
      </left>
      <right style="dashed">
        <color indexed="33"/>
      </right>
      <top style="thin">
        <color indexed="33"/>
      </top>
      <bottom/>
      <diagonal/>
    </border>
    <border>
      <left style="thin">
        <color indexed="33"/>
      </left>
      <right style="thin">
        <color indexed="55"/>
      </right>
      <top style="thin">
        <color indexed="33"/>
      </top>
      <bottom style="thin">
        <color indexed="33"/>
      </bottom>
      <diagonal/>
    </border>
    <border>
      <left style="thin">
        <color indexed="55"/>
      </left>
      <right style="thin">
        <color indexed="55"/>
      </right>
      <top style="thin">
        <color indexed="33"/>
      </top>
      <bottom style="thin">
        <color indexed="33"/>
      </bottom>
      <diagonal/>
    </border>
    <border>
      <left style="thin">
        <color indexed="55"/>
      </left>
      <right style="thin">
        <color indexed="33"/>
      </right>
      <top style="thin">
        <color indexed="33"/>
      </top>
      <bottom style="thin">
        <color indexed="33"/>
      </bottom>
      <diagonal/>
    </border>
    <border>
      <left/>
      <right style="thin">
        <color indexed="64"/>
      </right>
      <top/>
      <bottom/>
      <diagonal/>
    </border>
    <border>
      <left style="thin">
        <color indexed="33"/>
      </left>
      <right style="dashed">
        <color indexed="33"/>
      </right>
      <top style="thin">
        <color indexed="33"/>
      </top>
      <bottom style="thin">
        <color indexed="33"/>
      </bottom>
      <diagonal/>
    </border>
    <border>
      <left style="thin">
        <color indexed="33"/>
      </left>
      <right style="thin">
        <color rgb="FFA0A0A0"/>
      </right>
      <top style="thin">
        <color indexed="33"/>
      </top>
      <bottom style="thin">
        <color indexed="33"/>
      </bottom>
      <diagonal/>
    </border>
    <border>
      <left/>
      <right style="thin">
        <color rgb="FFA0A0A0"/>
      </right>
      <top style="thin">
        <color indexed="33"/>
      </top>
      <bottom style="thin">
        <color indexed="33"/>
      </bottom>
      <diagonal/>
    </border>
    <border>
      <left/>
      <right/>
      <top/>
      <bottom/>
      <diagonal/>
    </border>
    <border>
      <left/>
      <right style="thin">
        <color rgb="FFA0A0A0"/>
      </right>
      <top style="thin">
        <color indexed="33"/>
      </top>
      <bottom/>
      <diagonal/>
    </border>
    <border>
      <left style="thin">
        <color indexed="33"/>
      </left>
      <right style="thin">
        <color indexed="33"/>
      </right>
      <top style="thin">
        <color indexed="33"/>
      </top>
      <bottom/>
      <diagonal/>
    </border>
    <border>
      <left/>
      <right style="thin">
        <color rgb="FFA0A0A0"/>
      </right>
      <top/>
      <bottom style="thin">
        <color indexed="33"/>
      </bottom>
      <diagonal/>
    </border>
    <border>
      <left/>
      <right style="thin">
        <color rgb="FFA0A0A0"/>
      </right>
      <top style="thin">
        <color indexed="33"/>
      </top>
      <bottom/>
      <diagonal/>
    </border>
    <border>
      <left/>
      <right style="thin">
        <color rgb="FFA0A0A0"/>
      </right>
      <top/>
      <bottom/>
      <diagonal/>
    </border>
    <border diagonalUp="1" diagonalDown="1">
      <left/>
      <right/>
      <top/>
      <bottom/>
      <diagonal/>
    </border>
    <border>
      <left/>
      <right style="thin">
        <color rgb="FFA0A0A0"/>
      </right>
      <top style="thin">
        <color indexed="33"/>
      </top>
      <bottom style="thin">
        <color indexed="33"/>
      </bottom>
      <diagonal/>
    </border>
    <border diagonalUp="1" diagonalDown="1">
      <left style="thin">
        <color rgb="FFA0A0A0"/>
      </left>
      <right style="thin">
        <color rgb="FFA0A0A0"/>
      </right>
      <top style="thin">
        <color rgb="FFA0A0A0"/>
      </top>
      <bottom style="thin">
        <color rgb="FFA0A0A0"/>
      </bottom>
      <diagonal/>
    </border>
    <border diagonalUp="1" diagonalDown="1">
      <left style="thin">
        <color rgb="FFA0A0A0"/>
      </left>
      <right/>
      <top style="thin">
        <color rgb="FFA0A0A0"/>
      </top>
      <bottom style="thin">
        <color rgb="FFA0A0A0"/>
      </bottom>
      <diagonal/>
    </border>
    <border diagonalUp="1" diagonalDown="1">
      <left/>
      <right/>
      <top style="thin">
        <color rgb="FFA0A0A0"/>
      </top>
      <bottom style="thin">
        <color rgb="FFA0A0A0"/>
      </bottom>
      <diagonal/>
    </border>
    <border diagonalUp="1" diagonalDown="1">
      <left/>
      <right style="thin">
        <color rgb="FFA0A0A0"/>
      </right>
      <top style="thin">
        <color rgb="FFA0A0A0"/>
      </top>
      <bottom style="thin">
        <color rgb="FFA0A0A0"/>
      </bottom>
      <diagonal/>
    </border>
  </borders>
  <cellStyleXfs count="783">
    <xf numFmtId="0" fontId="0" fillId="0" borderId="0"/>
    <xf numFmtId="0" fontId="35" fillId="2" borderId="0" applyNumberFormat="0" applyBorder="0"/>
    <xf numFmtId="0" fontId="35" fillId="3" borderId="0" applyNumberFormat="0" applyBorder="0"/>
    <xf numFmtId="0" fontId="35" fillId="4" borderId="0" applyNumberFormat="0" applyBorder="0"/>
    <xf numFmtId="0" fontId="35" fillId="5" borderId="0" applyNumberFormat="0" applyBorder="0"/>
    <xf numFmtId="0" fontId="35" fillId="4" borderId="0" applyNumberFormat="0" applyBorder="0"/>
    <xf numFmtId="0" fontId="35" fillId="5" borderId="0" applyNumberFormat="0" applyBorder="0"/>
    <xf numFmtId="0" fontId="35" fillId="2" borderId="0" applyNumberFormat="0" applyBorder="0"/>
    <xf numFmtId="0" fontId="35" fillId="3" borderId="0" applyNumberFormat="0" applyBorder="0"/>
    <xf numFmtId="0" fontId="35" fillId="6" borderId="0" applyNumberFormat="0" applyBorder="0"/>
    <xf numFmtId="0" fontId="35" fillId="7" borderId="0" applyNumberFormat="0" applyBorder="0"/>
    <xf numFmtId="0" fontId="35" fillId="8" borderId="0" applyNumberFormat="0" applyBorder="0"/>
    <xf numFmtId="0" fontId="35" fillId="9" borderId="0" applyNumberFormat="0" applyBorder="0"/>
    <xf numFmtId="0" fontId="35" fillId="2" borderId="0" applyNumberFormat="0" applyBorder="0"/>
    <xf numFmtId="0" fontId="35" fillId="3" borderId="0" applyNumberFormat="0" applyBorder="0"/>
    <xf numFmtId="0" fontId="35" fillId="4" borderId="0" applyNumberFormat="0" applyBorder="0"/>
    <xf numFmtId="0" fontId="35" fillId="5" borderId="0" applyNumberFormat="0" applyBorder="0"/>
    <xf numFmtId="0" fontId="35" fillId="4" borderId="0" applyNumberFormat="0" applyBorder="0"/>
    <xf numFmtId="0" fontId="35" fillId="5" borderId="0" applyNumberFormat="0" applyBorder="0"/>
    <xf numFmtId="0" fontId="35" fillId="2" borderId="0" applyNumberFormat="0" applyBorder="0"/>
    <xf numFmtId="0" fontId="35" fillId="3" borderId="0" applyNumberFormat="0" applyBorder="0"/>
    <xf numFmtId="0" fontId="35" fillId="10" borderId="0" applyNumberFormat="0" applyBorder="0"/>
    <xf numFmtId="0" fontId="35" fillId="11" borderId="0" applyNumberFormat="0" applyBorder="0"/>
    <xf numFmtId="0" fontId="35" fillId="8" borderId="0" applyNumberFormat="0" applyBorder="0"/>
    <xf numFmtId="0" fontId="35" fillId="9" borderId="0" applyNumberFormat="0" applyBorder="0"/>
    <xf numFmtId="0" fontId="36" fillId="12" borderId="0" applyNumberFormat="0" applyBorder="0"/>
    <xf numFmtId="0" fontId="36" fillId="13" borderId="0" applyNumberFormat="0" applyBorder="0"/>
    <xf numFmtId="0" fontId="36" fillId="4" borderId="0" applyNumberFormat="0" applyBorder="0"/>
    <xf numFmtId="0" fontId="36" fillId="5" borderId="0" applyNumberFormat="0" applyBorder="0"/>
    <xf numFmtId="0" fontId="36" fillId="4" borderId="0" applyNumberFormat="0" applyBorder="0"/>
    <xf numFmtId="0" fontId="36" fillId="5" borderId="0" applyNumberFormat="0" applyBorder="0"/>
    <xf numFmtId="0" fontId="36" fillId="14" borderId="0" applyNumberFormat="0" applyBorder="0"/>
    <xf numFmtId="0" fontId="36" fillId="15" borderId="0" applyNumberFormat="0" applyBorder="0"/>
    <xf numFmtId="0" fontId="36" fillId="12" borderId="0" applyNumberFormat="0" applyBorder="0"/>
    <xf numFmtId="0" fontId="36" fillId="13" borderId="0" applyNumberFormat="0" applyBorder="0"/>
    <xf numFmtId="0" fontId="36" fillId="8" borderId="0" applyNumberFormat="0" applyBorder="0"/>
    <xf numFmtId="0" fontId="36" fillId="9" borderId="0" applyNumberFormat="0" applyBorder="0"/>
    <xf numFmtId="0" fontId="36" fillId="12" borderId="0" applyNumberFormat="0" applyBorder="0"/>
    <xf numFmtId="0" fontId="36" fillId="13" borderId="0" applyNumberFormat="0" applyBorder="0"/>
    <xf numFmtId="0" fontId="36" fillId="16" borderId="0" applyNumberFormat="0" applyBorder="0"/>
    <xf numFmtId="0" fontId="36" fillId="17" borderId="0" applyNumberFormat="0" applyBorder="0"/>
    <xf numFmtId="0" fontId="36" fillId="18" borderId="0" applyNumberFormat="0" applyBorder="0"/>
    <xf numFmtId="0" fontId="36" fillId="19" borderId="0" applyNumberFormat="0" applyBorder="0"/>
    <xf numFmtId="0" fontId="36" fillId="20" borderId="0" applyNumberFormat="0" applyBorder="0"/>
    <xf numFmtId="0" fontId="36" fillId="5" borderId="0" applyNumberFormat="0" applyBorder="0"/>
    <xf numFmtId="0" fontId="36" fillId="12" borderId="0" applyNumberFormat="0" applyBorder="0"/>
    <xf numFmtId="0" fontId="36" fillId="13" borderId="0" applyNumberFormat="0" applyBorder="0"/>
    <xf numFmtId="0" fontId="36" fillId="21" borderId="0" applyNumberFormat="0" applyBorder="0"/>
    <xf numFmtId="0" fontId="36" fillId="22" borderId="0" applyNumberFormat="0" applyBorder="0"/>
    <xf numFmtId="0" fontId="37" fillId="23" borderId="0" applyNumberFormat="0" applyBorder="0"/>
    <xf numFmtId="0" fontId="62" fillId="24" borderId="0" applyNumberFormat="0" applyBorder="0"/>
    <xf numFmtId="0" fontId="38" fillId="2" borderId="1" applyNumberFormat="0"/>
    <xf numFmtId="0" fontId="38" fillId="3" borderId="1" applyNumberFormat="0"/>
    <xf numFmtId="0" fontId="39" fillId="14" borderId="2" applyNumberFormat="0"/>
    <xf numFmtId="0" fontId="39" fillId="15" borderId="3" applyNumberFormat="0"/>
    <xf numFmtId="43" fontId="58" fillId="0" borderId="0" applyBorder="0"/>
    <xf numFmtId="44" fontId="58" fillId="0" borderId="0" applyBorder="0"/>
    <xf numFmtId="0" fontId="40" fillId="0" borderId="0" applyNumberFormat="0" applyBorder="0"/>
    <xf numFmtId="0" fontId="40" fillId="0" borderId="0" applyNumberFormat="0" applyBorder="0"/>
    <xf numFmtId="0" fontId="58" fillId="0" borderId="0"/>
    <xf numFmtId="0" fontId="58" fillId="0" borderId="0"/>
    <xf numFmtId="0" fontId="58" fillId="0" borderId="0"/>
    <xf numFmtId="0" fontId="58" fillId="0" borderId="0"/>
    <xf numFmtId="43" fontId="58" fillId="0" borderId="0" applyBorder="0"/>
    <xf numFmtId="43" fontId="58" fillId="0" borderId="0" applyBorder="0"/>
    <xf numFmtId="43" fontId="58" fillId="0" borderId="0" applyBorder="0"/>
    <xf numFmtId="43" fontId="58" fillId="0" borderId="0" applyBorder="0"/>
    <xf numFmtId="41" fontId="58" fillId="0" borderId="0" applyBorder="0"/>
    <xf numFmtId="41" fontId="58" fillId="0" borderId="0" applyBorder="0"/>
    <xf numFmtId="41" fontId="58" fillId="0" borderId="0" applyBorder="0"/>
    <xf numFmtId="41" fontId="58" fillId="0" borderId="0" applyBorder="0"/>
    <xf numFmtId="44" fontId="58" fillId="0" borderId="0" applyBorder="0"/>
    <xf numFmtId="44" fontId="58" fillId="0" borderId="0" applyBorder="0"/>
    <xf numFmtId="44" fontId="58" fillId="0" borderId="0" applyBorder="0"/>
    <xf numFmtId="44" fontId="58" fillId="0" borderId="0" applyBorder="0"/>
    <xf numFmtId="42" fontId="58" fillId="0" borderId="0" applyBorder="0"/>
    <xf numFmtId="42" fontId="58" fillId="0" borderId="0" applyBorder="0"/>
    <xf numFmtId="42" fontId="58" fillId="0" borderId="0" applyBorder="0"/>
    <xf numFmtId="42"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43" fontId="58" fillId="0" borderId="0" applyBorder="0"/>
    <xf numFmtId="41" fontId="58" fillId="0" borderId="0" applyBorder="0"/>
    <xf numFmtId="44" fontId="58" fillId="0" borderId="0" applyBorder="0"/>
    <xf numFmtId="42" fontId="58" fillId="0" borderId="0" applyBorder="0"/>
    <xf numFmtId="0" fontId="12" fillId="0" borderId="0" applyNumberFormat="0" applyBorder="0"/>
    <xf numFmtId="0" fontId="13" fillId="0" borderId="0" applyNumberFormat="0" applyBorder="0"/>
    <xf numFmtId="9" fontId="58" fillId="0" borderId="0" applyBorder="0"/>
    <xf numFmtId="0" fontId="41" fillId="25" borderId="0" applyNumberFormat="0" applyBorder="0"/>
    <xf numFmtId="0" fontId="41" fillId="26" borderId="0" applyNumberFormat="0" applyBorder="0"/>
    <xf numFmtId="0" fontId="42" fillId="0" borderId="4" applyNumberFormat="0"/>
    <xf numFmtId="0" fontId="42" fillId="0" borderId="4" applyNumberFormat="0"/>
    <xf numFmtId="0" fontId="43" fillId="0" borderId="4" applyNumberFormat="0"/>
    <xf numFmtId="0" fontId="43" fillId="0" borderId="4" applyNumberFormat="0"/>
    <xf numFmtId="0" fontId="44" fillId="0" borderId="5" applyNumberFormat="0"/>
    <xf numFmtId="0" fontId="44" fillId="0" borderId="5" applyNumberFormat="0"/>
    <xf numFmtId="0" fontId="44" fillId="0" borderId="0" applyNumberFormat="0" applyBorder="0"/>
    <xf numFmtId="0" fontId="44" fillId="0" borderId="0" applyNumberFormat="0" applyBorder="0"/>
    <xf numFmtId="0" fontId="65" fillId="0" borderId="0" applyNumberFormat="0" applyBorder="0"/>
    <xf numFmtId="0" fontId="45" fillId="8" borderId="1" applyNumberFormat="0"/>
    <xf numFmtId="0" fontId="45" fillId="9" borderId="1" applyNumberFormat="0"/>
    <xf numFmtId="0" fontId="46" fillId="0" borderId="6" applyNumberFormat="0"/>
    <xf numFmtId="0" fontId="46" fillId="0" borderId="6" applyNumberFormat="0"/>
    <xf numFmtId="0" fontId="47" fillId="27" borderId="0" applyNumberFormat="0" applyBorder="0"/>
    <xf numFmtId="0" fontId="47" fillId="28" borderId="0" applyNumberFormat="0" applyBorder="0"/>
    <xf numFmtId="0" fontId="66" fillId="0" borderId="0"/>
    <xf numFmtId="0" fontId="66" fillId="0" borderId="0"/>
    <xf numFmtId="0" fontId="58" fillId="27" borderId="7" applyNumberFormat="0"/>
    <xf numFmtId="0" fontId="58" fillId="28" borderId="8" applyNumberFormat="0"/>
    <xf numFmtId="0" fontId="58" fillId="27" borderId="7" applyNumberFormat="0"/>
    <xf numFmtId="0" fontId="58" fillId="27" borderId="7" applyNumberFormat="0"/>
    <xf numFmtId="0" fontId="48" fillId="2" borderId="9" applyNumberFormat="0"/>
    <xf numFmtId="0" fontId="63" fillId="3" borderId="10" applyNumberFormat="0"/>
    <xf numFmtId="9" fontId="58" fillId="0" borderId="0" applyBorder="0"/>
    <xf numFmtId="0" fontId="1" fillId="29" borderId="0" applyNumberFormat="0" applyBorder="0">
      <alignment horizontal="center" wrapText="1"/>
    </xf>
    <xf numFmtId="0" fontId="1" fillId="29" borderId="0" applyNumberFormat="0" applyBorder="0">
      <alignment horizontal="center" wrapText="1"/>
    </xf>
    <xf numFmtId="0" fontId="25" fillId="30" borderId="0" applyNumberFormat="0"/>
    <xf numFmtId="0" fontId="25" fillId="30" borderId="0" applyNumberFormat="0"/>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24" borderId="14" applyNumberFormat="0">
      <alignment horizontal="center" vertical="center"/>
    </xf>
    <xf numFmtId="0" fontId="29" fillId="31" borderId="14" applyNumberFormat="0">
      <alignment horizontal="center" vertical="center"/>
    </xf>
    <xf numFmtId="0" fontId="29" fillId="24" borderId="14" applyNumberFormat="0">
      <alignment horizontal="center" vertical="center"/>
    </xf>
    <xf numFmtId="0" fontId="29" fillId="24" borderId="14"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 borderId="0" applyNumberFormat="0" applyBorder="0">
      <alignment horizontal="center"/>
    </xf>
    <xf numFmtId="0" fontId="1" fillId="29" borderId="0" applyNumberFormat="0" applyBorder="0">
      <alignment horizontal="center" wrapText="1"/>
    </xf>
    <xf numFmtId="0" fontId="1" fillId="29" borderId="0" applyNumberFormat="0" applyBorder="0">
      <alignment horizontal="center" wrapText="1"/>
    </xf>
    <xf numFmtId="0" fontId="25" fillId="30" borderId="0" applyNumberFormat="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24" borderId="14" applyNumberFormat="0">
      <alignment horizontal="center" vertical="center"/>
    </xf>
    <xf numFmtId="0" fontId="29" fillId="31" borderId="14" applyNumberFormat="0">
      <alignment horizontal="center" vertical="center"/>
    </xf>
    <xf numFmtId="0" fontId="29" fillId="24" borderId="14" applyNumberFormat="0">
      <alignment horizontal="center" vertical="center"/>
    </xf>
    <xf numFmtId="0" fontId="29" fillId="24" borderId="14" applyNumberFormat="0">
      <alignment horizontal="center" vertical="center"/>
    </xf>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1" fillId="29" borderId="0" applyNumberFormat="0" applyBorder="0">
      <alignment horizontal="center" wrapText="1"/>
    </xf>
    <xf numFmtId="0" fontId="1" fillId="29" borderId="0" applyNumberFormat="0" applyBorder="0">
      <alignment horizontal="center" wrapText="1"/>
    </xf>
    <xf numFmtId="0" fontId="25" fillId="30" borderId="0" applyNumberFormat="0"/>
    <xf numFmtId="0" fontId="25" fillId="30" borderId="0" applyNumberFormat="0"/>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9" fillId="15" borderId="0" applyNumberFormat="0" applyBorder="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 borderId="0" applyNumberFormat="0" applyBorder="0">
      <alignment horizontal="center"/>
    </xf>
    <xf numFmtId="0" fontId="25" fillId="30" borderId="0" applyNumberFormat="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 borderId="0" applyNumberFormat="0" applyBorder="0">
      <alignment horizontal="center"/>
    </xf>
    <xf numFmtId="0" fontId="25" fillId="30" borderId="0" applyNumberFormat="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9" fillId="15" borderId="0" applyNumberFormat="0" applyBorder="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0" borderId="12" applyNumberFormat="0"/>
    <xf numFmtId="0" fontId="58" fillId="30" borderId="12" applyNumberFormat="0"/>
    <xf numFmtId="0" fontId="58" fillId="33" borderId="12" applyNumberFormat="0"/>
    <xf numFmtId="0" fontId="58" fillId="3" borderId="12" applyNumberFormat="0"/>
    <xf numFmtId="0" fontId="1" fillId="29" borderId="0" applyNumberFormat="0" applyBorder="0">
      <alignment horizontal="center" wrapText="1"/>
    </xf>
    <xf numFmtId="0" fontId="1" fillId="29" borderId="0" applyNumberFormat="0" applyBorder="0">
      <alignment horizontal="center" wrapText="1"/>
    </xf>
    <xf numFmtId="0" fontId="1" fillId="29" borderId="0" applyNumberFormat="0" applyBorder="0">
      <alignment horizontal="center" wrapText="1"/>
    </xf>
    <xf numFmtId="0" fontId="1" fillId="29" borderId="0" applyNumberFormat="0" applyBorder="0">
      <alignment horizontal="center" wrapText="1"/>
    </xf>
    <xf numFmtId="0" fontId="58" fillId="30" borderId="11" applyNumberFormat="0"/>
    <xf numFmtId="0" fontId="58" fillId="30" borderId="11" applyNumberFormat="0"/>
    <xf numFmtId="0" fontId="58" fillId="30" borderId="12" applyNumberFormat="0"/>
    <xf numFmtId="0" fontId="58" fillId="30" borderId="12" applyNumberFormat="0"/>
    <xf numFmtId="0" fontId="58" fillId="30" borderId="13" applyNumberFormat="0"/>
    <xf numFmtId="0" fontId="58" fillId="30" borderId="13" applyNumberFormat="0"/>
    <xf numFmtId="0" fontId="58" fillId="30" borderId="14" applyNumberFormat="0"/>
    <xf numFmtId="0" fontId="58" fillId="30" borderId="14" applyNumberFormat="0"/>
    <xf numFmtId="0" fontId="58" fillId="33" borderId="11" applyNumberFormat="0"/>
    <xf numFmtId="0" fontId="58" fillId="3" borderId="11" applyNumberFormat="0"/>
    <xf numFmtId="0" fontId="58" fillId="33" borderId="12" applyNumberFormat="0"/>
    <xf numFmtId="0" fontId="58" fillId="3" borderId="12" applyNumberFormat="0"/>
    <xf numFmtId="0" fontId="58" fillId="33" borderId="13" applyNumberFormat="0"/>
    <xf numFmtId="0" fontId="58" fillId="3" borderId="13" applyNumberFormat="0"/>
    <xf numFmtId="0" fontId="58" fillId="33" borderId="14" applyNumberFormat="0"/>
    <xf numFmtId="0" fontId="58" fillId="3" borderId="14" applyNumberFormat="0"/>
    <xf numFmtId="0" fontId="58" fillId="30" borderId="11" applyNumberFormat="0"/>
    <xf numFmtId="0" fontId="58" fillId="30" borderId="11" applyNumberFormat="0"/>
    <xf numFmtId="0" fontId="58" fillId="30" borderId="11" applyNumberFormat="0"/>
    <xf numFmtId="0" fontId="58" fillId="30" borderId="11" applyNumberFormat="0"/>
    <xf numFmtId="0" fontId="58" fillId="30" borderId="12" applyNumberFormat="0"/>
    <xf numFmtId="0" fontId="58" fillId="30" borderId="12" applyNumberFormat="0"/>
    <xf numFmtId="0" fontId="58" fillId="30" borderId="12" applyNumberFormat="0"/>
    <xf numFmtId="0" fontId="58" fillId="30" borderId="12" applyNumberFormat="0"/>
    <xf numFmtId="0" fontId="58" fillId="30" borderId="13" applyNumberFormat="0"/>
    <xf numFmtId="0" fontId="58" fillId="30" borderId="13" applyNumberFormat="0"/>
    <xf numFmtId="0" fontId="58" fillId="30" borderId="13" applyNumberFormat="0"/>
    <xf numFmtId="0" fontId="58" fillId="30" borderId="13" applyNumberFormat="0"/>
    <xf numFmtId="0" fontId="58" fillId="30" borderId="14" applyNumberFormat="0"/>
    <xf numFmtId="0" fontId="58" fillId="30" borderId="14" applyNumberFormat="0"/>
    <xf numFmtId="0" fontId="58" fillId="30" borderId="14" applyNumberFormat="0"/>
    <xf numFmtId="0" fontId="58" fillId="30" borderId="14" applyNumberFormat="0"/>
    <xf numFmtId="0" fontId="58" fillId="24" borderId="11" applyNumberFormat="0"/>
    <xf numFmtId="0" fontId="58" fillId="31" borderId="11" applyNumberFormat="0"/>
    <xf numFmtId="0" fontId="58" fillId="24" borderId="11" applyNumberFormat="0"/>
    <xf numFmtId="0" fontId="58" fillId="24" borderId="11" applyNumberFormat="0"/>
    <xf numFmtId="0" fontId="58" fillId="24" borderId="12" applyNumberFormat="0"/>
    <xf numFmtId="0" fontId="58" fillId="31" borderId="12" applyNumberFormat="0"/>
    <xf numFmtId="0" fontId="58" fillId="24" borderId="12" applyNumberFormat="0"/>
    <xf numFmtId="0" fontId="58" fillId="24" borderId="12" applyNumberFormat="0"/>
    <xf numFmtId="0" fontId="58" fillId="24" borderId="13" applyNumberFormat="0"/>
    <xf numFmtId="0" fontId="58" fillId="31" borderId="13" applyNumberFormat="0"/>
    <xf numFmtId="0" fontId="58" fillId="24" borderId="13" applyNumberFormat="0"/>
    <xf numFmtId="0" fontId="58" fillId="24" borderId="13" applyNumberFormat="0"/>
    <xf numFmtId="0" fontId="58" fillId="24" borderId="14" applyNumberFormat="0"/>
    <xf numFmtId="0" fontId="58" fillId="31" borderId="14" applyNumberFormat="0"/>
    <xf numFmtId="0" fontId="58" fillId="24" borderId="14" applyNumberFormat="0"/>
    <xf numFmtId="0" fontId="58" fillId="24" borderId="14" applyNumberFormat="0"/>
    <xf numFmtId="0" fontId="1" fillId="29" borderId="0" applyNumberFormat="0" applyBorder="0">
      <alignment horizontal="center" wrapText="1"/>
    </xf>
    <xf numFmtId="0" fontId="1" fillId="29" borderId="0" applyNumberFormat="0" applyBorder="0">
      <alignment horizontal="center" wrapText="1"/>
    </xf>
    <xf numFmtId="0" fontId="58" fillId="30" borderId="11" applyNumberFormat="0">
      <alignment horizontal="left"/>
    </xf>
    <xf numFmtId="0" fontId="58" fillId="30" borderId="11" applyNumberFormat="0">
      <alignment horizontal="left"/>
    </xf>
    <xf numFmtId="0" fontId="58" fillId="30" borderId="11" applyNumberFormat="0">
      <alignment horizontal="left"/>
    </xf>
    <xf numFmtId="0" fontId="58" fillId="30" borderId="11" applyNumberFormat="0">
      <alignment horizontal="left"/>
    </xf>
    <xf numFmtId="0" fontId="58" fillId="30" borderId="12" applyNumberFormat="0"/>
    <xf numFmtId="0" fontId="58" fillId="30" borderId="12" applyNumberFormat="0"/>
    <xf numFmtId="0" fontId="58" fillId="30" borderId="12" applyNumberFormat="0"/>
    <xf numFmtId="0" fontId="58" fillId="30" borderId="12" applyNumberFormat="0"/>
    <xf numFmtId="0" fontId="58" fillId="30" borderId="13" applyNumberFormat="0"/>
    <xf numFmtId="0" fontId="58" fillId="30" borderId="13" applyNumberFormat="0"/>
    <xf numFmtId="0" fontId="58" fillId="30" borderId="13" applyNumberFormat="0"/>
    <xf numFmtId="0" fontId="58" fillId="30" borderId="13" applyNumberFormat="0"/>
    <xf numFmtId="0" fontId="58" fillId="30" borderId="14" applyNumberFormat="0"/>
    <xf numFmtId="0" fontId="58" fillId="30" borderId="14" applyNumberFormat="0"/>
    <xf numFmtId="0" fontId="58" fillId="30" borderId="14" applyNumberFormat="0"/>
    <xf numFmtId="0" fontId="58" fillId="30" borderId="14" applyNumberFormat="0"/>
    <xf numFmtId="0" fontId="58" fillId="24" borderId="11" applyNumberFormat="0">
      <alignment horizontal="left"/>
    </xf>
    <xf numFmtId="0" fontId="58" fillId="31" borderId="11" applyNumberFormat="0">
      <alignment horizontal="left"/>
    </xf>
    <xf numFmtId="0" fontId="58" fillId="24" borderId="11" applyNumberFormat="0">
      <alignment horizontal="left"/>
    </xf>
    <xf numFmtId="0" fontId="58" fillId="24" borderId="11" applyNumberFormat="0">
      <alignment horizontal="left"/>
    </xf>
    <xf numFmtId="0" fontId="58" fillId="24" borderId="12" applyNumberFormat="0"/>
    <xf numFmtId="0" fontId="58" fillId="31" borderId="12" applyNumberFormat="0"/>
    <xf numFmtId="0" fontId="58" fillId="24" borderId="12" applyNumberFormat="0"/>
    <xf numFmtId="0" fontId="58" fillId="24" borderId="12" applyNumberFormat="0"/>
    <xf numFmtId="0" fontId="58" fillId="24" borderId="13" applyNumberFormat="0"/>
    <xf numFmtId="0" fontId="58" fillId="31" borderId="13" applyNumberFormat="0"/>
    <xf numFmtId="0" fontId="58" fillId="24" borderId="13" applyNumberFormat="0"/>
    <xf numFmtId="0" fontId="58" fillId="24" borderId="13" applyNumberFormat="0"/>
    <xf numFmtId="0" fontId="58" fillId="24" borderId="14" applyNumberFormat="0"/>
    <xf numFmtId="0" fontId="58" fillId="31" borderId="14" applyNumberFormat="0"/>
    <xf numFmtId="0" fontId="58" fillId="24" borderId="14" applyNumberFormat="0"/>
    <xf numFmtId="0" fontId="58" fillId="24" borderId="14" applyNumberFormat="0"/>
    <xf numFmtId="0" fontId="1" fillId="29" borderId="0" applyNumberFormat="0" applyBorder="0">
      <alignment horizontal="center" wrapText="1"/>
    </xf>
    <xf numFmtId="0" fontId="1" fillId="29" borderId="0" applyNumberFormat="0" applyBorder="0">
      <alignment horizontal="center" wrapText="1"/>
    </xf>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25" fillId="30" borderId="0" applyNumberFormat="0"/>
    <xf numFmtId="0" fontId="25" fillId="30" borderId="0" applyNumberFormat="0"/>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1" fillId="29" borderId="0" applyNumberFormat="0" applyBorder="0">
      <alignment horizontal="center" wrapText="1"/>
    </xf>
    <xf numFmtId="0" fontId="1" fillId="29" borderId="0" applyNumberFormat="0" applyBorder="0">
      <alignment horizontal="center" wrapText="1"/>
    </xf>
    <xf numFmtId="0" fontId="49" fillId="0" borderId="0" applyNumberFormat="0" applyBorder="0"/>
    <xf numFmtId="0" fontId="64" fillId="0" borderId="0" applyNumberFormat="0" applyBorder="0"/>
    <xf numFmtId="0" fontId="50" fillId="0" borderId="18" applyNumberFormat="0"/>
    <xf numFmtId="0" fontId="50" fillId="0" borderId="18" applyNumberFormat="0"/>
    <xf numFmtId="0" fontId="51" fillId="0" borderId="0" applyNumberFormat="0" applyBorder="0"/>
    <xf numFmtId="0" fontId="51" fillId="0" borderId="0" applyNumberFormat="0" applyBorder="0"/>
  </cellStyleXfs>
  <cellXfs count="414">
    <xf numFmtId="0" fontId="0" fillId="0" borderId="0" xfId="0"/>
    <xf numFmtId="0" fontId="0" fillId="30" borderId="0" xfId="0" applyFill="1"/>
    <xf numFmtId="0" fontId="0" fillId="30" borderId="0" xfId="0" applyFill="1" applyAlignment="1">
      <alignment horizontal="centerContinuous"/>
    </xf>
    <xf numFmtId="0" fontId="58" fillId="0" borderId="0" xfId="0" applyFont="1"/>
    <xf numFmtId="0" fontId="23" fillId="0" borderId="0" xfId="0" applyFont="1"/>
    <xf numFmtId="0" fontId="19" fillId="0" borderId="0" xfId="0" applyFont="1"/>
    <xf numFmtId="0" fontId="24" fillId="0" borderId="0" xfId="0" applyFont="1"/>
    <xf numFmtId="0" fontId="18" fillId="0" borderId="0" xfId="0" applyFont="1"/>
    <xf numFmtId="164" fontId="58" fillId="30" borderId="0" xfId="0" applyNumberFormat="1" applyFont="1" applyFill="1" applyAlignment="1">
      <alignment horizontal="left"/>
    </xf>
    <xf numFmtId="0" fontId="14" fillId="30" borderId="0" xfId="0" applyFont="1" applyFill="1" applyAlignment="1">
      <alignment horizontal="left"/>
    </xf>
    <xf numFmtId="0" fontId="0" fillId="30" borderId="0" xfId="0" applyFill="1" applyAlignment="1">
      <alignment horizontal="right"/>
    </xf>
    <xf numFmtId="0" fontId="15" fillId="30" borderId="0" xfId="0" applyFont="1" applyFill="1" applyAlignment="1">
      <alignment horizontal="right"/>
    </xf>
    <xf numFmtId="0" fontId="16" fillId="30" borderId="0" xfId="0" applyFont="1" applyFill="1" applyAlignment="1">
      <alignment horizontal="right"/>
    </xf>
    <xf numFmtId="17" fontId="2" fillId="30" borderId="0" xfId="0" applyNumberFormat="1" applyFont="1" applyFill="1" applyAlignment="1">
      <alignment horizontal="left"/>
    </xf>
    <xf numFmtId="0" fontId="23" fillId="30" borderId="0" xfId="0" applyFont="1" applyFill="1" applyAlignment="1">
      <alignment horizontal="left"/>
    </xf>
    <xf numFmtId="0" fontId="0" fillId="0" borderId="0" xfId="0" applyAlignment="1">
      <alignment horizontal="center"/>
    </xf>
    <xf numFmtId="0" fontId="0" fillId="30" borderId="0" xfId="0" applyFill="1" applyAlignment="1">
      <alignment horizontal="center"/>
    </xf>
    <xf numFmtId="0" fontId="9" fillId="30" borderId="0" xfId="0" applyFont="1" applyFill="1" applyAlignment="1">
      <alignment horizontal="right"/>
    </xf>
    <xf numFmtId="0" fontId="0" fillId="0" borderId="0" xfId="0" applyAlignment="1">
      <alignment horizontal="centerContinuous"/>
    </xf>
    <xf numFmtId="0" fontId="26" fillId="0" borderId="0" xfId="0" applyFont="1"/>
    <xf numFmtId="0" fontId="0" fillId="0" borderId="0" xfId="0" applyAlignment="1">
      <alignment horizontal="left"/>
    </xf>
    <xf numFmtId="0" fontId="4" fillId="0" borderId="0" xfId="0" applyFont="1"/>
    <xf numFmtId="0" fontId="5" fillId="0" borderId="0" xfId="0" applyFont="1" applyAlignment="1">
      <alignment horizontal="center"/>
    </xf>
    <xf numFmtId="0" fontId="2" fillId="0" borderId="19" xfId="0" applyFont="1" applyBorder="1" applyAlignment="1">
      <alignment horizontal="right"/>
    </xf>
    <xf numFmtId="0" fontId="2" fillId="33" borderId="20" xfId="0" applyFont="1" applyFill="1" applyBorder="1" applyAlignment="1">
      <alignment horizontal="right"/>
    </xf>
    <xf numFmtId="0" fontId="2" fillId="33" borderId="21" xfId="0" applyFont="1" applyFill="1" applyBorder="1" applyAlignment="1">
      <alignment horizontal="right"/>
    </xf>
    <xf numFmtId="0" fontId="2" fillId="0" borderId="21" xfId="0" applyFont="1" applyBorder="1" applyAlignment="1">
      <alignment horizontal="right"/>
    </xf>
    <xf numFmtId="0" fontId="6" fillId="0" borderId="0" xfId="0" applyFont="1" applyAlignment="1">
      <alignment horizontal="center"/>
    </xf>
    <xf numFmtId="0" fontId="15" fillId="30" borderId="0" xfId="0" applyFont="1" applyFill="1" applyAlignment="1">
      <alignment horizontal="right" vertical="center"/>
    </xf>
    <xf numFmtId="166" fontId="7" fillId="0" borderId="0" xfId="0" applyNumberFormat="1" applyFont="1" applyAlignment="1">
      <alignment horizontal="right"/>
    </xf>
    <xf numFmtId="166" fontId="7" fillId="30" borderId="0" xfId="0" applyNumberFormat="1" applyFont="1" applyFill="1" applyAlignment="1">
      <alignment horizontal="center"/>
    </xf>
    <xf numFmtId="166" fontId="0" fillId="30" borderId="0" xfId="0" applyNumberFormat="1" applyFill="1"/>
    <xf numFmtId="0" fontId="24" fillId="30" borderId="0" xfId="0" applyFont="1" applyFill="1" applyAlignment="1">
      <alignment horizontal="centerContinuous"/>
    </xf>
    <xf numFmtId="166" fontId="58" fillId="0" borderId="0" xfId="0" applyNumberFormat="1" applyFont="1"/>
    <xf numFmtId="0" fontId="52" fillId="0" borderId="0" xfId="0" applyFont="1" applyAlignment="1">
      <alignment horizontal="right"/>
    </xf>
    <xf numFmtId="0" fontId="52" fillId="0" borderId="0" xfId="0" applyFont="1"/>
    <xf numFmtId="0" fontId="18" fillId="0" borderId="0" xfId="0" applyFont="1" applyAlignment="1">
      <alignment horizontal="left"/>
    </xf>
    <xf numFmtId="0" fontId="18" fillId="0" borderId="0" xfId="0" applyFont="1" applyAlignment="1">
      <alignment horizontal="center"/>
    </xf>
    <xf numFmtId="0" fontId="58" fillId="0" borderId="0" xfId="0" applyFont="1" applyAlignment="1">
      <alignment horizontal="left"/>
    </xf>
    <xf numFmtId="49" fontId="58" fillId="0" borderId="0" xfId="0" applyNumberFormat="1" applyFont="1" applyAlignment="1">
      <alignment horizontal="left"/>
    </xf>
    <xf numFmtId="49" fontId="58" fillId="0" borderId="0" xfId="0" applyNumberFormat="1" applyFont="1"/>
    <xf numFmtId="16" fontId="58" fillId="0" borderId="0" xfId="0" applyNumberFormat="1" applyFont="1" applyAlignment="1">
      <alignment horizontal="left"/>
    </xf>
    <xf numFmtId="0" fontId="58" fillId="0" borderId="0" xfId="0" applyFont="1" applyAlignment="1">
      <alignment horizontal="left" textRotation="90"/>
    </xf>
    <xf numFmtId="16" fontId="52" fillId="30" borderId="0" xfId="0" applyNumberFormat="1" applyFont="1" applyFill="1" applyAlignment="1">
      <alignment horizontal="left" textRotation="90" wrapText="1"/>
    </xf>
    <xf numFmtId="166" fontId="10" fillId="30" borderId="0" xfId="0" applyNumberFormat="1" applyFont="1" applyFill="1" applyAlignment="1">
      <alignment horizontal="center"/>
    </xf>
    <xf numFmtId="166" fontId="58" fillId="0" borderId="0" xfId="0" applyNumberFormat="1" applyFont="1" applyAlignment="1">
      <alignment horizontal="left"/>
    </xf>
    <xf numFmtId="166" fontId="10" fillId="0" borderId="0" xfId="0" applyNumberFormat="1" applyFont="1" applyAlignment="1">
      <alignment horizontal="right"/>
    </xf>
    <xf numFmtId="0" fontId="58" fillId="0" borderId="0" xfId="0" applyFont="1" applyAlignment="1">
      <alignment horizontal="center"/>
    </xf>
    <xf numFmtId="0" fontId="11" fillId="0" borderId="0" xfId="0" applyFont="1"/>
    <xf numFmtId="166" fontId="10" fillId="0" borderId="0" xfId="0" applyNumberFormat="1" applyFont="1"/>
    <xf numFmtId="166" fontId="58" fillId="33" borderId="0" xfId="0" applyNumberFormat="1" applyFont="1" applyFill="1" applyAlignment="1">
      <alignment horizontal="center"/>
    </xf>
    <xf numFmtId="2" fontId="58" fillId="33" borderId="0" xfId="0" applyNumberFormat="1" applyFont="1" applyFill="1" applyAlignment="1">
      <alignment horizontal="center"/>
    </xf>
    <xf numFmtId="0" fontId="0" fillId="0" borderId="22" xfId="0" applyBorder="1"/>
    <xf numFmtId="0" fontId="58" fillId="0" borderId="0" xfId="0" applyFont="1" applyAlignment="1">
      <alignment horizontal="right"/>
    </xf>
    <xf numFmtId="0" fontId="19" fillId="0" borderId="22" xfId="0" applyFont="1" applyBorder="1" applyAlignment="1">
      <alignment horizontal="center"/>
    </xf>
    <xf numFmtId="166" fontId="14" fillId="30" borderId="0" xfId="0" applyNumberFormat="1" applyFont="1" applyFill="1" applyAlignment="1">
      <alignment horizontal="left"/>
    </xf>
    <xf numFmtId="17" fontId="15" fillId="30" borderId="0" xfId="0" applyNumberFormat="1" applyFont="1" applyFill="1" applyAlignment="1">
      <alignment horizontal="right"/>
    </xf>
    <xf numFmtId="166" fontId="15" fillId="30" borderId="0" xfId="0" applyNumberFormat="1" applyFont="1" applyFill="1" applyAlignment="1">
      <alignment horizontal="right"/>
    </xf>
    <xf numFmtId="0" fontId="15" fillId="30" borderId="0" xfId="0" applyFont="1" applyFill="1" applyAlignment="1">
      <alignment horizontal="left"/>
    </xf>
    <xf numFmtId="0" fontId="0" fillId="0" borderId="0" xfId="0" applyAlignment="1">
      <alignment horizontal="right"/>
    </xf>
    <xf numFmtId="0" fontId="0" fillId="33" borderId="0" xfId="0" applyFill="1"/>
    <xf numFmtId="166" fontId="58" fillId="30" borderId="0" xfId="0" applyNumberFormat="1" applyFont="1" applyFill="1" applyAlignment="1">
      <alignment horizontal="center"/>
    </xf>
    <xf numFmtId="0" fontId="58" fillId="30" borderId="0" xfId="0" applyFont="1" applyFill="1"/>
    <xf numFmtId="0" fontId="19" fillId="30" borderId="0" xfId="0" applyFont="1" applyFill="1" applyAlignment="1">
      <alignment horizontal="center"/>
    </xf>
    <xf numFmtId="0" fontId="17" fillId="0" borderId="0" xfId="0" applyFont="1"/>
    <xf numFmtId="0" fontId="17" fillId="0" borderId="0" xfId="0" applyFont="1" applyAlignment="1">
      <alignment horizontal="center"/>
    </xf>
    <xf numFmtId="0" fontId="17" fillId="30" borderId="0" xfId="0" applyFont="1" applyFill="1"/>
    <xf numFmtId="166" fontId="0" fillId="33" borderId="0" xfId="0" applyNumberFormat="1" applyFill="1"/>
    <xf numFmtId="0" fontId="0" fillId="0" borderId="0" xfId="0" applyAlignment="1">
      <alignment vertical="center"/>
    </xf>
    <xf numFmtId="0" fontId="19" fillId="30" borderId="0" xfId="0" applyFont="1" applyFill="1" applyAlignment="1">
      <alignment horizontal="left"/>
    </xf>
    <xf numFmtId="0" fontId="58" fillId="30" borderId="0" xfId="0" applyFont="1" applyFill="1" applyAlignment="1">
      <alignment horizontal="left"/>
    </xf>
    <xf numFmtId="0" fontId="0" fillId="30" borderId="0" xfId="0" applyFill="1" applyAlignment="1">
      <alignment horizontal="left"/>
    </xf>
    <xf numFmtId="0" fontId="52" fillId="30" borderId="0" xfId="0" applyFont="1" applyFill="1" applyAlignment="1">
      <alignment horizontal="left" vertical="top" wrapText="1"/>
    </xf>
    <xf numFmtId="166" fontId="0" fillId="33" borderId="0" xfId="0" applyNumberFormat="1" applyFill="1" applyAlignment="1">
      <alignment horizontal="right"/>
    </xf>
    <xf numFmtId="2" fontId="0" fillId="33" borderId="0" xfId="0" applyNumberFormat="1" applyFill="1" applyAlignment="1">
      <alignment horizontal="right"/>
    </xf>
    <xf numFmtId="2" fontId="0" fillId="33" borderId="0" xfId="0" applyNumberFormat="1" applyFill="1"/>
    <xf numFmtId="0" fontId="19" fillId="0" borderId="0" xfId="0" applyFont="1" applyAlignment="1">
      <alignment horizontal="right"/>
    </xf>
    <xf numFmtId="169" fontId="15" fillId="0" borderId="0" xfId="0" applyNumberFormat="1" applyFont="1"/>
    <xf numFmtId="17" fontId="15" fillId="0" borderId="0" xfId="0" applyNumberFormat="1" applyFont="1" applyAlignment="1">
      <alignment horizontal="right"/>
    </xf>
    <xf numFmtId="166" fontId="15" fillId="0" borderId="0" xfId="0" applyNumberFormat="1" applyFont="1" applyAlignment="1">
      <alignment horizontal="right"/>
    </xf>
    <xf numFmtId="0" fontId="19" fillId="0" borderId="0" xfId="0" applyFont="1" applyAlignment="1">
      <alignment horizontal="left"/>
    </xf>
    <xf numFmtId="166" fontId="15" fillId="0" borderId="0" xfId="0" applyNumberFormat="1" applyFont="1"/>
    <xf numFmtId="0" fontId="17" fillId="30" borderId="0" xfId="0" applyFont="1" applyFill="1" applyAlignment="1">
      <alignment horizontal="center"/>
    </xf>
    <xf numFmtId="0" fontId="24" fillId="0" borderId="0" xfId="0" applyFont="1" applyAlignment="1">
      <alignment horizontal="centerContinuous"/>
    </xf>
    <xf numFmtId="0" fontId="2" fillId="0" borderId="0" xfId="0" applyFont="1" applyAlignment="1">
      <alignment horizontal="right"/>
    </xf>
    <xf numFmtId="166" fontId="0" fillId="0" borderId="0" xfId="0" applyNumberFormat="1"/>
    <xf numFmtId="17" fontId="23" fillId="0" borderId="0" xfId="0" applyNumberFormat="1" applyFont="1" applyAlignment="1">
      <alignment horizontal="right"/>
    </xf>
    <xf numFmtId="166" fontId="0" fillId="0" borderId="0" xfId="0" applyNumberFormat="1" applyAlignment="1">
      <alignment horizontal="right"/>
    </xf>
    <xf numFmtId="2" fontId="0" fillId="0" borderId="0" xfId="0" applyNumberFormat="1" applyAlignment="1">
      <alignment horizontal="right"/>
    </xf>
    <xf numFmtId="2" fontId="58" fillId="0" borderId="0" xfId="0" applyNumberFormat="1" applyFont="1"/>
    <xf numFmtId="0" fontId="20" fillId="0" borderId="0" xfId="0" applyFont="1" applyAlignment="1">
      <alignment vertical="center"/>
    </xf>
    <xf numFmtId="0" fontId="15" fillId="0" borderId="0" xfId="0" applyFont="1" applyAlignment="1">
      <alignment horizontal="right"/>
    </xf>
    <xf numFmtId="0" fontId="16" fillId="0" borderId="0" xfId="0" applyFont="1" applyAlignment="1">
      <alignment horizontal="right"/>
    </xf>
    <xf numFmtId="0" fontId="0" fillId="0" borderId="0" xfId="0" applyAlignment="1">
      <alignment horizontal="right" vertical="center"/>
    </xf>
    <xf numFmtId="0" fontId="23" fillId="0" borderId="0" xfId="0" applyFont="1" applyAlignment="1">
      <alignment horizontal="right" vertical="center"/>
    </xf>
    <xf numFmtId="0" fontId="19" fillId="33" borderId="0" xfId="0" applyFont="1" applyFill="1" applyAlignment="1">
      <alignment horizontal="right"/>
    </xf>
    <xf numFmtId="0" fontId="19" fillId="33" borderId="0" xfId="0" applyFont="1" applyFill="1" applyAlignment="1">
      <alignment horizontal="left"/>
    </xf>
    <xf numFmtId="16" fontId="58" fillId="0" borderId="0" xfId="0" applyNumberFormat="1" applyFont="1"/>
    <xf numFmtId="165" fontId="0" fillId="0" borderId="0" xfId="0" applyNumberFormat="1"/>
    <xf numFmtId="16" fontId="18" fillId="0" borderId="0" xfId="0" applyNumberFormat="1" applyFont="1" applyAlignment="1">
      <alignment horizontal="left"/>
    </xf>
    <xf numFmtId="0" fontId="26" fillId="30" borderId="0" xfId="0" applyFont="1" applyFill="1" applyAlignment="1">
      <alignment horizontal="right"/>
    </xf>
    <xf numFmtId="0" fontId="0" fillId="0" borderId="0" xfId="0" applyAlignment="1">
      <alignment horizontal="left" vertical="center"/>
    </xf>
    <xf numFmtId="0" fontId="19" fillId="0" borderId="0" xfId="0" applyFont="1" applyAlignment="1">
      <alignment horizontal="center" vertical="center"/>
    </xf>
    <xf numFmtId="2" fontId="0" fillId="0" borderId="0" xfId="0" applyNumberFormat="1"/>
    <xf numFmtId="166" fontId="19" fillId="0" borderId="0" xfId="0" applyNumberFormat="1" applyFont="1" applyAlignment="1">
      <alignment horizontal="right"/>
    </xf>
    <xf numFmtId="0" fontId="26" fillId="33" borderId="0" xfId="0" applyFont="1" applyFill="1" applyAlignment="1">
      <alignment horizontal="right"/>
    </xf>
    <xf numFmtId="0" fontId="15" fillId="33" borderId="0" xfId="0" applyFont="1" applyFill="1" applyAlignment="1">
      <alignment horizontal="right"/>
    </xf>
    <xf numFmtId="166" fontId="19" fillId="0" borderId="0" xfId="0" applyNumberFormat="1" applyFont="1"/>
    <xf numFmtId="169" fontId="19" fillId="0" borderId="0" xfId="0" applyNumberFormat="1" applyFont="1"/>
    <xf numFmtId="17" fontId="19" fillId="0" borderId="0" xfId="0" applyNumberFormat="1" applyFont="1" applyAlignment="1">
      <alignment horizontal="right"/>
    </xf>
    <xf numFmtId="166" fontId="19" fillId="0" borderId="0" xfId="0" applyNumberFormat="1" applyFont="1" applyAlignment="1">
      <alignment horizontal="center" vertical="center"/>
    </xf>
    <xf numFmtId="2" fontId="19" fillId="0" borderId="0" xfId="0" applyNumberFormat="1" applyFont="1" applyAlignment="1">
      <alignment horizontal="center" vertical="center"/>
    </xf>
    <xf numFmtId="166" fontId="19" fillId="33" borderId="0" xfId="0" applyNumberFormat="1" applyFont="1" applyFill="1" applyAlignment="1">
      <alignment horizontal="center" vertical="center"/>
    </xf>
    <xf numFmtId="0" fontId="19" fillId="33" borderId="0" xfId="0" applyFont="1" applyFill="1" applyAlignment="1">
      <alignment horizontal="center" vertical="center"/>
    </xf>
    <xf numFmtId="2" fontId="19" fillId="33" borderId="0" xfId="0" applyNumberFormat="1" applyFont="1" applyFill="1" applyAlignment="1">
      <alignment horizontal="center" vertical="center"/>
    </xf>
    <xf numFmtId="49" fontId="0" fillId="0" borderId="0" xfId="0" applyNumberFormat="1" applyAlignment="1">
      <alignment horizontal="left" vertical="center"/>
    </xf>
    <xf numFmtId="49" fontId="0" fillId="0" borderId="0" xfId="0" applyNumberFormat="1"/>
    <xf numFmtId="0" fontId="18" fillId="30" borderId="0" xfId="0" applyFont="1" applyFill="1" applyAlignment="1">
      <alignment horizontal="center"/>
    </xf>
    <xf numFmtId="0" fontId="18" fillId="30" borderId="0" xfId="0" applyFont="1" applyFill="1" applyAlignment="1">
      <alignment horizontal="right"/>
    </xf>
    <xf numFmtId="0" fontId="18" fillId="33" borderId="0" xfId="0" applyFont="1" applyFill="1" applyAlignment="1">
      <alignment horizontal="right"/>
    </xf>
    <xf numFmtId="0" fontId="18" fillId="30" borderId="0" xfId="0" applyFont="1" applyFill="1"/>
    <xf numFmtId="0" fontId="19" fillId="0" borderId="0" xfId="0" applyFont="1" applyAlignment="1">
      <alignment horizontal="centerContinuous"/>
    </xf>
    <xf numFmtId="0" fontId="24" fillId="0" borderId="0" xfId="0" applyFont="1" applyAlignment="1">
      <alignment horizontal="right"/>
    </xf>
    <xf numFmtId="0" fontId="0" fillId="34" borderId="0" xfId="0" applyFill="1"/>
    <xf numFmtId="166" fontId="0" fillId="0" borderId="23" xfId="0" applyNumberFormat="1" applyBorder="1"/>
    <xf numFmtId="166" fontId="0" fillId="0" borderId="24" xfId="0" applyNumberFormat="1" applyBorder="1"/>
    <xf numFmtId="166" fontId="0" fillId="33" borderId="25" xfId="0" applyNumberFormat="1" applyFill="1" applyBorder="1"/>
    <xf numFmtId="166" fontId="0" fillId="33" borderId="26" xfId="0" applyNumberFormat="1" applyFill="1" applyBorder="1"/>
    <xf numFmtId="166" fontId="0" fillId="0" borderId="25" xfId="0" applyNumberFormat="1" applyBorder="1"/>
    <xf numFmtId="166" fontId="0" fillId="0" borderId="26" xfId="0" applyNumberFormat="1" applyBorder="1"/>
    <xf numFmtId="166" fontId="0" fillId="33" borderId="27" xfId="0" applyNumberFormat="1" applyFill="1" applyBorder="1"/>
    <xf numFmtId="166" fontId="0" fillId="33" borderId="28" xfId="0" applyNumberFormat="1" applyFill="1" applyBorder="1"/>
    <xf numFmtId="166" fontId="0" fillId="0" borderId="29" xfId="0" applyNumberFormat="1" applyBorder="1"/>
    <xf numFmtId="166" fontId="0" fillId="33" borderId="30" xfId="0" applyNumberFormat="1" applyFill="1" applyBorder="1"/>
    <xf numFmtId="0" fontId="15" fillId="0" borderId="0" xfId="0" applyFont="1" applyAlignment="1">
      <alignment horizontal="right" vertical="center"/>
    </xf>
    <xf numFmtId="39" fontId="0" fillId="0" borderId="23" xfId="0" applyNumberFormat="1" applyBorder="1"/>
    <xf numFmtId="39" fontId="0" fillId="33" borderId="25" xfId="0" applyNumberFormat="1" applyFill="1" applyBorder="1"/>
    <xf numFmtId="39" fontId="0" fillId="0" borderId="25" xfId="0" applyNumberFormat="1" applyBorder="1"/>
    <xf numFmtId="39" fontId="0" fillId="33" borderId="27" xfId="0" applyNumberFormat="1" applyFill="1" applyBorder="1"/>
    <xf numFmtId="0" fontId="18" fillId="0" borderId="7" xfId="0" applyFont="1" applyBorder="1" applyAlignment="1">
      <alignment horizontal="center" wrapText="1"/>
    </xf>
    <xf numFmtId="0" fontId="0" fillId="33" borderId="29" xfId="0" applyFill="1" applyBorder="1"/>
    <xf numFmtId="0" fontId="0" fillId="33" borderId="30" xfId="0" applyFill="1" applyBorder="1"/>
    <xf numFmtId="0" fontId="2" fillId="0" borderId="20" xfId="0" applyFont="1" applyBorder="1" applyAlignment="1">
      <alignment horizontal="right"/>
    </xf>
    <xf numFmtId="0" fontId="17" fillId="0" borderId="27" xfId="0" applyFont="1" applyBorder="1" applyAlignment="1">
      <alignment horizontal="center"/>
    </xf>
    <xf numFmtId="0" fontId="17" fillId="0" borderId="30" xfId="0" applyFont="1" applyBorder="1" applyAlignment="1">
      <alignment horizontal="center"/>
    </xf>
    <xf numFmtId="0" fontId="17" fillId="0" borderId="28" xfId="0" applyFont="1" applyBorder="1" applyAlignment="1">
      <alignment horizontal="center"/>
    </xf>
    <xf numFmtId="166" fontId="58" fillId="33" borderId="25" xfId="0" applyNumberFormat="1" applyFont="1" applyFill="1" applyBorder="1" applyAlignment="1">
      <alignment horizontal="center"/>
    </xf>
    <xf numFmtId="166" fontId="58" fillId="33" borderId="26" xfId="0" applyNumberFormat="1" applyFont="1" applyFill="1" applyBorder="1" applyAlignment="1">
      <alignment horizontal="center"/>
    </xf>
    <xf numFmtId="166" fontId="58" fillId="33" borderId="27" xfId="0" applyNumberFormat="1" applyFont="1" applyFill="1" applyBorder="1" applyAlignment="1">
      <alignment horizontal="center"/>
    </xf>
    <xf numFmtId="166" fontId="58" fillId="33" borderId="30" xfId="0" applyNumberFormat="1" applyFont="1" applyFill="1" applyBorder="1" applyAlignment="1">
      <alignment horizontal="center"/>
    </xf>
    <xf numFmtId="166" fontId="58" fillId="33" borderId="28" xfId="0" applyNumberFormat="1" applyFont="1" applyFill="1" applyBorder="1" applyAlignment="1">
      <alignment horizontal="center"/>
    </xf>
    <xf numFmtId="2" fontId="58" fillId="33" borderId="25" xfId="0" applyNumberFormat="1" applyFont="1" applyFill="1" applyBorder="1" applyAlignment="1">
      <alignment horizontal="center"/>
    </xf>
    <xf numFmtId="2" fontId="58" fillId="33" borderId="26" xfId="0" applyNumberFormat="1" applyFont="1" applyFill="1" applyBorder="1" applyAlignment="1">
      <alignment horizontal="center"/>
    </xf>
    <xf numFmtId="0" fontId="33" fillId="34" borderId="0" xfId="0" applyFont="1" applyFill="1"/>
    <xf numFmtId="168" fontId="33" fillId="34" borderId="0" xfId="0" applyNumberFormat="1" applyFont="1" applyFill="1"/>
    <xf numFmtId="0" fontId="18" fillId="0" borderId="34" xfId="0" applyFont="1" applyBorder="1" applyAlignment="1">
      <alignment horizontal="center"/>
    </xf>
    <xf numFmtId="0" fontId="18" fillId="0" borderId="34" xfId="0" applyFont="1" applyBorder="1"/>
    <xf numFmtId="0" fontId="0" fillId="30" borderId="34" xfId="0" applyFill="1" applyBorder="1" applyAlignment="1">
      <alignment horizontal="left"/>
    </xf>
    <xf numFmtId="0" fontId="0" fillId="30" borderId="35" xfId="0" applyFill="1" applyBorder="1" applyAlignment="1">
      <alignment horizontal="left"/>
    </xf>
    <xf numFmtId="0" fontId="0" fillId="30" borderId="36" xfId="0" applyFill="1" applyBorder="1" applyAlignment="1">
      <alignment horizontal="left"/>
    </xf>
    <xf numFmtId="0" fontId="0" fillId="0" borderId="34" xfId="0" applyBorder="1" applyAlignment="1">
      <alignment horizontal="left"/>
    </xf>
    <xf numFmtId="0" fontId="0" fillId="33" borderId="35" xfId="0" applyFill="1" applyBorder="1" applyAlignment="1">
      <alignment horizontal="left"/>
    </xf>
    <xf numFmtId="0" fontId="0" fillId="0" borderId="35" xfId="0" applyBorder="1" applyAlignment="1">
      <alignment horizontal="left"/>
    </xf>
    <xf numFmtId="0" fontId="0" fillId="33" borderId="36" xfId="0" applyFill="1" applyBorder="1" applyAlignment="1">
      <alignment horizontal="left"/>
    </xf>
    <xf numFmtId="166" fontId="0" fillId="0" borderId="23" xfId="0" applyNumberFormat="1" applyBorder="1" applyAlignment="1">
      <alignment horizontal="right"/>
    </xf>
    <xf numFmtId="166" fontId="0" fillId="0" borderId="29" xfId="0" applyNumberFormat="1" applyBorder="1" applyAlignment="1">
      <alignment horizontal="right"/>
    </xf>
    <xf numFmtId="166" fontId="0" fillId="0" borderId="24" xfId="0" applyNumberFormat="1" applyBorder="1" applyAlignment="1">
      <alignment horizontal="right"/>
    </xf>
    <xf numFmtId="166" fontId="0" fillId="33" borderId="25" xfId="0" applyNumberFormat="1" applyFill="1" applyBorder="1" applyAlignment="1">
      <alignment horizontal="right"/>
    </xf>
    <xf numFmtId="166" fontId="0" fillId="33" borderId="26" xfId="0" applyNumberFormat="1" applyFill="1" applyBorder="1" applyAlignment="1">
      <alignment horizontal="right"/>
    </xf>
    <xf numFmtId="166" fontId="0" fillId="0" borderId="25" xfId="0" applyNumberFormat="1" applyBorder="1" applyAlignment="1">
      <alignment horizontal="right"/>
    </xf>
    <xf numFmtId="166" fontId="0" fillId="0" borderId="26" xfId="0" applyNumberFormat="1" applyBorder="1" applyAlignment="1">
      <alignment horizontal="right"/>
    </xf>
    <xf numFmtId="166" fontId="0" fillId="33" borderId="27" xfId="0" applyNumberFormat="1" applyFill="1" applyBorder="1" applyAlignment="1">
      <alignment horizontal="right"/>
    </xf>
    <xf numFmtId="166" fontId="0" fillId="33" borderId="30" xfId="0" applyNumberFormat="1" applyFill="1" applyBorder="1" applyAlignment="1">
      <alignment horizontal="right"/>
    </xf>
    <xf numFmtId="166" fontId="0" fillId="33" borderId="28" xfId="0" applyNumberFormat="1" applyFill="1" applyBorder="1" applyAlignment="1">
      <alignment horizontal="right"/>
    </xf>
    <xf numFmtId="2" fontId="0" fillId="0" borderId="23" xfId="0" applyNumberFormat="1" applyBorder="1" applyAlignment="1">
      <alignment horizontal="right"/>
    </xf>
    <xf numFmtId="2" fontId="0" fillId="0" borderId="29" xfId="0" applyNumberFormat="1" applyBorder="1" applyAlignment="1">
      <alignment horizontal="right"/>
    </xf>
    <xf numFmtId="2" fontId="0" fillId="33" borderId="25" xfId="0" applyNumberFormat="1" applyFill="1" applyBorder="1" applyAlignment="1">
      <alignment horizontal="right"/>
    </xf>
    <xf numFmtId="2" fontId="0" fillId="0" borderId="25" xfId="0" applyNumberFormat="1" applyBorder="1" applyAlignment="1">
      <alignment horizontal="right"/>
    </xf>
    <xf numFmtId="2" fontId="0" fillId="33" borderId="27" xfId="0" applyNumberFormat="1" applyFill="1" applyBorder="1" applyAlignment="1">
      <alignment horizontal="right"/>
    </xf>
    <xf numFmtId="2" fontId="0" fillId="33" borderId="30" xfId="0" applyNumberFormat="1" applyFill="1" applyBorder="1" applyAlignment="1">
      <alignment horizontal="right"/>
    </xf>
    <xf numFmtId="0" fontId="0" fillId="30" borderId="34" xfId="0" applyFill="1" applyBorder="1"/>
    <xf numFmtId="0" fontId="0" fillId="30" borderId="35" xfId="0" applyFill="1" applyBorder="1"/>
    <xf numFmtId="0" fontId="0" fillId="30" borderId="36" xfId="0" applyFill="1" applyBorder="1"/>
    <xf numFmtId="2" fontId="0" fillId="0" borderId="23" xfId="0" applyNumberFormat="1" applyBorder="1"/>
    <xf numFmtId="2" fontId="0" fillId="0" borderId="29" xfId="0" applyNumberFormat="1" applyBorder="1"/>
    <xf numFmtId="2" fontId="0" fillId="33" borderId="25" xfId="0" applyNumberFormat="1" applyFill="1" applyBorder="1"/>
    <xf numFmtId="2" fontId="0" fillId="0" borderId="25" xfId="0" applyNumberFormat="1" applyBorder="1"/>
    <xf numFmtId="2" fontId="0" fillId="33" borderId="27" xfId="0" applyNumberFormat="1" applyFill="1" applyBorder="1"/>
    <xf numFmtId="2" fontId="0" fillId="33" borderId="30" xfId="0" applyNumberFormat="1" applyFill="1" applyBorder="1"/>
    <xf numFmtId="2" fontId="58" fillId="0" borderId="25" xfId="0" applyNumberFormat="1" applyFont="1" applyBorder="1"/>
    <xf numFmtId="166" fontId="58" fillId="0" borderId="26" xfId="0" applyNumberFormat="1" applyFont="1" applyBorder="1"/>
    <xf numFmtId="2" fontId="58" fillId="33" borderId="27" xfId="0" applyNumberFormat="1" applyFont="1" applyFill="1" applyBorder="1"/>
    <xf numFmtId="166" fontId="58" fillId="33" borderId="30" xfId="0" applyNumberFormat="1" applyFont="1" applyFill="1" applyBorder="1"/>
    <xf numFmtId="2" fontId="58" fillId="33" borderId="30" xfId="0" applyNumberFormat="1" applyFont="1" applyFill="1" applyBorder="1"/>
    <xf numFmtId="166" fontId="58" fillId="33" borderId="28" xfId="0" applyNumberFormat="1" applyFont="1" applyFill="1" applyBorder="1"/>
    <xf numFmtId="166" fontId="58" fillId="0" borderId="25" xfId="0" applyNumberFormat="1" applyFont="1" applyBorder="1"/>
    <xf numFmtId="166" fontId="58" fillId="33" borderId="27" xfId="0" applyNumberFormat="1" applyFont="1" applyFill="1" applyBorder="1"/>
    <xf numFmtId="0" fontId="58" fillId="0" borderId="34" xfId="0" applyFont="1" applyBorder="1" applyAlignment="1">
      <alignment wrapText="1"/>
    </xf>
    <xf numFmtId="0" fontId="0" fillId="0" borderId="35" xfId="0" applyBorder="1"/>
    <xf numFmtId="0" fontId="0" fillId="0" borderId="36" xfId="0" applyBorder="1"/>
    <xf numFmtId="0" fontId="58" fillId="0" borderId="34" xfId="0" applyFont="1" applyBorder="1"/>
    <xf numFmtId="0" fontId="0" fillId="0" borderId="34" xfId="0" applyBorder="1"/>
    <xf numFmtId="0" fontId="0" fillId="33" borderId="36" xfId="0" applyFill="1" applyBorder="1"/>
    <xf numFmtId="0" fontId="4" fillId="0" borderId="23" xfId="0" applyFont="1" applyBorder="1" applyAlignment="1">
      <alignment horizontal="left"/>
    </xf>
    <xf numFmtId="0" fontId="4" fillId="0" borderId="29" xfId="0" applyFont="1" applyBorder="1" applyAlignment="1">
      <alignment horizontal="left"/>
    </xf>
    <xf numFmtId="0" fontId="4" fillId="0" borderId="29" xfId="0" applyFont="1" applyBorder="1"/>
    <xf numFmtId="0" fontId="4" fillId="0" borderId="24" xfId="0" applyFont="1" applyBorder="1"/>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18" fillId="33" borderId="31" xfId="0" applyFont="1" applyFill="1" applyBorder="1" applyAlignment="1">
      <alignment horizontal="center"/>
    </xf>
    <xf numFmtId="0" fontId="18" fillId="33" borderId="32" xfId="0" applyFont="1" applyFill="1" applyBorder="1" applyAlignment="1">
      <alignment horizontal="center"/>
    </xf>
    <xf numFmtId="0" fontId="18" fillId="33" borderId="33" xfId="0" applyFont="1" applyFill="1" applyBorder="1" applyAlignment="1">
      <alignment horizontal="center"/>
    </xf>
    <xf numFmtId="0" fontId="25" fillId="0" borderId="0" xfId="0" applyFont="1" applyAlignment="1">
      <alignment horizontal="center"/>
    </xf>
    <xf numFmtId="0" fontId="25" fillId="0" borderId="0" xfId="0" applyFont="1"/>
    <xf numFmtId="0" fontId="0" fillId="30" borderId="31" xfId="0" applyFill="1" applyBorder="1"/>
    <xf numFmtId="0" fontId="0" fillId="30" borderId="32" xfId="0" applyFill="1" applyBorder="1"/>
    <xf numFmtId="0" fontId="0" fillId="30" borderId="33" xfId="0" applyFill="1" applyBorder="1"/>
    <xf numFmtId="0" fontId="27" fillId="0" borderId="25" xfId="0" applyFont="1" applyBorder="1"/>
    <xf numFmtId="0" fontId="0" fillId="0" borderId="25" xfId="0" applyBorder="1"/>
    <xf numFmtId="166" fontId="0" fillId="0" borderId="32" xfId="0" applyNumberFormat="1" applyBorder="1"/>
    <xf numFmtId="0" fontId="21" fillId="30" borderId="35" xfId="0" applyFont="1" applyFill="1" applyBorder="1" applyAlignment="1">
      <alignment vertical="center"/>
    </xf>
    <xf numFmtId="0" fontId="18" fillId="30" borderId="35" xfId="0" applyFont="1" applyFill="1" applyBorder="1" applyAlignment="1">
      <alignment horizontal="center" wrapText="1"/>
    </xf>
    <xf numFmtId="0" fontId="18" fillId="30" borderId="35" xfId="0" applyFont="1" applyFill="1" applyBorder="1" applyAlignment="1">
      <alignment horizontal="center"/>
    </xf>
    <xf numFmtId="166" fontId="0" fillId="30" borderId="35" xfId="0" applyNumberFormat="1" applyFill="1" applyBorder="1"/>
    <xf numFmtId="166" fontId="58" fillId="30" borderId="23" xfId="0" applyNumberFormat="1" applyFont="1" applyFill="1" applyBorder="1" applyAlignment="1">
      <alignment horizontal="center"/>
    </xf>
    <xf numFmtId="166" fontId="58" fillId="30" borderId="29" xfId="0" applyNumberFormat="1" applyFont="1" applyFill="1" applyBorder="1" applyAlignment="1">
      <alignment horizontal="center"/>
    </xf>
    <xf numFmtId="166" fontId="58" fillId="30" borderId="24" xfId="0" applyNumberFormat="1" applyFont="1" applyFill="1" applyBorder="1" applyAlignment="1">
      <alignment horizontal="center"/>
    </xf>
    <xf numFmtId="166" fontId="58" fillId="30" borderId="25" xfId="0" applyNumberFormat="1" applyFont="1" applyFill="1" applyBorder="1" applyAlignment="1">
      <alignment horizontal="center"/>
    </xf>
    <xf numFmtId="166" fontId="58" fillId="30" borderId="26" xfId="0" applyNumberFormat="1" applyFont="1" applyFill="1" applyBorder="1" applyAlignment="1">
      <alignment horizontal="center"/>
    </xf>
    <xf numFmtId="2" fontId="58" fillId="30" borderId="23" xfId="0" applyNumberFormat="1" applyFont="1" applyFill="1" applyBorder="1" applyAlignment="1">
      <alignment horizontal="center"/>
    </xf>
    <xf numFmtId="2" fontId="58" fillId="30" borderId="29" xfId="0" applyNumberFormat="1" applyFont="1" applyFill="1" applyBorder="1" applyAlignment="1">
      <alignment horizontal="center"/>
    </xf>
    <xf numFmtId="2" fontId="58" fillId="30" borderId="24" xfId="0" applyNumberFormat="1" applyFont="1" applyFill="1" applyBorder="1" applyAlignment="1">
      <alignment horizontal="center"/>
    </xf>
    <xf numFmtId="166" fontId="58" fillId="30" borderId="27" xfId="0" applyNumberFormat="1" applyFont="1" applyFill="1" applyBorder="1" applyAlignment="1">
      <alignment horizontal="center"/>
    </xf>
    <xf numFmtId="166" fontId="58" fillId="30" borderId="30" xfId="0" applyNumberFormat="1" applyFont="1" applyFill="1" applyBorder="1" applyAlignment="1">
      <alignment horizontal="center"/>
    </xf>
    <xf numFmtId="166" fontId="58" fillId="30" borderId="28" xfId="0" applyNumberFormat="1" applyFont="1" applyFill="1" applyBorder="1" applyAlignment="1">
      <alignment horizontal="center"/>
    </xf>
    <xf numFmtId="0" fontId="52" fillId="0" borderId="0" xfId="0" applyFont="1" applyAlignment="1">
      <alignment horizontal="center"/>
    </xf>
    <xf numFmtId="0" fontId="25" fillId="35" borderId="0" xfId="0" applyFont="1" applyFill="1"/>
    <xf numFmtId="0" fontId="0" fillId="35" borderId="0" xfId="0" applyFill="1"/>
    <xf numFmtId="0" fontId="0" fillId="35" borderId="0" xfId="0" applyFill="1" applyAlignment="1">
      <alignment horizontal="center"/>
    </xf>
    <xf numFmtId="0" fontId="30" fillId="35" borderId="0" xfId="0" applyFont="1" applyFill="1" applyAlignment="1">
      <alignment horizontal="right"/>
    </xf>
    <xf numFmtId="0" fontId="19" fillId="35" borderId="0" xfId="0" applyFont="1" applyFill="1" applyAlignment="1">
      <alignment horizontal="right"/>
    </xf>
    <xf numFmtId="0" fontId="31" fillId="35" borderId="0" xfId="0" applyFont="1" applyFill="1" applyAlignment="1">
      <alignment horizontal="right"/>
    </xf>
    <xf numFmtId="0" fontId="32" fillId="35" borderId="0" xfId="0" applyFont="1" applyFill="1"/>
    <xf numFmtId="0" fontId="25" fillId="35" borderId="0" xfId="0" applyFont="1" applyFill="1" applyAlignment="1">
      <alignment horizontal="center"/>
    </xf>
    <xf numFmtId="0" fontId="28" fillId="35" borderId="0" xfId="0" applyFont="1" applyFill="1"/>
    <xf numFmtId="0" fontId="28" fillId="35" borderId="0" xfId="0" applyFont="1" applyFill="1" applyAlignment="1">
      <alignment horizontal="center"/>
    </xf>
    <xf numFmtId="0" fontId="28" fillId="35" borderId="0" xfId="0" applyFont="1" applyFill="1" applyAlignment="1">
      <alignment horizontal="left" vertical="top"/>
    </xf>
    <xf numFmtId="0" fontId="28" fillId="35" borderId="0" xfId="0" applyFont="1" applyFill="1" applyAlignment="1">
      <alignment horizontal="right" vertical="top"/>
    </xf>
    <xf numFmtId="0" fontId="1" fillId="35" borderId="0" xfId="0" applyFont="1" applyFill="1"/>
    <xf numFmtId="0" fontId="1" fillId="35" borderId="0" xfId="0" applyFont="1" applyFill="1" applyAlignment="1">
      <alignment horizontal="right"/>
    </xf>
    <xf numFmtId="0" fontId="25" fillId="35" borderId="0" xfId="0" applyFont="1" applyFill="1" applyAlignment="1">
      <alignment horizontal="right"/>
    </xf>
    <xf numFmtId="0" fontId="28" fillId="35" borderId="0" xfId="0" applyFont="1" applyFill="1" applyAlignment="1">
      <alignment horizontal="right"/>
    </xf>
    <xf numFmtId="0" fontId="22" fillId="35" borderId="34" xfId="0" applyFont="1" applyFill="1" applyBorder="1"/>
    <xf numFmtId="49" fontId="28" fillId="35" borderId="31" xfId="0" applyNumberFormat="1" applyFont="1" applyFill="1" applyBorder="1" applyAlignment="1">
      <alignment textRotation="90" wrapText="1"/>
    </xf>
    <xf numFmtId="49" fontId="28" fillId="35" borderId="32" xfId="0" applyNumberFormat="1" applyFont="1" applyFill="1" applyBorder="1" applyAlignment="1">
      <alignment textRotation="90" wrapText="1"/>
    </xf>
    <xf numFmtId="0" fontId="2" fillId="0" borderId="0" xfId="0" applyFont="1"/>
    <xf numFmtId="0" fontId="25" fillId="35" borderId="0" xfId="0" applyFont="1" applyFill="1" applyAlignment="1">
      <alignment horizontal="left" vertical="top"/>
    </xf>
    <xf numFmtId="0" fontId="55" fillId="35" borderId="0" xfId="0" applyFont="1" applyFill="1"/>
    <xf numFmtId="0" fontId="28" fillId="35" borderId="0" xfId="0" applyFont="1" applyFill="1" applyAlignment="1">
      <alignment vertical="top"/>
    </xf>
    <xf numFmtId="0" fontId="66" fillId="0" borderId="0" xfId="0" applyFont="1"/>
    <xf numFmtId="0" fontId="67" fillId="0" borderId="0" xfId="0" applyFont="1"/>
    <xf numFmtId="0" fontId="68" fillId="0" borderId="0" xfId="0" applyFont="1"/>
    <xf numFmtId="0" fontId="69" fillId="0" borderId="0" xfId="0" applyFont="1" applyAlignment="1">
      <alignment vertical="top"/>
    </xf>
    <xf numFmtId="0" fontId="70" fillId="0" borderId="0" xfId="0" applyFont="1"/>
    <xf numFmtId="0" fontId="71" fillId="0" borderId="0" xfId="0" applyFont="1"/>
    <xf numFmtId="0" fontId="71" fillId="0" borderId="0" xfId="0" applyFont="1" applyAlignment="1">
      <alignment vertical="top" wrapText="1"/>
    </xf>
    <xf numFmtId="0" fontId="66" fillId="0" borderId="0" xfId="0" applyFont="1" applyAlignment="1">
      <alignment vertical="top" wrapText="1"/>
    </xf>
    <xf numFmtId="0" fontId="23" fillId="0" borderId="0" xfId="0" applyFont="1" applyAlignment="1">
      <alignment vertical="center"/>
    </xf>
    <xf numFmtId="0" fontId="23" fillId="30" borderId="0" xfId="0" applyFont="1" applyFill="1" applyAlignment="1">
      <alignment vertical="center"/>
    </xf>
    <xf numFmtId="0" fontId="18" fillId="36" borderId="0" xfId="0" applyFont="1" applyFill="1" applyAlignment="1">
      <alignment horizontal="center"/>
    </xf>
    <xf numFmtId="1" fontId="0" fillId="36" borderId="0" xfId="0" applyNumberFormat="1" applyFill="1"/>
    <xf numFmtId="0" fontId="17" fillId="0" borderId="48" xfId="0" applyFont="1" applyBorder="1" applyAlignment="1">
      <alignment horizontal="center"/>
    </xf>
    <xf numFmtId="166" fontId="58" fillId="30" borderId="49" xfId="0" applyNumberFormat="1" applyFont="1" applyFill="1" applyBorder="1" applyAlignment="1">
      <alignment horizontal="center"/>
    </xf>
    <xf numFmtId="166" fontId="58" fillId="33" borderId="50" xfId="0" applyNumberFormat="1" applyFont="1" applyFill="1" applyBorder="1" applyAlignment="1">
      <alignment horizontal="center"/>
    </xf>
    <xf numFmtId="166" fontId="58" fillId="30" borderId="50" xfId="0" applyNumberFormat="1" applyFont="1" applyFill="1" applyBorder="1" applyAlignment="1">
      <alignment horizontal="center"/>
    </xf>
    <xf numFmtId="166" fontId="58" fillId="33" borderId="48" xfId="0" applyNumberFormat="1" applyFont="1" applyFill="1" applyBorder="1" applyAlignment="1">
      <alignment horizontal="center"/>
    </xf>
    <xf numFmtId="2" fontId="58" fillId="30" borderId="49" xfId="0" applyNumberFormat="1" applyFont="1" applyFill="1" applyBorder="1" applyAlignment="1">
      <alignment horizontal="center"/>
    </xf>
    <xf numFmtId="2" fontId="58" fillId="33" borderId="50" xfId="0" applyNumberFormat="1" applyFont="1" applyFill="1" applyBorder="1" applyAlignment="1">
      <alignment horizontal="center"/>
    </xf>
    <xf numFmtId="0" fontId="74" fillId="37" borderId="51" xfId="0" applyFont="1" applyFill="1" applyBorder="1"/>
    <xf numFmtId="0" fontId="75" fillId="38" borderId="0" xfId="0" applyFont="1" applyFill="1"/>
    <xf numFmtId="49" fontId="28" fillId="35" borderId="52" xfId="0" applyNumberFormat="1" applyFont="1" applyFill="1" applyBorder="1" applyAlignment="1">
      <alignment textRotation="90" wrapText="1"/>
    </xf>
    <xf numFmtId="0" fontId="76" fillId="37" borderId="53" xfId="0" applyFont="1" applyFill="1" applyBorder="1" applyAlignment="1">
      <alignment horizontal="left" vertical="center"/>
    </xf>
    <xf numFmtId="0" fontId="77" fillId="37" borderId="54" xfId="0" applyFont="1" applyFill="1" applyBorder="1" applyAlignment="1">
      <alignment horizontal="center" vertical="center"/>
    </xf>
    <xf numFmtId="0" fontId="77" fillId="37" borderId="55" xfId="0" applyFont="1" applyFill="1" applyBorder="1" applyAlignment="1">
      <alignment horizontal="center" vertical="center"/>
    </xf>
    <xf numFmtId="0" fontId="77" fillId="37" borderId="56" xfId="0" applyFont="1" applyFill="1" applyBorder="1" applyAlignment="1">
      <alignment horizontal="center" vertical="center"/>
    </xf>
    <xf numFmtId="0" fontId="76" fillId="39" borderId="53" xfId="0" applyFont="1" applyFill="1" applyBorder="1" applyAlignment="1">
      <alignment horizontal="left" vertical="center"/>
    </xf>
    <xf numFmtId="171" fontId="76" fillId="39" borderId="53" xfId="0" applyNumberFormat="1" applyFont="1" applyFill="1" applyBorder="1" applyAlignment="1">
      <alignment horizontal="left" vertical="center"/>
    </xf>
    <xf numFmtId="0" fontId="77" fillId="39" borderId="54" xfId="0" applyFont="1" applyFill="1" applyBorder="1" applyAlignment="1">
      <alignment horizontal="center" vertical="center"/>
    </xf>
    <xf numFmtId="0" fontId="77" fillId="39" borderId="55" xfId="0" applyFont="1" applyFill="1" applyBorder="1" applyAlignment="1">
      <alignment horizontal="center" vertical="center"/>
    </xf>
    <xf numFmtId="0" fontId="77" fillId="39" borderId="56" xfId="0" applyFont="1" applyFill="1" applyBorder="1" applyAlignment="1">
      <alignment horizontal="center" vertical="center"/>
    </xf>
    <xf numFmtId="171" fontId="76" fillId="37" borderId="53" xfId="0" applyNumberFormat="1" applyFont="1" applyFill="1" applyBorder="1" applyAlignment="1">
      <alignment horizontal="left" vertical="center"/>
    </xf>
    <xf numFmtId="0" fontId="78" fillId="0" borderId="0" xfId="0" applyFont="1" applyAlignment="1">
      <alignment horizontal="left" vertical="center"/>
    </xf>
    <xf numFmtId="0" fontId="23" fillId="0" borderId="0" xfId="0" applyFont="1" applyAlignment="1">
      <alignment horizontal="center"/>
    </xf>
    <xf numFmtId="0" fontId="54" fillId="35" borderId="0" xfId="0" applyFont="1" applyFill="1" applyAlignment="1">
      <alignment horizontal="left" wrapText="1"/>
    </xf>
    <xf numFmtId="0" fontId="25" fillId="35" borderId="0" xfId="0" applyFont="1" applyFill="1" applyAlignment="1">
      <alignment horizontal="left" wrapText="1"/>
    </xf>
    <xf numFmtId="0" fontId="53" fillId="30" borderId="0" xfId="0" applyFont="1" applyFill="1" applyAlignment="1">
      <alignment horizontal="left" wrapText="1"/>
    </xf>
    <xf numFmtId="0" fontId="15" fillId="30" borderId="0" xfId="0" applyFont="1" applyFill="1" applyAlignment="1">
      <alignment horizontal="center"/>
    </xf>
    <xf numFmtId="164" fontId="58" fillId="30" borderId="0" xfId="0" applyNumberFormat="1" applyFont="1" applyFill="1"/>
    <xf numFmtId="0" fontId="58" fillId="30" borderId="0" xfId="0" applyFont="1" applyFill="1"/>
    <xf numFmtId="0" fontId="58" fillId="30" borderId="0" xfId="0" applyFont="1" applyFill="1" applyAlignment="1">
      <alignment horizontal="left"/>
    </xf>
    <xf numFmtId="49" fontId="34" fillId="35" borderId="31" xfId="0" applyNumberFormat="1" applyFont="1" applyFill="1" applyBorder="1" applyAlignment="1">
      <alignment horizontal="center"/>
    </xf>
    <xf numFmtId="49" fontId="25" fillId="35" borderId="31" xfId="0" applyNumberFormat="1" applyFont="1" applyFill="1" applyBorder="1" applyAlignment="1">
      <alignment horizontal="center"/>
    </xf>
    <xf numFmtId="49" fontId="25" fillId="35" borderId="7" xfId="0" applyNumberFormat="1" applyFont="1" applyFill="1" applyBorder="1" applyAlignment="1">
      <alignment horizontal="center"/>
    </xf>
    <xf numFmtId="0" fontId="0" fillId="33" borderId="0" xfId="0" applyFill="1" applyAlignment="1">
      <alignment horizontal="right" indent="2"/>
    </xf>
    <xf numFmtId="0" fontId="0" fillId="0" borderId="0" xfId="0" applyAlignment="1">
      <alignment horizontal="right" indent="2"/>
    </xf>
    <xf numFmtId="166" fontId="0" fillId="33" borderId="30" xfId="0" applyNumberFormat="1" applyFill="1" applyBorder="1" applyAlignment="1">
      <alignment horizontal="right" indent="2"/>
    </xf>
    <xf numFmtId="166" fontId="0" fillId="33" borderId="28" xfId="0" applyNumberFormat="1" applyFill="1" applyBorder="1" applyAlignment="1">
      <alignment horizontal="right" indent="2"/>
    </xf>
    <xf numFmtId="166" fontId="0" fillId="0" borderId="0" xfId="0" applyNumberFormat="1" applyAlignment="1">
      <alignment horizontal="right" indent="2"/>
    </xf>
    <xf numFmtId="166" fontId="0" fillId="0" borderId="26" xfId="0" applyNumberFormat="1" applyBorder="1" applyAlignment="1">
      <alignment horizontal="right" indent="2"/>
    </xf>
    <xf numFmtId="0" fontId="18" fillId="0" borderId="2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0" xfId="0" applyFont="1" applyAlignment="1">
      <alignment horizontal="center"/>
    </xf>
    <xf numFmtId="0" fontId="18" fillId="0" borderId="38" xfId="0" applyFont="1" applyBorder="1" applyAlignment="1">
      <alignment horizontal="center" wrapText="1"/>
    </xf>
    <xf numFmtId="0" fontId="18" fillId="0" borderId="40" xfId="0" applyFont="1" applyBorder="1" applyAlignment="1">
      <alignment horizontal="center" wrapText="1"/>
    </xf>
    <xf numFmtId="0" fontId="0" fillId="33" borderId="25" xfId="0" applyFill="1" applyBorder="1"/>
    <xf numFmtId="0" fontId="0" fillId="33" borderId="35" xfId="0" applyFill="1" applyBorder="1"/>
    <xf numFmtId="0" fontId="18" fillId="0" borderId="39" xfId="0" applyFont="1" applyBorder="1" applyAlignment="1">
      <alignment horizontal="center" wrapText="1"/>
    </xf>
    <xf numFmtId="0" fontId="0" fillId="0" borderId="25" xfId="0" applyBorder="1" applyAlignment="1">
      <alignment horizontal="right" indent="2"/>
    </xf>
    <xf numFmtId="0" fontId="22" fillId="35" borderId="23" xfId="0" applyFont="1" applyFill="1" applyBorder="1" applyAlignment="1">
      <alignment horizontal="center" vertical="center"/>
    </xf>
    <xf numFmtId="0" fontId="22" fillId="35" borderId="34" xfId="0" applyFont="1" applyFill="1" applyBorder="1" applyAlignment="1">
      <alignment horizontal="center" vertical="center"/>
    </xf>
    <xf numFmtId="0" fontId="18" fillId="30" borderId="37" xfId="0" applyFont="1" applyFill="1" applyBorder="1" applyAlignment="1">
      <alignment horizontal="center" vertical="center" wrapText="1"/>
    </xf>
    <xf numFmtId="0" fontId="18" fillId="30" borderId="42" xfId="0" applyFont="1" applyFill="1" applyBorder="1" applyAlignment="1">
      <alignment horizontal="center" vertical="center" wrapText="1"/>
    </xf>
    <xf numFmtId="0" fontId="0" fillId="33" borderId="29" xfId="0" applyFill="1" applyBorder="1" applyAlignment="1">
      <alignment horizontal="right" indent="2"/>
    </xf>
    <xf numFmtId="166" fontId="0" fillId="33" borderId="0" xfId="0" applyNumberFormat="1" applyFill="1" applyAlignment="1">
      <alignment horizontal="right" indent="2"/>
    </xf>
    <xf numFmtId="166" fontId="0" fillId="33" borderId="26" xfId="0" applyNumberFormat="1" applyFill="1" applyBorder="1" applyAlignment="1">
      <alignment horizontal="right" indent="2"/>
    </xf>
    <xf numFmtId="166" fontId="0" fillId="33" borderId="29" xfId="0" applyNumberFormat="1" applyFill="1" applyBorder="1" applyAlignment="1">
      <alignment horizontal="right" indent="2"/>
    </xf>
    <xf numFmtId="166" fontId="0" fillId="33" borderId="24" xfId="0" applyNumberFormat="1" applyFill="1" applyBorder="1" applyAlignment="1">
      <alignment horizontal="right" indent="2"/>
    </xf>
    <xf numFmtId="0" fontId="0" fillId="36" borderId="0" xfId="0" applyFill="1" applyAlignment="1">
      <alignment horizontal="center" vertical="center" wrapText="1"/>
    </xf>
    <xf numFmtId="166" fontId="18" fillId="36" borderId="0" xfId="0" applyNumberFormat="1" applyFont="1" applyFill="1" applyAlignment="1">
      <alignment horizontal="center"/>
    </xf>
    <xf numFmtId="0" fontId="0" fillId="33" borderId="30" xfId="0" applyFill="1" applyBorder="1" applyAlignment="1">
      <alignment horizontal="right" indent="2"/>
    </xf>
    <xf numFmtId="0" fontId="0" fillId="33" borderId="27" xfId="0" applyFill="1" applyBorder="1" applyAlignment="1">
      <alignment horizontal="right" indent="2"/>
    </xf>
    <xf numFmtId="0" fontId="0" fillId="33" borderId="23" xfId="0" applyFill="1" applyBorder="1" applyAlignment="1">
      <alignment horizontal="right" indent="2"/>
    </xf>
    <xf numFmtId="0" fontId="0" fillId="33" borderId="25" xfId="0" applyFill="1" applyBorder="1" applyAlignment="1">
      <alignment horizontal="right" indent="2"/>
    </xf>
    <xf numFmtId="0" fontId="18" fillId="0" borderId="3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1" xfId="0" applyFont="1" applyBorder="1" applyAlignment="1">
      <alignment horizontal="center" vertical="center" wrapText="1"/>
    </xf>
    <xf numFmtId="0" fontId="22" fillId="36" borderId="0" xfId="0" applyFont="1" applyFill="1" applyAlignment="1">
      <alignment horizontal="center" vertical="center"/>
    </xf>
    <xf numFmtId="1" fontId="58" fillId="36" borderId="0" xfId="0" applyNumberFormat="1" applyFont="1" applyFill="1"/>
    <xf numFmtId="0" fontId="18" fillId="36" borderId="0" xfId="0" applyFont="1" applyFill="1" applyAlignment="1">
      <alignment horizontal="center"/>
    </xf>
    <xf numFmtId="0" fontId="0" fillId="33" borderId="23" xfId="0" applyFill="1" applyBorder="1"/>
    <xf numFmtId="0" fontId="0" fillId="33" borderId="34" xfId="0" applyFill="1" applyBorder="1"/>
    <xf numFmtId="0" fontId="0" fillId="33" borderId="27" xfId="0" applyFill="1" applyBorder="1"/>
    <xf numFmtId="0" fontId="0" fillId="33" borderId="36" xfId="0" applyFill="1" applyBorder="1"/>
    <xf numFmtId="0" fontId="0" fillId="0" borderId="25" xfId="0" applyBorder="1"/>
    <xf numFmtId="0" fontId="0" fillId="0" borderId="35" xfId="0" applyBorder="1"/>
    <xf numFmtId="0" fontId="58" fillId="33" borderId="27" xfId="0" applyFont="1" applyFill="1" applyBorder="1"/>
    <xf numFmtId="0" fontId="58" fillId="33" borderId="36" xfId="0" applyFont="1" applyFill="1" applyBorder="1"/>
    <xf numFmtId="0" fontId="20" fillId="0" borderId="0" xfId="0" applyFont="1" applyAlignment="1">
      <alignment vertical="center"/>
    </xf>
    <xf numFmtId="0" fontId="0" fillId="0" borderId="23" xfId="0" applyBorder="1"/>
    <xf numFmtId="0" fontId="0" fillId="0" borderId="34" xfId="0" applyBorder="1"/>
    <xf numFmtId="0" fontId="58" fillId="30" borderId="0" xfId="0" applyFont="1" applyFill="1" applyAlignment="1">
      <alignment vertical="center"/>
    </xf>
    <xf numFmtId="164" fontId="58" fillId="30" borderId="0" xfId="0" applyNumberFormat="1" applyFont="1" applyFill="1" applyAlignment="1">
      <alignment vertical="center"/>
    </xf>
    <xf numFmtId="0" fontId="58" fillId="0" borderId="25" xfId="0" applyFont="1" applyBorder="1"/>
    <xf numFmtId="0" fontId="58" fillId="0" borderId="35" xfId="0" applyFont="1" applyBorder="1"/>
    <xf numFmtId="0" fontId="58" fillId="33" borderId="25" xfId="0" applyFont="1" applyFill="1" applyBorder="1"/>
    <xf numFmtId="0" fontId="58" fillId="33" borderId="35" xfId="0" applyFont="1" applyFill="1" applyBorder="1"/>
    <xf numFmtId="0" fontId="22" fillId="35" borderId="0" xfId="0" applyFont="1" applyFill="1" applyAlignment="1">
      <alignment horizontal="center" vertical="center"/>
    </xf>
    <xf numFmtId="0" fontId="22" fillId="35" borderId="41" xfId="0" applyFont="1" applyFill="1" applyBorder="1" applyAlignment="1">
      <alignment horizontal="center" vertical="center"/>
    </xf>
    <xf numFmtId="0" fontId="58" fillId="0" borderId="23" xfId="0" applyFont="1" applyBorder="1"/>
    <xf numFmtId="0" fontId="58" fillId="0" borderId="34" xfId="0" applyFont="1" applyBorder="1"/>
    <xf numFmtId="0" fontId="22" fillId="35" borderId="7" xfId="0" applyFont="1" applyFill="1" applyBorder="1" applyAlignment="1">
      <alignment horizontal="center" vertical="center"/>
    </xf>
    <xf numFmtId="0" fontId="24" fillId="0" borderId="0" xfId="0" applyFont="1" applyAlignment="1">
      <alignment horizontal="center"/>
    </xf>
    <xf numFmtId="0" fontId="18" fillId="30" borderId="24" xfId="0" applyFont="1" applyFill="1" applyBorder="1" applyAlignment="1">
      <alignment horizontal="center" vertical="center" wrapText="1"/>
    </xf>
    <xf numFmtId="0" fontId="18" fillId="30" borderId="33" xfId="0" applyFont="1" applyFill="1" applyBorder="1" applyAlignment="1">
      <alignment horizontal="center" vertical="center" wrapText="1"/>
    </xf>
    <xf numFmtId="0" fontId="17" fillId="0" borderId="47" xfId="0" applyFont="1" applyBorder="1" applyAlignment="1">
      <alignment horizontal="center" vertical="center"/>
    </xf>
    <xf numFmtId="0" fontId="19" fillId="0" borderId="45" xfId="0" applyFont="1" applyBorder="1" applyAlignment="1">
      <alignment horizontal="center"/>
    </xf>
    <xf numFmtId="0" fontId="17" fillId="0" borderId="47" xfId="0" applyFont="1" applyBorder="1" applyAlignment="1">
      <alignment horizontal="center" vertical="center" wrapText="1"/>
    </xf>
    <xf numFmtId="164" fontId="58" fillId="30" borderId="45" xfId="0" applyNumberFormat="1" applyFont="1" applyFill="1" applyBorder="1"/>
    <xf numFmtId="0" fontId="57" fillId="0" borderId="45" xfId="0" applyFont="1" applyBorder="1" applyAlignment="1">
      <alignment horizontal="left" wrapText="1"/>
    </xf>
    <xf numFmtId="0" fontId="18" fillId="0" borderId="45" xfId="0" applyFont="1" applyBorder="1" applyAlignment="1">
      <alignment horizontal="right"/>
    </xf>
    <xf numFmtId="0" fontId="8" fillId="35" borderId="7" xfId="0" applyFont="1" applyFill="1" applyBorder="1" applyAlignment="1">
      <alignment horizontal="center" vertical="center"/>
    </xf>
    <xf numFmtId="164" fontId="24" fillId="30" borderId="45" xfId="0" applyNumberFormat="1" applyFont="1" applyFill="1" applyBorder="1" applyAlignment="1">
      <alignment horizontal="right"/>
    </xf>
    <xf numFmtId="0" fontId="73" fillId="0" borderId="46" xfId="0" applyFont="1" applyBorder="1" applyAlignment="1">
      <alignment horizontal="center" vertical="center"/>
    </xf>
    <xf numFmtId="0" fontId="0" fillId="0" borderId="0" xfId="0"/>
    <xf numFmtId="0" fontId="0" fillId="0" borderId="0" xfId="0" applyAlignment="1">
      <alignment horizontal="left" vertical="center"/>
    </xf>
    <xf numFmtId="170" fontId="0" fillId="0" borderId="0" xfId="0" applyNumberFormat="1" applyAlignment="1">
      <alignment horizontal="left" vertical="center"/>
    </xf>
    <xf numFmtId="0" fontId="76" fillId="37" borderId="53" xfId="0" applyFont="1" applyFill="1" applyBorder="1" applyAlignment="1">
      <alignment horizontal="right" vertical="center"/>
    </xf>
    <xf numFmtId="0" fontId="76" fillId="39" borderId="53" xfId="0" applyFont="1" applyFill="1" applyBorder="1" applyAlignment="1">
      <alignment horizontal="right" vertical="center"/>
    </xf>
    <xf numFmtId="0" fontId="0" fillId="0" borderId="0" xfId="0" applyAlignment="1">
      <alignment horizontal="center"/>
    </xf>
    <xf numFmtId="0" fontId="18" fillId="0" borderId="0" xfId="0" applyFont="1"/>
    <xf numFmtId="0" fontId="52" fillId="0" borderId="0" xfId="0" applyFont="1" applyAlignment="1">
      <alignment horizontal="center"/>
    </xf>
    <xf numFmtId="0" fontId="52" fillId="33" borderId="30" xfId="0" applyFont="1" applyFill="1" applyBorder="1" applyAlignment="1">
      <alignment horizontal="center"/>
    </xf>
    <xf numFmtId="0" fontId="52" fillId="33" borderId="28" xfId="0" applyFont="1" applyFill="1" applyBorder="1" applyAlignment="1">
      <alignment horizontal="center"/>
    </xf>
    <xf numFmtId="0" fontId="52" fillId="33" borderId="27" xfId="0" applyFont="1" applyFill="1" applyBorder="1" applyAlignment="1">
      <alignment horizontal="center"/>
    </xf>
    <xf numFmtId="0" fontId="52" fillId="33" borderId="0" xfId="0" applyFont="1" applyFill="1" applyAlignment="1">
      <alignment horizontal="center"/>
    </xf>
    <xf numFmtId="0" fontId="52" fillId="33" borderId="25" xfId="0" applyFont="1" applyFill="1" applyBorder="1" applyAlignment="1">
      <alignment horizontal="center"/>
    </xf>
    <xf numFmtId="0" fontId="52" fillId="0" borderId="26" xfId="0" applyFont="1" applyBorder="1" applyAlignment="1">
      <alignment horizontal="center"/>
    </xf>
    <xf numFmtId="0" fontId="9" fillId="0" borderId="0" xfId="0" applyFont="1" applyAlignment="1">
      <alignment horizontal="center"/>
    </xf>
    <xf numFmtId="0" fontId="52" fillId="33" borderId="26" xfId="0" applyFont="1" applyFill="1" applyBorder="1" applyAlignment="1">
      <alignment horizontal="center"/>
    </xf>
    <xf numFmtId="0" fontId="52" fillId="0" borderId="29" xfId="0" applyFont="1" applyBorder="1" applyAlignment="1">
      <alignment horizontal="center"/>
    </xf>
    <xf numFmtId="0" fontId="52" fillId="0" borderId="23" xfId="0" applyFont="1" applyBorder="1" applyAlignment="1">
      <alignment horizontal="center"/>
    </xf>
    <xf numFmtId="0" fontId="15" fillId="0" borderId="0" xfId="0" applyFont="1" applyAlignment="1">
      <alignment horizontal="center"/>
    </xf>
    <xf numFmtId="0" fontId="52" fillId="0" borderId="24" xfId="0" applyFont="1" applyBorder="1" applyAlignment="1">
      <alignment horizontal="center"/>
    </xf>
    <xf numFmtId="0" fontId="52" fillId="0" borderId="25" xfId="0" applyFont="1" applyBorder="1" applyAlignment="1">
      <alignment horizontal="center"/>
    </xf>
    <xf numFmtId="0" fontId="52" fillId="0" borderId="0" xfId="0" applyFont="1" applyAlignment="1">
      <alignment horizontal="left" wrapText="1"/>
    </xf>
    <xf numFmtId="0" fontId="72" fillId="35" borderId="43" xfId="0" applyFont="1" applyFill="1" applyBorder="1" applyAlignment="1">
      <alignment horizontal="center"/>
    </xf>
    <xf numFmtId="0" fontId="72" fillId="35" borderId="44" xfId="0" applyFont="1" applyFill="1" applyBorder="1" applyAlignment="1">
      <alignment horizontal="center"/>
    </xf>
    <xf numFmtId="0" fontId="53" fillId="0" borderId="0" xfId="0" applyFont="1" applyAlignment="1">
      <alignment horizontal="left" wrapText="1"/>
    </xf>
    <xf numFmtId="0" fontId="18" fillId="30" borderId="38" xfId="0" applyFont="1" applyFill="1" applyBorder="1" applyAlignment="1">
      <alignment horizontal="center"/>
    </xf>
    <xf numFmtId="0" fontId="18" fillId="30" borderId="40" xfId="0" applyFont="1" applyFill="1" applyBorder="1" applyAlignment="1">
      <alignment horizontal="center"/>
    </xf>
    <xf numFmtId="0" fontId="18" fillId="30" borderId="0" xfId="0" applyFont="1" applyFill="1" applyAlignment="1">
      <alignment horizontal="right"/>
    </xf>
    <xf numFmtId="0" fontId="22" fillId="35" borderId="23" xfId="0" applyFont="1" applyFill="1" applyBorder="1"/>
    <xf numFmtId="0" fontId="22" fillId="35" borderId="34" xfId="0" applyFont="1" applyFill="1" applyBorder="1"/>
    <xf numFmtId="0" fontId="22" fillId="35" borderId="31" xfId="0" applyFont="1" applyFill="1" applyBorder="1" applyAlignment="1">
      <alignment horizontal="center"/>
    </xf>
    <xf numFmtId="0" fontId="22" fillId="35" borderId="7" xfId="0" applyFont="1" applyFill="1" applyBorder="1" applyAlignment="1">
      <alignment horizontal="center"/>
    </xf>
    <xf numFmtId="0" fontId="8" fillId="35" borderId="34" xfId="0" applyFont="1" applyFill="1" applyBorder="1" applyAlignment="1">
      <alignment horizontal="center" vertical="center"/>
    </xf>
    <xf numFmtId="0" fontId="18" fillId="0" borderId="0" xfId="0" applyFont="1" applyAlignment="1">
      <alignment horizontal="right"/>
    </xf>
    <xf numFmtId="164" fontId="24" fillId="30" borderId="0" xfId="0" applyNumberFormat="1" applyFont="1" applyFill="1" applyAlignment="1">
      <alignment horizontal="right"/>
    </xf>
    <xf numFmtId="0" fontId="19" fillId="0" borderId="0" xfId="0" applyFont="1" applyAlignment="1">
      <alignment horizontal="center"/>
    </xf>
    <xf numFmtId="0" fontId="2" fillId="0" borderId="0" xfId="0" applyFont="1" applyAlignment="1">
      <alignment horizontal="left" vertical="top" wrapText="1"/>
    </xf>
  </cellXfs>
  <cellStyles count="783">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7000000}"/>
    <cellStyle name="Currency 2" xfId="56" xr:uid="{00000000-0005-0000-0000-00003A000000}"/>
    <cellStyle name="Explanatory Text" xfId="57" builtinId="53" customBuiltin="1"/>
    <cellStyle name="Explanatory Text 2" xfId="58" xr:uid="{00000000-0005-0000-0000-00003C000000}"/>
    <cellStyle name="ExtStyle 0" xfId="59" xr:uid="{00000000-0005-0000-0000-00003D000000}"/>
    <cellStyle name="ExtStyle 0 2" xfId="60" xr:uid="{00000000-0005-0000-0000-00003E000000}"/>
    <cellStyle name="ExtStyle 0 3" xfId="61" xr:uid="{00000000-0005-0000-0000-00003F000000}"/>
    <cellStyle name="ExtStyle 0 4" xfId="62" xr:uid="{00000000-0005-0000-0000-000040000000}"/>
    <cellStyle name="ExtStyle 16" xfId="63" xr:uid="{00000000-0005-0000-0000-000041000000}"/>
    <cellStyle name="ExtStyle 16 2" xfId="64" xr:uid="{00000000-0005-0000-0000-000042000000}"/>
    <cellStyle name="ExtStyle 16 3" xfId="65" xr:uid="{00000000-0005-0000-0000-000043000000}"/>
    <cellStyle name="ExtStyle 16 4" xfId="66" xr:uid="{00000000-0005-0000-0000-000044000000}"/>
    <cellStyle name="ExtStyle 17" xfId="67" xr:uid="{00000000-0005-0000-0000-000045000000}"/>
    <cellStyle name="ExtStyle 17 2" xfId="68" xr:uid="{00000000-0005-0000-0000-000046000000}"/>
    <cellStyle name="ExtStyle 17 3" xfId="69" xr:uid="{00000000-0005-0000-0000-000047000000}"/>
    <cellStyle name="ExtStyle 17 4" xfId="70" xr:uid="{00000000-0005-0000-0000-000048000000}"/>
    <cellStyle name="ExtStyle 18" xfId="71" xr:uid="{00000000-0005-0000-0000-000049000000}"/>
    <cellStyle name="ExtStyle 18 2" xfId="72" xr:uid="{00000000-0005-0000-0000-00004A000000}"/>
    <cellStyle name="ExtStyle 18 3" xfId="73" xr:uid="{00000000-0005-0000-0000-00004B000000}"/>
    <cellStyle name="ExtStyle 18 4" xfId="74" xr:uid="{00000000-0005-0000-0000-00004C000000}"/>
    <cellStyle name="ExtStyle 19" xfId="75" xr:uid="{00000000-0005-0000-0000-00004D000000}"/>
    <cellStyle name="ExtStyle 19 2" xfId="76" xr:uid="{00000000-0005-0000-0000-00004E000000}"/>
    <cellStyle name="ExtStyle 19 3" xfId="77" xr:uid="{00000000-0005-0000-0000-00004F000000}"/>
    <cellStyle name="ExtStyle 19 4" xfId="78" xr:uid="{00000000-0005-0000-0000-000050000000}"/>
    <cellStyle name="ExtStyle 20" xfId="79" xr:uid="{00000000-0005-0000-0000-000051000000}"/>
    <cellStyle name="ExtStyle 20 2" xfId="80" xr:uid="{00000000-0005-0000-0000-000052000000}"/>
    <cellStyle name="ExtStyle 21" xfId="81" xr:uid="{00000000-0005-0000-0000-000053000000}"/>
    <cellStyle name="ExtStyle 21 2" xfId="82" xr:uid="{00000000-0005-0000-0000-000054000000}"/>
    <cellStyle name="ExtStyle 22" xfId="83" xr:uid="{00000000-0005-0000-0000-000055000000}"/>
    <cellStyle name="ExtStyle 22 2" xfId="84" xr:uid="{00000000-0005-0000-0000-000056000000}"/>
    <cellStyle name="ExtStyle 22 3" xfId="85" xr:uid="{00000000-0005-0000-0000-000057000000}"/>
    <cellStyle name="ExtStyle 22 4" xfId="86" xr:uid="{00000000-0005-0000-0000-000058000000}"/>
    <cellStyle name="ExtStyle 28" xfId="87" xr:uid="{00000000-0005-0000-0000-000059000000}"/>
    <cellStyle name="ExtStyle 28 2" xfId="88" xr:uid="{00000000-0005-0000-0000-00005A000000}"/>
    <cellStyle name="ExtStyle 29" xfId="89" xr:uid="{00000000-0005-0000-0000-00005B000000}"/>
    <cellStyle name="ExtStyle 29 2" xfId="90" xr:uid="{00000000-0005-0000-0000-00005C000000}"/>
    <cellStyle name="ExtStyle 30" xfId="91" xr:uid="{00000000-0005-0000-0000-00005D000000}"/>
    <cellStyle name="ExtStyle 30 2" xfId="92" xr:uid="{00000000-0005-0000-0000-00005E000000}"/>
    <cellStyle name="ExtStyle 30 3" xfId="93" xr:uid="{00000000-0005-0000-0000-00005F000000}"/>
    <cellStyle name="ExtStyle 30 4" xfId="94" xr:uid="{00000000-0005-0000-0000-000060000000}"/>
    <cellStyle name="ExtStyle 31" xfId="95" xr:uid="{00000000-0005-0000-0000-000061000000}"/>
    <cellStyle name="ExtStyle 31 2" xfId="96" xr:uid="{00000000-0005-0000-0000-000062000000}"/>
    <cellStyle name="ExtStyle 32" xfId="97" xr:uid="{00000000-0005-0000-0000-000063000000}"/>
    <cellStyle name="ExtStyle 32 2" xfId="98" xr:uid="{00000000-0005-0000-0000-000064000000}"/>
    <cellStyle name="ExtStyle 33" xfId="99" xr:uid="{00000000-0005-0000-0000-000065000000}"/>
    <cellStyle name="ExtStyle 33 2" xfId="100" xr:uid="{00000000-0005-0000-0000-000066000000}"/>
    <cellStyle name="ExtStyle 33 3" xfId="101" xr:uid="{00000000-0005-0000-0000-000067000000}"/>
    <cellStyle name="ExtStyle 33 4" xfId="102" xr:uid="{00000000-0005-0000-0000-000068000000}"/>
    <cellStyle name="ExtStyle 34" xfId="103" xr:uid="{00000000-0005-0000-0000-000069000000}"/>
    <cellStyle name="ExtStyle 34 2" xfId="104" xr:uid="{00000000-0005-0000-0000-00006A000000}"/>
    <cellStyle name="ExtStyle 35" xfId="105" xr:uid="{00000000-0005-0000-0000-00006B000000}"/>
    <cellStyle name="ExtStyle 35 2" xfId="106" xr:uid="{00000000-0005-0000-0000-00006C000000}"/>
    <cellStyle name="ExtStyle 36" xfId="107" xr:uid="{00000000-0005-0000-0000-00006D000000}"/>
    <cellStyle name="ExtStyle 36 2" xfId="108" xr:uid="{00000000-0005-0000-0000-00006E000000}"/>
    <cellStyle name="ExtStyle 36 3" xfId="109" xr:uid="{00000000-0005-0000-0000-00006F000000}"/>
    <cellStyle name="ExtStyle 36 4" xfId="110" xr:uid="{00000000-0005-0000-0000-000070000000}"/>
    <cellStyle name="ExtStyle 37" xfId="111" xr:uid="{00000000-0005-0000-0000-000071000000}"/>
    <cellStyle name="ExtStyle 37 2" xfId="112" xr:uid="{00000000-0005-0000-0000-000072000000}"/>
    <cellStyle name="ExtStyle 38" xfId="113" xr:uid="{00000000-0005-0000-0000-000073000000}"/>
    <cellStyle name="ExtStyle 38 2" xfId="114" xr:uid="{00000000-0005-0000-0000-000074000000}"/>
    <cellStyle name="ExtStyle 39" xfId="115" xr:uid="{00000000-0005-0000-0000-000075000000}"/>
    <cellStyle name="ExtStyle 39 2" xfId="116" xr:uid="{00000000-0005-0000-0000-000076000000}"/>
    <cellStyle name="ExtStyle 39 3" xfId="117" xr:uid="{00000000-0005-0000-0000-000077000000}"/>
    <cellStyle name="ExtStyle 39 4" xfId="118" xr:uid="{00000000-0005-0000-0000-000078000000}"/>
    <cellStyle name="ExtStyle 43" xfId="119" xr:uid="{00000000-0005-0000-0000-000079000000}"/>
    <cellStyle name="ExtStyle 44" xfId="120" xr:uid="{00000000-0005-0000-0000-00007A000000}"/>
    <cellStyle name="ExtStyle 46" xfId="121" xr:uid="{00000000-0005-0000-0000-00007B000000}"/>
    <cellStyle name="ExtStyle 47" xfId="122" xr:uid="{00000000-0005-0000-0000-00007C000000}"/>
    <cellStyle name="ExtStyle 69" xfId="123" xr:uid="{00000000-0005-0000-0000-00007D000000}"/>
    <cellStyle name="ExtStyle 75" xfId="124" xr:uid="{00000000-0005-0000-0000-00007E000000}"/>
    <cellStyle name="ExtStyle 82" xfId="125" xr:uid="{00000000-0005-0000-0000-00007F000000}"/>
    <cellStyle name="Good" xfId="126" builtinId="26" customBuiltin="1"/>
    <cellStyle name="Good 2" xfId="127" xr:uid="{00000000-0005-0000-0000-000081000000}"/>
    <cellStyle name="Heading 1" xfId="128" builtinId="16" customBuiltin="1"/>
    <cellStyle name="Heading 1 2" xfId="129" xr:uid="{00000000-0005-0000-0000-000083000000}"/>
    <cellStyle name="Heading 2" xfId="130" builtinId="17" customBuiltin="1"/>
    <cellStyle name="Heading 2 2" xfId="131" xr:uid="{00000000-0005-0000-0000-000085000000}"/>
    <cellStyle name="Heading 3" xfId="132" builtinId="18" customBuiltin="1"/>
    <cellStyle name="Heading 3 2" xfId="133" xr:uid="{00000000-0005-0000-0000-000087000000}"/>
    <cellStyle name="Heading 4" xfId="134" builtinId="19" customBuiltin="1"/>
    <cellStyle name="Heading 4 2" xfId="135" xr:uid="{00000000-0005-0000-0000-000089000000}"/>
    <cellStyle name="Hyperlink 2" xfId="136" xr:uid="{00000000-0005-0000-0000-00008A000000}"/>
    <cellStyle name="Input" xfId="137" builtinId="20" customBuiltin="1"/>
    <cellStyle name="Input 2" xfId="138" xr:uid="{00000000-0005-0000-0000-00008C000000}"/>
    <cellStyle name="Linked Cell" xfId="139" builtinId="24" customBuiltin="1"/>
    <cellStyle name="Linked Cell 2" xfId="140" xr:uid="{00000000-0005-0000-0000-00008E000000}"/>
    <cellStyle name="Neutral" xfId="141" builtinId="28" customBuiltin="1"/>
    <cellStyle name="Neutral 2" xfId="142" xr:uid="{00000000-0005-0000-0000-000090000000}"/>
    <cellStyle name="Normal" xfId="0" builtinId="0"/>
    <cellStyle name="Normal 2" xfId="143" xr:uid="{00000000-0005-0000-0000-000092000000}"/>
    <cellStyle name="Normal 3" xfId="144" xr:uid="{00000000-0005-0000-0000-000093000000}"/>
    <cellStyle name="Note" xfId="145" builtinId="10" customBuiltin="1"/>
    <cellStyle name="Note 2" xfId="146" xr:uid="{00000000-0005-0000-0000-000095000000}"/>
    <cellStyle name="Note 3" xfId="147" xr:uid="{00000000-0005-0000-0000-000096000000}"/>
    <cellStyle name="Note 4" xfId="148" xr:uid="{00000000-0005-0000-0000-000097000000}"/>
    <cellStyle name="Output" xfId="149" builtinId="21" customBuiltin="1"/>
    <cellStyle name="Output 2" xfId="150" xr:uid="{00000000-0005-0000-0000-000099000000}"/>
    <cellStyle name="Percent 2" xfId="151" xr:uid="{00000000-0005-0000-0000-00009B000000}"/>
    <cellStyle name="Style 1025" xfId="152" xr:uid="{00000000-0005-0000-0000-00009C000000}"/>
    <cellStyle name="Style 1025 2" xfId="153" xr:uid="{00000000-0005-0000-0000-00009D000000}"/>
    <cellStyle name="Style 1101" xfId="154" xr:uid="{00000000-0005-0000-0000-00009E000000}"/>
    <cellStyle name="Style 1101 2" xfId="155" xr:uid="{00000000-0005-0000-0000-00009F000000}"/>
    <cellStyle name="Style 1103" xfId="156" xr:uid="{00000000-0005-0000-0000-0000A0000000}"/>
    <cellStyle name="Style 1103 2" xfId="157" xr:uid="{00000000-0005-0000-0000-0000A1000000}"/>
    <cellStyle name="Style 1103 3" xfId="158" xr:uid="{00000000-0005-0000-0000-0000A2000000}"/>
    <cellStyle name="Style 1103 4" xfId="159" xr:uid="{00000000-0005-0000-0000-0000A3000000}"/>
    <cellStyle name="Style 1104" xfId="160" xr:uid="{00000000-0005-0000-0000-0000A4000000}"/>
    <cellStyle name="Style 1104 2" xfId="161" xr:uid="{00000000-0005-0000-0000-0000A5000000}"/>
    <cellStyle name="Style 1104 3" xfId="162" xr:uid="{00000000-0005-0000-0000-0000A6000000}"/>
    <cellStyle name="Style 1104 4" xfId="163" xr:uid="{00000000-0005-0000-0000-0000A7000000}"/>
    <cellStyle name="Style 1105" xfId="164" xr:uid="{00000000-0005-0000-0000-0000A8000000}"/>
    <cellStyle name="Style 1105 2" xfId="165" xr:uid="{00000000-0005-0000-0000-0000A9000000}"/>
    <cellStyle name="Style 1105 3" xfId="166" xr:uid="{00000000-0005-0000-0000-0000AA000000}"/>
    <cellStyle name="Style 1105 4" xfId="167" xr:uid="{00000000-0005-0000-0000-0000AB000000}"/>
    <cellStyle name="Style 1106" xfId="168" xr:uid="{00000000-0005-0000-0000-0000AC000000}"/>
    <cellStyle name="Style 1106 2" xfId="169" xr:uid="{00000000-0005-0000-0000-0000AD000000}"/>
    <cellStyle name="Style 1106 3" xfId="170" xr:uid="{00000000-0005-0000-0000-0000AE000000}"/>
    <cellStyle name="Style 1106 4" xfId="171" xr:uid="{00000000-0005-0000-0000-0000AF000000}"/>
    <cellStyle name="Style 1107" xfId="172" xr:uid="{00000000-0005-0000-0000-0000B0000000}"/>
    <cellStyle name="Style 1107 2" xfId="173" xr:uid="{00000000-0005-0000-0000-0000B1000000}"/>
    <cellStyle name="Style 1107 3" xfId="174" xr:uid="{00000000-0005-0000-0000-0000B2000000}"/>
    <cellStyle name="Style 1107 4" xfId="175" xr:uid="{00000000-0005-0000-0000-0000B3000000}"/>
    <cellStyle name="Style 1108" xfId="176" xr:uid="{00000000-0005-0000-0000-0000B4000000}"/>
    <cellStyle name="Style 1108 2" xfId="177" xr:uid="{00000000-0005-0000-0000-0000B5000000}"/>
    <cellStyle name="Style 1108 3" xfId="178" xr:uid="{00000000-0005-0000-0000-0000B6000000}"/>
    <cellStyle name="Style 1108 4" xfId="179" xr:uid="{00000000-0005-0000-0000-0000B7000000}"/>
    <cellStyle name="Style 1109" xfId="180" xr:uid="{00000000-0005-0000-0000-0000B8000000}"/>
    <cellStyle name="Style 1109 2" xfId="181" xr:uid="{00000000-0005-0000-0000-0000B9000000}"/>
    <cellStyle name="Style 1109 3" xfId="182" xr:uid="{00000000-0005-0000-0000-0000BA000000}"/>
    <cellStyle name="Style 1109 4" xfId="183" xr:uid="{00000000-0005-0000-0000-0000BB000000}"/>
    <cellStyle name="Style 1110" xfId="184" xr:uid="{00000000-0005-0000-0000-0000BC000000}"/>
    <cellStyle name="Style 1110 2" xfId="185" xr:uid="{00000000-0005-0000-0000-0000BD000000}"/>
    <cellStyle name="Style 1110 3" xfId="186" xr:uid="{00000000-0005-0000-0000-0000BE000000}"/>
    <cellStyle name="Style 1110 4" xfId="187" xr:uid="{00000000-0005-0000-0000-0000BF000000}"/>
    <cellStyle name="Style 1111" xfId="188" xr:uid="{00000000-0005-0000-0000-0000C0000000}"/>
    <cellStyle name="Style 1111 2" xfId="189" xr:uid="{00000000-0005-0000-0000-0000C1000000}"/>
    <cellStyle name="Style 1111 3" xfId="190" xr:uid="{00000000-0005-0000-0000-0000C2000000}"/>
    <cellStyle name="Style 1111 4" xfId="191" xr:uid="{00000000-0005-0000-0000-0000C3000000}"/>
    <cellStyle name="Style 1112" xfId="192" xr:uid="{00000000-0005-0000-0000-0000C4000000}"/>
    <cellStyle name="Style 1112 2" xfId="193" xr:uid="{00000000-0005-0000-0000-0000C5000000}"/>
    <cellStyle name="Style 1112 3" xfId="194" xr:uid="{00000000-0005-0000-0000-0000C6000000}"/>
    <cellStyle name="Style 1112 4" xfId="195" xr:uid="{00000000-0005-0000-0000-0000C7000000}"/>
    <cellStyle name="Style 1113" xfId="196" xr:uid="{00000000-0005-0000-0000-0000C8000000}"/>
    <cellStyle name="Style 1113 2" xfId="197" xr:uid="{00000000-0005-0000-0000-0000C9000000}"/>
    <cellStyle name="Style 1113 3" xfId="198" xr:uid="{00000000-0005-0000-0000-0000CA000000}"/>
    <cellStyle name="Style 1113 4" xfId="199" xr:uid="{00000000-0005-0000-0000-0000CB000000}"/>
    <cellStyle name="Style 1114" xfId="200" xr:uid="{00000000-0005-0000-0000-0000CC000000}"/>
    <cellStyle name="Style 1114 2" xfId="201" xr:uid="{00000000-0005-0000-0000-0000CD000000}"/>
    <cellStyle name="Style 1114 3" xfId="202" xr:uid="{00000000-0005-0000-0000-0000CE000000}"/>
    <cellStyle name="Style 1114 4" xfId="203" xr:uid="{00000000-0005-0000-0000-0000CF000000}"/>
    <cellStyle name="Style 1115" xfId="204" xr:uid="{00000000-0005-0000-0000-0000D0000000}"/>
    <cellStyle name="Style 1115 2" xfId="205" xr:uid="{00000000-0005-0000-0000-0000D1000000}"/>
    <cellStyle name="Style 1115 3" xfId="206" xr:uid="{00000000-0005-0000-0000-0000D2000000}"/>
    <cellStyle name="Style 1115 4" xfId="207" xr:uid="{00000000-0005-0000-0000-0000D3000000}"/>
    <cellStyle name="Style 1177" xfId="208" xr:uid="{00000000-0005-0000-0000-0000D4000000}"/>
    <cellStyle name="Style 1177 2" xfId="209" xr:uid="{00000000-0005-0000-0000-0000D5000000}"/>
    <cellStyle name="Style 1177 3" xfId="210" xr:uid="{00000000-0005-0000-0000-0000D6000000}"/>
    <cellStyle name="Style 1177 4" xfId="211" xr:uid="{00000000-0005-0000-0000-0000D7000000}"/>
    <cellStyle name="Style 1178" xfId="212" xr:uid="{00000000-0005-0000-0000-0000D8000000}"/>
    <cellStyle name="Style 1178 2" xfId="213" xr:uid="{00000000-0005-0000-0000-0000D9000000}"/>
    <cellStyle name="Style 1178 3" xfId="214" xr:uid="{00000000-0005-0000-0000-0000DA000000}"/>
    <cellStyle name="Style 1178 4" xfId="215" xr:uid="{00000000-0005-0000-0000-0000DB000000}"/>
    <cellStyle name="Style 1179" xfId="216" xr:uid="{00000000-0005-0000-0000-0000DC000000}"/>
    <cellStyle name="Style 1179 2" xfId="217" xr:uid="{00000000-0005-0000-0000-0000DD000000}"/>
    <cellStyle name="Style 1179 3" xfId="218" xr:uid="{00000000-0005-0000-0000-0000DE000000}"/>
    <cellStyle name="Style 1179 4" xfId="219" xr:uid="{00000000-0005-0000-0000-0000DF000000}"/>
    <cellStyle name="Style 1180" xfId="220" xr:uid="{00000000-0005-0000-0000-0000E0000000}"/>
    <cellStyle name="Style 1180 2" xfId="221" xr:uid="{00000000-0005-0000-0000-0000E1000000}"/>
    <cellStyle name="Style 1180 3" xfId="222" xr:uid="{00000000-0005-0000-0000-0000E2000000}"/>
    <cellStyle name="Style 1180 4" xfId="223" xr:uid="{00000000-0005-0000-0000-0000E3000000}"/>
    <cellStyle name="Style 1181" xfId="224" xr:uid="{00000000-0005-0000-0000-0000E4000000}"/>
    <cellStyle name="Style 1181 2" xfId="225" xr:uid="{00000000-0005-0000-0000-0000E5000000}"/>
    <cellStyle name="Style 1181 3" xfId="226" xr:uid="{00000000-0005-0000-0000-0000E6000000}"/>
    <cellStyle name="Style 1181 4" xfId="227" xr:uid="{00000000-0005-0000-0000-0000E7000000}"/>
    <cellStyle name="Style 1182" xfId="228" xr:uid="{00000000-0005-0000-0000-0000E8000000}"/>
    <cellStyle name="Style 1182 2" xfId="229" xr:uid="{00000000-0005-0000-0000-0000E9000000}"/>
    <cellStyle name="Style 1182 3" xfId="230" xr:uid="{00000000-0005-0000-0000-0000EA000000}"/>
    <cellStyle name="Style 1182 4" xfId="231" xr:uid="{00000000-0005-0000-0000-0000EB000000}"/>
    <cellStyle name="Style 1183" xfId="232" xr:uid="{00000000-0005-0000-0000-0000EC000000}"/>
    <cellStyle name="Style 1183 2" xfId="233" xr:uid="{00000000-0005-0000-0000-0000ED000000}"/>
    <cellStyle name="Style 1183 3" xfId="234" xr:uid="{00000000-0005-0000-0000-0000EE000000}"/>
    <cellStyle name="Style 1183 4" xfId="235" xr:uid="{00000000-0005-0000-0000-0000EF000000}"/>
    <cellStyle name="Style 1184" xfId="236" xr:uid="{00000000-0005-0000-0000-0000F0000000}"/>
    <cellStyle name="Style 1184 2" xfId="237" xr:uid="{00000000-0005-0000-0000-0000F1000000}"/>
    <cellStyle name="Style 1184 3" xfId="238" xr:uid="{00000000-0005-0000-0000-0000F2000000}"/>
    <cellStyle name="Style 1184 4" xfId="239" xr:uid="{00000000-0005-0000-0000-0000F3000000}"/>
    <cellStyle name="Style 1185" xfId="240" xr:uid="{00000000-0005-0000-0000-0000F4000000}"/>
    <cellStyle name="Style 1185 2" xfId="241" xr:uid="{00000000-0005-0000-0000-0000F5000000}"/>
    <cellStyle name="Style 1185 3" xfId="242" xr:uid="{00000000-0005-0000-0000-0000F6000000}"/>
    <cellStyle name="Style 1185 4" xfId="243" xr:uid="{00000000-0005-0000-0000-0000F7000000}"/>
    <cellStyle name="Style 1196" xfId="244" xr:uid="{00000000-0005-0000-0000-0000F8000000}"/>
    <cellStyle name="Style 1299" xfId="245" xr:uid="{00000000-0005-0000-0000-0000F9000000}"/>
    <cellStyle name="Style 1299 2" xfId="246" xr:uid="{00000000-0005-0000-0000-0000FA000000}"/>
    <cellStyle name="Style 1309" xfId="247" xr:uid="{00000000-0005-0000-0000-0000FB000000}"/>
    <cellStyle name="Style 1311" xfId="248" xr:uid="{00000000-0005-0000-0000-0000FC000000}"/>
    <cellStyle name="Style 1313" xfId="249" xr:uid="{00000000-0005-0000-0000-0000FD000000}"/>
    <cellStyle name="Style 1314" xfId="250" xr:uid="{00000000-0005-0000-0000-0000FE000000}"/>
    <cellStyle name="Style 1315" xfId="251" xr:uid="{00000000-0005-0000-0000-0000FF000000}"/>
    <cellStyle name="Style 1316" xfId="252" xr:uid="{00000000-0005-0000-0000-000000010000}"/>
    <cellStyle name="Style 1317" xfId="253" xr:uid="{00000000-0005-0000-0000-000001010000}"/>
    <cellStyle name="Style 1318" xfId="254" xr:uid="{00000000-0005-0000-0000-000002010000}"/>
    <cellStyle name="Style 1319" xfId="255" xr:uid="{00000000-0005-0000-0000-000003010000}"/>
    <cellStyle name="Style 1320" xfId="256" xr:uid="{00000000-0005-0000-0000-000004010000}"/>
    <cellStyle name="Style 1321" xfId="257" xr:uid="{00000000-0005-0000-0000-000005010000}"/>
    <cellStyle name="Style 1322" xfId="258" xr:uid="{00000000-0005-0000-0000-000006010000}"/>
    <cellStyle name="Style 1331" xfId="259" xr:uid="{00000000-0005-0000-0000-000007010000}"/>
    <cellStyle name="Style 1331 2" xfId="260" xr:uid="{00000000-0005-0000-0000-000008010000}"/>
    <cellStyle name="Style 1331 3" xfId="261" xr:uid="{00000000-0005-0000-0000-000009010000}"/>
    <cellStyle name="Style 1331 4" xfId="262" xr:uid="{00000000-0005-0000-0000-00000A010000}"/>
    <cellStyle name="Style 1332" xfId="263" xr:uid="{00000000-0005-0000-0000-00000B010000}"/>
    <cellStyle name="Style 1332 2" xfId="264" xr:uid="{00000000-0005-0000-0000-00000C010000}"/>
    <cellStyle name="Style 1332 3" xfId="265" xr:uid="{00000000-0005-0000-0000-00000D010000}"/>
    <cellStyle name="Style 1332 4" xfId="266" xr:uid="{00000000-0005-0000-0000-00000E010000}"/>
    <cellStyle name="Style 1333" xfId="267" xr:uid="{00000000-0005-0000-0000-00000F010000}"/>
    <cellStyle name="Style 1333 2" xfId="268" xr:uid="{00000000-0005-0000-0000-000010010000}"/>
    <cellStyle name="Style 1333 3" xfId="269" xr:uid="{00000000-0005-0000-0000-000011010000}"/>
    <cellStyle name="Style 1333 4" xfId="270" xr:uid="{00000000-0005-0000-0000-000012010000}"/>
    <cellStyle name="Style 1334" xfId="271" xr:uid="{00000000-0005-0000-0000-000013010000}"/>
    <cellStyle name="Style 1334 2" xfId="272" xr:uid="{00000000-0005-0000-0000-000014010000}"/>
    <cellStyle name="Style 1334 3" xfId="273" xr:uid="{00000000-0005-0000-0000-000015010000}"/>
    <cellStyle name="Style 1334 4" xfId="274" xr:uid="{00000000-0005-0000-0000-000016010000}"/>
    <cellStyle name="Style 1335" xfId="275" xr:uid="{00000000-0005-0000-0000-000017010000}"/>
    <cellStyle name="Style 1335 2" xfId="276" xr:uid="{00000000-0005-0000-0000-000018010000}"/>
    <cellStyle name="Style 1335 3" xfId="277" xr:uid="{00000000-0005-0000-0000-000019010000}"/>
    <cellStyle name="Style 1335 4" xfId="278" xr:uid="{00000000-0005-0000-0000-00001A010000}"/>
    <cellStyle name="Style 1336" xfId="279" xr:uid="{00000000-0005-0000-0000-00001B010000}"/>
    <cellStyle name="Style 1336 2" xfId="280" xr:uid="{00000000-0005-0000-0000-00001C010000}"/>
    <cellStyle name="Style 1336 3" xfId="281" xr:uid="{00000000-0005-0000-0000-00001D010000}"/>
    <cellStyle name="Style 1336 4" xfId="282" xr:uid="{00000000-0005-0000-0000-00001E010000}"/>
    <cellStyle name="Style 1337" xfId="283" xr:uid="{00000000-0005-0000-0000-00001F010000}"/>
    <cellStyle name="Style 1337 2" xfId="284" xr:uid="{00000000-0005-0000-0000-000020010000}"/>
    <cellStyle name="Style 1337 3" xfId="285" xr:uid="{00000000-0005-0000-0000-000021010000}"/>
    <cellStyle name="Style 1337 4" xfId="286" xr:uid="{00000000-0005-0000-0000-000022010000}"/>
    <cellStyle name="Style 1338" xfId="287" xr:uid="{00000000-0005-0000-0000-000023010000}"/>
    <cellStyle name="Style 1338 2" xfId="288" xr:uid="{00000000-0005-0000-0000-000024010000}"/>
    <cellStyle name="Style 1338 3" xfId="289" xr:uid="{00000000-0005-0000-0000-000025010000}"/>
    <cellStyle name="Style 1338 4" xfId="290" xr:uid="{00000000-0005-0000-0000-000026010000}"/>
    <cellStyle name="Style 1339" xfId="291" xr:uid="{00000000-0005-0000-0000-000027010000}"/>
    <cellStyle name="Style 1339 2" xfId="292" xr:uid="{00000000-0005-0000-0000-000028010000}"/>
    <cellStyle name="Style 1339 3" xfId="293" xr:uid="{00000000-0005-0000-0000-000029010000}"/>
    <cellStyle name="Style 1339 4" xfId="294" xr:uid="{00000000-0005-0000-0000-00002A010000}"/>
    <cellStyle name="Style 1376" xfId="295" xr:uid="{00000000-0005-0000-0000-00002B010000}"/>
    <cellStyle name="Style 1376 2" xfId="296" xr:uid="{00000000-0005-0000-0000-00002C010000}"/>
    <cellStyle name="Style 1376 3" xfId="297" xr:uid="{00000000-0005-0000-0000-00002D010000}"/>
    <cellStyle name="Style 1376 4" xfId="298" xr:uid="{00000000-0005-0000-0000-00002E010000}"/>
    <cellStyle name="Style 1377" xfId="299" xr:uid="{00000000-0005-0000-0000-00002F010000}"/>
    <cellStyle name="Style 1377 2" xfId="300" xr:uid="{00000000-0005-0000-0000-000030010000}"/>
    <cellStyle name="Style 1377 3" xfId="301" xr:uid="{00000000-0005-0000-0000-000031010000}"/>
    <cellStyle name="Style 1377 4" xfId="302" xr:uid="{00000000-0005-0000-0000-000032010000}"/>
    <cellStyle name="Style 1378" xfId="303" xr:uid="{00000000-0005-0000-0000-000033010000}"/>
    <cellStyle name="Style 1378 2" xfId="304" xr:uid="{00000000-0005-0000-0000-000034010000}"/>
    <cellStyle name="Style 1378 3" xfId="305" xr:uid="{00000000-0005-0000-0000-000035010000}"/>
    <cellStyle name="Style 1378 4" xfId="306" xr:uid="{00000000-0005-0000-0000-000036010000}"/>
    <cellStyle name="Style 1379" xfId="307" xr:uid="{00000000-0005-0000-0000-000037010000}"/>
    <cellStyle name="Style 1379 2" xfId="308" xr:uid="{00000000-0005-0000-0000-000038010000}"/>
    <cellStyle name="Style 1379 3" xfId="309" xr:uid="{00000000-0005-0000-0000-000039010000}"/>
    <cellStyle name="Style 1379 4" xfId="310" xr:uid="{00000000-0005-0000-0000-00003A010000}"/>
    <cellStyle name="Style 1380" xfId="311" xr:uid="{00000000-0005-0000-0000-00003B010000}"/>
    <cellStyle name="Style 1380 2" xfId="312" xr:uid="{00000000-0005-0000-0000-00003C010000}"/>
    <cellStyle name="Style 1380 3" xfId="313" xr:uid="{00000000-0005-0000-0000-00003D010000}"/>
    <cellStyle name="Style 1380 4" xfId="314" xr:uid="{00000000-0005-0000-0000-00003E010000}"/>
    <cellStyle name="Style 1381" xfId="315" xr:uid="{00000000-0005-0000-0000-00003F010000}"/>
    <cellStyle name="Style 1381 2" xfId="316" xr:uid="{00000000-0005-0000-0000-000040010000}"/>
    <cellStyle name="Style 1381 3" xfId="317" xr:uid="{00000000-0005-0000-0000-000041010000}"/>
    <cellStyle name="Style 1381 4" xfId="318" xr:uid="{00000000-0005-0000-0000-000042010000}"/>
    <cellStyle name="Style 1382" xfId="319" xr:uid="{00000000-0005-0000-0000-000043010000}"/>
    <cellStyle name="Style 1382 2" xfId="320" xr:uid="{00000000-0005-0000-0000-000044010000}"/>
    <cellStyle name="Style 1382 3" xfId="321" xr:uid="{00000000-0005-0000-0000-000045010000}"/>
    <cellStyle name="Style 1382 4" xfId="322" xr:uid="{00000000-0005-0000-0000-000046010000}"/>
    <cellStyle name="Style 1383" xfId="323" xr:uid="{00000000-0005-0000-0000-000047010000}"/>
    <cellStyle name="Style 1383 2" xfId="324" xr:uid="{00000000-0005-0000-0000-000048010000}"/>
    <cellStyle name="Style 1383 3" xfId="325" xr:uid="{00000000-0005-0000-0000-000049010000}"/>
    <cellStyle name="Style 1383 4" xfId="326" xr:uid="{00000000-0005-0000-0000-00004A010000}"/>
    <cellStyle name="Style 1384" xfId="327" xr:uid="{00000000-0005-0000-0000-00004B010000}"/>
    <cellStyle name="Style 1384 2" xfId="328" xr:uid="{00000000-0005-0000-0000-00004C010000}"/>
    <cellStyle name="Style 1384 3" xfId="329" xr:uid="{00000000-0005-0000-0000-00004D010000}"/>
    <cellStyle name="Style 1384 4" xfId="330" xr:uid="{00000000-0005-0000-0000-00004E010000}"/>
    <cellStyle name="Style 1385" xfId="331" xr:uid="{00000000-0005-0000-0000-00004F010000}"/>
    <cellStyle name="Style 1385 2" xfId="332" xr:uid="{00000000-0005-0000-0000-000050010000}"/>
    <cellStyle name="Style 1385 3" xfId="333" xr:uid="{00000000-0005-0000-0000-000051010000}"/>
    <cellStyle name="Style 1385 4" xfId="334" xr:uid="{00000000-0005-0000-0000-000052010000}"/>
    <cellStyle name="Style 1386" xfId="335" xr:uid="{00000000-0005-0000-0000-000053010000}"/>
    <cellStyle name="Style 1386 2" xfId="336" xr:uid="{00000000-0005-0000-0000-000054010000}"/>
    <cellStyle name="Style 1386 3" xfId="337" xr:uid="{00000000-0005-0000-0000-000055010000}"/>
    <cellStyle name="Style 1386 4" xfId="338" xr:uid="{00000000-0005-0000-0000-000056010000}"/>
    <cellStyle name="Style 1535" xfId="339" xr:uid="{00000000-0005-0000-0000-000057010000}"/>
    <cellStyle name="Style 1536" xfId="340" xr:uid="{00000000-0005-0000-0000-000058010000}"/>
    <cellStyle name="Style 1537" xfId="341" xr:uid="{00000000-0005-0000-0000-000059010000}"/>
    <cellStyle name="Style 1538" xfId="342" xr:uid="{00000000-0005-0000-0000-00005A010000}"/>
    <cellStyle name="Style 1539" xfId="343" xr:uid="{00000000-0005-0000-0000-00005B010000}"/>
    <cellStyle name="Style 1540" xfId="344" xr:uid="{00000000-0005-0000-0000-00005C010000}"/>
    <cellStyle name="Style 1541" xfId="345" xr:uid="{00000000-0005-0000-0000-00005D010000}"/>
    <cellStyle name="Style 1542" xfId="346" xr:uid="{00000000-0005-0000-0000-00005E010000}"/>
    <cellStyle name="Style 1543" xfId="347" xr:uid="{00000000-0005-0000-0000-00005F010000}"/>
    <cellStyle name="Style 1544" xfId="348" xr:uid="{00000000-0005-0000-0000-000060010000}"/>
    <cellStyle name="Style 1556" xfId="349" xr:uid="{00000000-0005-0000-0000-000061010000}"/>
    <cellStyle name="Style 1556 2" xfId="350" xr:uid="{00000000-0005-0000-0000-000062010000}"/>
    <cellStyle name="Style 1663" xfId="351" xr:uid="{00000000-0005-0000-0000-000063010000}"/>
    <cellStyle name="Style 1663 2" xfId="352" xr:uid="{00000000-0005-0000-0000-000064010000}"/>
    <cellStyle name="Style 1665" xfId="353" xr:uid="{00000000-0005-0000-0000-000065010000}"/>
    <cellStyle name="Style 1665 2" xfId="354" xr:uid="{00000000-0005-0000-0000-000066010000}"/>
    <cellStyle name="Style 1665 3" xfId="355" xr:uid="{00000000-0005-0000-0000-000067010000}"/>
    <cellStyle name="Style 1665 4" xfId="356" xr:uid="{00000000-0005-0000-0000-000068010000}"/>
    <cellStyle name="Style 1666" xfId="357" xr:uid="{00000000-0005-0000-0000-000069010000}"/>
    <cellStyle name="Style 1666 2" xfId="358" xr:uid="{00000000-0005-0000-0000-00006A010000}"/>
    <cellStyle name="Style 1666 3" xfId="359" xr:uid="{00000000-0005-0000-0000-00006B010000}"/>
    <cellStyle name="Style 1666 4" xfId="360" xr:uid="{00000000-0005-0000-0000-00006C010000}"/>
    <cellStyle name="Style 1667" xfId="361" xr:uid="{00000000-0005-0000-0000-00006D010000}"/>
    <cellStyle name="Style 1667 2" xfId="362" xr:uid="{00000000-0005-0000-0000-00006E010000}"/>
    <cellStyle name="Style 1667 3" xfId="363" xr:uid="{00000000-0005-0000-0000-00006F010000}"/>
    <cellStyle name="Style 1667 4" xfId="364" xr:uid="{00000000-0005-0000-0000-000070010000}"/>
    <cellStyle name="Style 1668" xfId="365" xr:uid="{00000000-0005-0000-0000-000071010000}"/>
    <cellStyle name="Style 1668 2" xfId="366" xr:uid="{00000000-0005-0000-0000-000072010000}"/>
    <cellStyle name="Style 1668 3" xfId="367" xr:uid="{00000000-0005-0000-0000-000073010000}"/>
    <cellStyle name="Style 1668 4" xfId="368" xr:uid="{00000000-0005-0000-0000-000074010000}"/>
    <cellStyle name="Style 1669" xfId="369" xr:uid="{00000000-0005-0000-0000-000075010000}"/>
    <cellStyle name="Style 1669 2" xfId="370" xr:uid="{00000000-0005-0000-0000-000076010000}"/>
    <cellStyle name="Style 1669 3" xfId="371" xr:uid="{00000000-0005-0000-0000-000077010000}"/>
    <cellStyle name="Style 1669 4" xfId="372" xr:uid="{00000000-0005-0000-0000-000078010000}"/>
    <cellStyle name="Style 1670" xfId="373" xr:uid="{00000000-0005-0000-0000-000079010000}"/>
    <cellStyle name="Style 1670 2" xfId="374" xr:uid="{00000000-0005-0000-0000-00007A010000}"/>
    <cellStyle name="Style 1670 3" xfId="375" xr:uid="{00000000-0005-0000-0000-00007B010000}"/>
    <cellStyle name="Style 1670 4" xfId="376" xr:uid="{00000000-0005-0000-0000-00007C010000}"/>
    <cellStyle name="Style 1671" xfId="377" xr:uid="{00000000-0005-0000-0000-00007D010000}"/>
    <cellStyle name="Style 1671 2" xfId="378" xr:uid="{00000000-0005-0000-0000-00007E010000}"/>
    <cellStyle name="Style 1671 3" xfId="379" xr:uid="{00000000-0005-0000-0000-00007F010000}"/>
    <cellStyle name="Style 1671 4" xfId="380" xr:uid="{00000000-0005-0000-0000-000080010000}"/>
    <cellStyle name="Style 1672" xfId="381" xr:uid="{00000000-0005-0000-0000-000081010000}"/>
    <cellStyle name="Style 1672 2" xfId="382" xr:uid="{00000000-0005-0000-0000-000082010000}"/>
    <cellStyle name="Style 1672 3" xfId="383" xr:uid="{00000000-0005-0000-0000-000083010000}"/>
    <cellStyle name="Style 1672 4" xfId="384" xr:uid="{00000000-0005-0000-0000-000084010000}"/>
    <cellStyle name="Style 1673" xfId="385" xr:uid="{00000000-0005-0000-0000-000085010000}"/>
    <cellStyle name="Style 1673 2" xfId="386" xr:uid="{00000000-0005-0000-0000-000086010000}"/>
    <cellStyle name="Style 1673 3" xfId="387" xr:uid="{00000000-0005-0000-0000-000087010000}"/>
    <cellStyle name="Style 1673 4" xfId="388" xr:uid="{00000000-0005-0000-0000-000088010000}"/>
    <cellStyle name="Style 1699" xfId="389" xr:uid="{00000000-0005-0000-0000-000089010000}"/>
    <cellStyle name="Style 1703" xfId="390" xr:uid="{00000000-0005-0000-0000-00008A010000}"/>
    <cellStyle name="Style 1705" xfId="391" xr:uid="{00000000-0005-0000-0000-00008B010000}"/>
    <cellStyle name="Style 1706" xfId="392" xr:uid="{00000000-0005-0000-0000-00008C010000}"/>
    <cellStyle name="Style 1707" xfId="393" xr:uid="{00000000-0005-0000-0000-00008D010000}"/>
    <cellStyle name="Style 1708" xfId="394" xr:uid="{00000000-0005-0000-0000-00008E010000}"/>
    <cellStyle name="Style 1709" xfId="395" xr:uid="{00000000-0005-0000-0000-00008F010000}"/>
    <cellStyle name="Style 1710" xfId="396" xr:uid="{00000000-0005-0000-0000-000090010000}"/>
    <cellStyle name="Style 1711" xfId="397" xr:uid="{00000000-0005-0000-0000-000091010000}"/>
    <cellStyle name="Style 1712" xfId="398" xr:uid="{00000000-0005-0000-0000-000092010000}"/>
    <cellStyle name="Style 1713" xfId="399" xr:uid="{00000000-0005-0000-0000-000093010000}"/>
    <cellStyle name="Style 1714" xfId="400" xr:uid="{00000000-0005-0000-0000-000094010000}"/>
    <cellStyle name="Style 1759" xfId="401" xr:uid="{00000000-0005-0000-0000-000095010000}"/>
    <cellStyle name="Style 1872" xfId="402" xr:uid="{00000000-0005-0000-0000-000096010000}"/>
    <cellStyle name="Style 1874" xfId="403" xr:uid="{00000000-0005-0000-0000-000097010000}"/>
    <cellStyle name="Style 1876" xfId="404" xr:uid="{00000000-0005-0000-0000-000098010000}"/>
    <cellStyle name="Style 1877" xfId="405" xr:uid="{00000000-0005-0000-0000-000099010000}"/>
    <cellStyle name="Style 1878" xfId="406" xr:uid="{00000000-0005-0000-0000-00009A010000}"/>
    <cellStyle name="Style 1879" xfId="407" xr:uid="{00000000-0005-0000-0000-00009B010000}"/>
    <cellStyle name="Style 1880" xfId="408" xr:uid="{00000000-0005-0000-0000-00009C010000}"/>
    <cellStyle name="Style 1881" xfId="409" xr:uid="{00000000-0005-0000-0000-00009D010000}"/>
    <cellStyle name="Style 1882" xfId="410" xr:uid="{00000000-0005-0000-0000-00009E010000}"/>
    <cellStyle name="Style 1883" xfId="411" xr:uid="{00000000-0005-0000-0000-00009F010000}"/>
    <cellStyle name="Style 1884" xfId="412" xr:uid="{00000000-0005-0000-0000-0000A0010000}"/>
    <cellStyle name="Style 1885" xfId="413" xr:uid="{00000000-0005-0000-0000-0000A1010000}"/>
    <cellStyle name="Style 1887" xfId="414" xr:uid="{00000000-0005-0000-0000-0000A2010000}"/>
    <cellStyle name="Style 1887 2" xfId="415" xr:uid="{00000000-0005-0000-0000-0000A3010000}"/>
    <cellStyle name="Style 1887 3" xfId="416" xr:uid="{00000000-0005-0000-0000-0000A4010000}"/>
    <cellStyle name="Style 1887 4" xfId="417" xr:uid="{00000000-0005-0000-0000-0000A5010000}"/>
    <cellStyle name="Style 1888" xfId="418" xr:uid="{00000000-0005-0000-0000-0000A6010000}"/>
    <cellStyle name="Style 1888 2" xfId="419" xr:uid="{00000000-0005-0000-0000-0000A7010000}"/>
    <cellStyle name="Style 1888 3" xfId="420" xr:uid="{00000000-0005-0000-0000-0000A8010000}"/>
    <cellStyle name="Style 1888 4" xfId="421" xr:uid="{00000000-0005-0000-0000-0000A9010000}"/>
    <cellStyle name="Style 1889" xfId="422" xr:uid="{00000000-0005-0000-0000-0000AA010000}"/>
    <cellStyle name="Style 1889 2" xfId="423" xr:uid="{00000000-0005-0000-0000-0000AB010000}"/>
    <cellStyle name="Style 1889 3" xfId="424" xr:uid="{00000000-0005-0000-0000-0000AC010000}"/>
    <cellStyle name="Style 1889 4" xfId="425" xr:uid="{00000000-0005-0000-0000-0000AD010000}"/>
    <cellStyle name="Style 1890" xfId="426" xr:uid="{00000000-0005-0000-0000-0000AE010000}"/>
    <cellStyle name="Style 1890 2" xfId="427" xr:uid="{00000000-0005-0000-0000-0000AF010000}"/>
    <cellStyle name="Style 1890 3" xfId="428" xr:uid="{00000000-0005-0000-0000-0000B0010000}"/>
    <cellStyle name="Style 1890 4" xfId="429" xr:uid="{00000000-0005-0000-0000-0000B1010000}"/>
    <cellStyle name="Style 1891" xfId="430" xr:uid="{00000000-0005-0000-0000-0000B2010000}"/>
    <cellStyle name="Style 1891 2" xfId="431" xr:uid="{00000000-0005-0000-0000-0000B3010000}"/>
    <cellStyle name="Style 1891 3" xfId="432" xr:uid="{00000000-0005-0000-0000-0000B4010000}"/>
    <cellStyle name="Style 1891 4" xfId="433" xr:uid="{00000000-0005-0000-0000-0000B5010000}"/>
    <cellStyle name="Style 1892" xfId="434" xr:uid="{00000000-0005-0000-0000-0000B6010000}"/>
    <cellStyle name="Style 1892 2" xfId="435" xr:uid="{00000000-0005-0000-0000-0000B7010000}"/>
    <cellStyle name="Style 1892 3" xfId="436" xr:uid="{00000000-0005-0000-0000-0000B8010000}"/>
    <cellStyle name="Style 1892 4" xfId="437" xr:uid="{00000000-0005-0000-0000-0000B9010000}"/>
    <cellStyle name="Style 1893" xfId="438" xr:uid="{00000000-0005-0000-0000-0000BA010000}"/>
    <cellStyle name="Style 1893 2" xfId="439" xr:uid="{00000000-0005-0000-0000-0000BB010000}"/>
    <cellStyle name="Style 1893 3" xfId="440" xr:uid="{00000000-0005-0000-0000-0000BC010000}"/>
    <cellStyle name="Style 1893 4" xfId="441" xr:uid="{00000000-0005-0000-0000-0000BD010000}"/>
    <cellStyle name="Style 1894" xfId="442" xr:uid="{00000000-0005-0000-0000-0000BE010000}"/>
    <cellStyle name="Style 1894 2" xfId="443" xr:uid="{00000000-0005-0000-0000-0000BF010000}"/>
    <cellStyle name="Style 1894 3" xfId="444" xr:uid="{00000000-0005-0000-0000-0000C0010000}"/>
    <cellStyle name="Style 1894 4" xfId="445" xr:uid="{00000000-0005-0000-0000-0000C1010000}"/>
    <cellStyle name="Style 1895" xfId="446" xr:uid="{00000000-0005-0000-0000-0000C2010000}"/>
    <cellStyle name="Style 1895 2" xfId="447" xr:uid="{00000000-0005-0000-0000-0000C3010000}"/>
    <cellStyle name="Style 1895 3" xfId="448" xr:uid="{00000000-0005-0000-0000-0000C4010000}"/>
    <cellStyle name="Style 1895 4" xfId="449" xr:uid="{00000000-0005-0000-0000-0000C5010000}"/>
    <cellStyle name="Style 2066" xfId="450" xr:uid="{00000000-0005-0000-0000-0000C6010000}"/>
    <cellStyle name="Style 2067" xfId="451" xr:uid="{00000000-0005-0000-0000-0000C7010000}"/>
    <cellStyle name="Style 2068" xfId="452" xr:uid="{00000000-0005-0000-0000-0000C8010000}"/>
    <cellStyle name="Style 2069" xfId="453" xr:uid="{00000000-0005-0000-0000-0000C9010000}"/>
    <cellStyle name="Style 2070" xfId="454" xr:uid="{00000000-0005-0000-0000-0000CA010000}"/>
    <cellStyle name="Style 2071" xfId="455" xr:uid="{00000000-0005-0000-0000-0000CB010000}"/>
    <cellStyle name="Style 2072" xfId="456" xr:uid="{00000000-0005-0000-0000-0000CC010000}"/>
    <cellStyle name="Style 2073" xfId="457" xr:uid="{00000000-0005-0000-0000-0000CD010000}"/>
    <cellStyle name="Style 2074" xfId="458" xr:uid="{00000000-0005-0000-0000-0000CE010000}"/>
    <cellStyle name="Style 2075" xfId="459" xr:uid="{00000000-0005-0000-0000-0000CF010000}"/>
    <cellStyle name="Style 2089" xfId="460" xr:uid="{00000000-0005-0000-0000-0000D0010000}"/>
    <cellStyle name="Style 2202" xfId="461" xr:uid="{00000000-0005-0000-0000-0000D1010000}"/>
    <cellStyle name="Style 2204" xfId="462" xr:uid="{00000000-0005-0000-0000-0000D2010000}"/>
    <cellStyle name="Style 2206" xfId="463" xr:uid="{00000000-0005-0000-0000-0000D3010000}"/>
    <cellStyle name="Style 2207" xfId="464" xr:uid="{00000000-0005-0000-0000-0000D4010000}"/>
    <cellStyle name="Style 2208" xfId="465" xr:uid="{00000000-0005-0000-0000-0000D5010000}"/>
    <cellStyle name="Style 2209" xfId="466" xr:uid="{00000000-0005-0000-0000-0000D6010000}"/>
    <cellStyle name="Style 2210" xfId="467" xr:uid="{00000000-0005-0000-0000-0000D7010000}"/>
    <cellStyle name="Style 2211" xfId="468" xr:uid="{00000000-0005-0000-0000-0000D8010000}"/>
    <cellStyle name="Style 2212" xfId="469" xr:uid="{00000000-0005-0000-0000-0000D9010000}"/>
    <cellStyle name="Style 2213" xfId="470" xr:uid="{00000000-0005-0000-0000-0000DA010000}"/>
    <cellStyle name="Style 2214" xfId="471" xr:uid="{00000000-0005-0000-0000-0000DB010000}"/>
    <cellStyle name="Style 2215" xfId="472" xr:uid="{00000000-0005-0000-0000-0000DC010000}"/>
    <cellStyle name="Style 2464" xfId="473" xr:uid="{00000000-0005-0000-0000-0000DD010000}"/>
    <cellStyle name="Style 2468" xfId="474" xr:uid="{00000000-0005-0000-0000-0000DE010000}"/>
    <cellStyle name="Style 2470" xfId="475" xr:uid="{00000000-0005-0000-0000-0000DF010000}"/>
    <cellStyle name="Style 2471" xfId="476" xr:uid="{00000000-0005-0000-0000-0000E0010000}"/>
    <cellStyle name="Style 2472" xfId="477" xr:uid="{00000000-0005-0000-0000-0000E1010000}"/>
    <cellStyle name="Style 2473" xfId="478" xr:uid="{00000000-0005-0000-0000-0000E2010000}"/>
    <cellStyle name="Style 2474" xfId="479" xr:uid="{00000000-0005-0000-0000-0000E3010000}"/>
    <cellStyle name="Style 2475" xfId="480" xr:uid="{00000000-0005-0000-0000-0000E4010000}"/>
    <cellStyle name="Style 2476" xfId="481" xr:uid="{00000000-0005-0000-0000-0000E5010000}"/>
    <cellStyle name="Style 2477" xfId="482" xr:uid="{00000000-0005-0000-0000-0000E6010000}"/>
    <cellStyle name="Style 2478" xfId="483" xr:uid="{00000000-0005-0000-0000-0000E7010000}"/>
    <cellStyle name="Style 2479" xfId="484" xr:uid="{00000000-0005-0000-0000-0000E8010000}"/>
    <cellStyle name="Style 297" xfId="485" xr:uid="{00000000-0005-0000-0000-0000E9010000}"/>
    <cellStyle name="Style 297 2" xfId="486" xr:uid="{00000000-0005-0000-0000-0000EA010000}"/>
    <cellStyle name="Style 300" xfId="487" xr:uid="{00000000-0005-0000-0000-0000EB010000}"/>
    <cellStyle name="Style 300 2" xfId="488" xr:uid="{00000000-0005-0000-0000-0000EC010000}"/>
    <cellStyle name="Style 528" xfId="489" xr:uid="{00000000-0005-0000-0000-0000ED010000}"/>
    <cellStyle name="Style 528 2" xfId="490" xr:uid="{00000000-0005-0000-0000-0000EE010000}"/>
    <cellStyle name="Style 561" xfId="491" xr:uid="{00000000-0005-0000-0000-0000EF010000}"/>
    <cellStyle name="Style 561 2" xfId="492" xr:uid="{00000000-0005-0000-0000-0000F0010000}"/>
    <cellStyle name="Style 669" xfId="493" xr:uid="{00000000-0005-0000-0000-0000F1010000}"/>
    <cellStyle name="Style 669 2" xfId="494" xr:uid="{00000000-0005-0000-0000-0000F2010000}"/>
    <cellStyle name="Style 670" xfId="495" xr:uid="{00000000-0005-0000-0000-0000F3010000}"/>
    <cellStyle name="Style 670 2" xfId="496" xr:uid="{00000000-0005-0000-0000-0000F4010000}"/>
    <cellStyle name="Style 671" xfId="497" xr:uid="{00000000-0005-0000-0000-0000F5010000}"/>
    <cellStyle name="Style 671 2" xfId="498" xr:uid="{00000000-0005-0000-0000-0000F6010000}"/>
    <cellStyle name="Style 672" xfId="499" xr:uid="{00000000-0005-0000-0000-0000F7010000}"/>
    <cellStyle name="Style 672 2" xfId="500" xr:uid="{00000000-0005-0000-0000-0000F8010000}"/>
    <cellStyle name="Style 673" xfId="501" xr:uid="{00000000-0005-0000-0000-0000F9010000}"/>
    <cellStyle name="Style 673 2" xfId="502" xr:uid="{00000000-0005-0000-0000-0000FA010000}"/>
    <cellStyle name="Style 674" xfId="503" xr:uid="{00000000-0005-0000-0000-0000FB010000}"/>
    <cellStyle name="Style 674 2" xfId="504" xr:uid="{00000000-0005-0000-0000-0000FC010000}"/>
    <cellStyle name="Style 675" xfId="505" xr:uid="{00000000-0005-0000-0000-0000FD010000}"/>
    <cellStyle name="Style 675 2" xfId="506" xr:uid="{00000000-0005-0000-0000-0000FE010000}"/>
    <cellStyle name="Style 676" xfId="507" xr:uid="{00000000-0005-0000-0000-0000FF010000}"/>
    <cellStyle name="Style 676 2" xfId="508" xr:uid="{00000000-0005-0000-0000-000000020000}"/>
    <cellStyle name="Style 707" xfId="509" xr:uid="{00000000-0005-0000-0000-000001020000}"/>
    <cellStyle name="Style 707 2" xfId="510" xr:uid="{00000000-0005-0000-0000-000002020000}"/>
    <cellStyle name="Style 707 3" xfId="511" xr:uid="{00000000-0005-0000-0000-000003020000}"/>
    <cellStyle name="Style 707 4" xfId="512" xr:uid="{00000000-0005-0000-0000-000004020000}"/>
    <cellStyle name="Style 708" xfId="513" xr:uid="{00000000-0005-0000-0000-000005020000}"/>
    <cellStyle name="Style 708 2" xfId="514" xr:uid="{00000000-0005-0000-0000-000006020000}"/>
    <cellStyle name="Style 708 3" xfId="515" xr:uid="{00000000-0005-0000-0000-000007020000}"/>
    <cellStyle name="Style 708 4" xfId="516" xr:uid="{00000000-0005-0000-0000-000008020000}"/>
    <cellStyle name="Style 709" xfId="517" xr:uid="{00000000-0005-0000-0000-000009020000}"/>
    <cellStyle name="Style 709 2" xfId="518" xr:uid="{00000000-0005-0000-0000-00000A020000}"/>
    <cellStyle name="Style 709 3" xfId="519" xr:uid="{00000000-0005-0000-0000-00000B020000}"/>
    <cellStyle name="Style 709 4" xfId="520" xr:uid="{00000000-0005-0000-0000-00000C020000}"/>
    <cellStyle name="Style 710" xfId="521" xr:uid="{00000000-0005-0000-0000-00000D020000}"/>
    <cellStyle name="Style 710 2" xfId="522" xr:uid="{00000000-0005-0000-0000-00000E020000}"/>
    <cellStyle name="Style 710 3" xfId="523" xr:uid="{00000000-0005-0000-0000-00000F020000}"/>
    <cellStyle name="Style 710 4" xfId="524" xr:uid="{00000000-0005-0000-0000-000010020000}"/>
    <cellStyle name="Style 711" xfId="525" xr:uid="{00000000-0005-0000-0000-000011020000}"/>
    <cellStyle name="Style 711 2" xfId="526" xr:uid="{00000000-0005-0000-0000-000012020000}"/>
    <cellStyle name="Style 711 3" xfId="527" xr:uid="{00000000-0005-0000-0000-000013020000}"/>
    <cellStyle name="Style 711 4" xfId="528" xr:uid="{00000000-0005-0000-0000-000014020000}"/>
    <cellStyle name="Style 712" xfId="529" xr:uid="{00000000-0005-0000-0000-000015020000}"/>
    <cellStyle name="Style 712 2" xfId="530" xr:uid="{00000000-0005-0000-0000-000016020000}"/>
    <cellStyle name="Style 712 3" xfId="531" xr:uid="{00000000-0005-0000-0000-000017020000}"/>
    <cellStyle name="Style 712 4" xfId="532" xr:uid="{00000000-0005-0000-0000-000018020000}"/>
    <cellStyle name="Style 713" xfId="533" xr:uid="{00000000-0005-0000-0000-000019020000}"/>
    <cellStyle name="Style 713 2" xfId="534" xr:uid="{00000000-0005-0000-0000-00001A020000}"/>
    <cellStyle name="Style 713 3" xfId="535" xr:uid="{00000000-0005-0000-0000-00001B020000}"/>
    <cellStyle name="Style 713 4" xfId="536" xr:uid="{00000000-0005-0000-0000-00001C020000}"/>
    <cellStyle name="Style 714" xfId="537" xr:uid="{00000000-0005-0000-0000-00001D020000}"/>
    <cellStyle name="Style 714 2" xfId="538" xr:uid="{00000000-0005-0000-0000-00001E020000}"/>
    <cellStyle name="Style 714 3" xfId="539" xr:uid="{00000000-0005-0000-0000-00001F020000}"/>
    <cellStyle name="Style 714 4" xfId="540" xr:uid="{00000000-0005-0000-0000-000020020000}"/>
    <cellStyle name="Style 723" xfId="541" xr:uid="{00000000-0005-0000-0000-000021020000}"/>
    <cellStyle name="Style 723 2" xfId="542" xr:uid="{00000000-0005-0000-0000-000022020000}"/>
    <cellStyle name="Style 740" xfId="543" xr:uid="{00000000-0005-0000-0000-000023020000}"/>
    <cellStyle name="Style 740 2" xfId="544" xr:uid="{00000000-0005-0000-0000-000024020000}"/>
    <cellStyle name="Style 740 3" xfId="545" xr:uid="{00000000-0005-0000-0000-000025020000}"/>
    <cellStyle name="Style 740 4" xfId="546" xr:uid="{00000000-0005-0000-0000-000026020000}"/>
    <cellStyle name="Style 741" xfId="547" xr:uid="{00000000-0005-0000-0000-000027020000}"/>
    <cellStyle name="Style 741 2" xfId="548" xr:uid="{00000000-0005-0000-0000-000028020000}"/>
    <cellStyle name="Style 741 3" xfId="549" xr:uid="{00000000-0005-0000-0000-000029020000}"/>
    <cellStyle name="Style 741 4" xfId="550" xr:uid="{00000000-0005-0000-0000-00002A020000}"/>
    <cellStyle name="Style 742" xfId="551" xr:uid="{00000000-0005-0000-0000-00002B020000}"/>
    <cellStyle name="Style 742 2" xfId="552" xr:uid="{00000000-0005-0000-0000-00002C020000}"/>
    <cellStyle name="Style 742 3" xfId="553" xr:uid="{00000000-0005-0000-0000-00002D020000}"/>
    <cellStyle name="Style 742 4" xfId="554" xr:uid="{00000000-0005-0000-0000-00002E020000}"/>
    <cellStyle name="Style 743" xfId="555" xr:uid="{00000000-0005-0000-0000-00002F020000}"/>
    <cellStyle name="Style 743 2" xfId="556" xr:uid="{00000000-0005-0000-0000-000030020000}"/>
    <cellStyle name="Style 743 3" xfId="557" xr:uid="{00000000-0005-0000-0000-000031020000}"/>
    <cellStyle name="Style 743 4" xfId="558" xr:uid="{00000000-0005-0000-0000-000032020000}"/>
    <cellStyle name="Style 744" xfId="559" xr:uid="{00000000-0005-0000-0000-000033020000}"/>
    <cellStyle name="Style 744 2" xfId="560" xr:uid="{00000000-0005-0000-0000-000034020000}"/>
    <cellStyle name="Style 744 3" xfId="561" xr:uid="{00000000-0005-0000-0000-000035020000}"/>
    <cellStyle name="Style 744 4" xfId="562" xr:uid="{00000000-0005-0000-0000-000036020000}"/>
    <cellStyle name="Style 745" xfId="563" xr:uid="{00000000-0005-0000-0000-000037020000}"/>
    <cellStyle name="Style 745 2" xfId="564" xr:uid="{00000000-0005-0000-0000-000038020000}"/>
    <cellStyle name="Style 745 3" xfId="565" xr:uid="{00000000-0005-0000-0000-000039020000}"/>
    <cellStyle name="Style 745 4" xfId="566" xr:uid="{00000000-0005-0000-0000-00003A020000}"/>
    <cellStyle name="Style 746" xfId="567" xr:uid="{00000000-0005-0000-0000-00003B020000}"/>
    <cellStyle name="Style 746 2" xfId="568" xr:uid="{00000000-0005-0000-0000-00003C020000}"/>
    <cellStyle name="Style 746 3" xfId="569" xr:uid="{00000000-0005-0000-0000-00003D020000}"/>
    <cellStyle name="Style 746 4" xfId="570" xr:uid="{00000000-0005-0000-0000-00003E020000}"/>
    <cellStyle name="Style 747" xfId="571" xr:uid="{00000000-0005-0000-0000-00003F020000}"/>
    <cellStyle name="Style 747 2" xfId="572" xr:uid="{00000000-0005-0000-0000-000040020000}"/>
    <cellStyle name="Style 747 3" xfId="573" xr:uid="{00000000-0005-0000-0000-000041020000}"/>
    <cellStyle name="Style 747 4" xfId="574" xr:uid="{00000000-0005-0000-0000-000042020000}"/>
    <cellStyle name="Style 868" xfId="575" xr:uid="{00000000-0005-0000-0000-000043020000}"/>
    <cellStyle name="Style 868 2" xfId="576" xr:uid="{00000000-0005-0000-0000-000044020000}"/>
    <cellStyle name="Style 902" xfId="577" xr:uid="{00000000-0005-0000-0000-000045020000}"/>
    <cellStyle name="Style 902 2" xfId="578" xr:uid="{00000000-0005-0000-0000-000046020000}"/>
    <cellStyle name="Style 902 3" xfId="579" xr:uid="{00000000-0005-0000-0000-000047020000}"/>
    <cellStyle name="Style 902 4" xfId="580" xr:uid="{00000000-0005-0000-0000-000048020000}"/>
    <cellStyle name="Style 903" xfId="581" xr:uid="{00000000-0005-0000-0000-000049020000}"/>
    <cellStyle name="Style 903 2" xfId="582" xr:uid="{00000000-0005-0000-0000-00004A020000}"/>
    <cellStyle name="Style 903 3" xfId="583" xr:uid="{00000000-0005-0000-0000-00004B020000}"/>
    <cellStyle name="Style 903 4" xfId="584" xr:uid="{00000000-0005-0000-0000-00004C020000}"/>
    <cellStyle name="Style 904" xfId="585" xr:uid="{00000000-0005-0000-0000-00004D020000}"/>
    <cellStyle name="Style 904 2" xfId="586" xr:uid="{00000000-0005-0000-0000-00004E020000}"/>
    <cellStyle name="Style 904 3" xfId="587" xr:uid="{00000000-0005-0000-0000-00004F020000}"/>
    <cellStyle name="Style 904 4" xfId="588" xr:uid="{00000000-0005-0000-0000-000050020000}"/>
    <cellStyle name="Style 905" xfId="589" xr:uid="{00000000-0005-0000-0000-000051020000}"/>
    <cellStyle name="Style 905 2" xfId="590" xr:uid="{00000000-0005-0000-0000-000052020000}"/>
    <cellStyle name="Style 905 3" xfId="591" xr:uid="{00000000-0005-0000-0000-000053020000}"/>
    <cellStyle name="Style 905 4" xfId="592" xr:uid="{00000000-0005-0000-0000-000054020000}"/>
    <cellStyle name="Style 910" xfId="593" xr:uid="{00000000-0005-0000-0000-000055020000}"/>
    <cellStyle name="Style 910 2" xfId="594" xr:uid="{00000000-0005-0000-0000-000056020000}"/>
    <cellStyle name="Style 910 3" xfId="595" xr:uid="{00000000-0005-0000-0000-000057020000}"/>
    <cellStyle name="Style 910 4" xfId="596" xr:uid="{00000000-0005-0000-0000-000058020000}"/>
    <cellStyle name="Style 911" xfId="597" xr:uid="{00000000-0005-0000-0000-000059020000}"/>
    <cellStyle name="Style 911 2" xfId="598" xr:uid="{00000000-0005-0000-0000-00005A020000}"/>
    <cellStyle name="Style 911 3" xfId="599" xr:uid="{00000000-0005-0000-0000-00005B020000}"/>
    <cellStyle name="Style 911 4" xfId="600" xr:uid="{00000000-0005-0000-0000-00005C020000}"/>
    <cellStyle name="Style 912" xfId="601" xr:uid="{00000000-0005-0000-0000-00005D020000}"/>
    <cellStyle name="Style 912 2" xfId="602" xr:uid="{00000000-0005-0000-0000-00005E020000}"/>
    <cellStyle name="Style 912 3" xfId="603" xr:uid="{00000000-0005-0000-0000-00005F020000}"/>
    <cellStyle name="Style 912 4" xfId="604" xr:uid="{00000000-0005-0000-0000-000060020000}"/>
    <cellStyle name="Style 913" xfId="605" xr:uid="{00000000-0005-0000-0000-000061020000}"/>
    <cellStyle name="Style 913 2" xfId="606" xr:uid="{00000000-0005-0000-0000-000062020000}"/>
    <cellStyle name="Style 913 3" xfId="607" xr:uid="{00000000-0005-0000-0000-000063020000}"/>
    <cellStyle name="Style 913 4" xfId="608" xr:uid="{00000000-0005-0000-0000-000064020000}"/>
    <cellStyle name="Style 918" xfId="609" xr:uid="{00000000-0005-0000-0000-000065020000}"/>
    <cellStyle name="Style 918 2" xfId="610" xr:uid="{00000000-0005-0000-0000-000066020000}"/>
    <cellStyle name="Style 918 3" xfId="611" xr:uid="{00000000-0005-0000-0000-000067020000}"/>
    <cellStyle name="Style 918 4" xfId="612" xr:uid="{00000000-0005-0000-0000-000068020000}"/>
    <cellStyle name="Style 919" xfId="613" xr:uid="{00000000-0005-0000-0000-000069020000}"/>
    <cellStyle name="Style 919 2" xfId="614" xr:uid="{00000000-0005-0000-0000-00006A020000}"/>
    <cellStyle name="Style 919 3" xfId="615" xr:uid="{00000000-0005-0000-0000-00006B020000}"/>
    <cellStyle name="Style 919 4" xfId="616" xr:uid="{00000000-0005-0000-0000-00006C020000}"/>
    <cellStyle name="Style 920" xfId="617" xr:uid="{00000000-0005-0000-0000-00006D020000}"/>
    <cellStyle name="Style 920 2" xfId="618" xr:uid="{00000000-0005-0000-0000-00006E020000}"/>
    <cellStyle name="Style 920 3" xfId="619" xr:uid="{00000000-0005-0000-0000-00006F020000}"/>
    <cellStyle name="Style 920 4" xfId="620" xr:uid="{00000000-0005-0000-0000-000070020000}"/>
    <cellStyle name="Style 921" xfId="621" xr:uid="{00000000-0005-0000-0000-000071020000}"/>
    <cellStyle name="Style 921 2" xfId="622" xr:uid="{00000000-0005-0000-0000-000072020000}"/>
    <cellStyle name="Style 921 3" xfId="623" xr:uid="{00000000-0005-0000-0000-000073020000}"/>
    <cellStyle name="Style 921 4" xfId="624" xr:uid="{00000000-0005-0000-0000-000074020000}"/>
    <cellStyle name="Style 926" xfId="625" xr:uid="{00000000-0005-0000-0000-000075020000}"/>
    <cellStyle name="Style 926 2" xfId="626" xr:uid="{00000000-0005-0000-0000-000076020000}"/>
    <cellStyle name="Style 926 3" xfId="627" xr:uid="{00000000-0005-0000-0000-000077020000}"/>
    <cellStyle name="Style 926 4" xfId="628" xr:uid="{00000000-0005-0000-0000-000078020000}"/>
    <cellStyle name="Style 927" xfId="629" xr:uid="{00000000-0005-0000-0000-000079020000}"/>
    <cellStyle name="Style 927 2" xfId="630" xr:uid="{00000000-0005-0000-0000-00007A020000}"/>
    <cellStyle name="Style 927 3" xfId="631" xr:uid="{00000000-0005-0000-0000-00007B020000}"/>
    <cellStyle name="Style 927 4" xfId="632" xr:uid="{00000000-0005-0000-0000-00007C020000}"/>
    <cellStyle name="Style 928" xfId="633" xr:uid="{00000000-0005-0000-0000-00007D020000}"/>
    <cellStyle name="Style 928 2" xfId="634" xr:uid="{00000000-0005-0000-0000-00007E020000}"/>
    <cellStyle name="Style 928 3" xfId="635" xr:uid="{00000000-0005-0000-0000-00007F020000}"/>
    <cellStyle name="Style 928 4" xfId="636" xr:uid="{00000000-0005-0000-0000-000080020000}"/>
    <cellStyle name="Style 929" xfId="637" xr:uid="{00000000-0005-0000-0000-000081020000}"/>
    <cellStyle name="Style 929 2" xfId="638" xr:uid="{00000000-0005-0000-0000-000082020000}"/>
    <cellStyle name="Style 929 3" xfId="639" xr:uid="{00000000-0005-0000-0000-000083020000}"/>
    <cellStyle name="Style 929 4" xfId="640" xr:uid="{00000000-0005-0000-0000-000084020000}"/>
    <cellStyle name="Style 934" xfId="641" xr:uid="{00000000-0005-0000-0000-000085020000}"/>
    <cellStyle name="Style 934 2" xfId="642" xr:uid="{00000000-0005-0000-0000-000086020000}"/>
    <cellStyle name="Style 934 3" xfId="643" xr:uid="{00000000-0005-0000-0000-000087020000}"/>
    <cellStyle name="Style 934 4" xfId="644" xr:uid="{00000000-0005-0000-0000-000088020000}"/>
    <cellStyle name="Style 935" xfId="645" xr:uid="{00000000-0005-0000-0000-000089020000}"/>
    <cellStyle name="Style 935 2" xfId="646" xr:uid="{00000000-0005-0000-0000-00008A020000}"/>
    <cellStyle name="Style 935 3" xfId="647" xr:uid="{00000000-0005-0000-0000-00008B020000}"/>
    <cellStyle name="Style 935 4" xfId="648" xr:uid="{00000000-0005-0000-0000-00008C020000}"/>
    <cellStyle name="Style 936" xfId="649" xr:uid="{00000000-0005-0000-0000-00008D020000}"/>
    <cellStyle name="Style 936 2" xfId="650" xr:uid="{00000000-0005-0000-0000-00008E020000}"/>
    <cellStyle name="Style 936 3" xfId="651" xr:uid="{00000000-0005-0000-0000-00008F020000}"/>
    <cellStyle name="Style 936 4" xfId="652" xr:uid="{00000000-0005-0000-0000-000090020000}"/>
    <cellStyle name="Style 937" xfId="653" xr:uid="{00000000-0005-0000-0000-000091020000}"/>
    <cellStyle name="Style 937 2" xfId="654" xr:uid="{00000000-0005-0000-0000-000092020000}"/>
    <cellStyle name="Style 937 3" xfId="655" xr:uid="{00000000-0005-0000-0000-000093020000}"/>
    <cellStyle name="Style 937 4" xfId="656" xr:uid="{00000000-0005-0000-0000-000094020000}"/>
    <cellStyle name="Style 942" xfId="657" xr:uid="{00000000-0005-0000-0000-000095020000}"/>
    <cellStyle name="Style 942 2" xfId="658" xr:uid="{00000000-0005-0000-0000-000096020000}"/>
    <cellStyle name="Style 942 3" xfId="659" xr:uid="{00000000-0005-0000-0000-000097020000}"/>
    <cellStyle name="Style 942 4" xfId="660" xr:uid="{00000000-0005-0000-0000-000098020000}"/>
    <cellStyle name="Style 943" xfId="661" xr:uid="{00000000-0005-0000-0000-000099020000}"/>
    <cellStyle name="Style 943 2" xfId="662" xr:uid="{00000000-0005-0000-0000-00009A020000}"/>
    <cellStyle name="Style 943 3" xfId="663" xr:uid="{00000000-0005-0000-0000-00009B020000}"/>
    <cellStyle name="Style 943 4" xfId="664" xr:uid="{00000000-0005-0000-0000-00009C020000}"/>
    <cellStyle name="Style 944" xfId="665" xr:uid="{00000000-0005-0000-0000-00009D020000}"/>
    <cellStyle name="Style 944 2" xfId="666" xr:uid="{00000000-0005-0000-0000-00009E020000}"/>
    <cellStyle name="Style 944 3" xfId="667" xr:uid="{00000000-0005-0000-0000-00009F020000}"/>
    <cellStyle name="Style 944 4" xfId="668" xr:uid="{00000000-0005-0000-0000-0000A0020000}"/>
    <cellStyle name="Style 945" xfId="669" xr:uid="{00000000-0005-0000-0000-0000A1020000}"/>
    <cellStyle name="Style 945 2" xfId="670" xr:uid="{00000000-0005-0000-0000-0000A2020000}"/>
    <cellStyle name="Style 945 3" xfId="671" xr:uid="{00000000-0005-0000-0000-0000A3020000}"/>
    <cellStyle name="Style 945 4" xfId="672" xr:uid="{00000000-0005-0000-0000-0000A4020000}"/>
    <cellStyle name="Style 950" xfId="673" xr:uid="{00000000-0005-0000-0000-0000A5020000}"/>
    <cellStyle name="Style 950 2" xfId="674" xr:uid="{00000000-0005-0000-0000-0000A6020000}"/>
    <cellStyle name="Style 950 3" xfId="675" xr:uid="{00000000-0005-0000-0000-0000A7020000}"/>
    <cellStyle name="Style 950 4" xfId="676" xr:uid="{00000000-0005-0000-0000-0000A8020000}"/>
    <cellStyle name="Style 951" xfId="677" xr:uid="{00000000-0005-0000-0000-0000A9020000}"/>
    <cellStyle name="Style 951 2" xfId="678" xr:uid="{00000000-0005-0000-0000-0000AA020000}"/>
    <cellStyle name="Style 951 3" xfId="679" xr:uid="{00000000-0005-0000-0000-0000AB020000}"/>
    <cellStyle name="Style 951 4" xfId="680" xr:uid="{00000000-0005-0000-0000-0000AC020000}"/>
    <cellStyle name="Style 952" xfId="681" xr:uid="{00000000-0005-0000-0000-0000AD020000}"/>
    <cellStyle name="Style 952 2" xfId="682" xr:uid="{00000000-0005-0000-0000-0000AE020000}"/>
    <cellStyle name="Style 952 3" xfId="683" xr:uid="{00000000-0005-0000-0000-0000AF020000}"/>
    <cellStyle name="Style 952 4" xfId="684" xr:uid="{00000000-0005-0000-0000-0000B0020000}"/>
    <cellStyle name="Style 953" xfId="685" xr:uid="{00000000-0005-0000-0000-0000B1020000}"/>
    <cellStyle name="Style 953 2" xfId="686" xr:uid="{00000000-0005-0000-0000-0000B2020000}"/>
    <cellStyle name="Style 953 3" xfId="687" xr:uid="{00000000-0005-0000-0000-0000B3020000}"/>
    <cellStyle name="Style 953 4" xfId="688" xr:uid="{00000000-0005-0000-0000-0000B4020000}"/>
    <cellStyle name="Style 958" xfId="689" xr:uid="{00000000-0005-0000-0000-0000B5020000}"/>
    <cellStyle name="Style 958 2" xfId="690" xr:uid="{00000000-0005-0000-0000-0000B6020000}"/>
    <cellStyle name="Style 958 3" xfId="691" xr:uid="{00000000-0005-0000-0000-0000B7020000}"/>
    <cellStyle name="Style 958 4" xfId="692" xr:uid="{00000000-0005-0000-0000-0000B8020000}"/>
    <cellStyle name="Style 959" xfId="693" xr:uid="{00000000-0005-0000-0000-0000B9020000}"/>
    <cellStyle name="Style 959 2" xfId="694" xr:uid="{00000000-0005-0000-0000-0000BA020000}"/>
    <cellStyle name="Style 959 3" xfId="695" xr:uid="{00000000-0005-0000-0000-0000BB020000}"/>
    <cellStyle name="Style 959 4" xfId="696" xr:uid="{00000000-0005-0000-0000-0000BC020000}"/>
    <cellStyle name="Style 960" xfId="697" xr:uid="{00000000-0005-0000-0000-0000BD020000}"/>
    <cellStyle name="Style 960 2" xfId="698" xr:uid="{00000000-0005-0000-0000-0000BE020000}"/>
    <cellStyle name="Style 960 3" xfId="699" xr:uid="{00000000-0005-0000-0000-0000BF020000}"/>
    <cellStyle name="Style 960 4" xfId="700" xr:uid="{00000000-0005-0000-0000-0000C0020000}"/>
    <cellStyle name="Style 961" xfId="701" xr:uid="{00000000-0005-0000-0000-0000C1020000}"/>
    <cellStyle name="Style 961 2" xfId="702" xr:uid="{00000000-0005-0000-0000-0000C2020000}"/>
    <cellStyle name="Style 961 3" xfId="703" xr:uid="{00000000-0005-0000-0000-0000C3020000}"/>
    <cellStyle name="Style 961 4" xfId="704" xr:uid="{00000000-0005-0000-0000-0000C4020000}"/>
    <cellStyle name="Style 966" xfId="705" xr:uid="{00000000-0005-0000-0000-0000C5020000}"/>
    <cellStyle name="Style 966 2" xfId="706" xr:uid="{00000000-0005-0000-0000-0000C6020000}"/>
    <cellStyle name="Style 966 3" xfId="707" xr:uid="{00000000-0005-0000-0000-0000C7020000}"/>
    <cellStyle name="Style 966 4" xfId="708" xr:uid="{00000000-0005-0000-0000-0000C8020000}"/>
    <cellStyle name="Style 967" xfId="709" xr:uid="{00000000-0005-0000-0000-0000C9020000}"/>
    <cellStyle name="Style 967 2" xfId="710" xr:uid="{00000000-0005-0000-0000-0000CA020000}"/>
    <cellStyle name="Style 967 3" xfId="711" xr:uid="{00000000-0005-0000-0000-0000CB020000}"/>
    <cellStyle name="Style 967 4" xfId="712" xr:uid="{00000000-0005-0000-0000-0000CC020000}"/>
    <cellStyle name="Style 968" xfId="713" xr:uid="{00000000-0005-0000-0000-0000CD020000}"/>
    <cellStyle name="Style 968 2" xfId="714" xr:uid="{00000000-0005-0000-0000-0000CE020000}"/>
    <cellStyle name="Style 968 3" xfId="715" xr:uid="{00000000-0005-0000-0000-0000CF020000}"/>
    <cellStyle name="Style 968 4" xfId="716" xr:uid="{00000000-0005-0000-0000-0000D0020000}"/>
    <cellStyle name="Style 969" xfId="717" xr:uid="{00000000-0005-0000-0000-0000D1020000}"/>
    <cellStyle name="Style 969 2" xfId="718" xr:uid="{00000000-0005-0000-0000-0000D2020000}"/>
    <cellStyle name="Style 969 3" xfId="719" xr:uid="{00000000-0005-0000-0000-0000D3020000}"/>
    <cellStyle name="Style 969 4" xfId="720" xr:uid="{00000000-0005-0000-0000-0000D4020000}"/>
    <cellStyle name="Style 974" xfId="721" xr:uid="{00000000-0005-0000-0000-0000D5020000}"/>
    <cellStyle name="Style 974 2" xfId="722" xr:uid="{00000000-0005-0000-0000-0000D6020000}"/>
    <cellStyle name="Style 974 3" xfId="723" xr:uid="{00000000-0005-0000-0000-0000D7020000}"/>
    <cellStyle name="Style 974 4" xfId="724" xr:uid="{00000000-0005-0000-0000-0000D8020000}"/>
    <cellStyle name="Style 975" xfId="725" xr:uid="{00000000-0005-0000-0000-0000D9020000}"/>
    <cellStyle name="Style 975 2" xfId="726" xr:uid="{00000000-0005-0000-0000-0000DA020000}"/>
    <cellStyle name="Style 975 3" xfId="727" xr:uid="{00000000-0005-0000-0000-0000DB020000}"/>
    <cellStyle name="Style 975 4" xfId="728" xr:uid="{00000000-0005-0000-0000-0000DC020000}"/>
    <cellStyle name="Style 976" xfId="729" xr:uid="{00000000-0005-0000-0000-0000DD020000}"/>
    <cellStyle name="Style 976 2" xfId="730" xr:uid="{00000000-0005-0000-0000-0000DE020000}"/>
    <cellStyle name="Style 976 3" xfId="731" xr:uid="{00000000-0005-0000-0000-0000DF020000}"/>
    <cellStyle name="Style 976 4" xfId="732" xr:uid="{00000000-0005-0000-0000-0000E0020000}"/>
    <cellStyle name="Style 977" xfId="733" xr:uid="{00000000-0005-0000-0000-0000E1020000}"/>
    <cellStyle name="Style 977 2" xfId="734" xr:uid="{00000000-0005-0000-0000-0000E2020000}"/>
    <cellStyle name="Style 977 3" xfId="735" xr:uid="{00000000-0005-0000-0000-0000E3020000}"/>
    <cellStyle name="Style 977 4" xfId="736" xr:uid="{00000000-0005-0000-0000-0000E4020000}"/>
    <cellStyle name="Style 979" xfId="737" xr:uid="{00000000-0005-0000-0000-0000E5020000}"/>
    <cellStyle name="Style 979 2" xfId="738" xr:uid="{00000000-0005-0000-0000-0000E6020000}"/>
    <cellStyle name="Style 981" xfId="739" xr:uid="{00000000-0005-0000-0000-0000E7020000}"/>
    <cellStyle name="Style 981 2" xfId="740" xr:uid="{00000000-0005-0000-0000-0000E8020000}"/>
    <cellStyle name="Style 981 3" xfId="741" xr:uid="{00000000-0005-0000-0000-0000E9020000}"/>
    <cellStyle name="Style 981 4" xfId="742" xr:uid="{00000000-0005-0000-0000-0000EA020000}"/>
    <cellStyle name="Style 982" xfId="743" xr:uid="{00000000-0005-0000-0000-0000EB020000}"/>
    <cellStyle name="Style 982 2" xfId="744" xr:uid="{00000000-0005-0000-0000-0000EC020000}"/>
    <cellStyle name="Style 982 3" xfId="745" xr:uid="{00000000-0005-0000-0000-0000ED020000}"/>
    <cellStyle name="Style 982 4" xfId="746" xr:uid="{00000000-0005-0000-0000-0000EE020000}"/>
    <cellStyle name="Style 983" xfId="747" xr:uid="{00000000-0005-0000-0000-0000EF020000}"/>
    <cellStyle name="Style 983 2" xfId="748" xr:uid="{00000000-0005-0000-0000-0000F0020000}"/>
    <cellStyle name="Style 983 3" xfId="749" xr:uid="{00000000-0005-0000-0000-0000F1020000}"/>
    <cellStyle name="Style 983 4" xfId="750" xr:uid="{00000000-0005-0000-0000-0000F2020000}"/>
    <cellStyle name="Style 984" xfId="751" xr:uid="{00000000-0005-0000-0000-0000F3020000}"/>
    <cellStyle name="Style 984 2" xfId="752" xr:uid="{00000000-0005-0000-0000-0000F4020000}"/>
    <cellStyle name="Style 984 3" xfId="753" xr:uid="{00000000-0005-0000-0000-0000F5020000}"/>
    <cellStyle name="Style 984 4" xfId="754" xr:uid="{00000000-0005-0000-0000-0000F6020000}"/>
    <cellStyle name="Style 985" xfId="755" xr:uid="{00000000-0005-0000-0000-0000F7020000}"/>
    <cellStyle name="Style 985 2" xfId="756" xr:uid="{00000000-0005-0000-0000-0000F8020000}"/>
    <cellStyle name="Style 985 3" xfId="757" xr:uid="{00000000-0005-0000-0000-0000F9020000}"/>
    <cellStyle name="Style 985 4" xfId="758" xr:uid="{00000000-0005-0000-0000-0000FA020000}"/>
    <cellStyle name="Style 986" xfId="759" xr:uid="{00000000-0005-0000-0000-0000FB020000}"/>
    <cellStyle name="Style 986 2" xfId="760" xr:uid="{00000000-0005-0000-0000-0000FC020000}"/>
    <cellStyle name="Style 986 3" xfId="761" xr:uid="{00000000-0005-0000-0000-0000FD020000}"/>
    <cellStyle name="Style 986 4" xfId="762" xr:uid="{00000000-0005-0000-0000-0000FE020000}"/>
    <cellStyle name="Style 987" xfId="763" xr:uid="{00000000-0005-0000-0000-0000FF020000}"/>
    <cellStyle name="Style 987 2" xfId="764" xr:uid="{00000000-0005-0000-0000-000000030000}"/>
    <cellStyle name="Style 987 3" xfId="765" xr:uid="{00000000-0005-0000-0000-000001030000}"/>
    <cellStyle name="Style 987 4" xfId="766" xr:uid="{00000000-0005-0000-0000-000002030000}"/>
    <cellStyle name="Style 988" xfId="767" xr:uid="{00000000-0005-0000-0000-000003030000}"/>
    <cellStyle name="Style 988 2" xfId="768" xr:uid="{00000000-0005-0000-0000-000004030000}"/>
    <cellStyle name="Style 988 3" xfId="769" xr:uid="{00000000-0005-0000-0000-000005030000}"/>
    <cellStyle name="Style 988 4" xfId="770" xr:uid="{00000000-0005-0000-0000-000006030000}"/>
    <cellStyle name="Style 989" xfId="771" xr:uid="{00000000-0005-0000-0000-000007030000}"/>
    <cellStyle name="Style 989 2" xfId="772" xr:uid="{00000000-0005-0000-0000-000008030000}"/>
    <cellStyle name="Style 989 3" xfId="773" xr:uid="{00000000-0005-0000-0000-000009030000}"/>
    <cellStyle name="Style 989 4" xfId="774" xr:uid="{00000000-0005-0000-0000-00000A030000}"/>
    <cellStyle name="Style 991" xfId="775" xr:uid="{00000000-0005-0000-0000-00000B030000}"/>
    <cellStyle name="Style 991 2" xfId="776" xr:uid="{00000000-0005-0000-0000-00000C030000}"/>
    <cellStyle name="Title" xfId="777" builtinId="15" customBuiltin="1"/>
    <cellStyle name="Title 2" xfId="778" xr:uid="{00000000-0005-0000-0000-00000E030000}"/>
    <cellStyle name="Total" xfId="779" builtinId="25" customBuiltin="1"/>
    <cellStyle name="Total 2" xfId="780" xr:uid="{00000000-0005-0000-0000-000010030000}"/>
    <cellStyle name="Warning Text" xfId="781" builtinId="11" customBuiltin="1"/>
    <cellStyle name="Warning Text 2" xfId="782" xr:uid="{00000000-0005-0000-0000-00001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E5000"/>
      <rgbColor rgb="0000FF00"/>
      <rgbColor rgb="00009CDE"/>
      <rgbColor rgb="00FEDB00"/>
      <rgbColor rgb="00FF00FF"/>
      <rgbColor rgb="0000FFFF"/>
      <rgbColor rgb="00AA6520"/>
      <rgbColor rgb="00008000"/>
      <rgbColor rgb="00000080"/>
      <rgbColor rgb="00808000"/>
      <rgbColor rgb="00800080"/>
      <rgbColor rgb="00008080"/>
      <rgbColor rgb="00EAEAEA"/>
      <rgbColor rgb="00808080"/>
      <rgbColor rgb="009999FF"/>
      <rgbColor rgb="00BB793C"/>
      <rgbColor rgb="00620C0B"/>
      <rgbColor rgb="00590001"/>
      <rgbColor rgb="00404549"/>
      <rgbColor rgb="00CD9B7A"/>
      <rgbColor rgb="00990033"/>
      <rgbColor rgb="00EAEAEA"/>
      <rgbColor rgb="00000080"/>
      <rgbColor rgb="00A0A0A0"/>
      <rgbColor rgb="00CC9900"/>
      <rgbColor rgb="00008C99"/>
      <rgbColor rgb="00579A32"/>
      <rgbColor rgb="00CC6633"/>
      <rgbColor rgb="003366FF"/>
      <rgbColor rgb="00666666"/>
      <rgbColor rgb="0000CCFF"/>
      <rgbColor rgb="00CCFFFF"/>
      <rgbColor rgb="00CCFFCC"/>
      <rgbColor rgb="00FFFF99"/>
      <rgbColor rgb="0099CCFF"/>
      <rgbColor rgb="00FE5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sz="1800" b="1" i="0" u="none" strike="noStrike" baseline="0">
                <a:latin typeface="Arial" charset="0"/>
              </a:rPr>
              <a:t>Monthly Indexes</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Comp!$C$23:$T$23</c:f>
              <c:numCache>
                <c:formatCode>0.0</c:formatCode>
                <c:ptCount val="18"/>
                <c:pt idx="7">
                  <c:v>3.000923361035051</c:v>
                </c:pt>
                <c:pt idx="8">
                  <c:v>28.650491949890501</c:v>
                </c:pt>
                <c:pt idx="9">
                  <c:v>40.018131192123292</c:v>
                </c:pt>
                <c:pt idx="10">
                  <c:v>63.360762234731894</c:v>
                </c:pt>
                <c:pt idx="11">
                  <c:v>84.103512014802973</c:v>
                </c:pt>
                <c:pt idx="12">
                  <c:v>99.181494661961295</c:v>
                </c:pt>
                <c:pt idx="13">
                  <c:v>103.02066772652459</c:v>
                </c:pt>
                <c:pt idx="14">
                  <c:v>99.235432500888649</c:v>
                </c:pt>
                <c:pt idx="15">
                  <c:v>93.376715992123337</c:v>
                </c:pt>
                <c:pt idx="16">
                  <c:v>68.325831024945415</c:v>
                </c:pt>
                <c:pt idx="17">
                  <c:v>48.276342502266132</c:v>
                </c:pt>
              </c:numCache>
            </c:numRef>
          </c:val>
          <c:smooth val="0"/>
          <c:extLst>
            <c:ext xmlns:c16="http://schemas.microsoft.com/office/drawing/2014/chart" uri="{C3380CC4-5D6E-409C-BE32-E72D297353CC}">
              <c16:uniqueId val="{00000000-6CF9-4381-A17D-E56B3A3D0E23}"/>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Comp!$C$35:$T$35</c:f>
              <c:numCache>
                <c:formatCode>0.0</c:formatCode>
                <c:ptCount val="18"/>
                <c:pt idx="7">
                  <c:v>94.337493283518484</c:v>
                </c:pt>
                <c:pt idx="8">
                  <c:v>101.90820451736839</c:v>
                </c:pt>
                <c:pt idx="9">
                  <c:v>108.36536837364518</c:v>
                </c:pt>
                <c:pt idx="10">
                  <c:v>108.92527994164385</c:v>
                </c:pt>
                <c:pt idx="11">
                  <c:v>101.7845860994954</c:v>
                </c:pt>
                <c:pt idx="12">
                  <c:v>110.07086858723427</c:v>
                </c:pt>
                <c:pt idx="13">
                  <c:v>105.98686186494849</c:v>
                </c:pt>
                <c:pt idx="14">
                  <c:v>102.55688054082115</c:v>
                </c:pt>
                <c:pt idx="15">
                  <c:v>105.68110549965517</c:v>
                </c:pt>
                <c:pt idx="16">
                  <c:v>96.090947563085493</c:v>
                </c:pt>
                <c:pt idx="17">
                  <c:v>96.825185144392066</c:v>
                </c:pt>
              </c:numCache>
            </c:numRef>
          </c:val>
          <c:smooth val="0"/>
          <c:extLst>
            <c:ext xmlns:c16="http://schemas.microsoft.com/office/drawing/2014/chart" uri="{C3380CC4-5D6E-409C-BE32-E72D297353CC}">
              <c16:uniqueId val="{00000001-6CF9-4381-A17D-E56B3A3D0E23}"/>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Comp!$C$47:$T$47</c:f>
              <c:numCache>
                <c:formatCode>0.0</c:formatCode>
                <c:ptCount val="18"/>
                <c:pt idx="7">
                  <c:v>2.8309958741578285</c:v>
                </c:pt>
                <c:pt idx="8">
                  <c:v>29.19720193154027</c:v>
                </c:pt>
                <c:pt idx="9">
                  <c:v>43.365795282568953</c:v>
                </c:pt>
                <c:pt idx="10">
                  <c:v>69.015887637358205</c:v>
                </c:pt>
                <c:pt idx="11">
                  <c:v>85.604411599381606</c:v>
                </c:pt>
                <c:pt idx="12">
                  <c:v>109.16993265215406</c:v>
                </c:pt>
                <c:pt idx="13">
                  <c:v>109.18837279570725</c:v>
                </c:pt>
                <c:pt idx="14">
                  <c:v>101.77276396413885</c:v>
                </c:pt>
                <c:pt idx="15">
                  <c:v>98.681545739760551</c:v>
                </c:pt>
                <c:pt idx="16">
                  <c:v>65.654938462191993</c:v>
                </c:pt>
                <c:pt idx="17">
                  <c:v>46.743658008819466</c:v>
                </c:pt>
              </c:numCache>
            </c:numRef>
          </c:val>
          <c:smooth val="0"/>
          <c:extLst>
            <c:ext xmlns:c16="http://schemas.microsoft.com/office/drawing/2014/chart" uri="{C3380CC4-5D6E-409C-BE32-E72D297353CC}">
              <c16:uniqueId val="{00000002-6CF9-4381-A17D-E56B3A3D0E23}"/>
            </c:ext>
          </c:extLst>
        </c:ser>
        <c:ser>
          <c:idx val="3"/>
          <c:order val="3"/>
          <c:tx>
            <c:v>100 %</c:v>
          </c:tx>
          <c:spPr>
            <a:ln w="25400">
              <a:solidFill>
                <a:srgbClr val="000000"/>
              </a:solidFill>
              <a:prstDash val="lgDash"/>
            </a:ln>
          </c:spPr>
          <c:marker>
            <c:symbol val="none"/>
          </c:marker>
          <c:cat>
            <c:strRef>
              <c:f>Comp!$C$20:$T$20</c:f>
              <c:strCache>
                <c:ptCount val="18"/>
                <c:pt idx="0">
                  <c:v>Jul</c:v>
                </c:pt>
                <c:pt idx="1">
                  <c:v>Aug</c:v>
                </c:pt>
                <c:pt idx="2">
                  <c:v>Sep</c:v>
                </c:pt>
                <c:pt idx="3">
                  <c:v>Oct</c:v>
                </c:pt>
                <c:pt idx="4">
                  <c:v>Nov</c:v>
                </c:pt>
                <c:pt idx="5">
                  <c:v>Dec</c:v>
                </c:pt>
                <c:pt idx="6">
                  <c:v>Jan</c:v>
                </c:pt>
                <c:pt idx="7">
                  <c:v>Feb</c:v>
                </c:pt>
                <c:pt idx="8">
                  <c:v>Mar</c:v>
                </c:pt>
                <c:pt idx="9">
                  <c:v>Apr</c:v>
                </c:pt>
                <c:pt idx="10">
                  <c:v>May</c:v>
                </c:pt>
                <c:pt idx="11">
                  <c:v>Jun</c:v>
                </c:pt>
                <c:pt idx="12">
                  <c:v>Jul</c:v>
                </c:pt>
                <c:pt idx="13">
                  <c:v>Aug</c:v>
                </c:pt>
                <c:pt idx="14">
                  <c:v>Sep</c:v>
                </c:pt>
                <c:pt idx="15">
                  <c:v>Oct</c:v>
                </c:pt>
                <c:pt idx="16">
                  <c:v>Nov</c:v>
                </c:pt>
                <c:pt idx="17">
                  <c:v>Dec</c:v>
                </c:pt>
              </c:strCache>
            </c:strRef>
          </c:cat>
          <c:val>
            <c:numRef>
              <c:f>Comp!$C$60:$T$60</c:f>
              <c:numCache>
                <c:formatCode>General</c:formatCode>
                <c:ptCount val="1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numCache>
            </c:numRef>
          </c:val>
          <c:smooth val="0"/>
          <c:extLst>
            <c:ext xmlns:c16="http://schemas.microsoft.com/office/drawing/2014/chart" uri="{C3380CC4-5D6E-409C-BE32-E72D297353CC}">
              <c16:uniqueId val="{00000003-6CF9-4381-A17D-E56B3A3D0E23}"/>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1"/>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15"/>
          <c:min val="0"/>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sz="1800" b="1" i="0" u="none" strike="noStrike" baseline="0">
                <a:latin typeface="Arial" charset="0"/>
              </a:rPr>
              <a:t>RevPAR Percent Change</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Comp!$B$67:$B$69</c:f>
              <c:strCache>
                <c:ptCount val="3"/>
                <c:pt idx="0">
                  <c:v>Year to Date</c:v>
                </c:pt>
                <c:pt idx="1">
                  <c:v>Running 3 Month</c:v>
                </c:pt>
                <c:pt idx="2">
                  <c:v>Running 12 Month</c:v>
                </c:pt>
              </c:strCache>
            </c:strRef>
          </c:cat>
          <c:val>
            <c:numRef>
              <c:f>(Comp!$X$50,Comp!$AB$50,Comp!$AF$50)</c:f>
              <c:numCache>
                <c:formatCode>0.0</c:formatCode>
                <c:ptCount val="3"/>
              </c:numCache>
            </c:numRef>
          </c:val>
          <c:extLst>
            <c:ext xmlns:c16="http://schemas.microsoft.com/office/drawing/2014/chart" uri="{C3380CC4-5D6E-409C-BE32-E72D297353CC}">
              <c16:uniqueId val="{00000000-C1F3-4BA1-AA3D-14EEDF70DB92}"/>
            </c:ext>
          </c:extLst>
        </c:ser>
        <c:ser>
          <c:idx val="1"/>
          <c:order val="1"/>
          <c:tx>
            <c:v>Competitive Set</c:v>
          </c:tx>
          <c:spPr>
            <a:solidFill>
              <a:srgbClr val="FEDB00"/>
            </a:solidFill>
            <a:ln w="28575">
              <a:noFill/>
            </a:ln>
          </c:spPr>
          <c:invertIfNegative val="0"/>
          <c:cat>
            <c:strRef>
              <c:f>Comp!$B$67:$B$69</c:f>
              <c:strCache>
                <c:ptCount val="3"/>
                <c:pt idx="0">
                  <c:v>Year to Date</c:v>
                </c:pt>
                <c:pt idx="1">
                  <c:v>Running 3 Month</c:v>
                </c:pt>
                <c:pt idx="2">
                  <c:v>Running 12 Month</c:v>
                </c:pt>
              </c:strCache>
            </c:strRef>
          </c:cat>
          <c:val>
            <c:numRef>
              <c:f>(Comp!$X$51,Comp!$AB$51,Comp!$AF$51)</c:f>
              <c:numCache>
                <c:formatCode>0.0</c:formatCode>
                <c:ptCount val="3"/>
                <c:pt idx="0">
                  <c:v>93.637369011022557</c:v>
                </c:pt>
                <c:pt idx="1">
                  <c:v>36.703107317999716</c:v>
                </c:pt>
                <c:pt idx="2">
                  <c:v>93.637369011022557</c:v>
                </c:pt>
              </c:numCache>
            </c:numRef>
          </c:val>
          <c:extLst>
            <c:ext xmlns:c16="http://schemas.microsoft.com/office/drawing/2014/chart" uri="{C3380CC4-5D6E-409C-BE32-E72D297353CC}">
              <c16:uniqueId val="{00000001-C1F3-4BA1-AA3D-14EEDF70DB92}"/>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99"/>
          <c:min val="32"/>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Occupancy</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Week'!$X$14:$AF$14</c:f>
              <c:numCache>
                <c:formatCode>General</c:formatCode>
                <c:ptCount val="9"/>
                <c:pt idx="0">
                  <c:v>20.833333333333332</c:v>
                </c:pt>
                <c:pt idx="1">
                  <c:v>22.321428571428573</c:v>
                </c:pt>
                <c:pt idx="2">
                  <c:v>28.422619047619047</c:v>
                </c:pt>
                <c:pt idx="3">
                  <c:v>31.101190476190474</c:v>
                </c:pt>
                <c:pt idx="4">
                  <c:v>29.642857142857142</c:v>
                </c:pt>
                <c:pt idx="5">
                  <c:v>33.452380952380949</c:v>
                </c:pt>
                <c:pt idx="6">
                  <c:v>47.261904761904759</c:v>
                </c:pt>
                <c:pt idx="7">
                  <c:v>26.6156462585034</c:v>
                </c:pt>
                <c:pt idx="8">
                  <c:v>40.357142857142854</c:v>
                </c:pt>
              </c:numCache>
            </c:numRef>
          </c:val>
          <c:extLst>
            <c:ext xmlns:c16="http://schemas.microsoft.com/office/drawing/2014/chart" uri="{C3380CC4-5D6E-409C-BE32-E72D297353CC}">
              <c16:uniqueId val="{00000000-75DC-4E4F-AB3D-48641852D10D}"/>
            </c:ext>
          </c:extLst>
        </c:ser>
        <c:ser>
          <c:idx val="1"/>
          <c:order val="1"/>
          <c:tx>
            <c:v>Competitive Set</c:v>
          </c:tx>
          <c:spPr>
            <a:solidFill>
              <a:srgbClr val="FEDB00"/>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Week'!$X$15:$AF$15</c:f>
              <c:numCache>
                <c:formatCode>General</c:formatCode>
                <c:ptCount val="9"/>
                <c:pt idx="0">
                  <c:v>55.813492063492063</c:v>
                </c:pt>
                <c:pt idx="1">
                  <c:v>60.476190476190474</c:v>
                </c:pt>
                <c:pt idx="2">
                  <c:v>64.325396825396822</c:v>
                </c:pt>
                <c:pt idx="3">
                  <c:v>66.448412698412696</c:v>
                </c:pt>
                <c:pt idx="4">
                  <c:v>69.142857142857139</c:v>
                </c:pt>
                <c:pt idx="5">
                  <c:v>66.317460317460316</c:v>
                </c:pt>
                <c:pt idx="6">
                  <c:v>65.571428571428569</c:v>
                </c:pt>
                <c:pt idx="7">
                  <c:v>63.522297808012091</c:v>
                </c:pt>
                <c:pt idx="8">
                  <c:v>65.944444444444443</c:v>
                </c:pt>
              </c:numCache>
            </c:numRef>
          </c:val>
          <c:extLst>
            <c:ext xmlns:c16="http://schemas.microsoft.com/office/drawing/2014/chart" uri="{C3380CC4-5D6E-409C-BE32-E72D297353CC}">
              <c16:uniqueId val="{00000001-75DC-4E4F-AB3D-48641852D10D}"/>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74"/>
          <c:min val="16"/>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r"/>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ADR</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Week'!$X$16:$AF$16</c:f>
              <c:numCache>
                <c:formatCode>General</c:formatCode>
                <c:ptCount val="9"/>
                <c:pt idx="0">
                  <c:v>115.47913794710531</c:v>
                </c:pt>
                <c:pt idx="1">
                  <c:v>126.31395300539478</c:v>
                </c:pt>
                <c:pt idx="2">
                  <c:v>126.29904891831657</c:v>
                </c:pt>
                <c:pt idx="3">
                  <c:v>122.40729907135876</c:v>
                </c:pt>
                <c:pt idx="4">
                  <c:v>121.60702228357205</c:v>
                </c:pt>
                <c:pt idx="5">
                  <c:v>125.0753466917815</c:v>
                </c:pt>
                <c:pt idx="6">
                  <c:v>134.99562447930364</c:v>
                </c:pt>
                <c:pt idx="7">
                  <c:v>122.57781114092209</c:v>
                </c:pt>
                <c:pt idx="8">
                  <c:v>130.88412291839845</c:v>
                </c:pt>
              </c:numCache>
            </c:numRef>
          </c:val>
          <c:extLst>
            <c:ext xmlns:c16="http://schemas.microsoft.com/office/drawing/2014/chart" uri="{C3380CC4-5D6E-409C-BE32-E72D297353CC}">
              <c16:uniqueId val="{00000000-6365-49B0-B001-6A242ED112D0}"/>
            </c:ext>
          </c:extLst>
        </c:ser>
        <c:ser>
          <c:idx val="1"/>
          <c:order val="1"/>
          <c:tx>
            <c:v>Competitive Set</c:v>
          </c:tx>
          <c:spPr>
            <a:solidFill>
              <a:srgbClr val="FEDB00"/>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Week'!$X$17:$AF$17</c:f>
              <c:numCache>
                <c:formatCode>General</c:formatCode>
                <c:ptCount val="9"/>
                <c:pt idx="0">
                  <c:v>124.36943887420297</c:v>
                </c:pt>
                <c:pt idx="1">
                  <c:v>129.05295489185639</c:v>
                </c:pt>
                <c:pt idx="2">
                  <c:v>129.1518453779756</c:v>
                </c:pt>
                <c:pt idx="3">
                  <c:v>128.35941004904168</c:v>
                </c:pt>
                <c:pt idx="4">
                  <c:v>131.66431421333857</c:v>
                </c:pt>
                <c:pt idx="5">
                  <c:v>132.42841833230304</c:v>
                </c:pt>
                <c:pt idx="6">
                  <c:v>133.62329713415309</c:v>
                </c:pt>
                <c:pt idx="7">
                  <c:v>128.82676926145001</c:v>
                </c:pt>
                <c:pt idx="8">
                  <c:v>133.02247830708251</c:v>
                </c:pt>
              </c:numCache>
            </c:numRef>
          </c:val>
          <c:extLst>
            <c:ext xmlns:c16="http://schemas.microsoft.com/office/drawing/2014/chart" uri="{C3380CC4-5D6E-409C-BE32-E72D297353CC}">
              <c16:uniqueId val="{00000001-6365-49B0-B001-6A242ED112D0}"/>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40"/>
          <c:min val="110"/>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0" i="0" u="none" strike="noStrike" baseline="0">
                <a:solidFill>
                  <a:sysClr val="windowText" lastClr="000000"/>
                </a:solidFill>
                <a:latin typeface="Arial"/>
              </a:defRPr>
            </a:pPr>
            <a:r>
              <a:rPr sz="1800" b="0" i="0" u="none" strike="noStrike" baseline="0">
                <a:latin typeface="Arial" charset="0"/>
              </a:rPr>
              <a:t>Daily Indexes for the Month of December</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Month'!$C$28:$AG$28</c:f>
              <c:numCache>
                <c:formatCode>0.0</c:formatCode>
                <c:ptCount val="31"/>
                <c:pt idx="0">
                  <c:v>36.464088397788444</c:v>
                </c:pt>
                <c:pt idx="1">
                  <c:v>49.450549450549453</c:v>
                </c:pt>
                <c:pt idx="2">
                  <c:v>69.834183673494323</c:v>
                </c:pt>
                <c:pt idx="3">
                  <c:v>39.139633286347468</c:v>
                </c:pt>
                <c:pt idx="4">
                  <c:v>35.260482846261446</c:v>
                </c:pt>
                <c:pt idx="5">
                  <c:v>42.59259259260206</c:v>
                </c:pt>
                <c:pt idx="6">
                  <c:v>40.909090909118035</c:v>
                </c:pt>
                <c:pt idx="7">
                  <c:v>41.492693110672299</c:v>
                </c:pt>
                <c:pt idx="8">
                  <c:v>43.380462724958036</c:v>
                </c:pt>
                <c:pt idx="9">
                  <c:v>61.507936507936506</c:v>
                </c:pt>
                <c:pt idx="10">
                  <c:v>27.53164556962583</c:v>
                </c:pt>
                <c:pt idx="11">
                  <c:v>49.196787148606234</c:v>
                </c:pt>
                <c:pt idx="12">
                  <c:v>56.411837237959723</c:v>
                </c:pt>
                <c:pt idx="13">
                  <c:v>52.678571428545091</c:v>
                </c:pt>
                <c:pt idx="14">
                  <c:v>29.966703662612414</c:v>
                </c:pt>
                <c:pt idx="15">
                  <c:v>42.881165919252709</c:v>
                </c:pt>
                <c:pt idx="16">
                  <c:v>61.023622047234483</c:v>
                </c:pt>
                <c:pt idx="17">
                  <c:v>37.259615384622549</c:v>
                </c:pt>
                <c:pt idx="18">
                  <c:v>29.779411764680482</c:v>
                </c:pt>
                <c:pt idx="19">
                  <c:v>27.969613259677008</c:v>
                </c:pt>
                <c:pt idx="20">
                  <c:v>25.684931506852834</c:v>
                </c:pt>
                <c:pt idx="21">
                  <c:v>29.356060606080622</c:v>
                </c:pt>
                <c:pt idx="22">
                  <c:v>28.739184178019553</c:v>
                </c:pt>
                <c:pt idx="23">
                  <c:v>46.487603305823541</c:v>
                </c:pt>
                <c:pt idx="24">
                  <c:v>46.739130434786674</c:v>
                </c:pt>
                <c:pt idx="25">
                  <c:v>33.27338129495206</c:v>
                </c:pt>
                <c:pt idx="26">
                  <c:v>47.658862876238238</c:v>
                </c:pt>
                <c:pt idx="27">
                  <c:v>65.758293838889045</c:v>
                </c:pt>
                <c:pt idx="28">
                  <c:v>79.687499999954184</c:v>
                </c:pt>
                <c:pt idx="29">
                  <c:v>85.227272727235928</c:v>
                </c:pt>
                <c:pt idx="30">
                  <c:v>105.3943789664341</c:v>
                </c:pt>
              </c:numCache>
            </c:numRef>
          </c:val>
          <c:smooth val="0"/>
          <c:extLst>
            <c:ext xmlns:c16="http://schemas.microsoft.com/office/drawing/2014/chart" uri="{C3380CC4-5D6E-409C-BE32-E72D297353CC}">
              <c16:uniqueId val="{00000000-C212-4CDF-8113-457FF4696CDA}"/>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Month'!$C$38:$AG$38</c:f>
              <c:numCache>
                <c:formatCode>0.0</c:formatCode>
                <c:ptCount val="31"/>
                <c:pt idx="0">
                  <c:v>83.370678359197967</c:v>
                </c:pt>
                <c:pt idx="1">
                  <c:v>82.10309573146786</c:v>
                </c:pt>
                <c:pt idx="2">
                  <c:v>92.367581378118714</c:v>
                </c:pt>
                <c:pt idx="3">
                  <c:v>82.669069413987728</c:v>
                </c:pt>
                <c:pt idx="4">
                  <c:v>95.575224566707362</c:v>
                </c:pt>
                <c:pt idx="5">
                  <c:v>101.00214128484971</c:v>
                </c:pt>
                <c:pt idx="6">
                  <c:v>91.082835143314128</c:v>
                </c:pt>
                <c:pt idx="7">
                  <c:v>91.985530712928409</c:v>
                </c:pt>
                <c:pt idx="8">
                  <c:v>107.55547936860046</c:v>
                </c:pt>
                <c:pt idx="9">
                  <c:v>106.92998845288145</c:v>
                </c:pt>
                <c:pt idx="10">
                  <c:v>98.040684828771376</c:v>
                </c:pt>
                <c:pt idx="11">
                  <c:v>95.740240376943277</c:v>
                </c:pt>
                <c:pt idx="12">
                  <c:v>104.99789466678783</c:v>
                </c:pt>
                <c:pt idx="13">
                  <c:v>99.012229241024713</c:v>
                </c:pt>
                <c:pt idx="14">
                  <c:v>97.714317027282689</c:v>
                </c:pt>
                <c:pt idx="15">
                  <c:v>87.126734534168278</c:v>
                </c:pt>
                <c:pt idx="16">
                  <c:v>94.143691213301011</c:v>
                </c:pt>
                <c:pt idx="17">
                  <c:v>101.59866916418939</c:v>
                </c:pt>
                <c:pt idx="18">
                  <c:v>109.93859370815241</c:v>
                </c:pt>
                <c:pt idx="19">
                  <c:v>91.881344781464534</c:v>
                </c:pt>
                <c:pt idx="20">
                  <c:v>84.689850985443442</c:v>
                </c:pt>
                <c:pt idx="21">
                  <c:v>94.964190051576907</c:v>
                </c:pt>
                <c:pt idx="22">
                  <c:v>87.903214082006897</c:v>
                </c:pt>
                <c:pt idx="23">
                  <c:v>101.27833455831808</c:v>
                </c:pt>
                <c:pt idx="24">
                  <c:v>92.251603638900463</c:v>
                </c:pt>
                <c:pt idx="25">
                  <c:v>93.00622351920417</c:v>
                </c:pt>
                <c:pt idx="26">
                  <c:v>90.600140132648278</c:v>
                </c:pt>
                <c:pt idx="27">
                  <c:v>100.29065360895271</c:v>
                </c:pt>
                <c:pt idx="28">
                  <c:v>98.994948164051507</c:v>
                </c:pt>
                <c:pt idx="29">
                  <c:v>100.65874855242403</c:v>
                </c:pt>
                <c:pt idx="30">
                  <c:v>101.53435047207509</c:v>
                </c:pt>
              </c:numCache>
            </c:numRef>
          </c:val>
          <c:smooth val="0"/>
          <c:extLst>
            <c:ext xmlns:c16="http://schemas.microsoft.com/office/drawing/2014/chart" uri="{C3380CC4-5D6E-409C-BE32-E72D297353CC}">
              <c16:uniqueId val="{00000001-C212-4CDF-8113-457FF4696CDA}"/>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Month'!$C$48:$AG$48</c:f>
              <c:numCache>
                <c:formatCode>0.0</c:formatCode>
                <c:ptCount val="31"/>
                <c:pt idx="0">
                  <c:v>30.400357854750226</c:v>
                </c:pt>
                <c:pt idx="1">
                  <c:v>40.600431955130531</c:v>
                </c:pt>
                <c:pt idx="2">
                  <c:v>64.504146434303308</c:v>
                </c:pt>
                <c:pt idx="3">
                  <c:v>32.35637060986145</c:v>
                </c:pt>
                <c:pt idx="4">
                  <c:v>33.700285663598592</c:v>
                </c:pt>
                <c:pt idx="5">
                  <c:v>43.019430547275974</c:v>
                </c:pt>
                <c:pt idx="6">
                  <c:v>37.261159831353417</c:v>
                </c:pt>
                <c:pt idx="7">
                  <c:v>38.167273964929684</c:v>
                </c:pt>
                <c:pt idx="8">
                  <c:v>46.658064636129119</c:v>
                </c:pt>
                <c:pt idx="9">
                  <c:v>65.770429405525149</c:v>
                </c:pt>
                <c:pt idx="10">
                  <c:v>26.992213861063732</c:v>
                </c:pt>
                <c:pt idx="11">
                  <c:v>47.101122273811583</c:v>
                </c:pt>
                <c:pt idx="12">
                  <c:v>59.231241442753394</c:v>
                </c:pt>
                <c:pt idx="13">
                  <c:v>52.158227903774161</c:v>
                </c:pt>
                <c:pt idx="14">
                  <c:v>29.281759819489597</c:v>
                </c:pt>
                <c:pt idx="15">
                  <c:v>37.360959595648374</c:v>
                </c:pt>
                <c:pt idx="16">
                  <c:v>57.449890307361244</c:v>
                </c:pt>
                <c:pt idx="17">
                  <c:v>37.855273366452053</c:v>
                </c:pt>
                <c:pt idx="18">
                  <c:v>32.739066508681539</c:v>
                </c:pt>
                <c:pt idx="19">
                  <c:v>25.698856793149027</c:v>
                </c:pt>
                <c:pt idx="20">
                  <c:v>21.752530218864852</c:v>
                </c:pt>
                <c:pt idx="21">
                  <c:v>27.877745185579542</c:v>
                </c:pt>
                <c:pt idx="22">
                  <c:v>25.262666593407278</c:v>
                </c:pt>
                <c:pt idx="23">
                  <c:v>47.081870404225036</c:v>
                </c:pt>
                <c:pt idx="24">
                  <c:v>43.11759735295351</c:v>
                </c:pt>
                <c:pt idx="25">
                  <c:v>30.946315379598683</c:v>
                </c:pt>
                <c:pt idx="26">
                  <c:v>43.178996551489796</c:v>
                </c:pt>
                <c:pt idx="27">
                  <c:v>65.949422693098867</c:v>
                </c:pt>
                <c:pt idx="28">
                  <c:v>78.886599318192467</c:v>
                </c:pt>
                <c:pt idx="29">
                  <c:v>85.788706152644338</c:v>
                </c:pt>
                <c:pt idx="30">
                  <c:v>107.01149811770794</c:v>
                </c:pt>
              </c:numCache>
            </c:numRef>
          </c:val>
          <c:smooth val="0"/>
          <c:extLst>
            <c:ext xmlns:c16="http://schemas.microsoft.com/office/drawing/2014/chart" uri="{C3380CC4-5D6E-409C-BE32-E72D297353CC}">
              <c16:uniqueId val="{00000002-C212-4CDF-8113-457FF4696CDA}"/>
            </c:ext>
          </c:extLst>
        </c:ser>
        <c:ser>
          <c:idx val="3"/>
          <c:order val="3"/>
          <c:tx>
            <c:v>100 %</c:v>
          </c:tx>
          <c:spPr>
            <a:ln w="25400">
              <a:solidFill>
                <a:srgbClr val="000000"/>
              </a:solidFill>
              <a:prstDash val="lgDash"/>
            </a:ln>
          </c:spPr>
          <c:marker>
            <c:symbol val="none"/>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Month'!$C$60:$AG$60</c:f>
              <c:numCache>
                <c:formatCode>#,##0.0_);\(#,##0.0\);_(* ""??_);</c:formatCode>
                <c:ptCount val="3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val>
          <c:smooth val="0"/>
          <c:extLst>
            <c:ext xmlns:c16="http://schemas.microsoft.com/office/drawing/2014/chart" uri="{C3380CC4-5D6E-409C-BE32-E72D297353CC}">
              <c16:uniqueId val="{00000003-C212-4CDF-8113-457FF4696CDA}"/>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0"/>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15"/>
          <c:min val="17"/>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0</xdr:colOff>
      <xdr:row>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5810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37109</xdr:colOff>
      <xdr:row>5</xdr:row>
      <xdr:rowOff>31686</xdr:rowOff>
    </xdr:from>
    <xdr:to>
      <xdr:col>19</xdr:col>
      <xdr:colOff>338988</xdr:colOff>
      <xdr:row>16</xdr:row>
      <xdr:rowOff>102171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0</xdr:colOff>
      <xdr:row>4</xdr:row>
      <xdr:rowOff>0</xdr:rowOff>
    </xdr:from>
    <xdr:ext cx="6604000" cy="381000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1</xdr:col>
      <xdr:colOff>52375</xdr:colOff>
      <xdr:row>4</xdr:row>
      <xdr:rowOff>76581</xdr:rowOff>
    </xdr:from>
    <xdr:to>
      <xdr:col>11</xdr:col>
      <xdr:colOff>19990</xdr:colOff>
      <xdr:row>13</xdr:row>
      <xdr:rowOff>128651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33</xdr:col>
      <xdr:colOff>130175</xdr:colOff>
      <xdr:row>20</xdr:row>
      <xdr:rowOff>377825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1895475</xdr:colOff>
      <xdr:row>1</xdr:row>
      <xdr:rowOff>838200</xdr:rowOff>
    </xdr:to>
    <xdr:pic>
      <xdr:nvPicPr>
        <xdr:cNvPr id="7185" name="Picture 1">
          <a:extLst>
            <a:ext uri="{FF2B5EF4-FFF2-40B4-BE49-F238E27FC236}">
              <a16:creationId xmlns:a16="http://schemas.microsoft.com/office/drawing/2014/main" id="{00000000-0008-0000-1900-00001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0579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hoteldataconference.com/" TargetMode="External"/><Relationship Id="rId7" Type="http://schemas.openxmlformats.org/officeDocument/2006/relationships/drawing" Target="../drawings/drawing5.xml"/><Relationship Id="rId2" Type="http://schemas.openxmlformats.org/officeDocument/2006/relationships/hyperlink" Target="http://www.hotelnewsnow.com/" TargetMode="External"/><Relationship Id="rId1" Type="http://schemas.openxmlformats.org/officeDocument/2006/relationships/hyperlink" Target="http://www.str.com/data-insights/resources/glossary" TargetMode="External"/><Relationship Id="rId6" Type="http://schemas.openxmlformats.org/officeDocument/2006/relationships/printerSettings" Target="../printerSettings/printerSettings8.bin"/><Relationship Id="rId5" Type="http://schemas.openxmlformats.org/officeDocument/2006/relationships/hyperlink" Target="https://str.com/contact" TargetMode="External"/><Relationship Id="rId4" Type="http://schemas.openxmlformats.org/officeDocument/2006/relationships/hyperlink" Target="http://www.str.com/data-insights/resources/F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A153"/>
  <sheetViews>
    <sheetView showGridLines="0" tabSelected="1" zoomScaleNormal="100" workbookViewId="0"/>
  </sheetViews>
  <sheetFormatPr defaultColWidth="9.109375" defaultRowHeight="13.2" x14ac:dyDescent="0.25"/>
  <cols>
    <col min="1" max="1" width="13.44140625" customWidth="1"/>
    <col min="2" max="2" width="57.5546875" customWidth="1"/>
    <col min="3" max="3" width="5.44140625" customWidth="1"/>
    <col min="4" max="4" width="1.88671875" style="15" customWidth="1"/>
    <col min="5" max="5" width="57.5546875" customWidth="1"/>
    <col min="6" max="6" width="5.44140625" customWidth="1"/>
    <col min="7" max="7" width="15.5546875" customWidth="1"/>
    <col min="8" max="8" width="4.109375" customWidth="1"/>
    <col min="9" max="13" width="7.109375" style="123" customWidth="1"/>
    <col min="14" max="14" width="1.44140625" style="123" customWidth="1"/>
    <col min="15" max="15" width="7.44140625" style="123" customWidth="1"/>
    <col min="16" max="27" width="9.109375" style="123" customWidth="1"/>
    <col min="28" max="28" width="9.109375" customWidth="1"/>
  </cols>
  <sheetData>
    <row r="1" spans="1:8" ht="45.75" customHeight="1" x14ac:dyDescent="0.3">
      <c r="A1" s="237"/>
      <c r="B1" s="238"/>
      <c r="C1" s="238"/>
      <c r="D1" s="239"/>
      <c r="E1" s="238"/>
      <c r="F1" s="238"/>
      <c r="G1" s="238"/>
      <c r="H1" s="240"/>
    </row>
    <row r="2" spans="1:8" ht="24.75" customHeight="1" x14ac:dyDescent="0.25">
      <c r="A2" s="238"/>
      <c r="B2" s="257" t="s">
        <v>92</v>
      </c>
      <c r="C2" s="248"/>
      <c r="D2" s="247"/>
      <c r="E2" s="247"/>
      <c r="F2" s="248"/>
      <c r="G2" s="241"/>
      <c r="H2" s="242"/>
    </row>
    <row r="3" spans="1:8" ht="25.5" customHeight="1" x14ac:dyDescent="0.5">
      <c r="A3" s="238"/>
      <c r="B3" s="258" t="s">
        <v>91</v>
      </c>
      <c r="C3" s="250"/>
      <c r="D3" s="249"/>
      <c r="E3" s="249"/>
      <c r="F3" s="250"/>
      <c r="G3" s="241"/>
      <c r="H3" s="242"/>
    </row>
    <row r="4" spans="1:8" ht="15" customHeight="1" x14ac:dyDescent="0.25">
      <c r="A4" s="238"/>
      <c r="B4" s="295" t="s">
        <v>93</v>
      </c>
      <c r="C4" s="295"/>
      <c r="D4" s="295"/>
      <c r="E4" s="295"/>
      <c r="F4" s="251"/>
      <c r="G4" s="241"/>
      <c r="H4" s="242"/>
    </row>
    <row r="5" spans="1:8" ht="15" customHeight="1" x14ac:dyDescent="0.25">
      <c r="A5" s="238"/>
      <c r="B5" s="295" t="s">
        <v>94</v>
      </c>
      <c r="C5" s="295"/>
      <c r="D5" s="295"/>
      <c r="E5" s="295"/>
      <c r="F5" s="251"/>
      <c r="G5" s="241"/>
      <c r="H5" s="242"/>
    </row>
    <row r="6" spans="1:8" ht="15" customHeight="1" x14ac:dyDescent="0.25">
      <c r="A6" s="238"/>
      <c r="B6" s="245"/>
      <c r="C6" s="252"/>
      <c r="D6" s="245"/>
      <c r="E6" s="245"/>
      <c r="F6" s="252"/>
      <c r="G6" s="241"/>
      <c r="H6" s="242"/>
    </row>
    <row r="7" spans="1:8" ht="15.75" customHeight="1" x14ac:dyDescent="0.25">
      <c r="A7" s="238"/>
      <c r="B7" s="259" t="s">
        <v>67</v>
      </c>
      <c r="C7" s="248">
        <v>1</v>
      </c>
      <c r="D7" s="259"/>
      <c r="E7" s="259"/>
      <c r="F7" s="248"/>
      <c r="G7" s="241"/>
      <c r="H7" s="242"/>
    </row>
    <row r="8" spans="1:8" ht="15.75" customHeight="1" x14ac:dyDescent="0.25">
      <c r="A8" s="238"/>
      <c r="B8" s="259" t="str">
        <f>HYPERLINK("#'Glance'!A1", "Monthly Performance at a Glance")</f>
        <v>Monthly Performance at a Glance</v>
      </c>
      <c r="C8" s="248" t="str">
        <f>HYPERLINK("#'Glance'!A1", "2")</f>
        <v>2</v>
      </c>
      <c r="D8" s="259"/>
      <c r="E8" s="259"/>
      <c r="F8" s="248"/>
      <c r="G8" s="241"/>
      <c r="H8" s="242"/>
    </row>
    <row r="9" spans="1:8" ht="15.75" customHeight="1" x14ac:dyDescent="0.25">
      <c r="A9" s="238"/>
      <c r="B9" s="259" t="str">
        <f>HYPERLINK("#'Summary'!A1", "STAR Summary")</f>
        <v>STAR Summary</v>
      </c>
      <c r="C9" s="248" t="str">
        <f>HYPERLINK("#'Summary'!A1", "3")</f>
        <v>3</v>
      </c>
      <c r="D9" s="259"/>
      <c r="E9" s="259"/>
      <c r="F9" s="248"/>
      <c r="G9" s="238"/>
      <c r="H9" s="238"/>
    </row>
    <row r="10" spans="1:8" ht="15.75" customHeight="1" x14ac:dyDescent="0.25">
      <c r="A10" s="238"/>
      <c r="B10" s="259" t="str">
        <f>HYPERLINK("#'Comp'!A1", "Competitive Set Report")</f>
        <v>Competitive Set Report</v>
      </c>
      <c r="C10" s="248" t="str">
        <f>HYPERLINK("#'Comp'!A1", "4")</f>
        <v>4</v>
      </c>
      <c r="D10" s="259"/>
      <c r="E10" s="259"/>
      <c r="F10" s="248"/>
      <c r="G10" s="238"/>
      <c r="H10" s="238"/>
    </row>
    <row r="11" spans="1:8" ht="15.75" customHeight="1" x14ac:dyDescent="0.25">
      <c r="A11" s="243"/>
      <c r="B11" s="259" t="str">
        <f>HYPERLINK("#'Response'!A1", "Response Report")</f>
        <v>Response Report</v>
      </c>
      <c r="C11" s="248" t="str">
        <f>HYPERLINK("#'Response'!A1", "5")</f>
        <v>5</v>
      </c>
      <c r="D11" s="259"/>
      <c r="E11" s="259"/>
      <c r="F11" s="248"/>
      <c r="G11" s="238"/>
      <c r="H11" s="238"/>
    </row>
    <row r="12" spans="1:8" ht="15.75" customHeight="1" x14ac:dyDescent="0.25">
      <c r="A12" s="238"/>
      <c r="B12" s="259" t="str">
        <f>HYPERLINK("#'Day of Week'!A1", "Day of Week &amp; Weekday/Weekend")</f>
        <v>Day of Week &amp; Weekday/Weekend</v>
      </c>
      <c r="C12" s="248" t="str">
        <f>HYPERLINK("#'Day of Week'!A1", "6")</f>
        <v>6</v>
      </c>
      <c r="D12" s="259"/>
      <c r="E12" s="259"/>
      <c r="F12" s="248"/>
      <c r="G12" s="238"/>
      <c r="H12" s="238"/>
    </row>
    <row r="13" spans="1:8" ht="15.75" customHeight="1" x14ac:dyDescent="0.25">
      <c r="A13" s="238"/>
      <c r="B13" s="259" t="str">
        <f>HYPERLINK("#'Daily by Month'!A1", "Daily Data for the Month")</f>
        <v>Daily Data for the Month</v>
      </c>
      <c r="C13" s="248" t="str">
        <f>HYPERLINK("#'Daily by Month'!A1", "7")</f>
        <v>7</v>
      </c>
      <c r="D13" s="259"/>
      <c r="E13" s="259"/>
      <c r="F13" s="248"/>
      <c r="G13" s="238"/>
      <c r="H13" s="238"/>
    </row>
    <row r="14" spans="1:8" ht="15.75" customHeight="1" x14ac:dyDescent="0.25">
      <c r="A14" s="238"/>
      <c r="B14" s="259" t="str">
        <f>HYPERLINK("#'Help'!A1", "Help")</f>
        <v>Help</v>
      </c>
      <c r="C14" s="248" t="str">
        <f>HYPERLINK("#'Help'!A1", "8")</f>
        <v>8</v>
      </c>
      <c r="D14" s="259"/>
      <c r="E14" s="259"/>
      <c r="F14" s="248"/>
      <c r="G14" s="238"/>
      <c r="H14" s="238"/>
    </row>
    <row r="15" spans="1:8" ht="15.75" customHeight="1" x14ac:dyDescent="0.25">
      <c r="A15" s="238"/>
      <c r="B15" s="259"/>
      <c r="C15" s="248"/>
      <c r="D15" s="259"/>
      <c r="E15" s="259"/>
      <c r="F15" s="248"/>
      <c r="G15" s="238"/>
      <c r="H15" s="238"/>
    </row>
    <row r="16" spans="1:8" ht="15.75" customHeight="1" x14ac:dyDescent="0.25">
      <c r="A16" s="238"/>
      <c r="B16" s="259"/>
      <c r="C16" s="248"/>
      <c r="D16" s="259"/>
      <c r="E16" s="259"/>
      <c r="F16" s="248"/>
      <c r="G16" s="238"/>
      <c r="H16" s="238"/>
    </row>
    <row r="17" spans="1:8" ht="15.75" customHeight="1" x14ac:dyDescent="0.25">
      <c r="A17" s="238"/>
      <c r="B17" s="259"/>
      <c r="C17" s="248"/>
      <c r="D17" s="259"/>
      <c r="E17" s="259"/>
      <c r="F17" s="248"/>
      <c r="G17" s="238"/>
      <c r="H17" s="238"/>
    </row>
    <row r="18" spans="1:8" ht="15.75" customHeight="1" x14ac:dyDescent="0.25">
      <c r="A18" s="238"/>
      <c r="B18" s="259"/>
      <c r="C18" s="248"/>
      <c r="D18" s="259"/>
      <c r="E18" s="259"/>
      <c r="F18" s="248"/>
      <c r="G18" s="238"/>
      <c r="H18" s="238"/>
    </row>
    <row r="19" spans="1:8" ht="15.75" customHeight="1" x14ac:dyDescent="0.25">
      <c r="A19" s="238"/>
      <c r="B19" s="259"/>
      <c r="C19" s="248"/>
      <c r="D19" s="259"/>
      <c r="E19" s="259"/>
      <c r="F19" s="248"/>
      <c r="G19" s="238"/>
      <c r="H19" s="238"/>
    </row>
    <row r="20" spans="1:8" ht="15.75" customHeight="1" x14ac:dyDescent="0.25">
      <c r="A20" s="238"/>
      <c r="B20" s="259"/>
      <c r="C20" s="248"/>
      <c r="D20" s="259"/>
      <c r="E20" s="259"/>
      <c r="F20" s="248"/>
      <c r="G20" s="238"/>
      <c r="H20" s="238"/>
    </row>
    <row r="21" spans="1:8" ht="15.75" customHeight="1" x14ac:dyDescent="0.25">
      <c r="A21" s="238"/>
      <c r="B21" s="259"/>
      <c r="C21" s="248"/>
      <c r="D21" s="259"/>
      <c r="E21" s="259"/>
      <c r="F21" s="248"/>
      <c r="G21" s="238"/>
      <c r="H21" s="238"/>
    </row>
    <row r="22" spans="1:8" ht="15.75" customHeight="1" x14ac:dyDescent="0.25">
      <c r="A22" s="238"/>
      <c r="B22" s="259"/>
      <c r="C22" s="248"/>
      <c r="D22" s="259"/>
      <c r="E22" s="259"/>
      <c r="F22" s="248"/>
      <c r="G22" s="238"/>
      <c r="H22" s="238"/>
    </row>
    <row r="23" spans="1:8" ht="15.75" customHeight="1" x14ac:dyDescent="0.25">
      <c r="A23" s="238"/>
      <c r="B23" s="259"/>
      <c r="C23" s="248"/>
      <c r="D23" s="259"/>
      <c r="E23" s="259"/>
      <c r="F23" s="248"/>
      <c r="G23" s="238"/>
      <c r="H23" s="238"/>
    </row>
    <row r="24" spans="1:8" ht="15.75" customHeight="1" x14ac:dyDescent="0.25">
      <c r="A24" s="238"/>
      <c r="B24" s="259"/>
      <c r="C24" s="248"/>
      <c r="D24" s="259"/>
      <c r="E24" s="259"/>
      <c r="F24" s="248"/>
      <c r="G24" s="238"/>
      <c r="H24" s="238"/>
    </row>
    <row r="25" spans="1:8" ht="15.75" customHeight="1" x14ac:dyDescent="0.25">
      <c r="A25" s="238"/>
      <c r="B25" s="259"/>
      <c r="C25" s="248"/>
      <c r="D25" s="259"/>
      <c r="E25" s="259"/>
      <c r="F25" s="248"/>
      <c r="G25" s="238"/>
      <c r="H25" s="238"/>
    </row>
    <row r="26" spans="1:8" ht="15.75" customHeight="1" x14ac:dyDescent="0.25">
      <c r="A26" s="238"/>
      <c r="B26" s="259"/>
      <c r="C26" s="248"/>
      <c r="D26" s="259"/>
      <c r="E26" s="259"/>
      <c r="F26" s="248"/>
      <c r="G26" s="238"/>
      <c r="H26" s="238"/>
    </row>
    <row r="27" spans="1:8" ht="15.75" customHeight="1" x14ac:dyDescent="0.25">
      <c r="A27" s="238"/>
      <c r="B27" s="259"/>
      <c r="C27" s="248"/>
      <c r="D27" s="259"/>
      <c r="E27" s="259"/>
      <c r="F27" s="248"/>
      <c r="G27" s="238"/>
      <c r="H27" s="238"/>
    </row>
    <row r="28" spans="1:8" ht="15.75" customHeight="1" x14ac:dyDescent="0.25">
      <c r="A28" s="238"/>
      <c r="B28" s="259"/>
      <c r="C28" s="248"/>
      <c r="D28" s="259"/>
      <c r="E28" s="259"/>
      <c r="F28" s="248"/>
      <c r="G28" s="238"/>
      <c r="H28" s="238"/>
    </row>
    <row r="29" spans="1:8" ht="15.75" customHeight="1" x14ac:dyDescent="0.25">
      <c r="A29" s="238"/>
      <c r="B29" s="259"/>
      <c r="C29" s="248"/>
      <c r="D29" s="259"/>
      <c r="E29" s="259"/>
      <c r="F29" s="248"/>
      <c r="G29" s="238"/>
      <c r="H29" s="238"/>
    </row>
    <row r="30" spans="1:8" ht="0" hidden="1" customHeight="1" x14ac:dyDescent="0.25">
      <c r="A30" s="238"/>
      <c r="B30" s="259"/>
      <c r="C30" s="248"/>
      <c r="D30" s="259"/>
      <c r="E30" s="259"/>
      <c r="F30" s="248"/>
      <c r="G30" s="238"/>
      <c r="H30" s="238"/>
    </row>
    <row r="31" spans="1:8" ht="0" hidden="1" customHeight="1" x14ac:dyDescent="0.25">
      <c r="A31" s="238"/>
      <c r="B31" s="259"/>
      <c r="C31" s="248"/>
      <c r="D31" s="259"/>
      <c r="E31" s="259"/>
      <c r="F31" s="248"/>
      <c r="G31" s="238"/>
      <c r="H31" s="238"/>
    </row>
    <row r="32" spans="1:8" ht="0" hidden="1" customHeight="1" x14ac:dyDescent="0.25">
      <c r="A32" s="238"/>
      <c r="B32" s="259"/>
      <c r="C32" s="248"/>
      <c r="D32" s="259"/>
      <c r="E32" s="259"/>
      <c r="F32" s="248"/>
      <c r="G32" s="238"/>
      <c r="H32" s="238"/>
    </row>
    <row r="33" spans="1:8" ht="0" hidden="1" customHeight="1" x14ac:dyDescent="0.25">
      <c r="A33" s="238"/>
      <c r="B33" s="259"/>
      <c r="C33" s="248"/>
      <c r="D33" s="259"/>
      <c r="E33" s="259"/>
      <c r="F33" s="248"/>
      <c r="G33" s="238"/>
      <c r="H33" s="238"/>
    </row>
    <row r="34" spans="1:8" ht="0" hidden="1" customHeight="1" x14ac:dyDescent="0.25">
      <c r="A34" s="238"/>
      <c r="B34" s="259"/>
      <c r="C34" s="248"/>
      <c r="D34" s="259"/>
      <c r="E34" s="259"/>
      <c r="F34" s="248"/>
      <c r="G34" s="238"/>
      <c r="H34" s="238"/>
    </row>
    <row r="35" spans="1:8" ht="0" hidden="1" customHeight="1" x14ac:dyDescent="0.25">
      <c r="A35" s="238"/>
      <c r="B35" s="259"/>
      <c r="C35" s="248"/>
      <c r="D35" s="259"/>
      <c r="E35" s="259"/>
      <c r="F35" s="248"/>
      <c r="G35" s="238"/>
      <c r="H35" s="238"/>
    </row>
    <row r="36" spans="1:8" ht="0" hidden="1" customHeight="1" x14ac:dyDescent="0.25">
      <c r="A36" s="238"/>
      <c r="B36" s="259"/>
      <c r="C36" s="248"/>
      <c r="D36" s="259"/>
      <c r="E36" s="259"/>
      <c r="F36" s="248"/>
      <c r="G36" s="238"/>
      <c r="H36" s="238"/>
    </row>
    <row r="37" spans="1:8" ht="0" hidden="1" customHeight="1" x14ac:dyDescent="0.25">
      <c r="A37" s="238"/>
      <c r="B37" s="259"/>
      <c r="C37" s="248"/>
      <c r="D37" s="259"/>
      <c r="E37" s="259"/>
      <c r="F37" s="248"/>
      <c r="G37" s="238"/>
      <c r="H37" s="238"/>
    </row>
    <row r="38" spans="1:8" ht="0" hidden="1" customHeight="1" x14ac:dyDescent="0.25">
      <c r="A38" s="238"/>
      <c r="B38" s="259"/>
      <c r="C38" s="248"/>
      <c r="D38" s="259"/>
      <c r="E38" s="259"/>
      <c r="F38" s="248"/>
      <c r="G38" s="238"/>
      <c r="H38" s="238"/>
    </row>
    <row r="39" spans="1:8" ht="0" hidden="1" customHeight="1" x14ac:dyDescent="0.25">
      <c r="A39" s="238"/>
      <c r="B39" s="259"/>
      <c r="C39" s="248"/>
      <c r="D39" s="259"/>
      <c r="E39" s="259"/>
      <c r="F39" s="248"/>
      <c r="G39" s="238"/>
      <c r="H39" s="238"/>
    </row>
    <row r="40" spans="1:8" ht="0" hidden="1" customHeight="1" x14ac:dyDescent="0.25">
      <c r="A40" s="238"/>
      <c r="B40" s="259"/>
      <c r="C40" s="248"/>
      <c r="D40" s="259"/>
      <c r="E40" s="259"/>
      <c r="F40" s="248"/>
      <c r="G40" s="238"/>
      <c r="H40" s="238"/>
    </row>
    <row r="41" spans="1:8" ht="0" hidden="1" customHeight="1" x14ac:dyDescent="0.25">
      <c r="A41" s="238"/>
      <c r="B41" s="259"/>
      <c r="C41" s="248"/>
      <c r="D41" s="259"/>
      <c r="E41" s="259"/>
      <c r="F41" s="248"/>
      <c r="G41" s="238"/>
      <c r="H41" s="238"/>
    </row>
    <row r="42" spans="1:8" ht="0" hidden="1" customHeight="1" x14ac:dyDescent="0.25">
      <c r="A42" s="238"/>
      <c r="B42" s="259"/>
      <c r="C42" s="248"/>
      <c r="D42" s="259"/>
      <c r="E42" s="259"/>
      <c r="F42" s="248"/>
      <c r="G42" s="238"/>
      <c r="H42" s="238"/>
    </row>
    <row r="43" spans="1:8" ht="0" hidden="1" customHeight="1" x14ac:dyDescent="0.25">
      <c r="A43" s="238"/>
      <c r="B43" s="259"/>
      <c r="C43" s="248"/>
      <c r="D43" s="259"/>
      <c r="E43" s="259"/>
      <c r="F43" s="248"/>
      <c r="G43" s="238"/>
      <c r="H43" s="238"/>
    </row>
    <row r="44" spans="1:8" ht="0" hidden="1" customHeight="1" x14ac:dyDescent="0.25">
      <c r="A44" s="238"/>
      <c r="B44" s="259"/>
      <c r="C44" s="248"/>
      <c r="D44" s="259"/>
      <c r="E44" s="259"/>
      <c r="F44" s="248"/>
      <c r="G44" s="238"/>
      <c r="H44" s="238"/>
    </row>
    <row r="45" spans="1:8" ht="0" hidden="1" customHeight="1" x14ac:dyDescent="0.25">
      <c r="A45" s="238"/>
      <c r="B45" s="259"/>
      <c r="C45" s="248"/>
      <c r="D45" s="259"/>
      <c r="E45" s="259"/>
      <c r="F45" s="248"/>
      <c r="G45" s="238"/>
      <c r="H45" s="238"/>
    </row>
    <row r="46" spans="1:8" ht="0" hidden="1" customHeight="1" x14ac:dyDescent="0.25">
      <c r="A46" s="238"/>
      <c r="B46" s="259"/>
      <c r="C46" s="248"/>
      <c r="D46" s="259"/>
      <c r="E46" s="259"/>
      <c r="F46" s="248"/>
      <c r="G46" s="238"/>
      <c r="H46" s="238"/>
    </row>
    <row r="47" spans="1:8" ht="0" hidden="1" customHeight="1" x14ac:dyDescent="0.25">
      <c r="A47" s="238"/>
      <c r="B47" s="259"/>
      <c r="C47" s="248"/>
      <c r="D47" s="259"/>
      <c r="E47" s="259"/>
      <c r="F47" s="248"/>
      <c r="G47" s="238"/>
      <c r="H47" s="238"/>
    </row>
    <row r="48" spans="1:8" ht="0" hidden="1" customHeight="1" x14ac:dyDescent="0.25">
      <c r="A48" s="238"/>
      <c r="B48" s="259"/>
      <c r="C48" s="248"/>
      <c r="D48" s="259"/>
      <c r="E48" s="259"/>
      <c r="F48" s="248"/>
      <c r="G48" s="238"/>
      <c r="H48" s="238"/>
    </row>
    <row r="49" spans="1:8" ht="0" hidden="1" customHeight="1" x14ac:dyDescent="0.25">
      <c r="A49" s="238"/>
      <c r="B49" s="259"/>
      <c r="C49" s="248"/>
      <c r="D49" s="259"/>
      <c r="E49" s="259"/>
      <c r="F49" s="248"/>
      <c r="G49" s="238"/>
      <c r="H49" s="238"/>
    </row>
    <row r="50" spans="1:8" ht="15.75" customHeight="1" x14ac:dyDescent="0.25">
      <c r="A50" s="238"/>
      <c r="B50" s="259"/>
      <c r="C50" s="248"/>
      <c r="D50" s="259"/>
      <c r="E50" s="259"/>
      <c r="F50" s="248"/>
      <c r="G50" s="238"/>
      <c r="H50" s="238"/>
    </row>
    <row r="51" spans="1:8" ht="15.75" customHeight="1" x14ac:dyDescent="0.25">
      <c r="A51" s="238"/>
      <c r="B51" s="259"/>
      <c r="C51" s="248"/>
      <c r="D51" s="259"/>
      <c r="E51" s="259"/>
      <c r="F51" s="248"/>
      <c r="G51" s="238"/>
      <c r="H51" s="238"/>
    </row>
    <row r="52" spans="1:8" ht="15.75" customHeight="1" x14ac:dyDescent="0.25">
      <c r="A52" s="238"/>
      <c r="B52" s="259"/>
      <c r="C52" s="248"/>
      <c r="D52" s="259"/>
      <c r="E52" s="259"/>
      <c r="F52" s="248"/>
      <c r="G52" s="238"/>
      <c r="H52" s="238"/>
    </row>
    <row r="53" spans="1:8" ht="15.75" customHeight="1" x14ac:dyDescent="0.25">
      <c r="A53" s="238"/>
      <c r="B53" s="259"/>
      <c r="C53" s="248"/>
      <c r="D53" s="259"/>
      <c r="E53" s="259"/>
      <c r="F53" s="248"/>
      <c r="G53" s="238"/>
      <c r="H53" s="238"/>
    </row>
    <row r="54" spans="1:8" ht="15.75" customHeight="1" x14ac:dyDescent="0.25">
      <c r="A54" s="238"/>
      <c r="B54" s="259"/>
      <c r="C54" s="248"/>
      <c r="D54" s="259"/>
      <c r="E54" s="259"/>
      <c r="F54" s="248"/>
      <c r="G54" s="238"/>
      <c r="H54" s="238"/>
    </row>
    <row r="55" spans="1:8" ht="15.75" customHeight="1" x14ac:dyDescent="0.25">
      <c r="A55" s="238"/>
      <c r="B55" s="259"/>
      <c r="C55" s="248"/>
      <c r="D55" s="259"/>
      <c r="E55" s="259"/>
      <c r="F55" s="248"/>
      <c r="G55" s="238"/>
      <c r="H55" s="238"/>
    </row>
    <row r="56" spans="1:8" ht="15.75" customHeight="1" x14ac:dyDescent="0.25">
      <c r="A56" s="238"/>
      <c r="B56" s="259"/>
      <c r="C56" s="248"/>
      <c r="D56" s="259"/>
      <c r="E56" s="259"/>
      <c r="F56" s="248"/>
      <c r="G56" s="238"/>
      <c r="H56" s="238"/>
    </row>
    <row r="57" spans="1:8" ht="10.5" customHeight="1" x14ac:dyDescent="0.25">
      <c r="A57" s="238"/>
      <c r="B57" s="259"/>
      <c r="C57" s="259"/>
      <c r="D57" s="259"/>
      <c r="E57" s="259"/>
      <c r="F57" s="259"/>
      <c r="G57" s="238"/>
      <c r="H57" s="238"/>
    </row>
    <row r="58" spans="1:8" ht="10.5" customHeight="1" x14ac:dyDescent="0.25">
      <c r="A58" s="238"/>
      <c r="B58" s="245" t="s">
        <v>76</v>
      </c>
      <c r="C58" s="245"/>
      <c r="D58" s="246"/>
      <c r="E58" s="245" t="s">
        <v>77</v>
      </c>
      <c r="F58" s="245"/>
      <c r="G58" s="238"/>
      <c r="H58" s="238"/>
    </row>
    <row r="59" spans="1:8" ht="10.5" customHeight="1" x14ac:dyDescent="0.25">
      <c r="A59" s="238"/>
      <c r="B59" s="245" t="s">
        <v>82</v>
      </c>
      <c r="C59" s="245"/>
      <c r="D59" s="246"/>
      <c r="E59" s="245" t="s">
        <v>78</v>
      </c>
      <c r="F59" s="245"/>
      <c r="G59" s="238"/>
      <c r="H59" s="238"/>
    </row>
    <row r="60" spans="1:8" ht="10.5" customHeight="1" x14ac:dyDescent="0.25">
      <c r="A60" s="238"/>
      <c r="B60" s="245" t="s">
        <v>71</v>
      </c>
      <c r="C60" s="245"/>
      <c r="D60" s="246"/>
      <c r="E60" s="245" t="s">
        <v>83</v>
      </c>
      <c r="F60" s="245"/>
      <c r="G60" s="238"/>
      <c r="H60" s="238"/>
    </row>
    <row r="61" spans="1:8" ht="20.100000000000001" customHeight="1" x14ac:dyDescent="0.25">
      <c r="A61" s="238"/>
      <c r="B61" s="245"/>
      <c r="C61" s="245"/>
      <c r="D61" s="246"/>
      <c r="E61" s="245"/>
      <c r="F61" s="245"/>
      <c r="G61" s="238"/>
      <c r="H61" s="238"/>
    </row>
    <row r="62" spans="1:8" ht="48" customHeight="1" x14ac:dyDescent="0.25">
      <c r="A62" s="238"/>
      <c r="B62" s="294" t="s">
        <v>84</v>
      </c>
      <c r="C62" s="294"/>
      <c r="D62" s="294"/>
      <c r="E62" s="294"/>
      <c r="F62" s="294"/>
      <c r="G62" s="238"/>
      <c r="H62" s="238"/>
    </row>
    <row r="63" spans="1:8" ht="8.1" customHeight="1" x14ac:dyDescent="0.25">
      <c r="A63" s="238"/>
      <c r="B63" s="237"/>
      <c r="C63" s="238"/>
      <c r="D63" s="244"/>
      <c r="E63" s="238"/>
      <c r="F63" s="238"/>
      <c r="G63" s="238"/>
      <c r="H63" s="238"/>
    </row>
    <row r="64" spans="1:8" ht="15.75" customHeight="1" x14ac:dyDescent="0.25">
      <c r="A64" s="123"/>
      <c r="B64" s="123"/>
      <c r="C64" s="123"/>
      <c r="D64" s="123"/>
      <c r="E64" s="123"/>
      <c r="F64" s="123"/>
      <c r="G64" s="123"/>
      <c r="H64" s="123"/>
    </row>
    <row r="65" spans="1:8" ht="15.75" customHeight="1" x14ac:dyDescent="0.25">
      <c r="A65" s="123"/>
      <c r="B65" s="123"/>
      <c r="C65" s="123"/>
      <c r="D65" s="123"/>
      <c r="E65" s="123"/>
      <c r="F65" s="123"/>
      <c r="G65" s="123"/>
      <c r="H65" s="123"/>
    </row>
    <row r="66" spans="1:8" ht="15.75" customHeight="1" x14ac:dyDescent="0.25">
      <c r="A66" s="123"/>
      <c r="B66" s="123"/>
      <c r="C66" s="123"/>
      <c r="D66" s="123"/>
      <c r="E66" s="123"/>
      <c r="F66" s="123"/>
      <c r="G66" s="123"/>
      <c r="H66" s="123"/>
    </row>
    <row r="67" spans="1:8" ht="15.75" customHeight="1" x14ac:dyDescent="0.25">
      <c r="A67" s="123"/>
      <c r="B67" s="123"/>
      <c r="C67" s="123"/>
      <c r="D67" s="123"/>
      <c r="E67" s="123"/>
      <c r="F67" s="123"/>
      <c r="G67" s="123"/>
      <c r="H67" s="123"/>
    </row>
    <row r="68" spans="1:8" ht="15.75" customHeight="1" x14ac:dyDescent="0.25">
      <c r="A68" s="123"/>
      <c r="B68" s="123"/>
      <c r="C68" s="123"/>
      <c r="D68" s="123"/>
      <c r="E68" s="123"/>
      <c r="F68" s="123"/>
      <c r="G68" s="123"/>
      <c r="H68" s="123"/>
    </row>
    <row r="69" spans="1:8" ht="15.75" customHeight="1" x14ac:dyDescent="0.25">
      <c r="A69" s="123"/>
      <c r="B69" s="123"/>
      <c r="C69" s="123"/>
      <c r="D69" s="123"/>
      <c r="E69" s="123"/>
      <c r="F69" s="123"/>
      <c r="G69" s="123"/>
      <c r="H69" s="123"/>
    </row>
    <row r="70" spans="1:8" ht="15.75" customHeight="1" x14ac:dyDescent="0.25">
      <c r="A70" s="123"/>
      <c r="B70" s="123"/>
      <c r="C70" s="123"/>
      <c r="D70" s="123"/>
      <c r="E70" s="123"/>
      <c r="F70" s="123"/>
      <c r="G70" s="123"/>
      <c r="H70" s="123"/>
    </row>
    <row r="71" spans="1:8" ht="15.75" customHeight="1" x14ac:dyDescent="0.25">
      <c r="A71" s="123"/>
      <c r="B71" s="123"/>
      <c r="C71" s="123"/>
      <c r="D71" s="123"/>
      <c r="E71" s="123"/>
      <c r="F71" s="123"/>
      <c r="G71" s="123"/>
      <c r="H71" s="123"/>
    </row>
    <row r="72" spans="1:8" ht="15.75" customHeight="1" x14ac:dyDescent="0.25">
      <c r="A72" s="123"/>
      <c r="B72" s="123"/>
      <c r="C72" s="123"/>
      <c r="D72" s="123"/>
      <c r="E72" s="123"/>
      <c r="F72" s="123"/>
      <c r="G72" s="123"/>
      <c r="H72" s="123"/>
    </row>
    <row r="73" spans="1:8" ht="15.75" customHeight="1" x14ac:dyDescent="0.25">
      <c r="A73" s="123"/>
      <c r="B73" s="123"/>
      <c r="C73" s="123"/>
      <c r="D73" s="123"/>
      <c r="E73" s="123"/>
      <c r="F73" s="123"/>
      <c r="G73" s="123"/>
      <c r="H73" s="123"/>
    </row>
    <row r="74" spans="1:8" ht="15.75" customHeight="1" x14ac:dyDescent="0.25">
      <c r="A74" s="123"/>
      <c r="B74" s="123"/>
      <c r="C74" s="123"/>
      <c r="D74" s="123"/>
      <c r="E74" s="123"/>
      <c r="F74" s="123"/>
      <c r="G74" s="123"/>
      <c r="H74" s="123"/>
    </row>
    <row r="75" spans="1:8" ht="15.75" customHeight="1" x14ac:dyDescent="0.25">
      <c r="A75" s="123"/>
      <c r="B75" s="123"/>
      <c r="C75" s="123"/>
      <c r="D75" s="123"/>
      <c r="E75" s="123"/>
      <c r="F75" s="123"/>
      <c r="G75" s="123"/>
      <c r="H75" s="123"/>
    </row>
    <row r="76" spans="1:8" ht="15.75" customHeight="1" x14ac:dyDescent="0.25">
      <c r="A76" s="123"/>
      <c r="B76" s="123"/>
      <c r="C76" s="123"/>
      <c r="D76" s="123"/>
      <c r="E76" s="123"/>
      <c r="F76" s="123"/>
      <c r="G76" s="123"/>
      <c r="H76" s="123"/>
    </row>
    <row r="77" spans="1:8" ht="15.75" customHeight="1" x14ac:dyDescent="0.25">
      <c r="A77" s="123"/>
      <c r="B77" s="123"/>
      <c r="C77" s="123"/>
      <c r="D77" s="123"/>
      <c r="E77" s="123"/>
      <c r="F77" s="123"/>
      <c r="G77" s="123"/>
      <c r="H77" s="123"/>
    </row>
    <row r="78" spans="1:8" ht="15.75" customHeight="1" x14ac:dyDescent="0.25">
      <c r="A78" s="123"/>
      <c r="B78" s="123"/>
      <c r="C78" s="123"/>
      <c r="D78" s="123"/>
      <c r="E78" s="123"/>
      <c r="F78" s="123"/>
      <c r="G78" s="123"/>
      <c r="H78" s="123"/>
    </row>
    <row r="79" spans="1:8" ht="15.75" customHeight="1" x14ac:dyDescent="0.25">
      <c r="A79" s="123"/>
      <c r="B79" s="123"/>
      <c r="C79" s="123"/>
      <c r="D79" s="123"/>
      <c r="E79" s="123"/>
      <c r="F79" s="123"/>
      <c r="G79" s="123"/>
      <c r="H79" s="123"/>
    </row>
    <row r="80" spans="1:8" ht="15.75" customHeight="1" x14ac:dyDescent="0.25">
      <c r="A80" s="123"/>
      <c r="B80" s="123"/>
      <c r="C80" s="123"/>
      <c r="D80" s="123"/>
      <c r="E80" s="123"/>
      <c r="F80" s="123"/>
      <c r="G80" s="123"/>
      <c r="H80" s="123"/>
    </row>
    <row r="81" spans="1:8" ht="15.75" customHeight="1" x14ac:dyDescent="0.25">
      <c r="A81" s="123"/>
      <c r="B81" s="123"/>
      <c r="C81" s="123"/>
      <c r="D81" s="123"/>
      <c r="E81" s="123"/>
      <c r="F81" s="123"/>
      <c r="G81" s="123"/>
      <c r="H81" s="123"/>
    </row>
    <row r="82" spans="1:8" ht="15.75" customHeight="1" x14ac:dyDescent="0.25">
      <c r="A82" s="123"/>
      <c r="B82" s="123"/>
      <c r="C82" s="123"/>
      <c r="D82" s="123"/>
      <c r="E82" s="123"/>
      <c r="F82" s="123"/>
      <c r="G82" s="123"/>
      <c r="H82" s="123"/>
    </row>
    <row r="83" spans="1:8" ht="15.75" customHeight="1" x14ac:dyDescent="0.25">
      <c r="A83" s="123"/>
      <c r="B83" s="123"/>
      <c r="C83" s="123"/>
      <c r="D83" s="123"/>
      <c r="E83" s="123"/>
      <c r="F83" s="123"/>
      <c r="G83" s="123"/>
      <c r="H83" s="123"/>
    </row>
    <row r="84" spans="1:8" ht="15.75" customHeight="1" x14ac:dyDescent="0.25">
      <c r="A84" s="123"/>
      <c r="B84" s="123"/>
      <c r="C84" s="123"/>
      <c r="D84" s="123"/>
      <c r="E84" s="123"/>
      <c r="F84" s="123"/>
      <c r="G84" s="123"/>
      <c r="H84" s="123"/>
    </row>
    <row r="85" spans="1:8" ht="15.75" customHeight="1" x14ac:dyDescent="0.25">
      <c r="A85" s="123"/>
      <c r="B85" s="123"/>
      <c r="C85" s="123"/>
      <c r="D85" s="123"/>
      <c r="E85" s="123"/>
      <c r="F85" s="123"/>
      <c r="G85" s="123"/>
      <c r="H85" s="123"/>
    </row>
    <row r="86" spans="1:8" ht="15.75" customHeight="1" x14ac:dyDescent="0.25">
      <c r="A86" s="123"/>
      <c r="B86" s="123"/>
      <c r="C86" s="123"/>
      <c r="D86" s="123"/>
      <c r="E86" s="123"/>
      <c r="F86" s="123"/>
      <c r="G86" s="123"/>
      <c r="H86" s="123"/>
    </row>
    <row r="87" spans="1:8" s="123" customFormat="1" ht="15.75" customHeight="1" x14ac:dyDescent="0.25"/>
    <row r="88" spans="1:8" s="123" customFormat="1" ht="15.75" customHeight="1" x14ac:dyDescent="0.25"/>
    <row r="89" spans="1:8" s="123" customFormat="1" ht="15.75" customHeight="1" x14ac:dyDescent="0.25"/>
    <row r="90" spans="1:8" s="123" customFormat="1" ht="15.75" customHeight="1" x14ac:dyDescent="0.25"/>
    <row r="91" spans="1:8" ht="15.75" customHeight="1" x14ac:dyDescent="0.25">
      <c r="B91" s="214"/>
      <c r="D91" s="213"/>
    </row>
    <row r="92" spans="1:8" ht="15.75" customHeight="1" x14ac:dyDescent="0.25">
      <c r="B92" s="214"/>
      <c r="D92" s="213"/>
    </row>
    <row r="93" spans="1:8" ht="15.75" customHeight="1" x14ac:dyDescent="0.25">
      <c r="B93" s="214"/>
      <c r="D93" s="213"/>
    </row>
    <row r="94" spans="1:8" ht="15.75" customHeight="1" x14ac:dyDescent="0.25">
      <c r="B94" s="214"/>
      <c r="D94" s="213"/>
    </row>
    <row r="95" spans="1:8" ht="15.75" customHeight="1" x14ac:dyDescent="0.25">
      <c r="B95" s="214"/>
      <c r="D95" s="213"/>
    </row>
    <row r="96" spans="1:8" ht="15.75" customHeight="1" x14ac:dyDescent="0.25">
      <c r="B96" s="214"/>
      <c r="D96" s="213"/>
    </row>
    <row r="97" spans="2:4" ht="15.75" customHeight="1" x14ac:dyDescent="0.25">
      <c r="B97" s="214"/>
      <c r="D97" s="213"/>
    </row>
    <row r="98" spans="2:4" ht="15.75" customHeight="1" x14ac:dyDescent="0.25">
      <c r="B98" s="214"/>
      <c r="D98" s="213"/>
    </row>
    <row r="99" spans="2:4" ht="15.75" customHeight="1" x14ac:dyDescent="0.25">
      <c r="B99" s="214"/>
      <c r="D99" s="213"/>
    </row>
    <row r="100" spans="2:4" ht="15.75" customHeight="1" x14ac:dyDescent="0.25">
      <c r="B100" s="214"/>
      <c r="D100" s="213"/>
    </row>
    <row r="101" spans="2:4" ht="15.75" customHeight="1" x14ac:dyDescent="0.25">
      <c r="B101" s="214"/>
      <c r="D101" s="213"/>
    </row>
    <row r="102" spans="2:4" x14ac:dyDescent="0.25">
      <c r="B102" s="214"/>
      <c r="D102" s="213"/>
    </row>
    <row r="103" spans="2:4" x14ac:dyDescent="0.25">
      <c r="B103" s="214"/>
      <c r="D103" s="213"/>
    </row>
    <row r="104" spans="2:4" x14ac:dyDescent="0.25">
      <c r="B104" s="214"/>
      <c r="D104" s="213"/>
    </row>
    <row r="105" spans="2:4" x14ac:dyDescent="0.25">
      <c r="B105" s="214"/>
      <c r="D105" s="213"/>
    </row>
    <row r="106" spans="2:4" x14ac:dyDescent="0.25">
      <c r="B106" s="214"/>
      <c r="D106" s="213"/>
    </row>
    <row r="107" spans="2:4" x14ac:dyDescent="0.25">
      <c r="B107" s="214"/>
      <c r="D107" s="213"/>
    </row>
    <row r="108" spans="2:4" x14ac:dyDescent="0.25">
      <c r="B108" s="214"/>
      <c r="D108" s="213"/>
    </row>
    <row r="109" spans="2:4" x14ac:dyDescent="0.25">
      <c r="B109" s="214"/>
      <c r="D109" s="213"/>
    </row>
    <row r="110" spans="2:4" x14ac:dyDescent="0.25">
      <c r="B110" s="214"/>
      <c r="D110" s="213"/>
    </row>
    <row r="111" spans="2:4" x14ac:dyDescent="0.25">
      <c r="B111" s="214"/>
      <c r="D111" s="213"/>
    </row>
    <row r="112" spans="2:4" x14ac:dyDescent="0.25">
      <c r="B112" s="3"/>
      <c r="D112" s="213"/>
    </row>
    <row r="113" spans="2:4" x14ac:dyDescent="0.25">
      <c r="B113" s="3"/>
      <c r="D113" s="213"/>
    </row>
    <row r="114" spans="2:4" x14ac:dyDescent="0.25">
      <c r="B114" s="3"/>
      <c r="D114" s="213"/>
    </row>
    <row r="115" spans="2:4" x14ac:dyDescent="0.25">
      <c r="B115" s="3"/>
      <c r="D115" s="213"/>
    </row>
    <row r="116" spans="2:4" x14ac:dyDescent="0.25">
      <c r="B116" s="3"/>
      <c r="D116" s="213"/>
    </row>
    <row r="117" spans="2:4" x14ac:dyDescent="0.25">
      <c r="B117" s="3"/>
      <c r="D117" s="47"/>
    </row>
    <row r="118" spans="2:4" x14ac:dyDescent="0.25">
      <c r="B118" s="3"/>
      <c r="D118" s="47"/>
    </row>
    <row r="119" spans="2:4" x14ac:dyDescent="0.25">
      <c r="B119" s="3"/>
      <c r="D119" s="47"/>
    </row>
    <row r="120" spans="2:4" x14ac:dyDescent="0.25">
      <c r="B120" s="3"/>
      <c r="D120" s="47"/>
    </row>
    <row r="121" spans="2:4" x14ac:dyDescent="0.25">
      <c r="B121" s="3"/>
      <c r="D121" s="47"/>
    </row>
    <row r="122" spans="2:4" x14ac:dyDescent="0.25">
      <c r="B122" s="3"/>
      <c r="D122" s="47"/>
    </row>
    <row r="123" spans="2:4" x14ac:dyDescent="0.25">
      <c r="B123" s="3"/>
      <c r="D123" s="47"/>
    </row>
    <row r="124" spans="2:4" x14ac:dyDescent="0.25">
      <c r="B124" s="3"/>
      <c r="D124" s="47"/>
    </row>
    <row r="125" spans="2:4" x14ac:dyDescent="0.25">
      <c r="B125" s="3"/>
      <c r="D125" s="47"/>
    </row>
    <row r="126" spans="2:4" x14ac:dyDescent="0.25">
      <c r="B126" s="3"/>
      <c r="D126" s="47"/>
    </row>
    <row r="127" spans="2:4" x14ac:dyDescent="0.25">
      <c r="B127" s="3"/>
      <c r="D127" s="47"/>
    </row>
    <row r="128" spans="2:4" x14ac:dyDescent="0.25">
      <c r="B128" s="3"/>
      <c r="D128" s="47"/>
    </row>
    <row r="129" spans="2:4" x14ac:dyDescent="0.25">
      <c r="B129" s="3"/>
      <c r="D129" s="47"/>
    </row>
    <row r="130" spans="2:4" x14ac:dyDescent="0.25">
      <c r="B130" s="3"/>
      <c r="D130" s="47"/>
    </row>
    <row r="131" spans="2:4" x14ac:dyDescent="0.25">
      <c r="B131" s="3"/>
      <c r="D131" s="47"/>
    </row>
    <row r="132" spans="2:4" x14ac:dyDescent="0.25">
      <c r="B132" s="3"/>
    </row>
    <row r="133" spans="2:4" x14ac:dyDescent="0.25">
      <c r="B133" s="3"/>
    </row>
    <row r="134" spans="2:4" x14ac:dyDescent="0.25">
      <c r="B134" s="3"/>
    </row>
    <row r="135" spans="2:4" x14ac:dyDescent="0.25">
      <c r="B135" s="3"/>
    </row>
    <row r="136" spans="2:4" x14ac:dyDescent="0.25">
      <c r="B136" s="3"/>
    </row>
    <row r="137" spans="2:4" x14ac:dyDescent="0.25">
      <c r="B137" s="3"/>
    </row>
    <row r="138" spans="2:4" x14ac:dyDescent="0.25">
      <c r="B138" s="3"/>
    </row>
    <row r="139" spans="2:4" x14ac:dyDescent="0.25">
      <c r="B139" s="3"/>
    </row>
    <row r="140" spans="2:4" x14ac:dyDescent="0.25">
      <c r="B140" s="3"/>
    </row>
    <row r="141" spans="2:4" x14ac:dyDescent="0.25">
      <c r="B141" s="3"/>
    </row>
    <row r="142" spans="2:4" x14ac:dyDescent="0.25">
      <c r="B142" s="3"/>
    </row>
    <row r="143" spans="2:4" x14ac:dyDescent="0.25">
      <c r="B143" s="3"/>
    </row>
    <row r="144" spans="2:4"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sheetData>
  <sheetProtection sheet="1" objects="1" scenarios="1"/>
  <mergeCells count="3">
    <mergeCell ref="B62:F62"/>
    <mergeCell ref="B5:E5"/>
    <mergeCell ref="B4:E4"/>
  </mergeCells>
  <phoneticPr fontId="0" type="noConversion"/>
  <printOptions horizontalCentered="1" verticalCentered="1"/>
  <pageMargins left="0.25" right="0.25" top="0.25" bottom="0.25" header="0" footer="0"/>
  <pageSetup scale="57" orientation="landscape" r:id="rId1"/>
  <headerFooter alignWithMargins="0"/>
  <rowBreaks count="1" manualBreakCount="1">
    <brk id="38"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64"/>
  <sheetViews>
    <sheetView showGridLines="0" workbookViewId="0"/>
  </sheetViews>
  <sheetFormatPr defaultRowHeight="13.2" x14ac:dyDescent="0.25"/>
  <cols>
    <col min="1" max="1" width="1.6640625" style="1" customWidth="1"/>
    <col min="2" max="2" width="8.6640625" customWidth="1"/>
    <col min="3" max="4" width="6.6640625" customWidth="1"/>
    <col min="5" max="6" width="3.6640625" customWidth="1"/>
    <col min="7" max="9" width="10.6640625" customWidth="1"/>
    <col min="10" max="11" width="3.6640625" customWidth="1"/>
    <col min="12" max="12" width="13.6640625" customWidth="1"/>
    <col min="13" max="13" width="13.6640625" style="59" customWidth="1"/>
    <col min="14" max="14" width="10.6640625" customWidth="1"/>
    <col min="15" max="16" width="3.6640625" customWidth="1"/>
    <col min="17" max="17" width="13.6640625" customWidth="1"/>
    <col min="18" max="18" width="13.6640625" style="59" customWidth="1"/>
    <col min="19" max="19" width="10.6640625" customWidth="1"/>
    <col min="20" max="20" width="3.6640625" customWidth="1"/>
    <col min="21" max="21" width="2.6640625" customWidth="1"/>
    <col min="22" max="24" width="7" style="123" customWidth="1"/>
    <col min="25" max="38" width="9.109375" style="123" customWidth="1"/>
  </cols>
  <sheetData>
    <row r="1" spans="1:21" ht="26.25" customHeight="1" x14ac:dyDescent="0.4">
      <c r="B1" s="14" t="s">
        <v>85</v>
      </c>
      <c r="C1" s="9"/>
      <c r="D1" s="9"/>
      <c r="E1" s="9"/>
      <c r="F1" s="9"/>
      <c r="G1" s="9"/>
      <c r="H1" s="9"/>
      <c r="I1" s="55"/>
      <c r="J1" s="9"/>
      <c r="K1" s="9"/>
      <c r="L1" s="9"/>
      <c r="M1" s="10"/>
      <c r="N1" s="31"/>
      <c r="O1" s="1"/>
      <c r="P1" s="1"/>
      <c r="Q1" s="1"/>
      <c r="R1" s="16"/>
      <c r="S1" s="31"/>
      <c r="T1" s="1"/>
      <c r="U1" s="1"/>
    </row>
    <row r="2" spans="1:21" ht="21.75" customHeight="1" x14ac:dyDescent="0.25">
      <c r="B2" s="298" t="s">
        <v>95</v>
      </c>
      <c r="C2" s="298"/>
      <c r="D2" s="298"/>
      <c r="E2" s="298"/>
      <c r="F2" s="298"/>
      <c r="G2" s="298"/>
      <c r="H2" s="298"/>
      <c r="I2" s="298"/>
      <c r="J2" s="298"/>
      <c r="K2" s="298"/>
      <c r="L2" s="298"/>
      <c r="M2" s="298"/>
      <c r="N2" s="298"/>
      <c r="O2" s="298"/>
      <c r="P2" s="298"/>
      <c r="Q2" s="298"/>
      <c r="R2" s="298"/>
      <c r="S2" s="298"/>
      <c r="T2" s="1"/>
      <c r="U2" s="1"/>
    </row>
    <row r="3" spans="1:21" ht="19.5" customHeight="1" x14ac:dyDescent="0.25">
      <c r="A3"/>
      <c r="B3" s="299" t="s">
        <v>96</v>
      </c>
      <c r="C3" s="299"/>
      <c r="D3" s="299"/>
      <c r="E3" s="299"/>
      <c r="F3" s="299"/>
      <c r="G3" s="299"/>
      <c r="H3" s="299"/>
      <c r="I3" s="299"/>
      <c r="J3" s="299"/>
      <c r="K3" s="299"/>
      <c r="L3" s="299"/>
      <c r="M3" s="299"/>
      <c r="N3" s="299"/>
      <c r="O3" s="299"/>
      <c r="P3" s="299"/>
      <c r="Q3" s="299"/>
      <c r="R3" s="299"/>
      <c r="S3" s="299"/>
      <c r="T3" s="1"/>
      <c r="U3" s="1"/>
    </row>
    <row r="4" spans="1:21" ht="18.75" customHeight="1" x14ac:dyDescent="0.25">
      <c r="A4"/>
      <c r="B4" s="300" t="s">
        <v>97</v>
      </c>
      <c r="C4" s="300"/>
      <c r="D4" s="300"/>
      <c r="E4" s="300"/>
      <c r="F4" s="300"/>
      <c r="G4" s="300"/>
      <c r="H4" s="300"/>
      <c r="I4" s="300"/>
      <c r="J4" s="300"/>
      <c r="K4" s="300"/>
      <c r="L4" s="300"/>
      <c r="M4" s="300"/>
      <c r="N4" s="300"/>
      <c r="O4" s="300"/>
      <c r="P4" s="300"/>
      <c r="Q4" s="62"/>
      <c r="R4" s="117"/>
      <c r="S4" s="62"/>
      <c r="T4" s="118"/>
      <c r="U4" s="1"/>
    </row>
    <row r="5" spans="1:21" ht="12" customHeight="1" x14ac:dyDescent="0.25">
      <c r="A5"/>
      <c r="B5" s="70"/>
      <c r="D5" s="10"/>
      <c r="E5" s="10"/>
      <c r="F5" s="1"/>
      <c r="G5" s="1"/>
      <c r="H5" s="1"/>
      <c r="I5" s="1"/>
      <c r="J5" s="1"/>
      <c r="K5" s="1"/>
      <c r="L5" s="1"/>
      <c r="M5" s="1"/>
      <c r="N5" s="1"/>
      <c r="O5" s="1"/>
      <c r="P5" s="1"/>
      <c r="Q5" s="1"/>
      <c r="R5" s="1"/>
      <c r="S5" s="1"/>
      <c r="T5" s="1"/>
      <c r="U5" s="1"/>
    </row>
    <row r="6" spans="1:21" ht="17.100000000000001" customHeight="1" x14ac:dyDescent="0.3">
      <c r="B6" s="301" t="s">
        <v>98</v>
      </c>
      <c r="C6" s="302"/>
      <c r="D6" s="302"/>
      <c r="E6" s="302"/>
      <c r="F6" s="302"/>
      <c r="G6" s="302"/>
      <c r="H6" s="302"/>
      <c r="I6" s="302"/>
      <c r="J6" s="302"/>
      <c r="K6" s="302"/>
      <c r="L6" s="302"/>
      <c r="M6" s="302"/>
      <c r="N6" s="302"/>
      <c r="O6" s="302"/>
      <c r="P6" s="302"/>
      <c r="Q6" s="302"/>
      <c r="R6" s="302"/>
      <c r="S6" s="302"/>
      <c r="T6" s="303"/>
      <c r="U6" s="1"/>
    </row>
    <row r="7" spans="1:21" x14ac:dyDescent="0.25">
      <c r="B7" s="1"/>
      <c r="C7" s="1"/>
      <c r="D7" s="1"/>
      <c r="E7" s="1"/>
      <c r="F7" s="297" t="s">
        <v>15</v>
      </c>
      <c r="G7" s="297"/>
      <c r="H7" s="297"/>
      <c r="I7" s="297"/>
      <c r="J7" s="297"/>
      <c r="K7" s="297" t="s">
        <v>9</v>
      </c>
      <c r="L7" s="297"/>
      <c r="M7" s="297"/>
      <c r="N7" s="297"/>
      <c r="O7" s="297"/>
      <c r="P7" s="297" t="s">
        <v>10</v>
      </c>
      <c r="Q7" s="297"/>
      <c r="R7" s="297"/>
      <c r="S7" s="297"/>
      <c r="T7" s="297"/>
      <c r="U7" s="1"/>
    </row>
    <row r="8" spans="1:21" ht="20.100000000000001" customHeight="1" x14ac:dyDescent="0.25">
      <c r="B8" s="1"/>
      <c r="C8" s="1"/>
      <c r="D8" s="1"/>
      <c r="E8" s="1"/>
      <c r="F8" s="297"/>
      <c r="G8" s="297"/>
      <c r="H8" s="297"/>
      <c r="I8" s="297"/>
      <c r="J8" s="297"/>
      <c r="K8" s="297"/>
      <c r="L8" s="297"/>
      <c r="M8" s="297"/>
      <c r="N8" s="297"/>
      <c r="O8" s="297"/>
      <c r="P8" s="297"/>
      <c r="Q8" s="297"/>
      <c r="R8" s="297"/>
      <c r="S8" s="297"/>
      <c r="T8" s="297"/>
      <c r="U8" s="1"/>
    </row>
    <row r="9" spans="1:21" ht="20.100000000000001" customHeight="1" x14ac:dyDescent="0.25">
      <c r="B9" s="1"/>
      <c r="C9" s="1"/>
      <c r="D9" s="1"/>
      <c r="E9" s="1"/>
      <c r="F9" s="1"/>
      <c r="G9" s="16" t="s">
        <v>18</v>
      </c>
      <c r="H9" s="16" t="s">
        <v>12</v>
      </c>
      <c r="I9" s="236" t="s">
        <v>63</v>
      </c>
      <c r="J9" s="2"/>
      <c r="K9" s="2"/>
      <c r="L9" s="16" t="s">
        <v>18</v>
      </c>
      <c r="M9" s="16" t="s">
        <v>12</v>
      </c>
      <c r="N9" s="236" t="s">
        <v>64</v>
      </c>
      <c r="O9" s="1"/>
      <c r="P9" s="1"/>
      <c r="Q9" s="16" t="s">
        <v>18</v>
      </c>
      <c r="R9" s="16" t="s">
        <v>12</v>
      </c>
      <c r="S9" s="236" t="s">
        <v>65</v>
      </c>
      <c r="T9" s="1"/>
      <c r="U9" s="1"/>
    </row>
    <row r="10" spans="1:21" ht="15" customHeight="1" x14ac:dyDescent="0.35">
      <c r="B10" s="1"/>
      <c r="C10" s="12"/>
      <c r="D10" s="12"/>
      <c r="E10" s="12"/>
      <c r="F10" s="92"/>
      <c r="G10" s="91"/>
      <c r="H10" s="93"/>
      <c r="I10" s="98"/>
      <c r="J10" s="5"/>
      <c r="K10" s="92"/>
      <c r="L10" s="91"/>
      <c r="M10" s="94"/>
      <c r="N10" s="98"/>
      <c r="O10" s="5"/>
      <c r="P10" s="81"/>
      <c r="Q10" s="104"/>
      <c r="R10" s="94"/>
      <c r="S10" s="98"/>
      <c r="T10" s="5"/>
      <c r="U10" s="1"/>
    </row>
    <row r="11" spans="1:21" ht="20.100000000000001" customHeight="1" x14ac:dyDescent="0.3">
      <c r="B11" s="1"/>
      <c r="C11" s="100"/>
      <c r="D11" s="11" t="s">
        <v>34</v>
      </c>
      <c r="E11" s="100"/>
      <c r="F11" s="91"/>
      <c r="G11" s="110">
        <v>31.048387096774192</v>
      </c>
      <c r="H11" s="110">
        <v>64.313876088069634</v>
      </c>
      <c r="I11" s="110">
        <v>48.276342502266132</v>
      </c>
      <c r="J11" s="102"/>
      <c r="K11" s="102"/>
      <c r="L11" s="111">
        <v>126.06060606060606</v>
      </c>
      <c r="M11" s="111">
        <v>130.19402531746348</v>
      </c>
      <c r="N11" s="110">
        <v>96.825185144392066</v>
      </c>
      <c r="O11" s="102"/>
      <c r="P11" s="110"/>
      <c r="Q11" s="111">
        <v>39.13978494623656</v>
      </c>
      <c r="R11" s="111">
        <v>83.732824116743473</v>
      </c>
      <c r="S11" s="110">
        <v>46.743658008819466</v>
      </c>
      <c r="T11" s="80"/>
      <c r="U11" s="1"/>
    </row>
    <row r="12" spans="1:21" ht="15" customHeight="1" x14ac:dyDescent="0.35">
      <c r="B12" s="1"/>
      <c r="C12" s="12"/>
      <c r="D12" s="12"/>
      <c r="E12" s="12"/>
      <c r="F12" s="92"/>
      <c r="G12" s="110"/>
      <c r="H12" s="110"/>
      <c r="I12" s="110"/>
      <c r="J12" s="102"/>
      <c r="K12" s="102"/>
      <c r="L12" s="111"/>
      <c r="M12" s="111"/>
      <c r="N12" s="110"/>
      <c r="O12" s="102"/>
      <c r="P12" s="110"/>
      <c r="Q12" s="111"/>
      <c r="R12" s="111"/>
      <c r="S12" s="110"/>
      <c r="T12" s="5"/>
      <c r="U12" s="1"/>
    </row>
    <row r="13" spans="1:21" ht="20.100000000000001" customHeight="1" x14ac:dyDescent="0.3">
      <c r="B13" s="60"/>
      <c r="C13" s="105"/>
      <c r="D13" s="106" t="s">
        <v>48</v>
      </c>
      <c r="E13" s="105"/>
      <c r="F13" s="95"/>
      <c r="G13" s="112">
        <v>56.855930995152555</v>
      </c>
      <c r="H13" s="112">
        <v>77.49423787779952</v>
      </c>
      <c r="I13" s="112">
        <v>73.367946510820815</v>
      </c>
      <c r="J13" s="113"/>
      <c r="K13" s="113"/>
      <c r="L13" s="114">
        <v>198.26126069648623</v>
      </c>
      <c r="M13" s="114">
        <v>174.58508148239599</v>
      </c>
      <c r="N13" s="112">
        <v>113.56139883949537</v>
      </c>
      <c r="O13" s="113"/>
      <c r="P13" s="112"/>
      <c r="Q13" s="114">
        <v>112.72328557171372</v>
      </c>
      <c r="R13" s="114">
        <v>135.29337834311806</v>
      </c>
      <c r="S13" s="112">
        <v>83.317666357514412</v>
      </c>
      <c r="T13" s="96"/>
      <c r="U13" s="1"/>
    </row>
    <row r="14" spans="1:21" ht="15" customHeight="1" x14ac:dyDescent="0.3">
      <c r="B14" s="1"/>
      <c r="C14" s="100"/>
      <c r="D14" s="11"/>
      <c r="E14" s="11"/>
      <c r="F14" s="76"/>
      <c r="G14" s="110"/>
      <c r="H14" s="110"/>
      <c r="I14" s="110"/>
      <c r="J14" s="102"/>
      <c r="K14" s="102"/>
      <c r="L14" s="111"/>
      <c r="M14" s="111"/>
      <c r="N14" s="110"/>
      <c r="O14" s="102"/>
      <c r="P14" s="110"/>
      <c r="Q14" s="111"/>
      <c r="R14" s="111"/>
      <c r="S14" s="110"/>
      <c r="T14" s="5"/>
      <c r="U14" s="1"/>
    </row>
    <row r="15" spans="1:21" ht="20.100000000000001" customHeight="1" x14ac:dyDescent="0.3">
      <c r="B15" s="1"/>
      <c r="C15" s="100"/>
      <c r="D15" s="11" t="s">
        <v>36</v>
      </c>
      <c r="E15" s="100"/>
      <c r="F15" s="76"/>
      <c r="G15" s="110">
        <v>54.593685300207042</v>
      </c>
      <c r="H15" s="110">
        <v>75.616804692891648</v>
      </c>
      <c r="I15" s="110">
        <v>72.19782100278708</v>
      </c>
      <c r="J15" s="102"/>
      <c r="K15" s="102"/>
      <c r="L15" s="111">
        <v>188.01635458639487</v>
      </c>
      <c r="M15" s="111">
        <v>174.52222805316296</v>
      </c>
      <c r="N15" s="110">
        <v>107.73203888336873</v>
      </c>
      <c r="O15" s="102"/>
      <c r="P15" s="110"/>
      <c r="Q15" s="111">
        <v>102.64505693581781</v>
      </c>
      <c r="R15" s="111">
        <v>131.96813233264319</v>
      </c>
      <c r="S15" s="110">
        <v>77.780184595718083</v>
      </c>
      <c r="T15" s="80"/>
      <c r="U15" s="1"/>
    </row>
    <row r="16" spans="1:21" ht="15" customHeight="1" x14ac:dyDescent="0.3">
      <c r="B16" s="1"/>
      <c r="C16" s="100"/>
      <c r="D16" s="11"/>
      <c r="E16" s="100"/>
      <c r="F16" s="76"/>
      <c r="G16" s="110"/>
      <c r="H16" s="110"/>
      <c r="I16" s="110"/>
      <c r="J16" s="102"/>
      <c r="K16" s="102"/>
      <c r="L16" s="111"/>
      <c r="M16" s="111"/>
      <c r="N16" s="110"/>
      <c r="O16" s="102"/>
      <c r="P16" s="110"/>
      <c r="Q16" s="111"/>
      <c r="R16" s="111"/>
      <c r="S16" s="110"/>
      <c r="T16" s="5"/>
      <c r="U16" s="1"/>
    </row>
    <row r="17" spans="2:21" ht="20.100000000000001" customHeight="1" x14ac:dyDescent="0.3">
      <c r="B17" s="60"/>
      <c r="C17" s="105"/>
      <c r="D17" s="106" t="s">
        <v>37</v>
      </c>
      <c r="E17" s="105"/>
      <c r="F17" s="95"/>
      <c r="G17" s="112">
        <v>56.855930995152555</v>
      </c>
      <c r="H17" s="112">
        <v>77.49423787779952</v>
      </c>
      <c r="I17" s="112">
        <v>73.367946510820815</v>
      </c>
      <c r="J17" s="113"/>
      <c r="K17" s="113"/>
      <c r="L17" s="114">
        <v>198.26126069648623</v>
      </c>
      <c r="M17" s="114">
        <v>174.58508148239599</v>
      </c>
      <c r="N17" s="112">
        <v>113.56139883949537</v>
      </c>
      <c r="O17" s="113"/>
      <c r="P17" s="112"/>
      <c r="Q17" s="114">
        <v>112.72328557171372</v>
      </c>
      <c r="R17" s="114">
        <v>135.29337834311806</v>
      </c>
      <c r="S17" s="112">
        <v>83.317666357514412</v>
      </c>
      <c r="T17" s="96"/>
      <c r="U17" s="1"/>
    </row>
    <row r="18" spans="2:21" ht="15" customHeight="1" x14ac:dyDescent="0.3">
      <c r="B18" s="1"/>
      <c r="C18" s="11"/>
      <c r="D18" s="11"/>
      <c r="E18" s="11"/>
      <c r="F18" s="76"/>
      <c r="G18" s="108"/>
      <c r="H18" s="109"/>
      <c r="I18" s="104"/>
      <c r="J18" s="80"/>
      <c r="K18" s="76"/>
      <c r="L18" s="108"/>
      <c r="M18" s="109"/>
      <c r="N18" s="104"/>
      <c r="O18" s="80"/>
      <c r="P18" s="107"/>
      <c r="Q18" s="80"/>
      <c r="R18" s="109"/>
      <c r="S18" s="104"/>
      <c r="T18" s="80"/>
      <c r="U18" s="1"/>
    </row>
    <row r="19" spans="2:21" ht="15" customHeight="1" x14ac:dyDescent="0.4">
      <c r="B19" s="1"/>
      <c r="C19" s="11"/>
      <c r="D19" s="11"/>
      <c r="E19" s="11"/>
      <c r="F19" s="76"/>
      <c r="G19" s="77"/>
      <c r="H19" s="78"/>
      <c r="I19" s="79"/>
      <c r="J19" s="80"/>
      <c r="K19" s="76"/>
      <c r="L19" s="77"/>
      <c r="M19" s="78"/>
      <c r="N19" s="79"/>
      <c r="O19" s="80"/>
      <c r="P19" s="81"/>
      <c r="Q19" s="80"/>
      <c r="R19" s="86"/>
      <c r="S19" s="79"/>
      <c r="T19" s="80"/>
      <c r="U19" s="1"/>
    </row>
    <row r="20" spans="2:21" ht="17.100000000000001" customHeight="1" x14ac:dyDescent="0.3">
      <c r="B20" s="301" t="s">
        <v>99</v>
      </c>
      <c r="C20" s="302"/>
      <c r="D20" s="302"/>
      <c r="E20" s="302"/>
      <c r="F20" s="302"/>
      <c r="G20" s="302"/>
      <c r="H20" s="302"/>
      <c r="I20" s="302"/>
      <c r="J20" s="302"/>
      <c r="K20" s="302"/>
      <c r="L20" s="302"/>
      <c r="M20" s="302"/>
      <c r="N20" s="302"/>
      <c r="O20" s="302"/>
      <c r="P20" s="302"/>
      <c r="Q20" s="302"/>
      <c r="R20" s="302"/>
      <c r="S20" s="302"/>
      <c r="T20" s="303"/>
      <c r="U20" s="1"/>
    </row>
    <row r="21" spans="2:21" x14ac:dyDescent="0.25">
      <c r="B21" s="1"/>
      <c r="C21" s="1"/>
      <c r="D21" s="1"/>
      <c r="E21" s="1"/>
      <c r="F21" s="297" t="s">
        <v>59</v>
      </c>
      <c r="G21" s="297"/>
      <c r="H21" s="297"/>
      <c r="I21" s="297"/>
      <c r="J21" s="297"/>
      <c r="K21" s="297" t="s">
        <v>9</v>
      </c>
      <c r="L21" s="297"/>
      <c r="M21" s="297"/>
      <c r="N21" s="297"/>
      <c r="O21" s="297"/>
      <c r="P21" s="297" t="s">
        <v>10</v>
      </c>
      <c r="Q21" s="297"/>
      <c r="R21" s="297"/>
      <c r="S21" s="297"/>
      <c r="T21" s="297"/>
      <c r="U21" s="1"/>
    </row>
    <row r="22" spans="2:21" ht="20.100000000000001" customHeight="1" x14ac:dyDescent="0.25">
      <c r="B22" s="1"/>
      <c r="C22" s="1"/>
      <c r="D22" s="1"/>
      <c r="E22" s="1"/>
      <c r="F22" s="297"/>
      <c r="G22" s="297"/>
      <c r="H22" s="297"/>
      <c r="I22" s="297"/>
      <c r="J22" s="297"/>
      <c r="K22" s="297"/>
      <c r="L22" s="297"/>
      <c r="M22" s="297"/>
      <c r="N22" s="297"/>
      <c r="O22" s="297"/>
      <c r="P22" s="297"/>
      <c r="Q22" s="297"/>
      <c r="R22" s="297"/>
      <c r="S22" s="297"/>
      <c r="T22" s="297"/>
      <c r="U22" s="1"/>
    </row>
    <row r="23" spans="2:21" ht="20.100000000000001" customHeight="1" x14ac:dyDescent="0.3">
      <c r="B23" s="1"/>
      <c r="C23" s="1"/>
      <c r="D23" s="1"/>
      <c r="E23" s="1"/>
      <c r="F23" s="1"/>
      <c r="G23" s="16" t="s">
        <v>18</v>
      </c>
      <c r="H23" s="16" t="s">
        <v>12</v>
      </c>
      <c r="I23" s="236" t="s">
        <v>63</v>
      </c>
      <c r="J23" s="2"/>
      <c r="K23" s="2"/>
      <c r="L23" s="16" t="s">
        <v>18</v>
      </c>
      <c r="M23" s="16" t="s">
        <v>12</v>
      </c>
      <c r="N23" s="236" t="s">
        <v>64</v>
      </c>
      <c r="O23" s="1"/>
      <c r="P23" s="1"/>
      <c r="Q23" s="16" t="s">
        <v>18</v>
      </c>
      <c r="R23" s="16" t="s">
        <v>12</v>
      </c>
      <c r="S23" s="236" t="s">
        <v>65</v>
      </c>
      <c r="T23" s="1"/>
      <c r="U23" s="1"/>
    </row>
    <row r="24" spans="2:21" ht="15" customHeight="1" x14ac:dyDescent="0.3">
      <c r="B24" s="1"/>
      <c r="C24" s="12"/>
      <c r="D24" s="12"/>
      <c r="E24" s="12"/>
      <c r="F24" s="92"/>
      <c r="G24" s="91"/>
      <c r="H24" s="93"/>
      <c r="I24" s="98"/>
      <c r="J24" s="5"/>
      <c r="K24" s="92"/>
      <c r="L24" s="91"/>
      <c r="M24" s="94"/>
      <c r="N24" s="98"/>
      <c r="O24" s="5"/>
      <c r="P24" s="81"/>
      <c r="Q24" s="104"/>
      <c r="R24" s="94"/>
      <c r="S24" s="98"/>
      <c r="T24" s="5"/>
      <c r="U24" s="1"/>
    </row>
    <row r="25" spans="2:21" ht="20.100000000000001" customHeight="1" x14ac:dyDescent="0.3">
      <c r="B25" s="1"/>
      <c r="C25" s="100"/>
      <c r="D25" s="11" t="s">
        <v>34</v>
      </c>
      <c r="E25" s="100"/>
      <c r="F25" s="91"/>
      <c r="G25" s="110"/>
      <c r="H25" s="110">
        <v>14.744438861735475</v>
      </c>
      <c r="I25" s="110"/>
      <c r="J25" s="110"/>
      <c r="K25" s="110"/>
      <c r="L25" s="110"/>
      <c r="M25" s="110">
        <v>15.427720742823118</v>
      </c>
      <c r="N25" s="110"/>
      <c r="O25" s="110"/>
      <c r="P25" s="110"/>
      <c r="Q25" s="110"/>
      <c r="R25" s="110">
        <v>32.446890457122109</v>
      </c>
      <c r="S25" s="110"/>
      <c r="T25" s="80"/>
      <c r="U25" s="1"/>
    </row>
    <row r="26" spans="2:21" ht="15" customHeight="1" x14ac:dyDescent="0.3">
      <c r="B26" s="1"/>
      <c r="C26" s="12"/>
      <c r="D26" s="12"/>
      <c r="E26" s="12"/>
      <c r="F26" s="92"/>
      <c r="G26" s="110"/>
      <c r="H26" s="110"/>
      <c r="I26" s="110"/>
      <c r="J26" s="110"/>
      <c r="K26" s="110"/>
      <c r="L26" s="110"/>
      <c r="M26" s="110"/>
      <c r="N26" s="110"/>
      <c r="O26" s="110"/>
      <c r="P26" s="110"/>
      <c r="Q26" s="110"/>
      <c r="R26" s="110"/>
      <c r="S26" s="110"/>
      <c r="T26" s="5"/>
      <c r="U26" s="1"/>
    </row>
    <row r="27" spans="2:21" ht="20.100000000000001" customHeight="1" x14ac:dyDescent="0.3">
      <c r="B27" s="60"/>
      <c r="C27" s="105"/>
      <c r="D27" s="106" t="s">
        <v>48</v>
      </c>
      <c r="E27" s="105"/>
      <c r="F27" s="95"/>
      <c r="G27" s="112"/>
      <c r="H27" s="112">
        <v>48.539181608138733</v>
      </c>
      <c r="I27" s="112"/>
      <c r="J27" s="112"/>
      <c r="K27" s="112"/>
      <c r="L27" s="112"/>
      <c r="M27" s="112">
        <v>30.361139003445846</v>
      </c>
      <c r="N27" s="112"/>
      <c r="O27" s="112"/>
      <c r="P27" s="112"/>
      <c r="Q27" s="112"/>
      <c r="R27" s="112">
        <v>93.637369011022557</v>
      </c>
      <c r="S27" s="112"/>
      <c r="T27" s="96"/>
      <c r="U27" s="1"/>
    </row>
    <row r="28" spans="2:21" ht="15" customHeight="1" x14ac:dyDescent="0.3">
      <c r="B28" s="1"/>
      <c r="C28" s="100"/>
      <c r="D28" s="11"/>
      <c r="E28" s="11"/>
      <c r="F28" s="76"/>
      <c r="G28" s="110"/>
      <c r="H28" s="110"/>
      <c r="I28" s="110"/>
      <c r="J28" s="110"/>
      <c r="K28" s="110"/>
      <c r="L28" s="110"/>
      <c r="M28" s="110"/>
      <c r="N28" s="110"/>
      <c r="O28" s="110"/>
      <c r="P28" s="110"/>
      <c r="Q28" s="110"/>
      <c r="R28" s="110"/>
      <c r="S28" s="110"/>
      <c r="T28" s="5"/>
      <c r="U28" s="1"/>
    </row>
    <row r="29" spans="2:21" ht="20.100000000000001" customHeight="1" x14ac:dyDescent="0.3">
      <c r="B29" s="1"/>
      <c r="C29" s="100"/>
      <c r="D29" s="11" t="s">
        <v>36</v>
      </c>
      <c r="E29" s="100"/>
      <c r="F29" s="76"/>
      <c r="G29" s="110"/>
      <c r="H29" s="110">
        <v>13.712135953764109</v>
      </c>
      <c r="I29" s="110"/>
      <c r="J29" s="110"/>
      <c r="K29" s="110"/>
      <c r="L29" s="110"/>
      <c r="M29" s="110">
        <v>20.218573128792379</v>
      </c>
      <c r="N29" s="110"/>
      <c r="O29" s="110"/>
      <c r="P29" s="110"/>
      <c r="Q29" s="110"/>
      <c r="R29" s="110">
        <v>36.703107317999716</v>
      </c>
      <c r="S29" s="110"/>
      <c r="T29" s="80"/>
      <c r="U29" s="1"/>
    </row>
    <row r="30" spans="2:21" ht="15" customHeight="1" x14ac:dyDescent="0.3">
      <c r="B30" s="1"/>
      <c r="C30" s="100"/>
      <c r="D30" s="11"/>
      <c r="E30" s="100"/>
      <c r="F30" s="76"/>
      <c r="G30" s="110"/>
      <c r="H30" s="110"/>
      <c r="I30" s="110"/>
      <c r="J30" s="110"/>
      <c r="K30" s="110"/>
      <c r="L30" s="110"/>
      <c r="M30" s="110"/>
      <c r="N30" s="110"/>
      <c r="O30" s="110"/>
      <c r="P30" s="110"/>
      <c r="Q30" s="110"/>
      <c r="R30" s="110"/>
      <c r="S30" s="110"/>
      <c r="T30" s="5"/>
      <c r="U30" s="1"/>
    </row>
    <row r="31" spans="2:21" ht="20.100000000000001" customHeight="1" x14ac:dyDescent="0.3">
      <c r="B31" s="60"/>
      <c r="C31" s="105"/>
      <c r="D31" s="106" t="s">
        <v>37</v>
      </c>
      <c r="E31" s="105"/>
      <c r="F31" s="95"/>
      <c r="G31" s="112"/>
      <c r="H31" s="112">
        <v>48.539181608138733</v>
      </c>
      <c r="I31" s="112"/>
      <c r="J31" s="112"/>
      <c r="K31" s="112"/>
      <c r="L31" s="112"/>
      <c r="M31" s="112">
        <v>30.361139003445846</v>
      </c>
      <c r="N31" s="112"/>
      <c r="O31" s="112"/>
      <c r="P31" s="112"/>
      <c r="Q31" s="112"/>
      <c r="R31" s="112">
        <v>93.637369011022557</v>
      </c>
      <c r="S31" s="112"/>
      <c r="T31" s="96"/>
      <c r="U31" s="1"/>
    </row>
    <row r="32" spans="2:21" ht="15" customHeight="1" x14ac:dyDescent="0.3">
      <c r="B32" s="1"/>
      <c r="C32" s="11"/>
      <c r="D32" s="11"/>
      <c r="E32" s="11"/>
      <c r="F32" s="76"/>
      <c r="G32" s="108"/>
      <c r="H32" s="109"/>
      <c r="I32" s="104"/>
      <c r="J32" s="80"/>
      <c r="K32" s="76"/>
      <c r="L32" s="108"/>
      <c r="M32" s="109"/>
      <c r="N32" s="104"/>
      <c r="O32" s="80"/>
      <c r="P32" s="107"/>
      <c r="Q32" s="80"/>
      <c r="R32" s="109"/>
      <c r="S32" s="104"/>
      <c r="T32" s="80"/>
      <c r="U32" s="1"/>
    </row>
    <row r="33" spans="2:21" ht="15" customHeight="1" x14ac:dyDescent="0.3">
      <c r="B33" s="1"/>
      <c r="C33" s="11"/>
      <c r="F33" s="76"/>
      <c r="G33" s="77"/>
      <c r="H33" s="78"/>
      <c r="I33" s="79"/>
      <c r="J33" s="80"/>
      <c r="K33" s="76"/>
      <c r="L33" s="77"/>
      <c r="M33" s="78"/>
      <c r="N33" s="79"/>
      <c r="O33" s="80"/>
      <c r="P33" s="81"/>
      <c r="Q33" s="80"/>
      <c r="R33" s="78"/>
      <c r="S33" s="79"/>
      <c r="T33" s="80"/>
      <c r="U33" s="1"/>
    </row>
    <row r="34" spans="2:21" ht="39.9" customHeight="1" x14ac:dyDescent="0.3">
      <c r="B34" s="296" t="s">
        <v>84</v>
      </c>
      <c r="C34" s="296"/>
      <c r="D34" s="296"/>
      <c r="E34" s="296"/>
      <c r="F34" s="296"/>
      <c r="G34" s="296"/>
      <c r="H34" s="296"/>
      <c r="I34" s="296"/>
      <c r="J34" s="296"/>
      <c r="K34" s="296"/>
      <c r="L34" s="296"/>
      <c r="M34" s="296"/>
      <c r="N34" s="296"/>
      <c r="O34" s="296"/>
      <c r="P34" s="296"/>
      <c r="Q34" s="296"/>
      <c r="R34" s="296"/>
      <c r="S34" s="296"/>
      <c r="T34" s="296"/>
      <c r="U34" s="1"/>
    </row>
    <row r="35" spans="2:21" ht="18" x14ac:dyDescent="0.3">
      <c r="B35" s="1"/>
      <c r="C35" s="1"/>
      <c r="D35" s="1"/>
      <c r="E35" s="1"/>
      <c r="F35" s="1"/>
      <c r="G35" s="1"/>
      <c r="H35" s="56"/>
      <c r="I35" s="57"/>
      <c r="J35" s="69"/>
      <c r="K35" s="58"/>
      <c r="L35" s="1"/>
      <c r="M35" s="56"/>
      <c r="N35" s="57"/>
      <c r="O35" s="69"/>
      <c r="P35" s="1"/>
      <c r="Q35" s="1"/>
      <c r="R35" s="10"/>
      <c r="S35" s="31"/>
      <c r="T35" s="1"/>
      <c r="U35" s="1"/>
    </row>
    <row r="36" spans="2:21" s="123" customFormat="1" x14ac:dyDescent="0.3"/>
    <row r="37" spans="2:21" s="123" customFormat="1" x14ac:dyDescent="0.3"/>
    <row r="38" spans="2:21" s="123" customFormat="1" x14ac:dyDescent="0.3"/>
    <row r="39" spans="2:21" s="123" customFormat="1" x14ac:dyDescent="0.3"/>
    <row r="40" spans="2:21" s="123" customFormat="1" x14ac:dyDescent="0.3"/>
    <row r="41" spans="2:21" s="123" customFormat="1" x14ac:dyDescent="0.3"/>
    <row r="42" spans="2:21" s="123" customFormat="1" x14ac:dyDescent="0.3"/>
    <row r="43" spans="2:21" s="123" customFormat="1" x14ac:dyDescent="0.3"/>
    <row r="44" spans="2:21" s="123" customFormat="1" x14ac:dyDescent="0.3"/>
    <row r="45" spans="2:21" s="123" customFormat="1" x14ac:dyDescent="0.3"/>
    <row r="46" spans="2:21" s="123" customFormat="1" x14ac:dyDescent="0.3"/>
    <row r="47" spans="2:21" s="123" customFormat="1" x14ac:dyDescent="0.3"/>
    <row r="48" spans="2:21" s="123" customFormat="1" x14ac:dyDescent="0.3"/>
    <row r="49" s="123" customFormat="1" x14ac:dyDescent="0.3"/>
    <row r="50" s="123" customFormat="1" x14ac:dyDescent="0.3"/>
    <row r="51" s="123" customFormat="1" x14ac:dyDescent="0.3"/>
    <row r="52" s="123" customFormat="1" x14ac:dyDescent="0.3"/>
    <row r="53" s="123" customFormat="1" x14ac:dyDescent="0.3"/>
    <row r="54" s="123" customFormat="1" x14ac:dyDescent="0.3"/>
    <row r="55" s="123" customFormat="1" x14ac:dyDescent="0.3"/>
    <row r="56" s="123" customFormat="1" x14ac:dyDescent="0.3"/>
    <row r="57" s="123" customFormat="1" x14ac:dyDescent="0.3"/>
    <row r="58" s="123" customFormat="1" x14ac:dyDescent="0.3"/>
    <row r="59" s="123" customFormat="1" x14ac:dyDescent="0.3"/>
    <row r="60" s="123" customFormat="1" x14ac:dyDescent="0.3"/>
    <row r="61" s="123" customFormat="1" x14ac:dyDescent="0.3"/>
    <row r="62" s="123" customFormat="1" x14ac:dyDescent="0.3"/>
    <row r="63" s="123" customFormat="1" x14ac:dyDescent="0.3"/>
    <row r="64" s="123" customFormat="1" x14ac:dyDescent="0.3"/>
  </sheetData>
  <mergeCells count="12">
    <mergeCell ref="B2:S2"/>
    <mergeCell ref="B3:S3"/>
    <mergeCell ref="B4:P4"/>
    <mergeCell ref="B6:T6"/>
    <mergeCell ref="B20:T20"/>
    <mergeCell ref="F7:J8"/>
    <mergeCell ref="B34:T34"/>
    <mergeCell ref="K21:O22"/>
    <mergeCell ref="P21:T22"/>
    <mergeCell ref="F21:J22"/>
    <mergeCell ref="K7:O8"/>
    <mergeCell ref="P7:T8"/>
  </mergeCells>
  <phoneticPr fontId="3" type="noConversion"/>
  <printOptions horizontalCentered="1" verticalCentered="1"/>
  <pageMargins left="0.25" right="0.25" top="0.25" bottom="0.25" header="0" footer="0"/>
  <pageSetup scale="86" orientation="landscape" r:id="rId1"/>
  <headerFooter alignWithMargins="0"/>
  <rowBreaks count="1" manualBreakCount="1">
    <brk id="36" max="16383" man="1"/>
  </rowBreaks>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I82"/>
  <sheetViews>
    <sheetView showGridLines="0" zoomScale="80" workbookViewId="0"/>
  </sheetViews>
  <sheetFormatPr defaultRowHeight="13.2" x14ac:dyDescent="0.25"/>
  <cols>
    <col min="1" max="1" width="2.6640625" customWidth="1"/>
    <col min="2" max="2" width="17.6640625" customWidth="1"/>
    <col min="3" max="3" width="19" customWidth="1"/>
    <col min="4" max="4" width="2.6640625" customWidth="1"/>
    <col min="5" max="12" width="12.6640625" customWidth="1"/>
    <col min="13" max="13" width="2.6640625" customWidth="1"/>
    <col min="14" max="14" width="11.6640625" customWidth="1"/>
    <col min="15" max="15" width="1.6640625" customWidth="1"/>
    <col min="16" max="16" width="10.6640625" style="1" customWidth="1"/>
    <col min="17" max="17" width="1.6640625" style="1" customWidth="1"/>
    <col min="18" max="18" width="10.6640625" customWidth="1"/>
    <col min="19" max="19" width="1.6640625" customWidth="1"/>
    <col min="20" max="20" width="10.6640625" customWidth="1"/>
    <col min="21" max="21" width="2.6640625" customWidth="1"/>
    <col min="22" max="23" width="11.6640625" style="123" customWidth="1"/>
    <col min="24" max="24" width="5.6640625" style="123" customWidth="1"/>
    <col min="25" max="35" width="9.109375" style="123" customWidth="1"/>
  </cols>
  <sheetData>
    <row r="1" spans="2:35" ht="30.75" customHeight="1" x14ac:dyDescent="0.4">
      <c r="B1" s="14" t="s">
        <v>86</v>
      </c>
      <c r="E1" s="9"/>
      <c r="F1" s="9"/>
      <c r="G1" s="9"/>
      <c r="H1" s="9"/>
      <c r="I1" s="9"/>
      <c r="J1" s="9"/>
      <c r="K1" s="9"/>
      <c r="L1" s="9"/>
      <c r="M1" s="9"/>
      <c r="N1" s="9"/>
      <c r="O1" s="9"/>
      <c r="Q1" s="120"/>
      <c r="R1" s="1"/>
      <c r="S1" s="1"/>
      <c r="T1" s="1"/>
      <c r="U1" s="1"/>
    </row>
    <row r="2" spans="2:35" ht="18" customHeight="1" x14ac:dyDescent="0.25">
      <c r="B2" s="355" t="s">
        <v>95</v>
      </c>
      <c r="C2" s="355"/>
      <c r="D2" s="355"/>
      <c r="E2" s="355"/>
      <c r="F2" s="355"/>
      <c r="G2" s="355"/>
      <c r="H2" s="355"/>
      <c r="I2" s="355"/>
      <c r="J2" s="355"/>
      <c r="K2" s="355"/>
      <c r="L2" s="355"/>
      <c r="M2" s="355"/>
      <c r="N2" s="355"/>
      <c r="O2" s="355"/>
      <c r="P2" s="355"/>
      <c r="Q2" s="355"/>
      <c r="R2" s="355"/>
      <c r="S2" s="355"/>
      <c r="T2" s="355"/>
      <c r="U2" s="1"/>
    </row>
    <row r="3" spans="2:35" ht="18" customHeight="1" x14ac:dyDescent="0.25">
      <c r="B3" s="354" t="s">
        <v>96</v>
      </c>
      <c r="C3" s="354"/>
      <c r="D3" s="354"/>
      <c r="E3" s="354"/>
      <c r="F3" s="354"/>
      <c r="G3" s="354"/>
      <c r="H3" s="354"/>
      <c r="I3" s="354"/>
      <c r="J3" s="354"/>
      <c r="K3" s="354"/>
      <c r="L3" s="354"/>
      <c r="M3" s="354"/>
      <c r="N3" s="354"/>
      <c r="O3" s="354"/>
      <c r="P3" s="354"/>
      <c r="Q3" s="354"/>
      <c r="R3" s="354"/>
      <c r="S3" s="354"/>
      <c r="T3" s="354"/>
      <c r="U3" s="1"/>
    </row>
    <row r="4" spans="2:35" ht="18" customHeight="1" x14ac:dyDescent="0.25">
      <c r="B4" s="354" t="s">
        <v>97</v>
      </c>
      <c r="C4" s="354"/>
      <c r="D4" s="354"/>
      <c r="E4" s="354"/>
      <c r="F4" s="354"/>
      <c r="G4" s="354"/>
      <c r="H4" s="354"/>
      <c r="I4" s="354"/>
      <c r="J4" s="354"/>
      <c r="K4" s="354"/>
      <c r="L4" s="354"/>
      <c r="M4" s="354"/>
      <c r="N4" s="354"/>
      <c r="O4" s="354"/>
      <c r="P4" s="354"/>
      <c r="Q4" s="354"/>
      <c r="R4" s="354"/>
      <c r="S4" s="354"/>
      <c r="T4" s="354"/>
      <c r="U4" s="1"/>
    </row>
    <row r="5" spans="2:35" s="68" customFormat="1" ht="21" customHeight="1" x14ac:dyDescent="0.25">
      <c r="B5" s="351"/>
      <c r="C5" s="351"/>
      <c r="D5" s="90"/>
      <c r="E5" s="321" t="s">
        <v>15</v>
      </c>
      <c r="F5" s="321"/>
      <c r="G5" s="321"/>
      <c r="H5" s="321"/>
      <c r="I5" s="321"/>
      <c r="J5" s="321"/>
      <c r="K5" s="321"/>
      <c r="L5" s="364"/>
      <c r="M5" s="221"/>
      <c r="N5" s="360" t="s">
        <v>20</v>
      </c>
      <c r="O5" s="360"/>
      <c r="P5" s="360"/>
      <c r="Q5" s="360"/>
      <c r="R5" s="360"/>
      <c r="S5" s="360"/>
      <c r="T5" s="361"/>
      <c r="V5" s="123"/>
      <c r="W5" s="123"/>
      <c r="X5" s="123"/>
      <c r="Y5" s="123"/>
      <c r="Z5" s="123"/>
      <c r="AA5" s="123"/>
      <c r="AB5" s="123"/>
      <c r="AC5" s="123"/>
      <c r="AD5" s="123"/>
      <c r="AE5" s="123"/>
      <c r="AF5" s="123"/>
      <c r="AG5" s="123"/>
      <c r="AH5" s="123"/>
      <c r="AI5" s="123"/>
    </row>
    <row r="6" spans="2:35" s="68" customFormat="1" ht="15.75" customHeight="1" x14ac:dyDescent="0.3">
      <c r="B6" s="365"/>
      <c r="C6" s="365"/>
      <c r="D6" s="90"/>
      <c r="E6" s="312" t="s">
        <v>34</v>
      </c>
      <c r="F6" s="310" t="s">
        <v>17</v>
      </c>
      <c r="G6" s="323" t="s">
        <v>29</v>
      </c>
      <c r="H6" s="366" t="s">
        <v>17</v>
      </c>
      <c r="I6" s="323" t="s">
        <v>36</v>
      </c>
      <c r="J6" s="310" t="s">
        <v>17</v>
      </c>
      <c r="K6" s="323" t="s">
        <v>37</v>
      </c>
      <c r="L6" s="310" t="s">
        <v>17</v>
      </c>
      <c r="M6" s="222"/>
      <c r="N6" s="310" t="s">
        <v>52</v>
      </c>
      <c r="O6" s="338" t="s">
        <v>53</v>
      </c>
      <c r="P6" s="336"/>
      <c r="Q6" s="338" t="s">
        <v>54</v>
      </c>
      <c r="R6" s="336"/>
      <c r="S6" s="338" t="s">
        <v>55</v>
      </c>
      <c r="T6" s="336"/>
      <c r="V6" s="123"/>
      <c r="W6" s="123"/>
      <c r="X6" s="123"/>
      <c r="Y6" s="123"/>
      <c r="Z6" s="123"/>
      <c r="AA6" s="123"/>
      <c r="AB6" s="123"/>
      <c r="AC6" s="123"/>
      <c r="AD6" s="123"/>
      <c r="AE6" s="123"/>
      <c r="AF6" s="123"/>
      <c r="AG6" s="123"/>
      <c r="AH6" s="123"/>
      <c r="AI6" s="123"/>
    </row>
    <row r="7" spans="2:35" s="68" customFormat="1" ht="24" customHeight="1" x14ac:dyDescent="0.25">
      <c r="B7" s="314"/>
      <c r="C7" s="314"/>
      <c r="D7" s="90"/>
      <c r="E7" s="313"/>
      <c r="F7" s="311"/>
      <c r="G7" s="324"/>
      <c r="H7" s="367"/>
      <c r="I7" s="324"/>
      <c r="J7" s="311"/>
      <c r="K7" s="324"/>
      <c r="L7" s="311"/>
      <c r="M7" s="223"/>
      <c r="N7" s="311"/>
      <c r="O7" s="339"/>
      <c r="P7" s="337"/>
      <c r="Q7" s="339"/>
      <c r="R7" s="337"/>
      <c r="S7" s="339"/>
      <c r="T7" s="337"/>
      <c r="V7" s="123"/>
      <c r="W7" s="123"/>
      <c r="X7" s="123"/>
      <c r="Y7" s="123"/>
      <c r="Z7" s="123"/>
      <c r="AA7" s="123"/>
      <c r="AB7" s="123"/>
      <c r="AC7" s="123"/>
      <c r="AD7" s="123"/>
      <c r="AE7" s="123"/>
      <c r="AF7" s="123"/>
      <c r="AG7" s="123"/>
      <c r="AH7" s="123"/>
      <c r="AI7" s="123"/>
    </row>
    <row r="8" spans="2:35" ht="20.100000000000001" customHeight="1" x14ac:dyDescent="0.25">
      <c r="B8" s="362" t="s">
        <v>100</v>
      </c>
      <c r="C8" s="363"/>
      <c r="D8" s="198"/>
      <c r="E8" s="124">
        <v>31.048387096774192</v>
      </c>
      <c r="F8" s="125"/>
      <c r="G8" s="124">
        <v>56.855930995152555</v>
      </c>
      <c r="H8" s="125"/>
      <c r="I8" s="124">
        <v>54.593685300207042</v>
      </c>
      <c r="J8" s="125"/>
      <c r="K8" s="124">
        <v>56.855930995152555</v>
      </c>
      <c r="L8" s="125"/>
      <c r="M8" s="224"/>
      <c r="N8" s="85"/>
      <c r="O8" s="85"/>
      <c r="P8" s="85"/>
      <c r="Q8" s="85"/>
      <c r="R8" s="85"/>
      <c r="S8" s="85"/>
      <c r="T8" s="129"/>
    </row>
    <row r="9" spans="2:35" ht="20.100000000000001" customHeight="1" x14ac:dyDescent="0.25">
      <c r="B9" s="358" t="s">
        <v>101</v>
      </c>
      <c r="C9" s="359"/>
      <c r="D9" s="198"/>
      <c r="E9" s="126">
        <v>53.304243785508795</v>
      </c>
      <c r="F9" s="127">
        <v>8.2758050635837908</v>
      </c>
      <c r="G9" s="126">
        <v>67.241557409788811</v>
      </c>
      <c r="H9" s="127">
        <v>31.699704547248047</v>
      </c>
      <c r="I9" s="126">
        <v>66.461456992168252</v>
      </c>
      <c r="J9" s="127">
        <v>12.671079150297302</v>
      </c>
      <c r="K9" s="126">
        <v>67.241557409788811</v>
      </c>
      <c r="L9" s="127">
        <v>31.699704547248047</v>
      </c>
      <c r="M9" s="224"/>
      <c r="N9" s="67">
        <v>0.5188025650114394</v>
      </c>
      <c r="O9" s="67"/>
      <c r="P9" s="67">
        <v>5.1817914929729145</v>
      </c>
      <c r="Q9" s="67"/>
      <c r="R9" s="67">
        <v>0.48116144394581051</v>
      </c>
      <c r="S9" s="67"/>
      <c r="T9" s="127">
        <v>5.1817914929729145</v>
      </c>
    </row>
    <row r="10" spans="2:35" ht="20.100000000000001" customHeight="1" x14ac:dyDescent="0.25">
      <c r="B10" s="356" t="s">
        <v>102</v>
      </c>
      <c r="C10" s="357"/>
      <c r="D10" s="198"/>
      <c r="E10" s="128">
        <v>54.999265595956217</v>
      </c>
      <c r="F10" s="129">
        <v>10.921635489555859</v>
      </c>
      <c r="G10" s="128">
        <v>68.991288622165499</v>
      </c>
      <c r="H10" s="129">
        <v>30.153867315015834</v>
      </c>
      <c r="I10" s="128">
        <v>68.537987064223614</v>
      </c>
      <c r="J10" s="129">
        <v>13.609551872292764</v>
      </c>
      <c r="K10" s="128">
        <v>68.991288622165499</v>
      </c>
      <c r="L10" s="129">
        <v>30.153867315015834</v>
      </c>
      <c r="M10" s="224"/>
      <c r="N10" s="85">
        <v>1.0524645652633806</v>
      </c>
      <c r="O10" s="85"/>
      <c r="P10" s="85">
        <v>3.4358145749455113</v>
      </c>
      <c r="Q10" s="85"/>
      <c r="R10" s="85">
        <v>1.0501813209064554</v>
      </c>
      <c r="S10" s="85"/>
      <c r="T10" s="129">
        <v>3.4358145749455113</v>
      </c>
    </row>
    <row r="11" spans="2:35" ht="20.100000000000001" customHeight="1" x14ac:dyDescent="0.25">
      <c r="B11" s="358" t="s">
        <v>103</v>
      </c>
      <c r="C11" s="359"/>
      <c r="D11" s="198"/>
      <c r="E11" s="126">
        <v>57.760127227146221</v>
      </c>
      <c r="F11" s="127">
        <v>10.080060610052731</v>
      </c>
      <c r="G11" s="126">
        <v>70.454740997876499</v>
      </c>
      <c r="H11" s="127">
        <v>41.367073616647687</v>
      </c>
      <c r="I11" s="126">
        <v>70.369886762498595</v>
      </c>
      <c r="J11" s="127">
        <v>14.487320294142901</v>
      </c>
      <c r="K11" s="126">
        <v>70.454740997876499</v>
      </c>
      <c r="L11" s="127">
        <v>41.367073616647687</v>
      </c>
      <c r="M11" s="224"/>
      <c r="N11" s="67">
        <v>2.3070061628284138</v>
      </c>
      <c r="O11" s="67"/>
      <c r="P11" s="67">
        <v>10.828611363063668</v>
      </c>
      <c r="Q11" s="67"/>
      <c r="R11" s="67">
        <v>2.2666815918994767</v>
      </c>
      <c r="S11" s="67"/>
      <c r="T11" s="127">
        <v>10.828611363063668</v>
      </c>
    </row>
    <row r="12" spans="2:35" ht="20.100000000000001" customHeight="1" x14ac:dyDescent="0.25">
      <c r="B12" s="356" t="s">
        <v>104</v>
      </c>
      <c r="C12" s="357"/>
      <c r="D12" s="198"/>
      <c r="E12" s="128">
        <v>57.042980666823112</v>
      </c>
      <c r="F12" s="129">
        <v>8.8289777013818806</v>
      </c>
      <c r="G12" s="128">
        <v>69.996088351590771</v>
      </c>
      <c r="H12" s="129">
        <v>37.874548880919797</v>
      </c>
      <c r="I12" s="128">
        <v>69.599672501899349</v>
      </c>
      <c r="J12" s="129">
        <v>12.599100670956455</v>
      </c>
      <c r="K12" s="128">
        <v>69.996088351590771</v>
      </c>
      <c r="L12" s="129">
        <v>37.874548880919797</v>
      </c>
      <c r="M12" s="224"/>
      <c r="N12" s="85">
        <v>2.2018873319988561</v>
      </c>
      <c r="O12" s="85"/>
      <c r="P12" s="85">
        <v>13.386592782445616</v>
      </c>
      <c r="Q12" s="85"/>
      <c r="R12" s="85">
        <v>2.1980952617771754</v>
      </c>
      <c r="S12" s="85"/>
      <c r="T12" s="129">
        <v>13.386592782445616</v>
      </c>
    </row>
    <row r="13" spans="2:35" ht="20.100000000000001" customHeight="1" x14ac:dyDescent="0.25">
      <c r="B13" s="349" t="s">
        <v>60</v>
      </c>
      <c r="C13" s="350"/>
      <c r="D13" s="198"/>
      <c r="E13" s="130">
        <v>64.313876088069634</v>
      </c>
      <c r="F13" s="131">
        <v>14.744438861735475</v>
      </c>
      <c r="G13" s="130">
        <v>77.49423787779952</v>
      </c>
      <c r="H13" s="131">
        <v>48.539181608138733</v>
      </c>
      <c r="I13" s="130">
        <v>75.616804692891648</v>
      </c>
      <c r="J13" s="131">
        <v>13.712135953764109</v>
      </c>
      <c r="K13" s="130">
        <v>77.49423787779952</v>
      </c>
      <c r="L13" s="131">
        <v>48.539181608138733</v>
      </c>
      <c r="M13" s="224"/>
      <c r="N13" s="133">
        <v>0</v>
      </c>
      <c r="O13" s="133"/>
      <c r="P13" s="133">
        <v>0</v>
      </c>
      <c r="Q13" s="133"/>
      <c r="R13" s="133">
        <v>0</v>
      </c>
      <c r="S13" s="133"/>
      <c r="T13" s="131">
        <v>0</v>
      </c>
    </row>
    <row r="14" spans="2:35" ht="9.9" customHeight="1" x14ac:dyDescent="0.25">
      <c r="E14" s="220"/>
      <c r="F14" s="220"/>
      <c r="G14" s="220"/>
      <c r="H14" s="220"/>
      <c r="I14" s="220"/>
      <c r="J14" s="220"/>
      <c r="K14" s="220"/>
      <c r="L14" s="220"/>
      <c r="M14" s="85"/>
      <c r="N14" s="85"/>
      <c r="O14" s="85"/>
      <c r="P14" s="85"/>
      <c r="Q14" s="85"/>
      <c r="R14" s="85"/>
      <c r="S14" s="85"/>
      <c r="T14" s="85"/>
    </row>
    <row r="15" spans="2:35" ht="21" customHeight="1" x14ac:dyDescent="0.25">
      <c r="E15" s="321" t="s">
        <v>62</v>
      </c>
      <c r="F15" s="321"/>
      <c r="G15" s="321"/>
      <c r="H15" s="321"/>
      <c r="I15" s="321"/>
      <c r="J15" s="321"/>
      <c r="K15" s="321"/>
      <c r="L15" s="322"/>
      <c r="M15" s="221"/>
      <c r="N15" s="321" t="s">
        <v>21</v>
      </c>
      <c r="O15" s="321"/>
      <c r="P15" s="321"/>
      <c r="Q15" s="321"/>
      <c r="R15" s="321"/>
      <c r="S15" s="321"/>
      <c r="T15" s="322"/>
    </row>
    <row r="16" spans="2:35" ht="22.5" customHeight="1" x14ac:dyDescent="0.25">
      <c r="E16" s="312" t="s">
        <v>34</v>
      </c>
      <c r="F16" s="310" t="s">
        <v>17</v>
      </c>
      <c r="G16" s="312" t="s">
        <v>29</v>
      </c>
      <c r="H16" s="310" t="s">
        <v>17</v>
      </c>
      <c r="I16" s="312" t="s">
        <v>36</v>
      </c>
      <c r="J16" s="310" t="s">
        <v>17</v>
      </c>
      <c r="K16" s="312" t="s">
        <v>37</v>
      </c>
      <c r="L16" s="310" t="s">
        <v>17</v>
      </c>
      <c r="M16" s="222"/>
      <c r="N16" s="336" t="s">
        <v>52</v>
      </c>
      <c r="O16" s="338" t="s">
        <v>53</v>
      </c>
      <c r="P16" s="336"/>
      <c r="Q16" s="338" t="s">
        <v>54</v>
      </c>
      <c r="R16" s="336"/>
      <c r="S16" s="338" t="s">
        <v>55</v>
      </c>
      <c r="T16" s="336"/>
    </row>
    <row r="17" spans="2:35" ht="18.75" customHeight="1" x14ac:dyDescent="0.25">
      <c r="E17" s="313"/>
      <c r="F17" s="311"/>
      <c r="G17" s="313"/>
      <c r="H17" s="311"/>
      <c r="I17" s="313"/>
      <c r="J17" s="311"/>
      <c r="K17" s="313"/>
      <c r="L17" s="311"/>
      <c r="M17" s="223"/>
      <c r="N17" s="337"/>
      <c r="O17" s="339"/>
      <c r="P17" s="337"/>
      <c r="Q17" s="339"/>
      <c r="R17" s="337"/>
      <c r="S17" s="339"/>
      <c r="T17" s="337"/>
    </row>
    <row r="18" spans="2:35" ht="20.100000000000001" customHeight="1" x14ac:dyDescent="0.25">
      <c r="B18" s="352" t="s">
        <v>100</v>
      </c>
      <c r="C18" s="353"/>
      <c r="D18" s="198"/>
      <c r="E18" s="135">
        <v>126.06060606060606</v>
      </c>
      <c r="F18" s="125"/>
      <c r="G18" s="135">
        <v>198.26126069648623</v>
      </c>
      <c r="H18" s="125"/>
      <c r="I18" s="135">
        <v>188.01635458639487</v>
      </c>
      <c r="J18" s="125"/>
      <c r="K18" s="135">
        <v>198.26126069648623</v>
      </c>
      <c r="L18" s="125"/>
      <c r="M18" s="224"/>
      <c r="N18" s="124"/>
      <c r="O18" s="132"/>
      <c r="P18" s="132"/>
      <c r="Q18" s="132"/>
      <c r="R18" s="132"/>
      <c r="S18" s="132"/>
      <c r="T18" s="125"/>
    </row>
    <row r="19" spans="2:35" ht="20.100000000000001" customHeight="1" x14ac:dyDescent="0.25">
      <c r="B19" s="317" t="s">
        <v>101</v>
      </c>
      <c r="C19" s="318"/>
      <c r="D19" s="198"/>
      <c r="E19" s="136">
        <v>164.30465924092968</v>
      </c>
      <c r="F19" s="127">
        <v>14.877027243987996</v>
      </c>
      <c r="G19" s="136">
        <v>211.84156286818123</v>
      </c>
      <c r="H19" s="127">
        <v>35.226265547116014</v>
      </c>
      <c r="I19" s="136">
        <v>215.40445170142672</v>
      </c>
      <c r="J19" s="127">
        <v>20.547700264797754</v>
      </c>
      <c r="K19" s="136">
        <v>211.84156286818123</v>
      </c>
      <c r="L19" s="127">
        <v>35.226265547116014</v>
      </c>
      <c r="M19" s="224"/>
      <c r="N19" s="126">
        <v>8.8375427176050909</v>
      </c>
      <c r="O19" s="67"/>
      <c r="P19" s="67">
        <v>38.524108633686026</v>
      </c>
      <c r="Q19" s="67"/>
      <c r="R19" s="67">
        <v>13.213208941645316</v>
      </c>
      <c r="S19" s="67"/>
      <c r="T19" s="127">
        <v>38.524108633686026</v>
      </c>
    </row>
    <row r="20" spans="2:35" ht="20.100000000000001" customHeight="1" x14ac:dyDescent="0.25">
      <c r="B20" s="347" t="s">
        <v>102</v>
      </c>
      <c r="C20" s="348"/>
      <c r="D20" s="198"/>
      <c r="E20" s="137">
        <v>145.23061055345795</v>
      </c>
      <c r="F20" s="129">
        <v>11.729714563777481</v>
      </c>
      <c r="G20" s="137">
        <v>188.44334847999468</v>
      </c>
      <c r="H20" s="129">
        <v>33.083730933520926</v>
      </c>
      <c r="I20" s="137">
        <v>191.86039309813043</v>
      </c>
      <c r="J20" s="129">
        <v>20.450848179715301</v>
      </c>
      <c r="K20" s="137">
        <v>188.44334847999468</v>
      </c>
      <c r="L20" s="129">
        <v>33.083730933520926</v>
      </c>
      <c r="M20" s="224"/>
      <c r="N20" s="128">
        <v>12.089046398403497</v>
      </c>
      <c r="O20" s="85"/>
      <c r="P20" s="85">
        <v>34.625712858103903</v>
      </c>
      <c r="Q20" s="85"/>
      <c r="R20" s="85">
        <v>14.802658164900167</v>
      </c>
      <c r="S20" s="85"/>
      <c r="T20" s="129">
        <v>34.625712858103903</v>
      </c>
    </row>
    <row r="21" spans="2:35" ht="20.100000000000001" customHeight="1" x14ac:dyDescent="0.25">
      <c r="B21" s="317" t="s">
        <v>103</v>
      </c>
      <c r="C21" s="318"/>
      <c r="D21" s="198"/>
      <c r="E21" s="136">
        <v>204.72709063262897</v>
      </c>
      <c r="F21" s="127">
        <v>13.869393509076339</v>
      </c>
      <c r="G21" s="136">
        <v>277.53104098235565</v>
      </c>
      <c r="H21" s="127">
        <v>31.763182337640831</v>
      </c>
      <c r="I21" s="136">
        <v>275.34579300749317</v>
      </c>
      <c r="J21" s="127">
        <v>18.653361935172111</v>
      </c>
      <c r="K21" s="136">
        <v>277.53104098235565</v>
      </c>
      <c r="L21" s="127">
        <v>31.763182337640831</v>
      </c>
      <c r="M21" s="224"/>
      <c r="N21" s="126">
        <v>12.619614392362626</v>
      </c>
      <c r="O21" s="67"/>
      <c r="P21" s="67">
        <v>56.675164613878515</v>
      </c>
      <c r="Q21" s="67"/>
      <c r="R21" s="67">
        <v>17.082383308238331</v>
      </c>
      <c r="S21" s="67"/>
      <c r="T21" s="127">
        <v>56.675164613878515</v>
      </c>
    </row>
    <row r="22" spans="2:35" ht="20.100000000000001" customHeight="1" x14ac:dyDescent="0.25">
      <c r="B22" s="347" t="s">
        <v>104</v>
      </c>
      <c r="C22" s="348"/>
      <c r="D22" s="198"/>
      <c r="E22" s="137">
        <v>209.22373663374483</v>
      </c>
      <c r="F22" s="129">
        <v>14.305249948418684</v>
      </c>
      <c r="G22" s="137">
        <v>282.45614746121851</v>
      </c>
      <c r="H22" s="129">
        <v>32.92416097019504</v>
      </c>
      <c r="I22" s="137">
        <v>280.985159988953</v>
      </c>
      <c r="J22" s="129">
        <v>19.793394434471281</v>
      </c>
      <c r="K22" s="137">
        <v>282.45614746121851</v>
      </c>
      <c r="L22" s="129">
        <v>32.92416097019504</v>
      </c>
      <c r="M22" s="224"/>
      <c r="N22" s="128">
        <v>11.225269174858944</v>
      </c>
      <c r="O22" s="85"/>
      <c r="P22" s="85">
        <v>56.331253290310748</v>
      </c>
      <c r="Q22" s="85"/>
      <c r="R22" s="85">
        <v>15.074136167567953</v>
      </c>
      <c r="S22" s="85"/>
      <c r="T22" s="129">
        <v>56.331253290310748</v>
      </c>
    </row>
    <row r="23" spans="2:35" ht="20.100000000000001" customHeight="1" x14ac:dyDescent="0.25">
      <c r="B23" s="345" t="s">
        <v>60</v>
      </c>
      <c r="C23" s="346"/>
      <c r="D23" s="198"/>
      <c r="E23" s="138">
        <v>130.19402531746348</v>
      </c>
      <c r="F23" s="131">
        <v>15.427720742823118</v>
      </c>
      <c r="G23" s="138">
        <v>174.58508148239599</v>
      </c>
      <c r="H23" s="131">
        <v>30.361139003445846</v>
      </c>
      <c r="I23" s="138">
        <v>174.52222805316296</v>
      </c>
      <c r="J23" s="131">
        <v>20.218573128792379</v>
      </c>
      <c r="K23" s="138">
        <v>174.58508148239599</v>
      </c>
      <c r="L23" s="131">
        <v>30.361139003445846</v>
      </c>
      <c r="M23" s="224"/>
      <c r="N23" s="130">
        <v>14.744438861736628</v>
      </c>
      <c r="O23" s="133"/>
      <c r="P23" s="133">
        <v>48.539181608275612</v>
      </c>
      <c r="Q23" s="133"/>
      <c r="R23" s="133">
        <v>13.712135953817215</v>
      </c>
      <c r="S23" s="133"/>
      <c r="T23" s="131">
        <v>48.539181608275612</v>
      </c>
    </row>
    <row r="24" spans="2:35" ht="9.9" customHeight="1" x14ac:dyDescent="0.25">
      <c r="E24" s="220"/>
      <c r="F24" s="220"/>
      <c r="G24" s="220"/>
      <c r="H24" s="220"/>
      <c r="I24" s="220"/>
      <c r="J24" s="220"/>
      <c r="K24" s="220"/>
      <c r="L24" s="220"/>
      <c r="M24" s="85"/>
      <c r="N24" s="85"/>
      <c r="O24" s="85"/>
      <c r="P24" s="85"/>
      <c r="Q24" s="85"/>
      <c r="R24" s="85"/>
      <c r="S24" s="85"/>
      <c r="T24" s="85"/>
    </row>
    <row r="25" spans="2:35" s="68" customFormat="1" ht="21" customHeight="1" x14ac:dyDescent="0.25">
      <c r="B25" s="351"/>
      <c r="C25" s="351"/>
      <c r="D25" s="90"/>
      <c r="E25" s="321" t="s">
        <v>10</v>
      </c>
      <c r="F25" s="321"/>
      <c r="G25" s="321"/>
      <c r="H25" s="321"/>
      <c r="I25" s="321"/>
      <c r="J25" s="321"/>
      <c r="K25" s="321"/>
      <c r="L25" s="322"/>
      <c r="M25" s="221"/>
      <c r="N25" s="321" t="s">
        <v>30</v>
      </c>
      <c r="O25" s="321"/>
      <c r="P25" s="321"/>
      <c r="Q25" s="321"/>
      <c r="R25" s="321"/>
      <c r="S25" s="321"/>
      <c r="T25" s="322"/>
      <c r="V25" s="123"/>
      <c r="W25" s="123"/>
      <c r="X25" s="123"/>
      <c r="Y25" s="123"/>
      <c r="Z25" s="123"/>
      <c r="AA25" s="123"/>
      <c r="AB25" s="123"/>
      <c r="AC25" s="123"/>
      <c r="AD25" s="123"/>
      <c r="AE25" s="123"/>
      <c r="AF25" s="123"/>
      <c r="AG25" s="123"/>
      <c r="AH25" s="123"/>
      <c r="AI25" s="123"/>
    </row>
    <row r="26" spans="2:35" s="68" customFormat="1" ht="19.5" customHeight="1" x14ac:dyDescent="0.3">
      <c r="B26" s="90"/>
      <c r="C26" s="90"/>
      <c r="D26" s="90"/>
      <c r="E26" s="312" t="s">
        <v>34</v>
      </c>
      <c r="F26" s="310" t="s">
        <v>17</v>
      </c>
      <c r="G26" s="312" t="s">
        <v>29</v>
      </c>
      <c r="H26" s="310" t="s">
        <v>17</v>
      </c>
      <c r="I26" s="312" t="s">
        <v>36</v>
      </c>
      <c r="J26" s="310" t="s">
        <v>17</v>
      </c>
      <c r="K26" s="312" t="s">
        <v>37</v>
      </c>
      <c r="L26" s="310" t="s">
        <v>17</v>
      </c>
      <c r="M26" s="222"/>
      <c r="N26" s="336" t="s">
        <v>52</v>
      </c>
      <c r="O26" s="338" t="s">
        <v>53</v>
      </c>
      <c r="P26" s="336"/>
      <c r="Q26" s="338" t="s">
        <v>54</v>
      </c>
      <c r="R26" s="336"/>
      <c r="S26" s="338" t="s">
        <v>55</v>
      </c>
      <c r="T26" s="336"/>
      <c r="V26" s="123"/>
      <c r="W26" s="123"/>
      <c r="X26" s="123"/>
      <c r="Y26" s="123"/>
      <c r="Z26" s="123"/>
      <c r="AA26" s="123"/>
      <c r="AB26" s="123"/>
      <c r="AC26" s="123"/>
      <c r="AD26" s="123"/>
      <c r="AE26" s="123"/>
      <c r="AF26" s="123"/>
      <c r="AG26" s="123"/>
      <c r="AH26" s="123"/>
      <c r="AI26" s="123"/>
    </row>
    <row r="27" spans="2:35" s="68" customFormat="1" ht="25.5" customHeight="1" x14ac:dyDescent="0.3">
      <c r="B27" s="90"/>
      <c r="C27" s="90"/>
      <c r="D27" s="90"/>
      <c r="E27" s="313"/>
      <c r="F27" s="311"/>
      <c r="G27" s="313"/>
      <c r="H27" s="311"/>
      <c r="I27" s="313"/>
      <c r="J27" s="311"/>
      <c r="K27" s="313"/>
      <c r="L27" s="311"/>
      <c r="M27" s="223"/>
      <c r="N27" s="337"/>
      <c r="O27" s="339"/>
      <c r="P27" s="337"/>
      <c r="Q27" s="339"/>
      <c r="R27" s="337"/>
      <c r="S27" s="339"/>
      <c r="T27" s="337"/>
      <c r="V27" s="123"/>
      <c r="W27" s="123"/>
      <c r="X27" s="123"/>
      <c r="Y27" s="123"/>
      <c r="Z27" s="123"/>
      <c r="AA27" s="123"/>
      <c r="AB27" s="123"/>
      <c r="AC27" s="123"/>
      <c r="AD27" s="123"/>
      <c r="AE27" s="123"/>
      <c r="AF27" s="123"/>
      <c r="AG27" s="123"/>
      <c r="AH27" s="123"/>
      <c r="AI27" s="123"/>
    </row>
    <row r="28" spans="2:35" ht="20.100000000000001" customHeight="1" x14ac:dyDescent="0.3">
      <c r="B28" s="352" t="s">
        <v>100</v>
      </c>
      <c r="C28" s="353"/>
      <c r="D28" s="198"/>
      <c r="E28" s="135">
        <v>39.13978494623656</v>
      </c>
      <c r="F28" s="125"/>
      <c r="G28" s="135">
        <v>112.72328557171372</v>
      </c>
      <c r="H28" s="125"/>
      <c r="I28" s="135">
        <v>102.64505693581781</v>
      </c>
      <c r="J28" s="125"/>
      <c r="K28" s="135">
        <v>112.72328557171372</v>
      </c>
      <c r="L28" s="125"/>
      <c r="M28" s="224"/>
      <c r="N28" s="124"/>
      <c r="O28" s="132"/>
      <c r="P28" s="132"/>
      <c r="Q28" s="132"/>
      <c r="R28" s="132"/>
      <c r="S28" s="132"/>
      <c r="T28" s="125"/>
    </row>
    <row r="29" spans="2:35" ht="20.100000000000001" customHeight="1" x14ac:dyDescent="0.3">
      <c r="B29" s="317" t="s">
        <v>101</v>
      </c>
      <c r="C29" s="318"/>
      <c r="D29" s="198"/>
      <c r="E29" s="136">
        <v>87.581356112734667</v>
      </c>
      <c r="F29" s="127">
        <v>24.384026081609793</v>
      </c>
      <c r="G29" s="136">
        <v>142.44556611380196</v>
      </c>
      <c r="H29" s="127">
        <v>78.092592195703347</v>
      </c>
      <c r="I29" s="136">
        <v>143.16093702675954</v>
      </c>
      <c r="J29" s="127">
        <v>35.822394779217731</v>
      </c>
      <c r="K29" s="136">
        <v>142.44556611380196</v>
      </c>
      <c r="L29" s="127">
        <v>78.092592195703347</v>
      </c>
      <c r="M29" s="224"/>
      <c r="N29" s="126">
        <v>25.02933359937791</v>
      </c>
      <c r="O29" s="67"/>
      <c r="P29" s="67">
        <v>87.320978987762089</v>
      </c>
      <c r="Q29" s="67"/>
      <c r="R29" s="67">
        <v>36.475919775112786</v>
      </c>
      <c r="S29" s="67"/>
      <c r="T29" s="127">
        <v>87.320978987762089</v>
      </c>
    </row>
    <row r="30" spans="2:35" ht="20.100000000000001" customHeight="1" x14ac:dyDescent="0.3">
      <c r="B30" s="347" t="s">
        <v>102</v>
      </c>
      <c r="C30" s="348"/>
      <c r="D30" s="198"/>
      <c r="E30" s="137">
        <v>79.875769224925165</v>
      </c>
      <c r="F30" s="129">
        <v>23.932426722042308</v>
      </c>
      <c r="G30" s="137">
        <v>130.00949443910625</v>
      </c>
      <c r="H30" s="129">
        <v>73.213622577130749</v>
      </c>
      <c r="I30" s="137">
        <v>131.49725140296522</v>
      </c>
      <c r="J30" s="129">
        <v>36.843668843488395</v>
      </c>
      <c r="K30" s="137">
        <v>130.00949443910625</v>
      </c>
      <c r="L30" s="129">
        <v>73.213622577130749</v>
      </c>
      <c r="M30" s="224"/>
      <c r="N30" s="128">
        <v>25.23677159822407</v>
      </c>
      <c r="O30" s="85"/>
      <c r="P30" s="85">
        <v>79.164921467398088</v>
      </c>
      <c r="Q30" s="85"/>
      <c r="R30" s="85">
        <v>38.280775492519766</v>
      </c>
      <c r="S30" s="85"/>
      <c r="T30" s="129">
        <v>79.164921467398088</v>
      </c>
    </row>
    <row r="31" spans="2:35" ht="20.100000000000001" customHeight="1" x14ac:dyDescent="0.3">
      <c r="B31" s="317" t="s">
        <v>103</v>
      </c>
      <c r="C31" s="318"/>
      <c r="D31" s="198"/>
      <c r="E31" s="136">
        <v>118.25062801784146</v>
      </c>
      <c r="F31" s="127">
        <v>25.347497391134002</v>
      </c>
      <c r="G31" s="136">
        <v>195.53377611282917</v>
      </c>
      <c r="H31" s="127">
        <v>86.269754974778962</v>
      </c>
      <c r="I31" s="136">
        <v>193.76052274467673</v>
      </c>
      <c r="J31" s="127">
        <v>35.843054518426534</v>
      </c>
      <c r="K31" s="136">
        <v>195.53377611282917</v>
      </c>
      <c r="L31" s="127">
        <v>86.269754974778962</v>
      </c>
      <c r="M31" s="224"/>
      <c r="N31" s="126">
        <v>28.239271880835684</v>
      </c>
      <c r="O31" s="67"/>
      <c r="P31" s="67">
        <v>106.44018282800572</v>
      </c>
      <c r="Q31" s="67"/>
      <c r="R31" s="67">
        <v>38.922184029050179</v>
      </c>
      <c r="S31" s="67"/>
      <c r="T31" s="127">
        <v>106.44018282800572</v>
      </c>
    </row>
    <row r="32" spans="2:35" ht="20.100000000000001" customHeight="1" x14ac:dyDescent="0.3">
      <c r="B32" s="347" t="s">
        <v>104</v>
      </c>
      <c r="C32" s="348"/>
      <c r="D32" s="198"/>
      <c r="E32" s="137">
        <v>119.34745563839198</v>
      </c>
      <c r="F32" s="129">
        <v>24.397234977727898</v>
      </c>
      <c r="G32" s="137">
        <v>197.70825453145403</v>
      </c>
      <c r="H32" s="129">
        <v>83.268587291574647</v>
      </c>
      <c r="I32" s="137">
        <v>195.56475113124924</v>
      </c>
      <c r="J32" s="129">
        <v>34.886284796352712</v>
      </c>
      <c r="K32" s="137">
        <v>197.70825453145403</v>
      </c>
      <c r="L32" s="129">
        <v>83.268587291574647</v>
      </c>
      <c r="M32" s="224"/>
      <c r="N32" s="128">
        <v>27.136321936103734</v>
      </c>
      <c r="O32" s="85"/>
      <c r="P32" s="85">
        <v>107.80200677037995</v>
      </c>
      <c r="Q32" s="85"/>
      <c r="R32" s="85">
        <v>37.851213831283381</v>
      </c>
      <c r="S32" s="85"/>
      <c r="T32" s="129">
        <v>107.80200677037995</v>
      </c>
    </row>
    <row r="33" spans="2:21" ht="20.100000000000001" customHeight="1" x14ac:dyDescent="0.3">
      <c r="B33" s="345" t="s">
        <v>60</v>
      </c>
      <c r="C33" s="346"/>
      <c r="D33" s="198"/>
      <c r="E33" s="138">
        <v>83.732824116743473</v>
      </c>
      <c r="F33" s="131">
        <v>32.446890457122109</v>
      </c>
      <c r="G33" s="138">
        <v>135.29337834311806</v>
      </c>
      <c r="H33" s="131">
        <v>93.637369011022557</v>
      </c>
      <c r="I33" s="138">
        <v>131.96813233264319</v>
      </c>
      <c r="J33" s="131">
        <v>36.703107317999716</v>
      </c>
      <c r="K33" s="138">
        <v>135.29337834311806</v>
      </c>
      <c r="L33" s="131">
        <v>93.637369011022557</v>
      </c>
      <c r="M33" s="224"/>
      <c r="N33" s="130">
        <v>32.446890457192474</v>
      </c>
      <c r="O33" s="133"/>
      <c r="P33" s="133">
        <v>93.637369010917638</v>
      </c>
      <c r="Q33" s="133"/>
      <c r="R33" s="133">
        <v>36.703107317978024</v>
      </c>
      <c r="S33" s="133"/>
      <c r="T33" s="131">
        <v>93.637369010917638</v>
      </c>
    </row>
    <row r="34" spans="2:21" ht="9.9" customHeight="1" x14ac:dyDescent="0.3">
      <c r="E34" s="220"/>
      <c r="F34" s="220"/>
      <c r="G34" s="220"/>
      <c r="H34" s="220"/>
      <c r="I34" s="220"/>
      <c r="J34" s="220"/>
      <c r="K34" s="220"/>
      <c r="L34" s="220"/>
      <c r="M34" s="85"/>
      <c r="N34" s="85"/>
      <c r="O34" s="85"/>
      <c r="P34" s="85"/>
      <c r="Q34" s="85"/>
      <c r="R34" s="85"/>
      <c r="S34" s="85"/>
      <c r="T34" s="85"/>
    </row>
    <row r="35" spans="2:21" ht="21" customHeight="1" x14ac:dyDescent="0.3">
      <c r="B35" s="1"/>
      <c r="C35" s="28"/>
      <c r="D35" s="134"/>
      <c r="E35" s="321" t="s">
        <v>22</v>
      </c>
      <c r="F35" s="321"/>
      <c r="G35" s="321"/>
      <c r="H35" s="321"/>
      <c r="I35" s="321"/>
      <c r="J35" s="321"/>
      <c r="K35" s="321"/>
      <c r="L35" s="322"/>
      <c r="M35" s="61"/>
      <c r="N35" s="340" t="s">
        <v>46</v>
      </c>
      <c r="O35" s="340"/>
      <c r="P35" s="340"/>
      <c r="Q35" s="340"/>
      <c r="R35" s="340"/>
      <c r="S35" s="340"/>
      <c r="T35" s="340"/>
      <c r="U35" s="61"/>
    </row>
    <row r="36" spans="2:21" ht="24.9" customHeight="1" x14ac:dyDescent="0.3">
      <c r="B36" s="1"/>
      <c r="C36" s="28"/>
      <c r="D36" s="134"/>
      <c r="E36" s="315" t="s">
        <v>23</v>
      </c>
      <c r="F36" s="319"/>
      <c r="G36" s="316"/>
      <c r="H36" s="315" t="s">
        <v>24</v>
      </c>
      <c r="I36" s="319"/>
      <c r="J36" s="316"/>
      <c r="K36" s="315" t="s">
        <v>28</v>
      </c>
      <c r="L36" s="316"/>
      <c r="M36" s="61"/>
      <c r="N36" s="331"/>
      <c r="O36" s="331"/>
      <c r="P36" s="331"/>
      <c r="Q36" s="331"/>
      <c r="R36" s="331"/>
      <c r="S36" s="331"/>
      <c r="T36" s="331"/>
      <c r="U36" s="61"/>
    </row>
    <row r="37" spans="2:21" ht="24.9" customHeight="1" x14ac:dyDescent="0.3">
      <c r="B37" s="1"/>
      <c r="C37" s="28"/>
      <c r="D37" s="134"/>
      <c r="E37" s="315" t="s">
        <v>25</v>
      </c>
      <c r="F37" s="316"/>
      <c r="G37" s="139" t="s">
        <v>26</v>
      </c>
      <c r="H37" s="315" t="s">
        <v>25</v>
      </c>
      <c r="I37" s="316"/>
      <c r="J37" s="139" t="s">
        <v>26</v>
      </c>
      <c r="K37" s="315" t="s">
        <v>26</v>
      </c>
      <c r="L37" s="316"/>
      <c r="M37" s="61"/>
      <c r="N37" s="331"/>
      <c r="O37" s="331"/>
      <c r="P37" s="331"/>
      <c r="Q37" s="331"/>
      <c r="R37" s="331"/>
      <c r="S37" s="331"/>
      <c r="T37" s="331"/>
      <c r="U37" s="61"/>
    </row>
    <row r="38" spans="2:21" ht="18.899999999999999" customHeight="1" x14ac:dyDescent="0.3">
      <c r="B38" s="343" t="s">
        <v>101</v>
      </c>
      <c r="C38" s="344"/>
      <c r="E38" s="334">
        <v>435</v>
      </c>
      <c r="F38" s="334"/>
      <c r="G38" s="140">
        <v>62388</v>
      </c>
      <c r="H38" s="325">
        <v>317</v>
      </c>
      <c r="I38" s="325"/>
      <c r="J38" s="140">
        <v>57016</v>
      </c>
      <c r="K38" s="328">
        <v>91.389369750593062</v>
      </c>
      <c r="L38" s="329"/>
      <c r="N38" s="270"/>
      <c r="O38" s="331"/>
      <c r="P38" s="331"/>
      <c r="Q38" s="342"/>
      <c r="R38" s="342"/>
      <c r="S38" s="331"/>
      <c r="T38" s="331"/>
      <c r="U38" s="61"/>
    </row>
    <row r="39" spans="2:21" ht="18.899999999999999" customHeight="1" x14ac:dyDescent="0.3">
      <c r="B39" s="347" t="s">
        <v>102</v>
      </c>
      <c r="C39" s="348"/>
      <c r="E39" s="320">
        <v>133</v>
      </c>
      <c r="F39" s="320"/>
      <c r="G39">
        <v>19107</v>
      </c>
      <c r="H39" s="305">
        <v>113</v>
      </c>
      <c r="I39" s="305"/>
      <c r="J39">
        <v>18425</v>
      </c>
      <c r="K39" s="308">
        <v>96.430627518710423</v>
      </c>
      <c r="L39" s="309"/>
      <c r="N39" s="271"/>
      <c r="O39" s="341"/>
      <c r="P39" s="341"/>
      <c r="Q39" s="341"/>
      <c r="R39" s="341"/>
      <c r="S39" s="341"/>
      <c r="T39" s="341"/>
      <c r="U39" s="61"/>
    </row>
    <row r="40" spans="2:21" ht="18.899999999999999" customHeight="1" x14ac:dyDescent="0.3">
      <c r="B40" s="317" t="s">
        <v>103</v>
      </c>
      <c r="C40" s="318"/>
      <c r="E40" s="335">
        <v>103</v>
      </c>
      <c r="F40" s="335"/>
      <c r="G40" s="60">
        <v>25233</v>
      </c>
      <c r="H40" s="304">
        <v>86</v>
      </c>
      <c r="I40" s="304"/>
      <c r="J40" s="60">
        <v>24011</v>
      </c>
      <c r="K40" s="326">
        <v>95.157135497166408</v>
      </c>
      <c r="L40" s="327"/>
      <c r="N40" s="330"/>
      <c r="O40" s="330"/>
      <c r="P40" s="330"/>
      <c r="Q40" s="330"/>
      <c r="R40" s="330"/>
      <c r="S40" s="330"/>
      <c r="T40" s="330"/>
      <c r="U40" s="61"/>
    </row>
    <row r="41" spans="2:21" ht="18.899999999999999" customHeight="1" x14ac:dyDescent="0.3">
      <c r="B41" s="347" t="s">
        <v>104</v>
      </c>
      <c r="C41" s="348"/>
      <c r="E41" s="320">
        <v>56</v>
      </c>
      <c r="F41" s="320"/>
      <c r="G41">
        <v>17870</v>
      </c>
      <c r="H41" s="305">
        <v>56</v>
      </c>
      <c r="I41" s="305"/>
      <c r="J41">
        <v>17870</v>
      </c>
      <c r="K41" s="308">
        <v>100</v>
      </c>
      <c r="L41" s="309"/>
      <c r="N41" s="330"/>
      <c r="O41" s="330"/>
      <c r="P41" s="330"/>
      <c r="Q41" s="330"/>
      <c r="R41" s="330"/>
      <c r="S41" s="330"/>
      <c r="T41" s="330"/>
      <c r="U41" s="61"/>
    </row>
    <row r="42" spans="2:21" ht="18.899999999999999" customHeight="1" x14ac:dyDescent="0.3">
      <c r="B42" s="345" t="s">
        <v>60</v>
      </c>
      <c r="C42" s="346"/>
      <c r="E42" s="333">
        <v>7</v>
      </c>
      <c r="F42" s="333"/>
      <c r="G42" s="141">
        <v>1260</v>
      </c>
      <c r="H42" s="332">
        <v>7</v>
      </c>
      <c r="I42" s="332"/>
      <c r="J42" s="141">
        <v>1260</v>
      </c>
      <c r="K42" s="306">
        <v>100</v>
      </c>
      <c r="L42" s="307"/>
      <c r="N42" s="330"/>
      <c r="O42" s="330"/>
      <c r="P42" s="330"/>
      <c r="Q42" s="330"/>
      <c r="R42" s="330"/>
      <c r="S42" s="330"/>
      <c r="T42" s="330"/>
      <c r="U42" s="61"/>
    </row>
    <row r="43" spans="2:21" ht="15" customHeight="1" x14ac:dyDescent="0.3">
      <c r="B43" s="1"/>
      <c r="C43" s="28"/>
      <c r="D43" s="28"/>
      <c r="E43" s="11"/>
      <c r="F43" s="13"/>
      <c r="G43" s="61"/>
      <c r="H43" s="61"/>
      <c r="I43" s="61"/>
      <c r="J43" s="61"/>
      <c r="K43" s="61"/>
      <c r="L43" s="61"/>
      <c r="M43" s="61"/>
      <c r="N43" s="61"/>
      <c r="O43" s="61"/>
      <c r="P43" s="61"/>
      <c r="Q43" s="61"/>
      <c r="R43" s="61"/>
      <c r="S43" s="61"/>
      <c r="T43" s="61"/>
      <c r="U43" s="61"/>
    </row>
    <row r="44" spans="2:21" ht="39.9" customHeight="1" x14ac:dyDescent="0.3">
      <c r="B44" s="296" t="s">
        <v>84</v>
      </c>
      <c r="C44" s="296"/>
      <c r="D44" s="296"/>
      <c r="E44" s="296"/>
      <c r="F44" s="296"/>
      <c r="G44" s="296"/>
      <c r="H44" s="296"/>
      <c r="I44" s="296"/>
      <c r="J44" s="296"/>
      <c r="K44" s="296"/>
      <c r="L44" s="296"/>
      <c r="M44" s="296"/>
      <c r="N44" s="296"/>
      <c r="O44" s="296"/>
      <c r="P44" s="296"/>
      <c r="Q44" s="296"/>
      <c r="R44" s="296"/>
      <c r="S44" s="296"/>
      <c r="T44" s="296"/>
      <c r="U44" s="1"/>
    </row>
    <row r="45" spans="2:21" ht="12" customHeight="1" x14ac:dyDescent="0.3">
      <c r="B45" s="1"/>
      <c r="C45" s="1"/>
      <c r="D45" s="1"/>
      <c r="E45" s="1"/>
      <c r="F45" s="1"/>
      <c r="G45" s="1"/>
      <c r="H45" s="1"/>
      <c r="I45" s="1"/>
      <c r="J45" s="1"/>
      <c r="K45" s="1"/>
      <c r="L45" s="1"/>
      <c r="M45" s="1"/>
      <c r="N45" s="1"/>
      <c r="O45" s="1"/>
      <c r="R45" s="1"/>
      <c r="S45" s="1"/>
      <c r="T45" s="1"/>
      <c r="U45" s="1"/>
    </row>
    <row r="46" spans="2:21" s="123" customFormat="1" ht="18" customHeight="1" x14ac:dyDescent="0.3"/>
    <row r="47" spans="2:21" s="123" customFormat="1" x14ac:dyDescent="0.3"/>
    <row r="48" spans="2:21" s="123" customFormat="1" x14ac:dyDescent="0.3"/>
    <row r="49" s="123" customFormat="1" x14ac:dyDescent="0.3"/>
    <row r="50" s="123" customFormat="1" x14ac:dyDescent="0.3"/>
    <row r="51" s="123" customFormat="1" x14ac:dyDescent="0.3"/>
    <row r="52" s="123" customFormat="1" x14ac:dyDescent="0.3"/>
    <row r="53" s="123" customFormat="1" x14ac:dyDescent="0.3"/>
    <row r="54" s="123" customFormat="1" x14ac:dyDescent="0.3"/>
    <row r="55" s="123" customFormat="1" x14ac:dyDescent="0.3"/>
    <row r="56" s="123" customFormat="1" x14ac:dyDescent="0.3"/>
    <row r="57" s="123" customFormat="1" x14ac:dyDescent="0.3"/>
    <row r="58" s="123" customFormat="1" x14ac:dyDescent="0.3"/>
    <row r="59" s="123" customFormat="1" x14ac:dyDescent="0.3"/>
    <row r="60" s="123" customFormat="1" x14ac:dyDescent="0.3"/>
    <row r="61" s="123" customFormat="1" x14ac:dyDescent="0.3"/>
    <row r="62" s="123" customFormat="1" x14ac:dyDescent="0.3"/>
    <row r="63" s="123" customFormat="1" x14ac:dyDescent="0.3"/>
    <row r="64" s="123" customFormat="1" x14ac:dyDescent="0.3"/>
    <row r="65" s="123" customFormat="1" x14ac:dyDescent="0.3"/>
    <row r="66" s="123" customFormat="1" x14ac:dyDescent="0.3"/>
    <row r="67" s="123" customFormat="1" x14ac:dyDescent="0.3"/>
    <row r="68" s="123" customFormat="1" x14ac:dyDescent="0.3"/>
    <row r="69" s="123" customFormat="1" x14ac:dyDescent="0.3"/>
    <row r="70" s="123" customFormat="1" x14ac:dyDescent="0.3"/>
    <row r="71" s="123" customFormat="1" x14ac:dyDescent="0.3"/>
    <row r="72" s="123" customFormat="1" x14ac:dyDescent="0.3"/>
    <row r="73" s="123" customFormat="1" x14ac:dyDescent="0.3"/>
    <row r="74" s="123" customFormat="1" x14ac:dyDescent="0.3"/>
    <row r="75" s="123" customFormat="1" x14ac:dyDescent="0.3"/>
    <row r="76" s="123" customFormat="1" x14ac:dyDescent="0.3"/>
    <row r="77" s="123" customFormat="1" x14ac:dyDescent="0.3"/>
    <row r="78" s="123" customFormat="1" x14ac:dyDescent="0.3"/>
    <row r="79" s="123" customFormat="1" x14ac:dyDescent="0.3"/>
    <row r="80" s="123" customFormat="1" x14ac:dyDescent="0.3"/>
    <row r="81" s="123" customFormat="1" x14ac:dyDescent="0.3"/>
    <row r="82" s="123" customFormat="1" x14ac:dyDescent="0.3"/>
  </sheetData>
  <mergeCells count="106">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S39:T39"/>
    <mergeCell ref="Q39:R39"/>
    <mergeCell ref="O39:P39"/>
    <mergeCell ref="O38:P38"/>
    <mergeCell ref="Q38:R38"/>
    <mergeCell ref="S38:T38"/>
    <mergeCell ref="B38:C38"/>
    <mergeCell ref="B33:C33"/>
    <mergeCell ref="B32:C32"/>
    <mergeCell ref="K37:L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s>
  <phoneticPr fontId="0" type="noConversion"/>
  <printOptions horizontalCentered="1" verticalCentered="1"/>
  <pageMargins left="0.25" right="0.25" top="0.25" bottom="0.25" header="0" footer="0"/>
  <pageSetup scale="66" orientation="landscape" r:id="rId1"/>
  <headerFooter alignWithMargins="0"/>
  <rowBreaks count="1" manualBreakCount="1">
    <brk id="46" max="16383" man="1"/>
  </rowBreaks>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V94"/>
  <sheetViews>
    <sheetView showGridLines="0" zoomScale="70" zoomScaleNormal="75" workbookViewId="0"/>
  </sheetViews>
  <sheetFormatPr defaultRowHeight="13.2" x14ac:dyDescent="0.25"/>
  <cols>
    <col min="1" max="1" width="1.88671875" customWidth="1"/>
    <col min="2" max="2" width="22.5546875" customWidth="1"/>
    <col min="3" max="20" width="10.33203125" customWidth="1"/>
    <col min="21" max="21" width="2.6640625" customWidth="1"/>
    <col min="22" max="24" width="10.33203125" customWidth="1"/>
    <col min="25" max="25" width="2.6640625" customWidth="1"/>
    <col min="26" max="28" width="10.33203125" customWidth="1"/>
    <col min="29" max="29" width="2.6640625" customWidth="1"/>
    <col min="30" max="32" width="10.33203125" customWidth="1"/>
    <col min="33" max="33" width="2.6640625" customWidth="1"/>
    <col min="34" max="37" width="9.33203125" style="123" customWidth="1"/>
    <col min="38" max="48" width="9.109375" style="123" customWidth="1"/>
  </cols>
  <sheetData>
    <row r="1" spans="1:33" ht="39.9" customHeight="1" x14ac:dyDescent="0.25">
      <c r="A1" s="5"/>
      <c r="B1" s="268" t="s">
        <v>87</v>
      </c>
      <c r="AA1" s="373"/>
      <c r="AB1" s="373"/>
      <c r="AC1" s="373"/>
      <c r="AD1" s="373"/>
      <c r="AE1" s="373"/>
      <c r="AF1" s="373"/>
    </row>
    <row r="2" spans="1:33" ht="20.100000000000001" customHeight="1" x14ac:dyDescent="0.4">
      <c r="A2" s="4"/>
      <c r="B2" s="371" t="s">
        <v>95</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20"/>
    </row>
    <row r="3" spans="1:33" ht="20.100000000000001" customHeight="1" x14ac:dyDescent="0.4">
      <c r="A3" s="4"/>
      <c r="B3" s="371" t="s">
        <v>96</v>
      </c>
      <c r="C3" s="371"/>
      <c r="D3" s="371"/>
      <c r="E3" s="371"/>
      <c r="F3" s="371"/>
      <c r="G3" s="371"/>
      <c r="H3" s="371"/>
      <c r="I3" s="371"/>
      <c r="J3" s="371"/>
      <c r="K3" s="371"/>
      <c r="L3" s="371"/>
      <c r="M3" s="371"/>
      <c r="N3" s="371"/>
      <c r="O3" s="371"/>
      <c r="P3" s="371"/>
      <c r="Q3" s="371"/>
      <c r="R3" s="371"/>
      <c r="S3" s="371"/>
      <c r="T3" s="371"/>
      <c r="U3" s="375"/>
      <c r="V3" s="375"/>
      <c r="W3" s="375"/>
      <c r="X3" s="375"/>
      <c r="Y3" s="375"/>
      <c r="Z3" s="375"/>
      <c r="AA3" s="375"/>
      <c r="AB3" s="375"/>
      <c r="AC3" s="375"/>
      <c r="AD3" s="375"/>
      <c r="AE3" s="375"/>
      <c r="AF3" s="375"/>
    </row>
    <row r="4" spans="1:33" ht="20.100000000000001" customHeight="1" x14ac:dyDescent="0.4">
      <c r="A4" s="4"/>
      <c r="B4" s="371" t="s">
        <v>97</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20"/>
    </row>
    <row r="5" spans="1:33" ht="20.100000000000001" customHeight="1" x14ac:dyDescent="0.4">
      <c r="A5" s="4"/>
    </row>
    <row r="6" spans="1:33" ht="24.9" customHeight="1" x14ac:dyDescent="0.4">
      <c r="A6" s="4"/>
      <c r="Y6" s="18"/>
      <c r="Z6" s="18"/>
      <c r="AA6" s="18"/>
      <c r="AB6" s="18"/>
      <c r="AC6" s="18"/>
      <c r="AD6" s="18"/>
      <c r="AE6" s="18"/>
      <c r="AF6" s="18"/>
      <c r="AG6" s="18"/>
    </row>
    <row r="7" spans="1:33" ht="24.9" customHeight="1" x14ac:dyDescent="0.4">
      <c r="A7" s="4"/>
    </row>
    <row r="8" spans="1:33" ht="24.9" customHeight="1" x14ac:dyDescent="0.4">
      <c r="A8" s="4"/>
    </row>
    <row r="9" spans="1:33" ht="24.9" customHeight="1" x14ac:dyDescent="0.4">
      <c r="A9" s="4"/>
    </row>
    <row r="10" spans="1:33" ht="24.9" customHeight="1" x14ac:dyDescent="0.4">
      <c r="A10" s="4"/>
    </row>
    <row r="11" spans="1:33" ht="24.9" customHeight="1" x14ac:dyDescent="0.4">
      <c r="A11" s="4"/>
    </row>
    <row r="12" spans="1:33" ht="24.9" customHeight="1" x14ac:dyDescent="0.4">
      <c r="A12" s="4"/>
    </row>
    <row r="13" spans="1:33" ht="24.9" customHeight="1" x14ac:dyDescent="0.4">
      <c r="A13" s="4"/>
    </row>
    <row r="14" spans="1:33" ht="24.9" customHeight="1" x14ac:dyDescent="0.4">
      <c r="A14" s="4"/>
    </row>
    <row r="15" spans="1:33" ht="24.9" customHeight="1" x14ac:dyDescent="0.4">
      <c r="A15" s="4"/>
    </row>
    <row r="16" spans="1:33" ht="24.9" customHeight="1" x14ac:dyDescent="0.4">
      <c r="A16" s="4"/>
    </row>
    <row r="17" spans="1:48" ht="20.25" customHeight="1" x14ac:dyDescent="0.4">
      <c r="A17" s="4"/>
    </row>
    <row r="18" spans="1:48" ht="28.5" customHeight="1" x14ac:dyDescent="0.3">
      <c r="A18" s="6"/>
      <c r="B18" s="19"/>
      <c r="X18" s="369"/>
      <c r="Y18" s="369"/>
      <c r="Z18" s="369"/>
      <c r="AA18" s="369"/>
      <c r="AB18" s="369"/>
      <c r="AC18" s="369"/>
      <c r="AD18" s="369"/>
      <c r="AE18" s="369"/>
      <c r="AF18" s="369"/>
      <c r="AG18" s="369"/>
    </row>
    <row r="19" spans="1:48" s="64" customFormat="1" ht="15.9" customHeight="1" x14ac:dyDescent="0.25">
      <c r="B19" s="374" t="s">
        <v>15</v>
      </c>
      <c r="C19" s="376">
        <v>2021</v>
      </c>
      <c r="D19" s="376"/>
      <c r="E19" s="376"/>
      <c r="F19" s="376"/>
      <c r="G19" s="376"/>
      <c r="H19" s="376"/>
      <c r="I19" s="376">
        <v>2022</v>
      </c>
      <c r="J19" s="376"/>
      <c r="K19" s="376"/>
      <c r="L19" s="376"/>
      <c r="M19" s="376"/>
      <c r="N19" s="376"/>
      <c r="O19" s="376"/>
      <c r="P19" s="376"/>
      <c r="Q19" s="376"/>
      <c r="R19" s="376"/>
      <c r="S19" s="376"/>
      <c r="T19" s="376"/>
      <c r="U19" s="66"/>
      <c r="V19" s="368" t="s">
        <v>48</v>
      </c>
      <c r="W19" s="368"/>
      <c r="X19" s="368"/>
      <c r="Y19" s="66"/>
      <c r="Z19" s="368" t="s">
        <v>36</v>
      </c>
      <c r="AA19" s="368"/>
      <c r="AB19" s="368"/>
      <c r="AC19" s="66"/>
      <c r="AD19" s="370" t="s">
        <v>37</v>
      </c>
      <c r="AE19" s="370"/>
      <c r="AF19" s="370"/>
      <c r="AG19" s="66"/>
      <c r="AH19" s="123"/>
      <c r="AI19" s="123"/>
      <c r="AJ19" s="123"/>
      <c r="AK19" s="123"/>
      <c r="AL19" s="123"/>
      <c r="AM19" s="123"/>
      <c r="AN19" s="123"/>
      <c r="AO19" s="123"/>
      <c r="AP19" s="123"/>
      <c r="AQ19" s="123"/>
      <c r="AR19" s="123"/>
      <c r="AS19" s="123"/>
      <c r="AT19" s="123"/>
      <c r="AU19" s="123"/>
      <c r="AV19" s="123"/>
    </row>
    <row r="20" spans="1:48" s="65" customFormat="1" ht="15.9" customHeight="1" x14ac:dyDescent="0.25">
      <c r="B20" s="374"/>
      <c r="C20" s="144" t="s">
        <v>105</v>
      </c>
      <c r="D20" s="144" t="s">
        <v>106</v>
      </c>
      <c r="E20" s="144" t="s">
        <v>107</v>
      </c>
      <c r="F20" s="144" t="s">
        <v>108</v>
      </c>
      <c r="G20" s="144" t="s">
        <v>109</v>
      </c>
      <c r="H20" s="272" t="s">
        <v>110</v>
      </c>
      <c r="I20" s="144" t="s">
        <v>111</v>
      </c>
      <c r="J20" s="144" t="s">
        <v>112</v>
      </c>
      <c r="K20" s="144" t="s">
        <v>115</v>
      </c>
      <c r="L20" s="144" t="s">
        <v>117</v>
      </c>
      <c r="M20" s="144" t="s">
        <v>119</v>
      </c>
      <c r="N20" s="144" t="s">
        <v>120</v>
      </c>
      <c r="O20" s="144" t="s">
        <v>105</v>
      </c>
      <c r="P20" s="144" t="s">
        <v>106</v>
      </c>
      <c r="Q20" s="144" t="s">
        <v>107</v>
      </c>
      <c r="R20" s="144" t="s">
        <v>108</v>
      </c>
      <c r="S20" s="144" t="s">
        <v>109</v>
      </c>
      <c r="T20" s="272" t="s">
        <v>110</v>
      </c>
      <c r="U20" s="82"/>
      <c r="V20" s="143">
        <v>2020</v>
      </c>
      <c r="W20" s="144">
        <v>2021</v>
      </c>
      <c r="X20" s="145">
        <v>2022</v>
      </c>
      <c r="Y20" s="82"/>
      <c r="Z20" s="143">
        <v>2020</v>
      </c>
      <c r="AA20" s="144">
        <v>2021</v>
      </c>
      <c r="AB20" s="145">
        <v>2022</v>
      </c>
      <c r="AC20" s="82"/>
      <c r="AD20" s="143">
        <v>2020</v>
      </c>
      <c r="AE20" s="144">
        <v>2021</v>
      </c>
      <c r="AF20" s="145">
        <v>2022</v>
      </c>
      <c r="AG20" s="82"/>
      <c r="AH20" s="123"/>
      <c r="AI20" s="123"/>
      <c r="AJ20" s="123"/>
      <c r="AK20" s="123"/>
      <c r="AL20" s="123"/>
      <c r="AM20" s="123"/>
      <c r="AN20" s="123"/>
      <c r="AO20" s="123"/>
      <c r="AP20" s="123"/>
      <c r="AQ20" s="123"/>
      <c r="AR20" s="123"/>
      <c r="AS20" s="123"/>
      <c r="AT20" s="123"/>
      <c r="AU20" s="123"/>
      <c r="AV20" s="123"/>
    </row>
    <row r="21" spans="1:48" ht="21.9" customHeight="1" x14ac:dyDescent="0.25">
      <c r="B21" s="142" t="s">
        <v>13</v>
      </c>
      <c r="C21" s="225"/>
      <c r="D21" s="226"/>
      <c r="E21" s="226"/>
      <c r="F21" s="226"/>
      <c r="G21" s="226"/>
      <c r="H21" s="273"/>
      <c r="I21" s="226"/>
      <c r="J21" s="226">
        <v>1.6581632653061225</v>
      </c>
      <c r="K21" s="226">
        <v>19.681259600614439</v>
      </c>
      <c r="L21" s="226">
        <v>32.698412698412696</v>
      </c>
      <c r="M21" s="226">
        <v>56.182795698924728</v>
      </c>
      <c r="N21" s="226">
        <v>79.444444444444443</v>
      </c>
      <c r="O21" s="226">
        <v>89.189708141321049</v>
      </c>
      <c r="P21" s="226">
        <v>91.244239631336399</v>
      </c>
      <c r="Q21" s="226">
        <v>87.043650793650798</v>
      </c>
      <c r="R21" s="226">
        <v>80.453149001536104</v>
      </c>
      <c r="S21" s="226">
        <v>52.202380952380949</v>
      </c>
      <c r="T21" s="273">
        <v>31.048387096774192</v>
      </c>
      <c r="U21" s="61"/>
      <c r="V21" s="225"/>
      <c r="W21" s="226"/>
      <c r="X21" s="227">
        <v>56.855930995152555</v>
      </c>
      <c r="Y21" s="61"/>
      <c r="Z21" s="225"/>
      <c r="AA21" s="226"/>
      <c r="AB21" s="227">
        <v>54.593685300207042</v>
      </c>
      <c r="AC21" s="61"/>
      <c r="AD21" s="225"/>
      <c r="AE21" s="226"/>
      <c r="AF21" s="227">
        <v>56.855930995152555</v>
      </c>
      <c r="AG21" s="61"/>
    </row>
    <row r="22" spans="1:48" ht="21.9" customHeight="1" x14ac:dyDescent="0.25">
      <c r="B22" s="24" t="s">
        <v>27</v>
      </c>
      <c r="C22" s="146">
        <v>71.15207373271889</v>
      </c>
      <c r="D22" s="50">
        <v>75.69380440348182</v>
      </c>
      <c r="E22" s="50">
        <v>75.261904761904759</v>
      </c>
      <c r="F22" s="50">
        <v>81.218637992831546</v>
      </c>
      <c r="G22" s="50">
        <v>62.084656084656082</v>
      </c>
      <c r="H22" s="274">
        <v>56.049667178699437</v>
      </c>
      <c r="I22" s="50">
        <v>46.881720430107528</v>
      </c>
      <c r="J22" s="50">
        <v>55.255102040816325</v>
      </c>
      <c r="K22" s="50">
        <v>68.694316436251924</v>
      </c>
      <c r="L22" s="50">
        <v>81.708994708994709</v>
      </c>
      <c r="M22" s="50">
        <v>88.671274961597547</v>
      </c>
      <c r="N22" s="50">
        <v>94.460317460317455</v>
      </c>
      <c r="O22" s="50">
        <v>89.925755248335889</v>
      </c>
      <c r="P22" s="50">
        <v>88.56886840757808</v>
      </c>
      <c r="Q22" s="50">
        <v>87.714285714285708</v>
      </c>
      <c r="R22" s="50">
        <v>86.159754224270358</v>
      </c>
      <c r="S22" s="50">
        <v>76.402116402116405</v>
      </c>
      <c r="T22" s="274">
        <v>64.313876088069634</v>
      </c>
      <c r="U22" s="61"/>
      <c r="V22" s="146">
        <v>36.309048823692535</v>
      </c>
      <c r="W22" s="50">
        <v>52.170906718851924</v>
      </c>
      <c r="X22" s="147">
        <v>77.49423787779952</v>
      </c>
      <c r="Y22" s="61"/>
      <c r="Z22" s="146">
        <v>25.611079383209596</v>
      </c>
      <c r="AA22" s="50">
        <v>66.49844720496894</v>
      </c>
      <c r="AB22" s="147">
        <v>75.616804692891648</v>
      </c>
      <c r="AC22" s="61"/>
      <c r="AD22" s="146">
        <v>36.309048823692535</v>
      </c>
      <c r="AE22" s="50">
        <v>52.170906718851924</v>
      </c>
      <c r="AF22" s="147">
        <v>77.49423787779952</v>
      </c>
      <c r="AG22" s="61"/>
    </row>
    <row r="23" spans="1:48" ht="21.9" customHeight="1" x14ac:dyDescent="0.25">
      <c r="B23" s="26" t="s">
        <v>63</v>
      </c>
      <c r="C23" s="228"/>
      <c r="D23" s="61"/>
      <c r="E23" s="61"/>
      <c r="F23" s="61"/>
      <c r="G23" s="61"/>
      <c r="H23" s="275"/>
      <c r="I23" s="61"/>
      <c r="J23" s="61">
        <v>3.000923361035051</v>
      </c>
      <c r="K23" s="61">
        <v>28.650491949890501</v>
      </c>
      <c r="L23" s="61">
        <v>40.018131192123292</v>
      </c>
      <c r="M23" s="61">
        <v>63.360762234731894</v>
      </c>
      <c r="N23" s="61">
        <v>84.103512014802973</v>
      </c>
      <c r="O23" s="61">
        <v>99.181494661961295</v>
      </c>
      <c r="P23" s="61">
        <v>103.02066772652459</v>
      </c>
      <c r="Q23" s="61">
        <v>99.235432500888649</v>
      </c>
      <c r="R23" s="61">
        <v>93.376715992123337</v>
      </c>
      <c r="S23" s="61">
        <v>68.325831024945415</v>
      </c>
      <c r="T23" s="275">
        <v>48.276342502266132</v>
      </c>
      <c r="U23" s="61"/>
      <c r="V23" s="228"/>
      <c r="W23" s="61"/>
      <c r="X23" s="229">
        <v>73.367946510820815</v>
      </c>
      <c r="Y23" s="61"/>
      <c r="Z23" s="228"/>
      <c r="AA23" s="61"/>
      <c r="AB23" s="229">
        <v>72.19782100278708</v>
      </c>
      <c r="AC23" s="61"/>
      <c r="AD23" s="228"/>
      <c r="AE23" s="61"/>
      <c r="AF23" s="229">
        <v>73.367946510820815</v>
      </c>
      <c r="AG23" s="61"/>
    </row>
    <row r="24" spans="1:48" ht="21.9" customHeight="1" x14ac:dyDescent="0.25">
      <c r="A24" s="17"/>
      <c r="B24" s="25" t="s">
        <v>16</v>
      </c>
      <c r="C24" s="148"/>
      <c r="D24" s="149"/>
      <c r="E24" s="149"/>
      <c r="F24" s="149"/>
      <c r="G24" s="149"/>
      <c r="H24" s="276"/>
      <c r="I24" s="149"/>
      <c r="J24" s="149" t="s">
        <v>113</v>
      </c>
      <c r="K24" s="149" t="s">
        <v>113</v>
      </c>
      <c r="L24" s="149" t="s">
        <v>113</v>
      </c>
      <c r="M24" s="149" t="s">
        <v>113</v>
      </c>
      <c r="N24" s="149" t="s">
        <v>113</v>
      </c>
      <c r="O24" s="149" t="s">
        <v>122</v>
      </c>
      <c r="P24" s="149" t="s">
        <v>114</v>
      </c>
      <c r="Q24" s="149" t="s">
        <v>114</v>
      </c>
      <c r="R24" s="149" t="s">
        <v>123</v>
      </c>
      <c r="S24" s="149" t="s">
        <v>113</v>
      </c>
      <c r="T24" s="276" t="s">
        <v>113</v>
      </c>
      <c r="U24" s="61"/>
      <c r="V24" s="148"/>
      <c r="W24" s="149"/>
      <c r="X24" s="150" t="s">
        <v>113</v>
      </c>
      <c r="Y24" s="61"/>
      <c r="Z24" s="148"/>
      <c r="AA24" s="149"/>
      <c r="AB24" s="150" t="s">
        <v>113</v>
      </c>
      <c r="AC24" s="61"/>
      <c r="AD24" s="148"/>
      <c r="AE24" s="149"/>
      <c r="AF24" s="150" t="s">
        <v>113</v>
      </c>
      <c r="AG24" s="61"/>
    </row>
    <row r="25" spans="1:48" ht="21.9" customHeight="1" x14ac:dyDescent="0.3">
      <c r="B25" s="19" t="s">
        <v>57</v>
      </c>
      <c r="R25" s="52"/>
      <c r="S25" s="52"/>
      <c r="T25" s="52"/>
      <c r="U25" s="1"/>
      <c r="V25" s="52"/>
      <c r="W25" s="52"/>
      <c r="X25" s="52"/>
      <c r="Y25" s="1"/>
      <c r="Z25" s="52"/>
      <c r="AA25" s="52"/>
      <c r="AB25" s="52"/>
      <c r="AC25" s="1"/>
      <c r="AD25" s="52"/>
      <c r="AE25" s="52"/>
      <c r="AF25" s="52"/>
      <c r="AG25" s="1"/>
    </row>
    <row r="26" spans="1:48" ht="21.9" customHeight="1" x14ac:dyDescent="0.25">
      <c r="B26" s="23" t="s">
        <v>13</v>
      </c>
      <c r="C26" s="225"/>
      <c r="D26" s="226"/>
      <c r="E26" s="226"/>
      <c r="F26" s="226"/>
      <c r="G26" s="226"/>
      <c r="H26" s="273"/>
      <c r="I26" s="226"/>
      <c r="J26" s="226"/>
      <c r="K26" s="226"/>
      <c r="L26" s="226"/>
      <c r="M26" s="226"/>
      <c r="N26" s="226"/>
      <c r="O26" s="226"/>
      <c r="P26" s="226"/>
      <c r="Q26" s="226"/>
      <c r="R26" s="226"/>
      <c r="S26" s="226"/>
      <c r="T26" s="273"/>
      <c r="U26" s="61"/>
      <c r="V26" s="225"/>
      <c r="W26" s="226"/>
      <c r="X26" s="227"/>
      <c r="Y26" s="61"/>
      <c r="Z26" s="225"/>
      <c r="AA26" s="226"/>
      <c r="AB26" s="227"/>
      <c r="AC26" s="61"/>
      <c r="AD26" s="225"/>
      <c r="AE26" s="226"/>
      <c r="AF26" s="227"/>
      <c r="AG26" s="61"/>
    </row>
    <row r="27" spans="1:48" ht="21.9" customHeight="1" x14ac:dyDescent="0.25">
      <c r="B27" s="24" t="s">
        <v>27</v>
      </c>
      <c r="C27" s="146">
        <v>73.573158076643992</v>
      </c>
      <c r="D27" s="50">
        <v>106.05433351500501</v>
      </c>
      <c r="E27" s="50">
        <v>200.84201096270877</v>
      </c>
      <c r="F27" s="50">
        <v>157.17044793490464</v>
      </c>
      <c r="G27" s="50">
        <v>169.21395141190291</v>
      </c>
      <c r="H27" s="274">
        <v>147.61886503857173</v>
      </c>
      <c r="I27" s="50">
        <v>138.53067604514004</v>
      </c>
      <c r="J27" s="50">
        <v>128.34719456472843</v>
      </c>
      <c r="K27" s="50">
        <v>165.37434477269457</v>
      </c>
      <c r="L27" s="50">
        <v>139.90989591425321</v>
      </c>
      <c r="M27" s="50">
        <v>102.69795751138079</v>
      </c>
      <c r="N27" s="50">
        <v>72.027365580889281</v>
      </c>
      <c r="O27" s="50">
        <v>26.385290731179214</v>
      </c>
      <c r="P27" s="50">
        <v>17.009402692253577</v>
      </c>
      <c r="Q27" s="50">
        <v>16.545397026264887</v>
      </c>
      <c r="R27" s="50">
        <v>6.0837221031807767</v>
      </c>
      <c r="S27" s="50">
        <v>23.061189705043343</v>
      </c>
      <c r="T27" s="274">
        <v>14.744438861735475</v>
      </c>
      <c r="U27" s="61"/>
      <c r="V27" s="146">
        <v>-55.899327411162069</v>
      </c>
      <c r="W27" s="50">
        <v>43.685688303678219</v>
      </c>
      <c r="X27" s="147">
        <v>48.539181608138733</v>
      </c>
      <c r="Y27" s="61"/>
      <c r="Z27" s="146">
        <v>-67.70003803620142</v>
      </c>
      <c r="AA27" s="50">
        <v>159.6471871021167</v>
      </c>
      <c r="AB27" s="147">
        <v>13.712135953764109</v>
      </c>
      <c r="AC27" s="61"/>
      <c r="AD27" s="146">
        <v>-55.899327411162069</v>
      </c>
      <c r="AE27" s="50">
        <v>43.685688303678219</v>
      </c>
      <c r="AF27" s="147">
        <v>48.539181608138733</v>
      </c>
      <c r="AG27" s="61"/>
    </row>
    <row r="28" spans="1:48" ht="21.9" customHeight="1" x14ac:dyDescent="0.25">
      <c r="B28" s="26" t="s">
        <v>63</v>
      </c>
      <c r="C28" s="228"/>
      <c r="D28" s="61"/>
      <c r="E28" s="61"/>
      <c r="F28" s="61"/>
      <c r="G28" s="61"/>
      <c r="H28" s="275"/>
      <c r="I28" s="61"/>
      <c r="J28" s="61"/>
      <c r="K28" s="61"/>
      <c r="L28" s="61"/>
      <c r="M28" s="61"/>
      <c r="N28" s="61"/>
      <c r="O28" s="61"/>
      <c r="P28" s="61"/>
      <c r="Q28" s="61"/>
      <c r="R28" s="61"/>
      <c r="S28" s="61"/>
      <c r="T28" s="275"/>
      <c r="U28" s="61"/>
      <c r="V28" s="228"/>
      <c r="W28" s="61"/>
      <c r="X28" s="229"/>
      <c r="Y28" s="61"/>
      <c r="Z28" s="228"/>
      <c r="AA28" s="61"/>
      <c r="AB28" s="229"/>
      <c r="AC28" s="61"/>
      <c r="AD28" s="228"/>
      <c r="AE28" s="61"/>
      <c r="AF28" s="229"/>
      <c r="AG28" s="61"/>
    </row>
    <row r="29" spans="1:48" ht="21.9" customHeight="1" x14ac:dyDescent="0.25">
      <c r="A29" s="17"/>
      <c r="B29" s="25" t="s">
        <v>16</v>
      </c>
      <c r="C29" s="148"/>
      <c r="D29" s="149"/>
      <c r="E29" s="149"/>
      <c r="F29" s="149"/>
      <c r="G29" s="149"/>
      <c r="H29" s="276"/>
      <c r="I29" s="149"/>
      <c r="J29" s="149"/>
      <c r="K29" s="149"/>
      <c r="L29" s="149"/>
      <c r="M29" s="149"/>
      <c r="N29" s="149"/>
      <c r="O29" s="149"/>
      <c r="P29" s="149"/>
      <c r="Q29" s="149"/>
      <c r="R29" s="149"/>
      <c r="S29" s="149"/>
      <c r="T29" s="276"/>
      <c r="U29" s="61"/>
      <c r="V29" s="148"/>
      <c r="W29" s="149"/>
      <c r="X29" s="150"/>
      <c r="Y29" s="61"/>
      <c r="Z29" s="148"/>
      <c r="AA29" s="149"/>
      <c r="AB29" s="150"/>
      <c r="AC29" s="61"/>
      <c r="AD29" s="148"/>
      <c r="AE29" s="149"/>
      <c r="AF29" s="150"/>
      <c r="AG29" s="61"/>
    </row>
    <row r="30" spans="1:48" ht="21.9" customHeight="1" x14ac:dyDescent="0.3">
      <c r="A30" s="6"/>
      <c r="B30" s="19"/>
      <c r="U30" s="1"/>
      <c r="X30" s="54"/>
      <c r="Y30" s="63"/>
      <c r="AB30" s="54"/>
      <c r="AC30" s="63"/>
      <c r="AF30" s="54"/>
      <c r="AG30" s="63"/>
    </row>
    <row r="31" spans="1:48" s="64" customFormat="1" ht="15.9" customHeight="1" x14ac:dyDescent="0.25">
      <c r="B31" s="374" t="s">
        <v>9</v>
      </c>
      <c r="C31" s="376">
        <v>2021</v>
      </c>
      <c r="D31" s="376"/>
      <c r="E31" s="376"/>
      <c r="F31" s="376"/>
      <c r="G31" s="376"/>
      <c r="H31" s="376"/>
      <c r="I31" s="376">
        <v>2022</v>
      </c>
      <c r="J31" s="376"/>
      <c r="K31" s="376"/>
      <c r="L31" s="376"/>
      <c r="M31" s="376"/>
      <c r="N31" s="376"/>
      <c r="O31" s="376"/>
      <c r="P31" s="376"/>
      <c r="Q31" s="376"/>
      <c r="R31" s="376"/>
      <c r="S31" s="376"/>
      <c r="T31" s="376"/>
      <c r="U31" s="66"/>
      <c r="V31" s="368" t="s">
        <v>48</v>
      </c>
      <c r="W31" s="368"/>
      <c r="X31" s="368"/>
      <c r="Y31" s="66"/>
      <c r="Z31" s="368" t="s">
        <v>36</v>
      </c>
      <c r="AA31" s="368"/>
      <c r="AB31" s="368"/>
      <c r="AC31" s="66"/>
      <c r="AD31" s="370" t="s">
        <v>37</v>
      </c>
      <c r="AE31" s="370"/>
      <c r="AF31" s="370"/>
      <c r="AG31" s="66"/>
      <c r="AH31" s="123"/>
      <c r="AI31" s="123"/>
      <c r="AJ31" s="123"/>
      <c r="AK31" s="123"/>
      <c r="AL31" s="123"/>
      <c r="AM31" s="123"/>
      <c r="AN31" s="123"/>
      <c r="AO31" s="123"/>
      <c r="AP31" s="123"/>
      <c r="AQ31" s="123"/>
      <c r="AR31" s="123"/>
      <c r="AS31" s="123"/>
      <c r="AT31" s="123"/>
      <c r="AU31" s="123"/>
      <c r="AV31" s="123"/>
    </row>
    <row r="32" spans="1:48" s="65" customFormat="1" ht="15.9" customHeight="1" x14ac:dyDescent="0.25">
      <c r="B32" s="374"/>
      <c r="C32" s="144" t="s">
        <v>105</v>
      </c>
      <c r="D32" s="144" t="s">
        <v>106</v>
      </c>
      <c r="E32" s="144" t="s">
        <v>107</v>
      </c>
      <c r="F32" s="144" t="s">
        <v>108</v>
      </c>
      <c r="G32" s="144" t="s">
        <v>109</v>
      </c>
      <c r="H32" s="272" t="s">
        <v>110</v>
      </c>
      <c r="I32" s="144" t="s">
        <v>111</v>
      </c>
      <c r="J32" s="144" t="s">
        <v>112</v>
      </c>
      <c r="K32" s="144" t="s">
        <v>115</v>
      </c>
      <c r="L32" s="144" t="s">
        <v>117</v>
      </c>
      <c r="M32" s="144" t="s">
        <v>119</v>
      </c>
      <c r="N32" s="144" t="s">
        <v>120</v>
      </c>
      <c r="O32" s="144" t="s">
        <v>105</v>
      </c>
      <c r="P32" s="144" t="s">
        <v>106</v>
      </c>
      <c r="Q32" s="144" t="s">
        <v>107</v>
      </c>
      <c r="R32" s="144" t="s">
        <v>108</v>
      </c>
      <c r="S32" s="144" t="s">
        <v>109</v>
      </c>
      <c r="T32" s="272" t="s">
        <v>110</v>
      </c>
      <c r="U32" s="82"/>
      <c r="V32" s="143">
        <v>2020</v>
      </c>
      <c r="W32" s="144">
        <v>2021</v>
      </c>
      <c r="X32" s="145">
        <v>2022</v>
      </c>
      <c r="Y32" s="82"/>
      <c r="Z32" s="143">
        <v>2020</v>
      </c>
      <c r="AA32" s="144">
        <v>2021</v>
      </c>
      <c r="AB32" s="145">
        <v>2022</v>
      </c>
      <c r="AC32" s="82"/>
      <c r="AD32" s="143">
        <v>2020</v>
      </c>
      <c r="AE32" s="144">
        <v>2021</v>
      </c>
      <c r="AF32" s="145">
        <v>2022</v>
      </c>
      <c r="AG32" s="82"/>
      <c r="AH32" s="123"/>
      <c r="AI32" s="123"/>
      <c r="AJ32" s="123"/>
      <c r="AK32" s="123"/>
      <c r="AL32" s="123"/>
      <c r="AM32" s="123"/>
      <c r="AN32" s="123"/>
      <c r="AO32" s="123"/>
      <c r="AP32" s="123"/>
      <c r="AQ32" s="123"/>
      <c r="AR32" s="123"/>
      <c r="AS32" s="123"/>
      <c r="AT32" s="123"/>
      <c r="AU32" s="123"/>
      <c r="AV32" s="123"/>
    </row>
    <row r="33" spans="1:48" ht="21.9" customHeight="1" x14ac:dyDescent="0.25">
      <c r="B33" s="142" t="s">
        <v>13</v>
      </c>
      <c r="C33" s="230"/>
      <c r="D33" s="231"/>
      <c r="E33" s="231"/>
      <c r="F33" s="231"/>
      <c r="G33" s="231"/>
      <c r="H33" s="277"/>
      <c r="I33" s="231"/>
      <c r="J33" s="231">
        <v>114.14102564102564</v>
      </c>
      <c r="K33" s="231">
        <v>134.99024390243903</v>
      </c>
      <c r="L33" s="231">
        <v>178.69478155339806</v>
      </c>
      <c r="M33" s="231">
        <v>198.08304853041696</v>
      </c>
      <c r="N33" s="231">
        <v>201.93306693306693</v>
      </c>
      <c r="O33" s="231">
        <v>216.25532831001075</v>
      </c>
      <c r="P33" s="231">
        <v>202.46064814814815</v>
      </c>
      <c r="Q33" s="231">
        <v>214.76179621609299</v>
      </c>
      <c r="R33" s="231">
        <v>235.17517899761336</v>
      </c>
      <c r="S33" s="231">
        <v>150.99125807677689</v>
      </c>
      <c r="T33" s="277">
        <v>126.06060606060606</v>
      </c>
      <c r="U33" s="61"/>
      <c r="V33" s="230"/>
      <c r="W33" s="231"/>
      <c r="X33" s="232">
        <v>198.26126069648623</v>
      </c>
      <c r="Y33" s="61"/>
      <c r="Z33" s="230"/>
      <c r="AA33" s="231"/>
      <c r="AB33" s="232">
        <v>188.01635458639487</v>
      </c>
      <c r="AC33" s="61"/>
      <c r="AD33" s="230"/>
      <c r="AE33" s="231"/>
      <c r="AF33" s="232">
        <v>198.26126069648623</v>
      </c>
      <c r="AG33" s="61"/>
    </row>
    <row r="34" spans="1:48" ht="21.9" customHeight="1" x14ac:dyDescent="0.25">
      <c r="B34" s="24" t="s">
        <v>27</v>
      </c>
      <c r="C34" s="151">
        <v>137.1893609671848</v>
      </c>
      <c r="D34" s="51">
        <v>144.86961036325508</v>
      </c>
      <c r="E34" s="51">
        <v>154.46105627614327</v>
      </c>
      <c r="F34" s="51">
        <v>179.23999779346866</v>
      </c>
      <c r="G34" s="51">
        <v>129.32115433782172</v>
      </c>
      <c r="H34" s="278">
        <v>112.79268487644453</v>
      </c>
      <c r="I34" s="51">
        <v>113.74362876802097</v>
      </c>
      <c r="J34" s="51">
        <v>120.9922181183954</v>
      </c>
      <c r="K34" s="51">
        <v>132.46258683661301</v>
      </c>
      <c r="L34" s="51">
        <v>164.90026678754128</v>
      </c>
      <c r="M34" s="51">
        <v>181.85222809296954</v>
      </c>
      <c r="N34" s="51">
        <v>198.39258051868035</v>
      </c>
      <c r="O34" s="51">
        <v>196.46917580071175</v>
      </c>
      <c r="P34" s="51">
        <v>191.02428790287613</v>
      </c>
      <c r="Q34" s="51">
        <v>209.40749668235011</v>
      </c>
      <c r="R34" s="51">
        <v>222.5328528555298</v>
      </c>
      <c r="S34" s="51">
        <v>157.13369667590027</v>
      </c>
      <c r="T34" s="278">
        <v>130.19402531746348</v>
      </c>
      <c r="U34" s="61"/>
      <c r="V34" s="151">
        <v>113.58600954602684</v>
      </c>
      <c r="W34" s="51">
        <v>133.92417619011894</v>
      </c>
      <c r="X34" s="152">
        <v>174.58508148239599</v>
      </c>
      <c r="Y34" s="61"/>
      <c r="Z34" s="151">
        <v>97.51160367190694</v>
      </c>
      <c r="AA34" s="51">
        <v>145.1707697995719</v>
      </c>
      <c r="AB34" s="152">
        <v>174.52222805316296</v>
      </c>
      <c r="AC34" s="61"/>
      <c r="AD34" s="151">
        <v>113.58600954602684</v>
      </c>
      <c r="AE34" s="51">
        <v>133.92417619011894</v>
      </c>
      <c r="AF34" s="152">
        <v>174.58508148239599</v>
      </c>
      <c r="AG34" s="61"/>
    </row>
    <row r="35" spans="1:48" ht="21.9" customHeight="1" x14ac:dyDescent="0.25">
      <c r="B35" s="26" t="s">
        <v>64</v>
      </c>
      <c r="C35" s="228"/>
      <c r="D35" s="61"/>
      <c r="E35" s="61"/>
      <c r="F35" s="61"/>
      <c r="G35" s="61"/>
      <c r="H35" s="275"/>
      <c r="I35" s="61"/>
      <c r="J35" s="61">
        <v>94.337493283518484</v>
      </c>
      <c r="K35" s="61">
        <v>101.90820451736839</v>
      </c>
      <c r="L35" s="61">
        <v>108.36536837364518</v>
      </c>
      <c r="M35" s="61">
        <v>108.92527994164385</v>
      </c>
      <c r="N35" s="61">
        <v>101.7845860994954</v>
      </c>
      <c r="O35" s="61">
        <v>110.07086858723427</v>
      </c>
      <c r="P35" s="61">
        <v>105.98686186494849</v>
      </c>
      <c r="Q35" s="61">
        <v>102.55688054082115</v>
      </c>
      <c r="R35" s="61">
        <v>105.68110549965517</v>
      </c>
      <c r="S35" s="61">
        <v>96.090947563085493</v>
      </c>
      <c r="T35" s="275">
        <v>96.825185144392066</v>
      </c>
      <c r="U35" s="61"/>
      <c r="V35" s="228"/>
      <c r="W35" s="61"/>
      <c r="X35" s="229">
        <v>113.56139883949537</v>
      </c>
      <c r="Y35" s="61"/>
      <c r="Z35" s="228"/>
      <c r="AA35" s="61"/>
      <c r="AB35" s="229">
        <v>107.73203888336873</v>
      </c>
      <c r="AC35" s="61"/>
      <c r="AD35" s="228"/>
      <c r="AE35" s="61"/>
      <c r="AF35" s="229">
        <v>113.56139883949537</v>
      </c>
      <c r="AG35" s="61"/>
    </row>
    <row r="36" spans="1:48" ht="21.9" customHeight="1" x14ac:dyDescent="0.25">
      <c r="A36" s="17"/>
      <c r="B36" s="25" t="s">
        <v>16</v>
      </c>
      <c r="C36" s="148"/>
      <c r="D36" s="149"/>
      <c r="E36" s="149"/>
      <c r="F36" s="149"/>
      <c r="G36" s="149"/>
      <c r="H36" s="276"/>
      <c r="I36" s="149"/>
      <c r="J36" s="149" t="s">
        <v>114</v>
      </c>
      <c r="K36" s="149" t="s">
        <v>116</v>
      </c>
      <c r="L36" s="149" t="s">
        <v>118</v>
      </c>
      <c r="M36" s="149" t="s">
        <v>118</v>
      </c>
      <c r="N36" s="149" t="s">
        <v>116</v>
      </c>
      <c r="O36" s="149" t="s">
        <v>116</v>
      </c>
      <c r="P36" s="149" t="s">
        <v>116</v>
      </c>
      <c r="Q36" s="149" t="s">
        <v>116</v>
      </c>
      <c r="R36" s="149" t="s">
        <v>116</v>
      </c>
      <c r="S36" s="149" t="s">
        <v>114</v>
      </c>
      <c r="T36" s="276" t="s">
        <v>114</v>
      </c>
      <c r="U36" s="61"/>
      <c r="V36" s="148"/>
      <c r="W36" s="149"/>
      <c r="X36" s="150" t="s">
        <v>124</v>
      </c>
      <c r="Y36" s="61"/>
      <c r="Z36" s="148"/>
      <c r="AA36" s="149"/>
      <c r="AB36" s="150" t="s">
        <v>116</v>
      </c>
      <c r="AC36" s="61"/>
      <c r="AD36" s="148"/>
      <c r="AE36" s="149"/>
      <c r="AF36" s="150" t="s">
        <v>124</v>
      </c>
      <c r="AG36" s="61"/>
    </row>
    <row r="37" spans="1:48" ht="21.9" customHeight="1" x14ac:dyDescent="0.3">
      <c r="B37" s="19" t="s">
        <v>57</v>
      </c>
      <c r="S37" s="52"/>
      <c r="T37" s="52"/>
      <c r="U37" s="1"/>
      <c r="V37" s="52"/>
      <c r="W37" s="52"/>
      <c r="X37" s="52"/>
      <c r="Y37" s="1"/>
      <c r="Z37" s="52"/>
      <c r="AA37" s="52"/>
      <c r="AB37" s="52"/>
      <c r="AC37" s="1"/>
      <c r="AD37" s="52"/>
      <c r="AE37" s="52"/>
      <c r="AF37" s="52"/>
      <c r="AG37" s="1"/>
    </row>
    <row r="38" spans="1:48" ht="21.9" customHeight="1" x14ac:dyDescent="0.25">
      <c r="B38" s="23" t="s">
        <v>13</v>
      </c>
      <c r="C38" s="225"/>
      <c r="D38" s="226"/>
      <c r="E38" s="226"/>
      <c r="F38" s="226"/>
      <c r="G38" s="226"/>
      <c r="H38" s="273"/>
      <c r="I38" s="226"/>
      <c r="J38" s="226"/>
      <c r="K38" s="226"/>
      <c r="L38" s="226"/>
      <c r="M38" s="226"/>
      <c r="N38" s="226"/>
      <c r="O38" s="226"/>
      <c r="P38" s="226"/>
      <c r="Q38" s="226"/>
      <c r="R38" s="226"/>
      <c r="S38" s="226"/>
      <c r="T38" s="273"/>
      <c r="U38" s="61"/>
      <c r="V38" s="225"/>
      <c r="W38" s="226"/>
      <c r="X38" s="227"/>
      <c r="Y38" s="61"/>
      <c r="Z38" s="225"/>
      <c r="AA38" s="226"/>
      <c r="AB38" s="227"/>
      <c r="AC38" s="61"/>
      <c r="AD38" s="225"/>
      <c r="AE38" s="226"/>
      <c r="AF38" s="227"/>
      <c r="AG38" s="61"/>
    </row>
    <row r="39" spans="1:48" ht="21.9" customHeight="1" x14ac:dyDescent="0.25">
      <c r="B39" s="24" t="s">
        <v>27</v>
      </c>
      <c r="C39" s="146">
        <v>27.259599473490667</v>
      </c>
      <c r="D39" s="50">
        <v>37.876124815570641</v>
      </c>
      <c r="E39" s="50">
        <v>51.429675984021337</v>
      </c>
      <c r="F39" s="50">
        <v>78.397881673854855</v>
      </c>
      <c r="G39" s="50">
        <v>31.778390034234199</v>
      </c>
      <c r="H39" s="274">
        <v>21.111700816839619</v>
      </c>
      <c r="I39" s="50">
        <v>20.722205691466616</v>
      </c>
      <c r="J39" s="50">
        <v>27.359020416646839</v>
      </c>
      <c r="K39" s="50">
        <v>33.450463428109344</v>
      </c>
      <c r="L39" s="50">
        <v>53.816074257345797</v>
      </c>
      <c r="M39" s="50">
        <v>57.475377036647188</v>
      </c>
      <c r="N39" s="50">
        <v>60.79671687873455</v>
      </c>
      <c r="O39" s="50">
        <v>43.210212815033593</v>
      </c>
      <c r="P39" s="50">
        <v>31.859461362414599</v>
      </c>
      <c r="Q39" s="50">
        <v>35.573005734230534</v>
      </c>
      <c r="R39" s="50">
        <v>24.153568173944592</v>
      </c>
      <c r="S39" s="50">
        <v>21.506568264501482</v>
      </c>
      <c r="T39" s="274">
        <v>15.427720742823118</v>
      </c>
      <c r="U39" s="61"/>
      <c r="V39" s="146">
        <v>-37.439254250405064</v>
      </c>
      <c r="W39" s="50">
        <v>17.905520869524349</v>
      </c>
      <c r="X39" s="147">
        <v>30.361139003445846</v>
      </c>
      <c r="Y39" s="61"/>
      <c r="Z39" s="146">
        <v>-41.9962086170476</v>
      </c>
      <c r="AA39" s="50">
        <v>48.875379270791221</v>
      </c>
      <c r="AB39" s="147">
        <v>20.218573128792379</v>
      </c>
      <c r="AC39" s="61"/>
      <c r="AD39" s="146">
        <v>-37.439254250405064</v>
      </c>
      <c r="AE39" s="50">
        <v>17.905520869524349</v>
      </c>
      <c r="AF39" s="147">
        <v>30.361139003445846</v>
      </c>
      <c r="AG39" s="61"/>
    </row>
    <row r="40" spans="1:48" ht="21.9" customHeight="1" x14ac:dyDescent="0.25">
      <c r="B40" s="26" t="s">
        <v>64</v>
      </c>
      <c r="C40" s="228"/>
      <c r="D40" s="61"/>
      <c r="E40" s="61"/>
      <c r="F40" s="61"/>
      <c r="G40" s="61"/>
      <c r="H40" s="275"/>
      <c r="I40" s="61"/>
      <c r="J40" s="61"/>
      <c r="K40" s="61"/>
      <c r="L40" s="61"/>
      <c r="M40" s="61"/>
      <c r="N40" s="61"/>
      <c r="O40" s="61"/>
      <c r="P40" s="61"/>
      <c r="Q40" s="61"/>
      <c r="R40" s="61"/>
      <c r="S40" s="61"/>
      <c r="T40" s="275"/>
      <c r="U40" s="61"/>
      <c r="V40" s="228"/>
      <c r="W40" s="61"/>
      <c r="X40" s="229"/>
      <c r="Y40" s="61"/>
      <c r="Z40" s="228"/>
      <c r="AA40" s="61"/>
      <c r="AB40" s="229"/>
      <c r="AC40" s="61"/>
      <c r="AD40" s="228"/>
      <c r="AE40" s="61"/>
      <c r="AF40" s="229"/>
      <c r="AG40" s="61"/>
    </row>
    <row r="41" spans="1:48" ht="21.9" customHeight="1" x14ac:dyDescent="0.25">
      <c r="A41" s="17"/>
      <c r="B41" s="25" t="s">
        <v>16</v>
      </c>
      <c r="C41" s="148"/>
      <c r="D41" s="149"/>
      <c r="E41" s="149"/>
      <c r="F41" s="149"/>
      <c r="G41" s="149"/>
      <c r="H41" s="276"/>
      <c r="I41" s="149"/>
      <c r="J41" s="149"/>
      <c r="K41" s="149"/>
      <c r="L41" s="149"/>
      <c r="M41" s="149"/>
      <c r="N41" s="149"/>
      <c r="O41" s="149"/>
      <c r="P41" s="149"/>
      <c r="Q41" s="149"/>
      <c r="R41" s="149"/>
      <c r="S41" s="149"/>
      <c r="T41" s="276"/>
      <c r="U41" s="61"/>
      <c r="V41" s="148"/>
      <c r="W41" s="149"/>
      <c r="X41" s="150"/>
      <c r="Y41" s="61"/>
      <c r="Z41" s="148"/>
      <c r="AA41" s="149"/>
      <c r="AB41" s="150"/>
      <c r="AC41" s="61"/>
      <c r="AD41" s="148"/>
      <c r="AE41" s="149"/>
      <c r="AF41" s="150"/>
      <c r="AG41" s="61"/>
    </row>
    <row r="42" spans="1:48" ht="21.9" customHeight="1" x14ac:dyDescent="0.3">
      <c r="A42" s="6"/>
      <c r="B42" s="19"/>
      <c r="U42" s="1"/>
      <c r="X42" s="54"/>
      <c r="Y42" s="63"/>
      <c r="AB42" s="54"/>
      <c r="AC42" s="63"/>
      <c r="AF42" s="54"/>
      <c r="AG42" s="63"/>
    </row>
    <row r="43" spans="1:48" s="64" customFormat="1" ht="15.9" customHeight="1" x14ac:dyDescent="0.25">
      <c r="B43" s="374" t="s">
        <v>10</v>
      </c>
      <c r="C43" s="376">
        <v>2021</v>
      </c>
      <c r="D43" s="376"/>
      <c r="E43" s="376"/>
      <c r="F43" s="376"/>
      <c r="G43" s="376"/>
      <c r="H43" s="376"/>
      <c r="I43" s="376">
        <v>2022</v>
      </c>
      <c r="J43" s="376"/>
      <c r="K43" s="376"/>
      <c r="L43" s="376"/>
      <c r="M43" s="376"/>
      <c r="N43" s="376"/>
      <c r="O43" s="376"/>
      <c r="P43" s="376"/>
      <c r="Q43" s="376"/>
      <c r="R43" s="376"/>
      <c r="S43" s="376"/>
      <c r="T43" s="376"/>
      <c r="U43" s="66"/>
      <c r="V43" s="368" t="s">
        <v>48</v>
      </c>
      <c r="W43" s="368"/>
      <c r="X43" s="368"/>
      <c r="Y43" s="66"/>
      <c r="Z43" s="368" t="s">
        <v>36</v>
      </c>
      <c r="AA43" s="368"/>
      <c r="AB43" s="368"/>
      <c r="AC43" s="66"/>
      <c r="AD43" s="370" t="s">
        <v>37</v>
      </c>
      <c r="AE43" s="370"/>
      <c r="AF43" s="370"/>
      <c r="AG43" s="66"/>
      <c r="AH43" s="123"/>
      <c r="AI43" s="123"/>
      <c r="AJ43" s="123"/>
      <c r="AK43" s="123"/>
      <c r="AL43" s="123"/>
      <c r="AM43" s="123"/>
      <c r="AN43" s="123"/>
      <c r="AO43" s="123"/>
      <c r="AP43" s="123"/>
      <c r="AQ43" s="123"/>
      <c r="AR43" s="123"/>
      <c r="AS43" s="123"/>
      <c r="AT43" s="123"/>
      <c r="AU43" s="123"/>
      <c r="AV43" s="123"/>
    </row>
    <row r="44" spans="1:48" s="65" customFormat="1" ht="15.9" customHeight="1" x14ac:dyDescent="0.25">
      <c r="B44" s="374"/>
      <c r="C44" s="144" t="s">
        <v>105</v>
      </c>
      <c r="D44" s="144" t="s">
        <v>106</v>
      </c>
      <c r="E44" s="144" t="s">
        <v>107</v>
      </c>
      <c r="F44" s="144" t="s">
        <v>108</v>
      </c>
      <c r="G44" s="144" t="s">
        <v>109</v>
      </c>
      <c r="H44" s="272" t="s">
        <v>110</v>
      </c>
      <c r="I44" s="144" t="s">
        <v>111</v>
      </c>
      <c r="J44" s="144" t="s">
        <v>112</v>
      </c>
      <c r="K44" s="144" t="s">
        <v>115</v>
      </c>
      <c r="L44" s="144" t="s">
        <v>117</v>
      </c>
      <c r="M44" s="144" t="s">
        <v>119</v>
      </c>
      <c r="N44" s="144" t="s">
        <v>120</v>
      </c>
      <c r="O44" s="144" t="s">
        <v>105</v>
      </c>
      <c r="P44" s="144" t="s">
        <v>106</v>
      </c>
      <c r="Q44" s="144" t="s">
        <v>107</v>
      </c>
      <c r="R44" s="144" t="s">
        <v>108</v>
      </c>
      <c r="S44" s="144" t="s">
        <v>109</v>
      </c>
      <c r="T44" s="272" t="s">
        <v>110</v>
      </c>
      <c r="U44" s="82"/>
      <c r="V44" s="143">
        <v>2020</v>
      </c>
      <c r="W44" s="144">
        <v>2021</v>
      </c>
      <c r="X44" s="145">
        <v>2022</v>
      </c>
      <c r="Y44" s="82"/>
      <c r="Z44" s="143">
        <v>2020</v>
      </c>
      <c r="AA44" s="144">
        <v>2021</v>
      </c>
      <c r="AB44" s="145">
        <v>2022</v>
      </c>
      <c r="AC44" s="82"/>
      <c r="AD44" s="143">
        <v>2020</v>
      </c>
      <c r="AE44" s="144">
        <v>2021</v>
      </c>
      <c r="AF44" s="145">
        <v>2022</v>
      </c>
      <c r="AG44" s="82"/>
      <c r="AH44" s="123"/>
      <c r="AI44" s="123"/>
      <c r="AJ44" s="123"/>
      <c r="AK44" s="123"/>
      <c r="AL44" s="123"/>
      <c r="AM44" s="123"/>
      <c r="AN44" s="123"/>
      <c r="AO44" s="123"/>
      <c r="AP44" s="123"/>
      <c r="AQ44" s="123"/>
      <c r="AR44" s="123"/>
      <c r="AS44" s="123"/>
      <c r="AT44" s="123"/>
      <c r="AU44" s="123"/>
      <c r="AV44" s="123"/>
    </row>
    <row r="45" spans="1:48" ht="21.9" customHeight="1" x14ac:dyDescent="0.25">
      <c r="B45" s="142" t="s">
        <v>13</v>
      </c>
      <c r="C45" s="230"/>
      <c r="D45" s="231"/>
      <c r="E45" s="231"/>
      <c r="F45" s="231"/>
      <c r="G45" s="231"/>
      <c r="H45" s="277"/>
      <c r="I45" s="231"/>
      <c r="J45" s="231">
        <v>1.8926445578231292</v>
      </c>
      <c r="K45" s="231">
        <v>26.567780337941628</v>
      </c>
      <c r="L45" s="231">
        <v>58.43035714285714</v>
      </c>
      <c r="M45" s="231">
        <v>111.28859447004608</v>
      </c>
      <c r="N45" s="231">
        <v>160.42460317460316</v>
      </c>
      <c r="O45" s="231">
        <v>192.87749615975423</v>
      </c>
      <c r="P45" s="231">
        <v>184.73367895545314</v>
      </c>
      <c r="Q45" s="231">
        <v>186.93650793650792</v>
      </c>
      <c r="R45" s="231">
        <v>189.20583717357911</v>
      </c>
      <c r="S45" s="231">
        <v>78.82103174603175</v>
      </c>
      <c r="T45" s="277">
        <v>39.13978494623656</v>
      </c>
      <c r="U45" s="61"/>
      <c r="V45" s="230"/>
      <c r="W45" s="231"/>
      <c r="X45" s="232">
        <v>112.72328557171372</v>
      </c>
      <c r="Y45" s="61"/>
      <c r="Z45" s="230"/>
      <c r="AA45" s="231"/>
      <c r="AB45" s="232">
        <v>102.64505693581781</v>
      </c>
      <c r="AC45" s="61"/>
      <c r="AD45" s="230"/>
      <c r="AE45" s="231"/>
      <c r="AF45" s="232">
        <v>112.72328557171372</v>
      </c>
      <c r="AG45" s="61"/>
    </row>
    <row r="46" spans="1:48" ht="21.9" customHeight="1" x14ac:dyDescent="0.25">
      <c r="B46" s="24" t="s">
        <v>27</v>
      </c>
      <c r="C46" s="151">
        <v>97.613075268817198</v>
      </c>
      <c r="D46" s="51">
        <v>109.65731950844854</v>
      </c>
      <c r="E46" s="51">
        <v>116.25033306878306</v>
      </c>
      <c r="F46" s="51">
        <v>145.57628494623657</v>
      </c>
      <c r="G46" s="51">
        <v>80.28859391534391</v>
      </c>
      <c r="H46" s="278">
        <v>63.219924475166408</v>
      </c>
      <c r="I46" s="51">
        <v>53.324970046082946</v>
      </c>
      <c r="J46" s="51">
        <v>66.854373582766442</v>
      </c>
      <c r="K46" s="51">
        <v>90.994268561187923</v>
      </c>
      <c r="L46" s="51">
        <v>134.73835026455026</v>
      </c>
      <c r="M46" s="51">
        <v>161.25068919610854</v>
      </c>
      <c r="N46" s="51">
        <v>187.40226137566137</v>
      </c>
      <c r="O46" s="51">
        <v>176.67639016897081</v>
      </c>
      <c r="P46" s="51">
        <v>169.18805017921147</v>
      </c>
      <c r="Q46" s="51">
        <v>183.68028994708996</v>
      </c>
      <c r="R46" s="51">
        <v>191.73375908858168</v>
      </c>
      <c r="S46" s="51">
        <v>120.05346984126984</v>
      </c>
      <c r="T46" s="278">
        <v>83.732824116743473</v>
      </c>
      <c r="U46" s="61"/>
      <c r="V46" s="151">
        <v>41.241999662950953</v>
      </c>
      <c r="W46" s="51">
        <v>69.869457034137852</v>
      </c>
      <c r="X46" s="152">
        <v>135.29337834311806</v>
      </c>
      <c r="Y46" s="61"/>
      <c r="Z46" s="151">
        <v>24.973774224252807</v>
      </c>
      <c r="AA46" s="51">
        <v>96.536307712215319</v>
      </c>
      <c r="AB46" s="152">
        <v>131.96813233264319</v>
      </c>
      <c r="AC46" s="61"/>
      <c r="AD46" s="151">
        <v>41.241999662950953</v>
      </c>
      <c r="AE46" s="51">
        <v>69.869457034137852</v>
      </c>
      <c r="AF46" s="152">
        <v>135.29337834311806</v>
      </c>
      <c r="AG46" s="61"/>
    </row>
    <row r="47" spans="1:48" ht="21.9" customHeight="1" x14ac:dyDescent="0.25">
      <c r="B47" s="26" t="s">
        <v>65</v>
      </c>
      <c r="C47" s="228"/>
      <c r="D47" s="61"/>
      <c r="E47" s="61"/>
      <c r="F47" s="61"/>
      <c r="G47" s="61"/>
      <c r="H47" s="275"/>
      <c r="I47" s="61"/>
      <c r="J47" s="61">
        <v>2.8309958741578285</v>
      </c>
      <c r="K47" s="61">
        <v>29.19720193154027</v>
      </c>
      <c r="L47" s="61">
        <v>43.365795282568953</v>
      </c>
      <c r="M47" s="61">
        <v>69.015887637358205</v>
      </c>
      <c r="N47" s="61">
        <v>85.604411599381606</v>
      </c>
      <c r="O47" s="61">
        <v>109.16993265215406</v>
      </c>
      <c r="P47" s="61">
        <v>109.18837279570725</v>
      </c>
      <c r="Q47" s="61">
        <v>101.77276396413885</v>
      </c>
      <c r="R47" s="61">
        <v>98.681545739760551</v>
      </c>
      <c r="S47" s="61">
        <v>65.654938462191993</v>
      </c>
      <c r="T47" s="275">
        <v>46.743658008819466</v>
      </c>
      <c r="U47" s="61"/>
      <c r="V47" s="228"/>
      <c r="W47" s="61"/>
      <c r="X47" s="229">
        <v>83.317666357514412</v>
      </c>
      <c r="Y47" s="61"/>
      <c r="Z47" s="228"/>
      <c r="AA47" s="61"/>
      <c r="AB47" s="229">
        <v>77.780184595718083</v>
      </c>
      <c r="AC47" s="61"/>
      <c r="AD47" s="228"/>
      <c r="AE47" s="61"/>
      <c r="AF47" s="229">
        <v>83.317666357514412</v>
      </c>
      <c r="AG47" s="61"/>
    </row>
    <row r="48" spans="1:48" ht="21.9" customHeight="1" x14ac:dyDescent="0.25">
      <c r="A48" s="17"/>
      <c r="B48" s="25" t="s">
        <v>16</v>
      </c>
      <c r="C48" s="148"/>
      <c r="D48" s="149"/>
      <c r="E48" s="149"/>
      <c r="F48" s="149"/>
      <c r="G48" s="149"/>
      <c r="H48" s="276"/>
      <c r="I48" s="149"/>
      <c r="J48" s="149" t="s">
        <v>113</v>
      </c>
      <c r="K48" s="149" t="s">
        <v>113</v>
      </c>
      <c r="L48" s="149" t="s">
        <v>113</v>
      </c>
      <c r="M48" s="149" t="s">
        <v>113</v>
      </c>
      <c r="N48" s="149" t="s">
        <v>121</v>
      </c>
      <c r="O48" s="149" t="s">
        <v>118</v>
      </c>
      <c r="P48" s="149" t="s">
        <v>118</v>
      </c>
      <c r="Q48" s="149" t="s">
        <v>116</v>
      </c>
      <c r="R48" s="149" t="s">
        <v>118</v>
      </c>
      <c r="S48" s="149" t="s">
        <v>113</v>
      </c>
      <c r="T48" s="276" t="s">
        <v>113</v>
      </c>
      <c r="U48" s="61"/>
      <c r="V48" s="148"/>
      <c r="W48" s="149"/>
      <c r="X48" s="150" t="s">
        <v>121</v>
      </c>
      <c r="Y48" s="61"/>
      <c r="Z48" s="148"/>
      <c r="AA48" s="149"/>
      <c r="AB48" s="150" t="s">
        <v>123</v>
      </c>
      <c r="AC48" s="61"/>
      <c r="AD48" s="148"/>
      <c r="AE48" s="149"/>
      <c r="AF48" s="150" t="s">
        <v>121</v>
      </c>
      <c r="AG48" s="61"/>
    </row>
    <row r="49" spans="1:33" ht="21.9" customHeight="1" x14ac:dyDescent="0.3">
      <c r="B49" s="19" t="s">
        <v>57</v>
      </c>
      <c r="S49" s="52"/>
      <c r="T49" s="52"/>
      <c r="U49" s="1"/>
      <c r="V49" s="52"/>
      <c r="W49" s="52"/>
      <c r="X49" s="52"/>
      <c r="Y49" s="1"/>
      <c r="Z49" s="52"/>
      <c r="AA49" s="52"/>
      <c r="AB49" s="52"/>
      <c r="AC49" s="1"/>
      <c r="AD49" s="52"/>
      <c r="AE49" s="52"/>
      <c r="AF49" s="52"/>
      <c r="AG49" s="1"/>
    </row>
    <row r="50" spans="1:33" ht="21.9" customHeight="1" x14ac:dyDescent="0.25">
      <c r="B50" s="23" t="s">
        <v>13</v>
      </c>
      <c r="C50" s="225"/>
      <c r="D50" s="226"/>
      <c r="E50" s="226"/>
      <c r="F50" s="226"/>
      <c r="G50" s="226"/>
      <c r="H50" s="273"/>
      <c r="I50" s="226"/>
      <c r="J50" s="226"/>
      <c r="K50" s="226"/>
      <c r="L50" s="226"/>
      <c r="M50" s="226"/>
      <c r="N50" s="226"/>
      <c r="O50" s="226"/>
      <c r="P50" s="226"/>
      <c r="Q50" s="226"/>
      <c r="R50" s="226"/>
      <c r="S50" s="226"/>
      <c r="T50" s="273"/>
      <c r="U50" s="61"/>
      <c r="V50" s="225"/>
      <c r="W50" s="226"/>
      <c r="X50" s="227"/>
      <c r="Y50" s="61"/>
      <c r="Z50" s="225"/>
      <c r="AA50" s="226"/>
      <c r="AB50" s="227"/>
      <c r="AC50" s="61"/>
      <c r="AD50" s="225"/>
      <c r="AE50" s="226"/>
      <c r="AF50" s="227"/>
      <c r="AG50" s="61"/>
    </row>
    <row r="51" spans="1:33" ht="21.9" customHeight="1" x14ac:dyDescent="0.25">
      <c r="B51" s="24" t="s">
        <v>27</v>
      </c>
      <c r="C51" s="146">
        <v>120.88850576185951</v>
      </c>
      <c r="D51" s="50">
        <v>184.09973006466871</v>
      </c>
      <c r="E51" s="50">
        <v>355.56408242585741</v>
      </c>
      <c r="F51" s="50">
        <v>358.78663140746897</v>
      </c>
      <c r="G51" s="50">
        <v>254.76581091938604</v>
      </c>
      <c r="H51" s="274">
        <v>199.89541899102221</v>
      </c>
      <c r="I51" s="50">
        <v>187.95949337322185</v>
      </c>
      <c r="J51" s="50">
        <v>190.82075014679216</v>
      </c>
      <c r="K51" s="50">
        <v>254.14329291864109</v>
      </c>
      <c r="L51" s="50">
        <v>269.01998365060609</v>
      </c>
      <c r="M51" s="50">
        <v>219.19937283684635</v>
      </c>
      <c r="N51" s="50">
        <v>176.61435598721525</v>
      </c>
      <c r="O51" s="50">
        <v>80.99664382302457</v>
      </c>
      <c r="P51" s="50">
        <v>54.28796813353739</v>
      </c>
      <c r="Q51" s="50">
        <v>58.004097793322558</v>
      </c>
      <c r="R51" s="50">
        <v>31.706726242835423</v>
      </c>
      <c r="S51" s="50">
        <v>49.527428476228607</v>
      </c>
      <c r="T51" s="274">
        <v>32.446890457122109</v>
      </c>
      <c r="U51" s="61"/>
      <c r="V51" s="146">
        <v>-72.410290347831406</v>
      </c>
      <c r="W51" s="50">
        <v>69.413359209206334</v>
      </c>
      <c r="X51" s="147">
        <v>93.637369011022557</v>
      </c>
      <c r="Y51" s="61"/>
      <c r="Z51" s="146">
        <v>-81.26479744573804</v>
      </c>
      <c r="AA51" s="50">
        <v>286.55073456331439</v>
      </c>
      <c r="AB51" s="147">
        <v>36.703107317999716</v>
      </c>
      <c r="AC51" s="61"/>
      <c r="AD51" s="146">
        <v>-72.410290347831406</v>
      </c>
      <c r="AE51" s="50">
        <v>69.413359209206334</v>
      </c>
      <c r="AF51" s="147">
        <v>93.637369011022557</v>
      </c>
      <c r="AG51" s="61"/>
    </row>
    <row r="52" spans="1:33" ht="21.9" customHeight="1" x14ac:dyDescent="0.25">
      <c r="B52" s="26" t="s">
        <v>65</v>
      </c>
      <c r="C52" s="228"/>
      <c r="D52" s="61"/>
      <c r="E52" s="61"/>
      <c r="F52" s="61"/>
      <c r="G52" s="61"/>
      <c r="H52" s="275"/>
      <c r="I52" s="61"/>
      <c r="J52" s="61"/>
      <c r="K52" s="61"/>
      <c r="L52" s="61"/>
      <c r="M52" s="61"/>
      <c r="N52" s="61"/>
      <c r="O52" s="61"/>
      <c r="P52" s="61"/>
      <c r="Q52" s="61"/>
      <c r="R52" s="61"/>
      <c r="S52" s="61"/>
      <c r="T52" s="275"/>
      <c r="U52" s="61"/>
      <c r="V52" s="228"/>
      <c r="W52" s="61"/>
      <c r="X52" s="229"/>
      <c r="Y52" s="61"/>
      <c r="Z52" s="228"/>
      <c r="AA52" s="61"/>
      <c r="AB52" s="229"/>
      <c r="AC52" s="61"/>
      <c r="AD52" s="228"/>
      <c r="AE52" s="61"/>
      <c r="AF52" s="229"/>
      <c r="AG52" s="61"/>
    </row>
    <row r="53" spans="1:33" ht="21.9" customHeight="1" x14ac:dyDescent="0.25">
      <c r="A53" s="17"/>
      <c r="B53" s="25" t="s">
        <v>16</v>
      </c>
      <c r="C53" s="148"/>
      <c r="D53" s="149"/>
      <c r="E53" s="149"/>
      <c r="F53" s="149"/>
      <c r="G53" s="149"/>
      <c r="H53" s="276"/>
      <c r="I53" s="149"/>
      <c r="J53" s="149"/>
      <c r="K53" s="149"/>
      <c r="L53" s="149"/>
      <c r="M53" s="149"/>
      <c r="N53" s="149"/>
      <c r="O53" s="149"/>
      <c r="P53" s="149"/>
      <c r="Q53" s="149"/>
      <c r="R53" s="149"/>
      <c r="S53" s="149"/>
      <c r="T53" s="276"/>
      <c r="U53" s="61"/>
      <c r="V53" s="148"/>
      <c r="W53" s="149"/>
      <c r="X53" s="150"/>
      <c r="Y53" s="61"/>
      <c r="Z53" s="148"/>
      <c r="AA53" s="149"/>
      <c r="AB53" s="150"/>
      <c r="AC53" s="61"/>
      <c r="AD53" s="148"/>
      <c r="AE53" s="149"/>
      <c r="AF53" s="150"/>
      <c r="AG53" s="61"/>
    </row>
    <row r="54" spans="1:33" ht="10.050000000000001" customHeight="1" x14ac:dyDescent="0.25">
      <c r="A54" s="17"/>
      <c r="B54" s="84"/>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row>
    <row r="55" spans="1:33" ht="10.050000000000001" customHeight="1" x14ac:dyDescent="0.3">
      <c r="B55" s="279" t="s">
        <v>66</v>
      </c>
      <c r="C55" s="279"/>
      <c r="D55" s="279"/>
      <c r="E55" s="279"/>
      <c r="F55" s="279"/>
      <c r="G55" s="279"/>
      <c r="H55" s="279"/>
      <c r="I55" s="279"/>
      <c r="J55" s="279"/>
      <c r="K55" s="279"/>
      <c r="L55" s="279"/>
      <c r="M55" s="279"/>
      <c r="N55" s="279"/>
      <c r="O55" s="279"/>
      <c r="P55" s="279"/>
      <c r="Q55" s="279"/>
      <c r="R55" s="279"/>
      <c r="S55" s="279"/>
      <c r="T55" s="279"/>
      <c r="AD55" s="121"/>
      <c r="AE55" s="122"/>
      <c r="AF55" s="3"/>
    </row>
    <row r="56" spans="1:33" ht="10.050000000000001" customHeight="1" x14ac:dyDescent="0.3">
      <c r="B56" s="84"/>
      <c r="C56" s="3"/>
      <c r="D56" s="3"/>
      <c r="E56" s="3"/>
      <c r="AD56" s="83"/>
    </row>
    <row r="57" spans="1:33" ht="24.9" customHeight="1" x14ac:dyDescent="0.25">
      <c r="B57" s="372" t="s">
        <v>84</v>
      </c>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row>
    <row r="59" spans="1:33" s="153" customFormat="1" x14ac:dyDescent="0.25">
      <c r="A59" s="280"/>
      <c r="B59" s="280" t="s">
        <v>68</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row>
    <row r="60" spans="1:33" s="153" customFormat="1" x14ac:dyDescent="0.25">
      <c r="A60" s="280"/>
      <c r="B60" s="280" t="s">
        <v>69</v>
      </c>
      <c r="C60" s="280">
        <v>100</v>
      </c>
      <c r="D60" s="280">
        <v>100</v>
      </c>
      <c r="E60" s="280">
        <v>100</v>
      </c>
      <c r="F60" s="280">
        <v>100</v>
      </c>
      <c r="G60" s="280">
        <v>100</v>
      </c>
      <c r="H60" s="280">
        <v>100</v>
      </c>
      <c r="I60" s="280">
        <v>100</v>
      </c>
      <c r="J60" s="280">
        <v>100</v>
      </c>
      <c r="K60" s="280">
        <v>100</v>
      </c>
      <c r="L60" s="280">
        <v>100</v>
      </c>
      <c r="M60" s="280">
        <v>100</v>
      </c>
      <c r="N60" s="280">
        <v>100</v>
      </c>
      <c r="O60" s="280">
        <v>100</v>
      </c>
      <c r="P60" s="280">
        <v>100</v>
      </c>
      <c r="Q60" s="280">
        <v>100</v>
      </c>
      <c r="R60" s="280">
        <v>100</v>
      </c>
      <c r="S60" s="280">
        <v>100</v>
      </c>
      <c r="T60" s="280">
        <v>100</v>
      </c>
      <c r="U60" s="280"/>
      <c r="V60" s="280"/>
      <c r="W60" s="280"/>
      <c r="X60" s="280"/>
      <c r="Y60" s="280"/>
      <c r="Z60" s="280"/>
      <c r="AA60" s="280"/>
      <c r="AB60" s="280"/>
      <c r="AC60" s="280"/>
      <c r="AD60" s="280"/>
      <c r="AE60" s="280"/>
      <c r="AF60" s="280"/>
      <c r="AG60" s="280"/>
    </row>
    <row r="61" spans="1:33" s="153" customFormat="1" x14ac:dyDescent="0.25">
      <c r="A61" s="280"/>
      <c r="B61" s="280" t="s">
        <v>70</v>
      </c>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row>
    <row r="62" spans="1:33" s="153" customFormat="1" x14ac:dyDescent="0.2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row>
    <row r="63" spans="1:33" s="153" customFormat="1" x14ac:dyDescent="0.2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row>
    <row r="64" spans="1:33" s="153" customFormat="1" x14ac:dyDescent="0.2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row>
    <row r="65" spans="1:33" s="153" customFormat="1" x14ac:dyDescent="0.2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row>
    <row r="66" spans="1:33" s="153" customFormat="1" ht="10.5" customHeight="1" x14ac:dyDescent="0.2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row>
    <row r="67" spans="1:33" s="153" customFormat="1" x14ac:dyDescent="0.25">
      <c r="A67" s="280"/>
      <c r="B67" s="280" t="s">
        <v>29</v>
      </c>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row>
    <row r="68" spans="1:33" s="153" customFormat="1" x14ac:dyDescent="0.25">
      <c r="A68" s="280"/>
      <c r="B68" s="280" t="s">
        <v>36</v>
      </c>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row>
    <row r="69" spans="1:33" s="153" customFormat="1" x14ac:dyDescent="0.25">
      <c r="A69" s="280"/>
      <c r="B69" s="280" t="s">
        <v>37</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row>
    <row r="70" spans="1:33" s="153" customFormat="1" x14ac:dyDescent="0.2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row>
    <row r="71" spans="1:33" s="153" customFormat="1" x14ac:dyDescent="0.2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row>
    <row r="72" spans="1:33" s="153" customFormat="1" x14ac:dyDescent="0.2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row>
    <row r="73" spans="1:33" s="153" customFormat="1" x14ac:dyDescent="0.2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row>
    <row r="74" spans="1:33" s="153" customFormat="1" x14ac:dyDescent="0.25"/>
    <row r="75" spans="1:33" s="153" customFormat="1" x14ac:dyDescent="0.25"/>
    <row r="76" spans="1:33" s="153" customFormat="1" x14ac:dyDescent="0.25"/>
    <row r="77" spans="1:33" s="153" customFormat="1" x14ac:dyDescent="0.25"/>
    <row r="78" spans="1:33" s="153" customFormat="1" x14ac:dyDescent="0.25"/>
    <row r="79" spans="1:33" s="153" customFormat="1" x14ac:dyDescent="0.25"/>
    <row r="80" spans="1:33" s="153" customFormat="1" x14ac:dyDescent="0.25"/>
    <row r="81" s="153" customFormat="1" x14ac:dyDescent="0.25"/>
    <row r="82" s="153" customFormat="1" x14ac:dyDescent="0.25"/>
    <row r="83" s="153" customFormat="1" x14ac:dyDescent="0.25"/>
    <row r="84" s="153" customFormat="1" x14ac:dyDescent="0.25"/>
    <row r="85" s="153" customFormat="1" x14ac:dyDescent="0.25"/>
    <row r="86" s="153" customFormat="1" x14ac:dyDescent="0.25"/>
    <row r="87" s="153" customFormat="1" x14ac:dyDescent="0.25"/>
    <row r="88" s="153" customFormat="1" x14ac:dyDescent="0.25"/>
    <row r="89" s="153" customFormat="1" x14ac:dyDescent="0.25"/>
    <row r="90" s="153" customFormat="1" x14ac:dyDescent="0.25"/>
    <row r="91" s="153" customFormat="1" x14ac:dyDescent="0.25"/>
    <row r="92" s="153" customFormat="1" x14ac:dyDescent="0.25"/>
    <row r="93" s="153" customFormat="1" x14ac:dyDescent="0.25"/>
    <row r="94" s="153" customFormat="1" x14ac:dyDescent="0.25"/>
  </sheetData>
  <mergeCells count="25">
    <mergeCell ref="C43:H43"/>
    <mergeCell ref="I19:T19"/>
    <mergeCell ref="I31:T31"/>
    <mergeCell ref="I43:T43"/>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C19:H19"/>
    <mergeCell ref="C31:H31"/>
    <mergeCell ref="Z19:AB19"/>
    <mergeCell ref="X18:AG18"/>
    <mergeCell ref="V19:X19"/>
    <mergeCell ref="AD19:AF19"/>
    <mergeCell ref="B2:AE2"/>
  </mergeCells>
  <phoneticPr fontId="0" type="noConversion"/>
  <printOptions horizontalCentered="1" verticalCentered="1"/>
  <pageMargins left="0.25" right="0.25" top="0.25" bottom="0.25" header="0" footer="0"/>
  <pageSetup scale="45" orientation="landscape" r:id="rId1"/>
  <headerFooter alignWithMargins="0"/>
  <rowBreaks count="1" manualBreakCount="1">
    <brk id="58" max="16383" man="1"/>
  </rowBreaks>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fitToPage="1"/>
  </sheetPr>
  <dimension ref="A1:BW153"/>
  <sheetViews>
    <sheetView showGridLines="0" zoomScale="85" workbookViewId="0"/>
  </sheetViews>
  <sheetFormatPr defaultRowHeight="13.2" x14ac:dyDescent="0.25"/>
  <cols>
    <col min="1" max="1" width="1" customWidth="1"/>
    <col min="2" max="2" width="1.33203125" style="15" customWidth="1"/>
    <col min="3" max="3" width="9" customWidth="1"/>
    <col min="4" max="4" width="40.6640625" customWidth="1"/>
    <col min="5" max="5" width="28.6640625" customWidth="1"/>
    <col min="6" max="6" width="11.6640625" customWidth="1"/>
    <col min="7" max="7" width="14.6640625" customWidth="1"/>
    <col min="8" max="44" width="2.6640625" customWidth="1"/>
    <col min="45" max="69" width="2.44140625" style="123" customWidth="1"/>
    <col min="70" max="75" width="9.109375" style="123" customWidth="1"/>
  </cols>
  <sheetData>
    <row r="1" spans="1:42" ht="23.25" customHeight="1" x14ac:dyDescent="0.4">
      <c r="B1" s="4" t="s">
        <v>88</v>
      </c>
      <c r="D1" s="4"/>
      <c r="E1" s="4"/>
    </row>
    <row r="2" spans="1:42" ht="15" customHeight="1" x14ac:dyDescent="0.25">
      <c r="B2"/>
      <c r="C2" s="377" t="s">
        <v>95</v>
      </c>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row>
    <row r="3" spans="1:42" ht="15" customHeight="1" x14ac:dyDescent="0.25">
      <c r="B3"/>
      <c r="C3" s="377" t="s">
        <v>96</v>
      </c>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row>
    <row r="4" spans="1:42" ht="15" customHeight="1" x14ac:dyDescent="0.25">
      <c r="B4"/>
      <c r="C4" s="377" t="s">
        <v>125</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row>
    <row r="5" spans="1:42" ht="12.75" customHeight="1" x14ac:dyDescent="0.25">
      <c r="C5" s="35"/>
      <c r="D5" s="35"/>
      <c r="E5" s="35"/>
    </row>
    <row r="6" spans="1:42" ht="18" customHeight="1" x14ac:dyDescent="0.3">
      <c r="B6" s="36"/>
      <c r="C6" s="36" t="s">
        <v>7</v>
      </c>
      <c r="D6" s="37"/>
      <c r="E6" s="37"/>
      <c r="F6" s="37"/>
      <c r="H6" s="395" t="s">
        <v>127</v>
      </c>
      <c r="I6" s="395"/>
      <c r="J6" s="395"/>
      <c r="K6" s="395"/>
      <c r="L6" s="395"/>
      <c r="M6" s="395"/>
      <c r="N6" s="395"/>
      <c r="O6" s="395"/>
      <c r="P6" s="395"/>
      <c r="Q6" s="395"/>
      <c r="R6" s="395"/>
      <c r="S6" s="395"/>
      <c r="T6" s="395"/>
      <c r="U6" s="395"/>
      <c r="Z6" s="395" t="s">
        <v>128</v>
      </c>
      <c r="AA6" s="395"/>
      <c r="AB6" s="395"/>
      <c r="AC6" s="395"/>
      <c r="AD6" s="395"/>
      <c r="AE6" s="395"/>
      <c r="AF6" s="395"/>
      <c r="AG6" s="395"/>
      <c r="AH6" s="395"/>
      <c r="AI6" s="395"/>
      <c r="AJ6" s="395"/>
      <c r="AK6" s="395"/>
      <c r="AL6" s="395"/>
      <c r="AM6" s="395"/>
    </row>
    <row r="7" spans="1:42" ht="15" customHeight="1" x14ac:dyDescent="0.25">
      <c r="D7" s="3" t="s">
        <v>129</v>
      </c>
      <c r="E7" s="39"/>
      <c r="F7" s="39"/>
      <c r="H7" s="391" t="s">
        <v>0</v>
      </c>
      <c r="I7" s="391"/>
      <c r="J7" s="391" t="s">
        <v>1</v>
      </c>
      <c r="K7" s="391"/>
      <c r="L7" s="391" t="s">
        <v>2</v>
      </c>
      <c r="M7" s="391"/>
      <c r="N7" s="391" t="s">
        <v>3</v>
      </c>
      <c r="O7" s="391"/>
      <c r="P7" s="391" t="s">
        <v>4</v>
      </c>
      <c r="Q7" s="391"/>
      <c r="R7" s="391" t="s">
        <v>5</v>
      </c>
      <c r="S7" s="391"/>
      <c r="T7" s="391" t="s">
        <v>6</v>
      </c>
      <c r="U7" s="391"/>
      <c r="Z7" s="391" t="s">
        <v>0</v>
      </c>
      <c r="AA7" s="391"/>
      <c r="AB7" s="391" t="s">
        <v>1</v>
      </c>
      <c r="AC7" s="391"/>
      <c r="AD7" s="391" t="s">
        <v>2</v>
      </c>
      <c r="AE7" s="391"/>
      <c r="AF7" s="391" t="s">
        <v>3</v>
      </c>
      <c r="AG7" s="391"/>
      <c r="AH7" s="391" t="s">
        <v>4</v>
      </c>
      <c r="AI7" s="391"/>
      <c r="AJ7" s="391" t="s">
        <v>5</v>
      </c>
      <c r="AK7" s="391"/>
      <c r="AL7" s="391" t="s">
        <v>6</v>
      </c>
      <c r="AM7" s="391"/>
    </row>
    <row r="8" spans="1:42" ht="15" customHeight="1" x14ac:dyDescent="0.25">
      <c r="D8" s="97" t="s">
        <v>130</v>
      </c>
      <c r="E8" s="39"/>
      <c r="F8" s="39"/>
      <c r="G8" s="39"/>
      <c r="H8" s="394"/>
      <c r="I8" s="394"/>
      <c r="J8" s="393"/>
      <c r="K8" s="393"/>
      <c r="L8" s="393"/>
      <c r="M8" s="393"/>
      <c r="N8" s="393"/>
      <c r="O8" s="393"/>
      <c r="P8" s="393">
        <v>1</v>
      </c>
      <c r="Q8" s="393"/>
      <c r="R8" s="393">
        <v>2</v>
      </c>
      <c r="S8" s="393"/>
      <c r="T8" s="393">
        <v>3</v>
      </c>
      <c r="U8" s="396"/>
      <c r="Z8" s="394"/>
      <c r="AA8" s="394"/>
      <c r="AB8" s="393"/>
      <c r="AC8" s="393"/>
      <c r="AD8" s="393"/>
      <c r="AE8" s="393"/>
      <c r="AF8" s="393">
        <v>1</v>
      </c>
      <c r="AG8" s="393"/>
      <c r="AH8" s="393">
        <v>2</v>
      </c>
      <c r="AI8" s="393"/>
      <c r="AJ8" s="393">
        <v>3</v>
      </c>
      <c r="AK8" s="393"/>
      <c r="AL8" s="393">
        <v>4</v>
      </c>
      <c r="AM8" s="396"/>
    </row>
    <row r="9" spans="1:42" ht="15" customHeight="1" x14ac:dyDescent="0.25">
      <c r="D9" s="97" t="s">
        <v>131</v>
      </c>
      <c r="H9" s="389">
        <v>4</v>
      </c>
      <c r="I9" s="389"/>
      <c r="J9" s="388">
        <v>5</v>
      </c>
      <c r="K9" s="388"/>
      <c r="L9" s="388">
        <v>6</v>
      </c>
      <c r="M9" s="388"/>
      <c r="N9" s="388">
        <v>7</v>
      </c>
      <c r="O9" s="388"/>
      <c r="P9" s="388">
        <v>8</v>
      </c>
      <c r="Q9" s="388"/>
      <c r="R9" s="388">
        <v>9</v>
      </c>
      <c r="S9" s="388"/>
      <c r="T9" s="388">
        <v>10</v>
      </c>
      <c r="U9" s="392"/>
      <c r="Z9" s="389">
        <v>5</v>
      </c>
      <c r="AA9" s="389"/>
      <c r="AB9" s="388">
        <v>6</v>
      </c>
      <c r="AC9" s="388"/>
      <c r="AD9" s="388">
        <v>7</v>
      </c>
      <c r="AE9" s="388"/>
      <c r="AF9" s="388">
        <v>8</v>
      </c>
      <c r="AG9" s="388"/>
      <c r="AH9" s="388">
        <v>9</v>
      </c>
      <c r="AI9" s="388"/>
      <c r="AJ9" s="388">
        <v>10</v>
      </c>
      <c r="AK9" s="388"/>
      <c r="AL9" s="388">
        <v>11</v>
      </c>
      <c r="AM9" s="392"/>
    </row>
    <row r="10" spans="1:42" ht="15" customHeight="1" x14ac:dyDescent="0.25">
      <c r="D10" t="s">
        <v>132</v>
      </c>
      <c r="H10" s="397">
        <v>11</v>
      </c>
      <c r="I10" s="397"/>
      <c r="J10" s="384">
        <v>12</v>
      </c>
      <c r="K10" s="384"/>
      <c r="L10" s="384">
        <v>13</v>
      </c>
      <c r="M10" s="384"/>
      <c r="N10" s="384">
        <v>14</v>
      </c>
      <c r="O10" s="384"/>
      <c r="P10" s="384">
        <v>15</v>
      </c>
      <c r="Q10" s="384"/>
      <c r="R10" s="384">
        <v>16</v>
      </c>
      <c r="S10" s="384"/>
      <c r="T10" s="384">
        <v>17</v>
      </c>
      <c r="U10" s="390"/>
      <c r="Z10" s="397">
        <v>12</v>
      </c>
      <c r="AA10" s="397"/>
      <c r="AB10" s="384">
        <v>13</v>
      </c>
      <c r="AC10" s="384"/>
      <c r="AD10" s="384">
        <v>14</v>
      </c>
      <c r="AE10" s="384"/>
      <c r="AF10" s="384">
        <v>15</v>
      </c>
      <c r="AG10" s="384"/>
      <c r="AH10" s="384">
        <v>16</v>
      </c>
      <c r="AI10" s="384"/>
      <c r="AJ10" s="384">
        <v>17</v>
      </c>
      <c r="AK10" s="384"/>
      <c r="AL10" s="384">
        <v>18</v>
      </c>
      <c r="AM10" s="390"/>
    </row>
    <row r="11" spans="1:42" ht="15" customHeight="1" x14ac:dyDescent="0.25">
      <c r="D11" t="s">
        <v>133</v>
      </c>
      <c r="H11" s="389">
        <v>18</v>
      </c>
      <c r="I11" s="389"/>
      <c r="J11" s="388">
        <v>19</v>
      </c>
      <c r="K11" s="388"/>
      <c r="L11" s="388">
        <v>20</v>
      </c>
      <c r="M11" s="388"/>
      <c r="N11" s="388">
        <v>21</v>
      </c>
      <c r="O11" s="388"/>
      <c r="P11" s="388">
        <v>22</v>
      </c>
      <c r="Q11" s="388"/>
      <c r="R11" s="388">
        <v>23</v>
      </c>
      <c r="S11" s="388"/>
      <c r="T11" s="388">
        <v>24</v>
      </c>
      <c r="U11" s="392"/>
      <c r="Z11" s="389">
        <v>19</v>
      </c>
      <c r="AA11" s="389"/>
      <c r="AB11" s="388">
        <v>20</v>
      </c>
      <c r="AC11" s="388"/>
      <c r="AD11" s="388">
        <v>21</v>
      </c>
      <c r="AE11" s="388"/>
      <c r="AF11" s="388">
        <v>22</v>
      </c>
      <c r="AG11" s="388"/>
      <c r="AH11" s="388">
        <v>23</v>
      </c>
      <c r="AI11" s="388"/>
      <c r="AJ11" s="388">
        <v>24</v>
      </c>
      <c r="AK11" s="388"/>
      <c r="AL11" s="388">
        <v>25</v>
      </c>
      <c r="AM11" s="392"/>
      <c r="AN11" t="s">
        <v>19</v>
      </c>
    </row>
    <row r="12" spans="1:42" ht="15" customHeight="1" x14ac:dyDescent="0.25">
      <c r="A12" s="36"/>
      <c r="H12" s="397">
        <v>25</v>
      </c>
      <c r="I12" s="397"/>
      <c r="J12" s="384">
        <v>26</v>
      </c>
      <c r="K12" s="384"/>
      <c r="L12" s="384">
        <v>27</v>
      </c>
      <c r="M12" s="384"/>
      <c r="N12" s="384">
        <v>28</v>
      </c>
      <c r="O12" s="384"/>
      <c r="P12" s="384">
        <v>29</v>
      </c>
      <c r="Q12" s="384"/>
      <c r="R12" s="384">
        <v>30</v>
      </c>
      <c r="S12" s="384"/>
      <c r="T12" s="384">
        <v>31</v>
      </c>
      <c r="U12" s="390"/>
      <c r="Z12" s="397">
        <v>26</v>
      </c>
      <c r="AA12" s="397"/>
      <c r="AB12" s="384">
        <v>27</v>
      </c>
      <c r="AC12" s="384"/>
      <c r="AD12" s="384">
        <v>28</v>
      </c>
      <c r="AE12" s="384"/>
      <c r="AF12" s="384">
        <v>29</v>
      </c>
      <c r="AG12" s="384"/>
      <c r="AH12" s="384">
        <v>30</v>
      </c>
      <c r="AI12" s="384"/>
      <c r="AJ12" s="384">
        <v>31</v>
      </c>
      <c r="AK12" s="384"/>
      <c r="AL12" s="384"/>
      <c r="AM12" s="390"/>
    </row>
    <row r="13" spans="1:42" ht="15" customHeight="1" x14ac:dyDescent="0.25">
      <c r="C13" s="38"/>
      <c r="D13" s="40"/>
      <c r="E13" s="40"/>
      <c r="F13" s="40"/>
      <c r="G13" s="40"/>
      <c r="H13" s="387" t="s">
        <v>19</v>
      </c>
      <c r="I13" s="387"/>
      <c r="J13" s="385" t="s">
        <v>19</v>
      </c>
      <c r="K13" s="385"/>
      <c r="L13" s="385" t="s">
        <v>19</v>
      </c>
      <c r="M13" s="385"/>
      <c r="N13" s="385" t="s">
        <v>19</v>
      </c>
      <c r="O13" s="385"/>
      <c r="P13" s="385" t="s">
        <v>19</v>
      </c>
      <c r="Q13" s="385"/>
      <c r="R13" s="385" t="s">
        <v>19</v>
      </c>
      <c r="S13" s="385"/>
      <c r="T13" s="385" t="s">
        <v>19</v>
      </c>
      <c r="U13" s="386"/>
      <c r="Z13" s="387" t="s">
        <v>19</v>
      </c>
      <c r="AA13" s="387"/>
      <c r="AB13" s="385" t="s">
        <v>19</v>
      </c>
      <c r="AC13" s="385"/>
      <c r="AD13" s="385" t="s">
        <v>19</v>
      </c>
      <c r="AE13" s="385"/>
      <c r="AF13" s="385" t="s">
        <v>19</v>
      </c>
      <c r="AG13" s="385"/>
      <c r="AH13" s="385" t="s">
        <v>19</v>
      </c>
      <c r="AI13" s="385"/>
      <c r="AJ13" s="385" t="s">
        <v>19</v>
      </c>
      <c r="AK13" s="385"/>
      <c r="AL13" s="385" t="s">
        <v>19</v>
      </c>
      <c r="AM13" s="386"/>
    </row>
    <row r="14" spans="1:42" ht="15" customHeight="1" x14ac:dyDescent="0.25">
      <c r="A14" s="36"/>
      <c r="C14" s="36" t="s">
        <v>8</v>
      </c>
      <c r="F14" s="34"/>
    </row>
    <row r="15" spans="1:42" ht="15" customHeight="1" x14ac:dyDescent="0.25">
      <c r="D15" s="38" t="s">
        <v>130</v>
      </c>
      <c r="F15" s="34"/>
      <c r="P15" s="382"/>
      <c r="Q15" s="382"/>
      <c r="R15" s="382"/>
      <c r="S15" s="382"/>
      <c r="T15" s="382"/>
      <c r="U15" s="382"/>
      <c r="V15" s="382"/>
      <c r="X15" s="382"/>
      <c r="Y15" s="382"/>
      <c r="Z15" s="382"/>
      <c r="AA15" s="382"/>
      <c r="AB15" s="382"/>
      <c r="AC15" s="382"/>
      <c r="AD15" s="382"/>
      <c r="AF15" s="382"/>
      <c r="AG15" s="382"/>
      <c r="AH15" s="382"/>
      <c r="AI15" s="382"/>
      <c r="AJ15" s="382"/>
      <c r="AK15" s="382"/>
      <c r="AL15" s="382"/>
    </row>
    <row r="16" spans="1:42" ht="15" customHeight="1" x14ac:dyDescent="0.25">
      <c r="C16" s="38"/>
      <c r="D16" s="40" t="s">
        <v>131</v>
      </c>
      <c r="F16" s="34"/>
      <c r="P16" s="15"/>
      <c r="Q16" s="15"/>
      <c r="R16" s="15"/>
      <c r="S16" s="15"/>
      <c r="T16" s="15"/>
      <c r="U16" s="15"/>
      <c r="V16" s="15"/>
      <c r="X16" s="15"/>
      <c r="Y16" s="15"/>
      <c r="Z16" s="15"/>
      <c r="AA16" s="15"/>
      <c r="AB16" s="15"/>
      <c r="AC16" s="15"/>
      <c r="AD16" s="15"/>
      <c r="AF16" s="15"/>
      <c r="AG16" s="15"/>
      <c r="AH16" s="15"/>
      <c r="AI16" s="15"/>
      <c r="AJ16" s="15"/>
      <c r="AK16" s="15"/>
      <c r="AL16" s="15"/>
    </row>
    <row r="17" spans="2:75" ht="15" customHeight="1" x14ac:dyDescent="0.25">
      <c r="C17" s="38"/>
      <c r="D17" s="40" t="s">
        <v>132</v>
      </c>
      <c r="F17" s="34"/>
      <c r="P17" s="15"/>
      <c r="Q17" s="15"/>
      <c r="R17" s="15"/>
      <c r="S17" s="15"/>
      <c r="T17" s="15"/>
      <c r="U17" s="15"/>
      <c r="V17" s="15"/>
      <c r="X17" s="15"/>
      <c r="Y17" s="15"/>
      <c r="Z17" s="15"/>
      <c r="AA17" s="15"/>
      <c r="AB17" s="15"/>
      <c r="AC17" s="15"/>
      <c r="AD17" s="15"/>
      <c r="AF17" s="15"/>
      <c r="AG17" s="15"/>
      <c r="AH17" s="15"/>
      <c r="AI17" s="15"/>
      <c r="AJ17" s="15"/>
      <c r="AK17" s="15"/>
      <c r="AL17" s="15"/>
    </row>
    <row r="18" spans="2:75" ht="15" customHeight="1" x14ac:dyDescent="0.25">
      <c r="C18" s="38"/>
      <c r="D18" s="39" t="s">
        <v>133</v>
      </c>
      <c r="F18" s="34"/>
      <c r="P18" s="15"/>
      <c r="Q18" s="15"/>
      <c r="R18" s="15"/>
      <c r="S18" s="15"/>
      <c r="T18" s="15"/>
      <c r="U18" s="15"/>
      <c r="V18" s="15"/>
      <c r="X18" s="15"/>
      <c r="Y18" s="15"/>
      <c r="Z18" s="15"/>
      <c r="AA18" s="15"/>
      <c r="AB18" s="15"/>
      <c r="AC18" s="15"/>
      <c r="AD18" s="15"/>
      <c r="AF18" s="15"/>
      <c r="AG18" s="15"/>
      <c r="AH18" s="15"/>
      <c r="AI18" s="15"/>
      <c r="AJ18" s="15"/>
      <c r="AK18" s="15"/>
      <c r="AL18" s="15"/>
    </row>
    <row r="19" spans="2:75" ht="15" customHeight="1" x14ac:dyDescent="0.25">
      <c r="C19" s="41"/>
      <c r="D19" s="39"/>
      <c r="F19" s="34"/>
      <c r="P19" s="15"/>
      <c r="Q19" s="15"/>
      <c r="R19" s="15"/>
      <c r="S19" s="15"/>
      <c r="T19" s="15"/>
      <c r="U19" s="15"/>
      <c r="V19" s="15"/>
      <c r="X19" s="15"/>
      <c r="Y19" s="15"/>
      <c r="Z19" s="15"/>
      <c r="AA19" s="15"/>
      <c r="AB19" s="15"/>
      <c r="AC19" s="15"/>
      <c r="AD19" s="15"/>
      <c r="AF19" s="15"/>
      <c r="AG19" s="15"/>
      <c r="AH19" s="15"/>
      <c r="AI19" s="15"/>
      <c r="AJ19" s="15"/>
      <c r="AK19" s="15"/>
      <c r="AL19" s="15"/>
    </row>
    <row r="20" spans="2:75" ht="15" customHeight="1" x14ac:dyDescent="0.25">
      <c r="C20" s="41"/>
      <c r="D20" s="39"/>
      <c r="F20" s="34"/>
      <c r="P20" s="15"/>
      <c r="Q20" s="15"/>
      <c r="R20" s="15"/>
      <c r="S20" s="15"/>
      <c r="T20" s="15"/>
      <c r="U20" s="15"/>
      <c r="V20" s="15"/>
      <c r="X20" s="15"/>
      <c r="Y20" s="15"/>
      <c r="Z20" s="15"/>
      <c r="AA20" s="15"/>
      <c r="AB20" s="15"/>
      <c r="AC20" s="15"/>
      <c r="AD20" s="15"/>
      <c r="AF20" s="15"/>
      <c r="AG20" s="15"/>
      <c r="AH20" s="15"/>
      <c r="AI20" s="15"/>
      <c r="AJ20" s="15"/>
      <c r="AK20" s="15"/>
      <c r="AL20" s="15"/>
    </row>
    <row r="21" spans="2:75" ht="30" customHeight="1" x14ac:dyDescent="0.3">
      <c r="R21" s="399">
        <v>2021</v>
      </c>
      <c r="S21" s="399"/>
      <c r="T21" s="399"/>
      <c r="U21" s="399"/>
      <c r="V21" s="399"/>
      <c r="W21" s="399"/>
      <c r="X21" s="399"/>
      <c r="Y21" s="399"/>
      <c r="Z21" s="399"/>
      <c r="AA21" s="399"/>
      <c r="AB21" s="399"/>
      <c r="AC21" s="399"/>
      <c r="AD21" s="400">
        <v>2022</v>
      </c>
      <c r="AE21" s="400"/>
      <c r="AF21" s="400"/>
      <c r="AG21" s="400"/>
      <c r="AH21" s="400"/>
      <c r="AI21" s="400"/>
      <c r="AJ21" s="400"/>
      <c r="AK21" s="400"/>
      <c r="AL21" s="400"/>
      <c r="AM21" s="400"/>
      <c r="AN21" s="400"/>
      <c r="AO21" s="400"/>
    </row>
    <row r="22" spans="2:75" s="3" customFormat="1" ht="30" customHeight="1" x14ac:dyDescent="0.25">
      <c r="B22" s="42"/>
      <c r="C22" s="36" t="s">
        <v>58</v>
      </c>
      <c r="D22" s="36" t="s">
        <v>14</v>
      </c>
      <c r="E22" s="99" t="s">
        <v>126</v>
      </c>
      <c r="F22" s="7" t="s">
        <v>49</v>
      </c>
      <c r="G22" s="7" t="s">
        <v>50</v>
      </c>
      <c r="H22" s="383" t="s">
        <v>26</v>
      </c>
      <c r="I22" s="383"/>
      <c r="J22" s="383"/>
      <c r="K22" s="383"/>
      <c r="L22" s="383" t="s">
        <v>51</v>
      </c>
      <c r="M22" s="383"/>
      <c r="N22" s="383"/>
      <c r="O22" s="383"/>
      <c r="R22" s="254" t="s">
        <v>111</v>
      </c>
      <c r="S22" s="255" t="s">
        <v>112</v>
      </c>
      <c r="T22" s="255" t="s">
        <v>115</v>
      </c>
      <c r="U22" s="255" t="s">
        <v>117</v>
      </c>
      <c r="V22" s="255" t="s">
        <v>119</v>
      </c>
      <c r="W22" s="255" t="s">
        <v>120</v>
      </c>
      <c r="X22" s="255" t="s">
        <v>105</v>
      </c>
      <c r="Y22" s="255" t="s">
        <v>106</v>
      </c>
      <c r="Z22" s="255" t="s">
        <v>107</v>
      </c>
      <c r="AA22" s="255" t="s">
        <v>108</v>
      </c>
      <c r="AB22" s="255" t="s">
        <v>109</v>
      </c>
      <c r="AC22" s="281" t="s">
        <v>110</v>
      </c>
      <c r="AD22" s="255" t="s">
        <v>111</v>
      </c>
      <c r="AE22" s="255" t="s">
        <v>112</v>
      </c>
      <c r="AF22" s="255" t="s">
        <v>115</v>
      </c>
      <c r="AG22" s="255" t="s">
        <v>117</v>
      </c>
      <c r="AH22" s="255" t="s">
        <v>119</v>
      </c>
      <c r="AI22" s="255" t="s">
        <v>120</v>
      </c>
      <c r="AJ22" s="255" t="s">
        <v>105</v>
      </c>
      <c r="AK22" s="255" t="s">
        <v>106</v>
      </c>
      <c r="AL22" s="255" t="s">
        <v>107</v>
      </c>
      <c r="AM22" s="255" t="s">
        <v>108</v>
      </c>
      <c r="AN22" s="255" t="s">
        <v>109</v>
      </c>
      <c r="AO22" s="281" t="s">
        <v>110</v>
      </c>
      <c r="AP22" s="43"/>
      <c r="AQ22" s="43"/>
      <c r="AR22" s="4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row>
    <row r="23" spans="2:75" ht="18" customHeight="1" x14ac:dyDescent="0.4">
      <c r="C23" s="282">
        <v>75359</v>
      </c>
      <c r="D23" s="282" t="s">
        <v>100</v>
      </c>
      <c r="E23" s="282" t="s">
        <v>134</v>
      </c>
      <c r="F23" s="282" t="s">
        <v>135</v>
      </c>
      <c r="G23" s="282" t="s">
        <v>136</v>
      </c>
      <c r="H23" s="380" t="s">
        <v>137</v>
      </c>
      <c r="I23" s="380"/>
      <c r="J23" s="380"/>
      <c r="K23" s="380"/>
      <c r="L23" s="380" t="s">
        <v>138</v>
      </c>
      <c r="M23" s="380"/>
      <c r="N23" s="380"/>
      <c r="O23" s="380"/>
      <c r="P23" s="45"/>
      <c r="R23" s="283" t="s">
        <v>139</v>
      </c>
      <c r="S23" s="284" t="s">
        <v>139</v>
      </c>
      <c r="T23" s="284" t="s">
        <v>139</v>
      </c>
      <c r="U23" s="284" t="s">
        <v>139</v>
      </c>
      <c r="V23" s="284" t="s">
        <v>139</v>
      </c>
      <c r="W23" s="284" t="s">
        <v>139</v>
      </c>
      <c r="X23" s="284" t="s">
        <v>139</v>
      </c>
      <c r="Y23" s="284" t="s">
        <v>139</v>
      </c>
      <c r="Z23" s="284" t="s">
        <v>139</v>
      </c>
      <c r="AA23" s="284" t="s">
        <v>139</v>
      </c>
      <c r="AB23" s="284" t="s">
        <v>139</v>
      </c>
      <c r="AC23" s="284" t="s">
        <v>139</v>
      </c>
      <c r="AD23" s="284" t="s">
        <v>139</v>
      </c>
      <c r="AE23" s="284" t="s">
        <v>140</v>
      </c>
      <c r="AF23" s="284" t="s">
        <v>140</v>
      </c>
      <c r="AG23" s="284" t="s">
        <v>141</v>
      </c>
      <c r="AH23" s="284" t="s">
        <v>141</v>
      </c>
      <c r="AI23" s="284" t="s">
        <v>141</v>
      </c>
      <c r="AJ23" s="284" t="s">
        <v>141</v>
      </c>
      <c r="AK23" s="284" t="s">
        <v>141</v>
      </c>
      <c r="AL23" s="284" t="s">
        <v>141</v>
      </c>
      <c r="AM23" s="284" t="s">
        <v>141</v>
      </c>
      <c r="AN23" s="284" t="s">
        <v>141</v>
      </c>
      <c r="AO23" s="285" t="s">
        <v>141</v>
      </c>
      <c r="AP23" s="44"/>
      <c r="AQ23" s="44"/>
      <c r="AR23" s="44"/>
    </row>
    <row r="24" spans="2:75" ht="18" customHeight="1" x14ac:dyDescent="0.4">
      <c r="C24" s="286">
        <v>7763</v>
      </c>
      <c r="D24" s="286" t="s">
        <v>142</v>
      </c>
      <c r="E24" s="286" t="s">
        <v>143</v>
      </c>
      <c r="F24" s="287" t="s">
        <v>144</v>
      </c>
      <c r="G24" s="286" t="s">
        <v>145</v>
      </c>
      <c r="H24" s="381" t="s">
        <v>146</v>
      </c>
      <c r="I24" s="381"/>
      <c r="J24" s="381"/>
      <c r="K24" s="381"/>
      <c r="L24" s="381" t="s">
        <v>147</v>
      </c>
      <c r="M24" s="381"/>
      <c r="N24" s="381"/>
      <c r="O24" s="381"/>
      <c r="P24" s="45"/>
      <c r="R24" s="288" t="s">
        <v>141</v>
      </c>
      <c r="S24" s="289" t="s">
        <v>141</v>
      </c>
      <c r="T24" s="289" t="s">
        <v>141</v>
      </c>
      <c r="U24" s="289" t="s">
        <v>141</v>
      </c>
      <c r="V24" s="289" t="s">
        <v>141</v>
      </c>
      <c r="W24" s="289" t="s">
        <v>141</v>
      </c>
      <c r="X24" s="289" t="s">
        <v>141</v>
      </c>
      <c r="Y24" s="289" t="s">
        <v>141</v>
      </c>
      <c r="Z24" s="289" t="s">
        <v>141</v>
      </c>
      <c r="AA24" s="289" t="s">
        <v>141</v>
      </c>
      <c r="AB24" s="289" t="s">
        <v>141</v>
      </c>
      <c r="AC24" s="289" t="s">
        <v>141</v>
      </c>
      <c r="AD24" s="289" t="s">
        <v>141</v>
      </c>
      <c r="AE24" s="289" t="s">
        <v>141</v>
      </c>
      <c r="AF24" s="289" t="s">
        <v>141</v>
      </c>
      <c r="AG24" s="289" t="s">
        <v>141</v>
      </c>
      <c r="AH24" s="289" t="s">
        <v>141</v>
      </c>
      <c r="AI24" s="289" t="s">
        <v>141</v>
      </c>
      <c r="AJ24" s="289" t="s">
        <v>141</v>
      </c>
      <c r="AK24" s="289" t="s">
        <v>141</v>
      </c>
      <c r="AL24" s="289" t="s">
        <v>141</v>
      </c>
      <c r="AM24" s="289" t="s">
        <v>141</v>
      </c>
      <c r="AN24" s="289" t="s">
        <v>141</v>
      </c>
      <c r="AO24" s="290" t="s">
        <v>141</v>
      </c>
      <c r="AP24" s="44"/>
      <c r="AQ24" s="44"/>
      <c r="AR24" s="44"/>
    </row>
    <row r="25" spans="2:75" ht="18" customHeight="1" x14ac:dyDescent="0.4">
      <c r="C25" s="282">
        <v>40993</v>
      </c>
      <c r="D25" s="282" t="s">
        <v>148</v>
      </c>
      <c r="E25" s="282" t="s">
        <v>134</v>
      </c>
      <c r="F25" s="291" t="s">
        <v>149</v>
      </c>
      <c r="G25" s="282" t="s">
        <v>150</v>
      </c>
      <c r="H25" s="380" t="s">
        <v>151</v>
      </c>
      <c r="I25" s="380"/>
      <c r="J25" s="380"/>
      <c r="K25" s="380"/>
      <c r="L25" s="380" t="s">
        <v>152</v>
      </c>
      <c r="M25" s="380"/>
      <c r="N25" s="380"/>
      <c r="O25" s="380"/>
      <c r="P25" s="45"/>
      <c r="R25" s="283" t="s">
        <v>141</v>
      </c>
      <c r="S25" s="284" t="s">
        <v>141</v>
      </c>
      <c r="T25" s="284" t="s">
        <v>141</v>
      </c>
      <c r="U25" s="284" t="s">
        <v>141</v>
      </c>
      <c r="V25" s="284" t="s">
        <v>141</v>
      </c>
      <c r="W25" s="284" t="s">
        <v>141</v>
      </c>
      <c r="X25" s="284" t="s">
        <v>141</v>
      </c>
      <c r="Y25" s="284" t="s">
        <v>141</v>
      </c>
      <c r="Z25" s="284" t="s">
        <v>141</v>
      </c>
      <c r="AA25" s="284" t="s">
        <v>141</v>
      </c>
      <c r="AB25" s="284" t="s">
        <v>141</v>
      </c>
      <c r="AC25" s="284" t="s">
        <v>141</v>
      </c>
      <c r="AD25" s="284" t="s">
        <v>141</v>
      </c>
      <c r="AE25" s="284" t="s">
        <v>141</v>
      </c>
      <c r="AF25" s="284" t="s">
        <v>141</v>
      </c>
      <c r="AG25" s="284" t="s">
        <v>141</v>
      </c>
      <c r="AH25" s="284" t="s">
        <v>141</v>
      </c>
      <c r="AI25" s="284" t="s">
        <v>141</v>
      </c>
      <c r="AJ25" s="284" t="s">
        <v>141</v>
      </c>
      <c r="AK25" s="284" t="s">
        <v>141</v>
      </c>
      <c r="AL25" s="284" t="s">
        <v>141</v>
      </c>
      <c r="AM25" s="284" t="s">
        <v>141</v>
      </c>
      <c r="AN25" s="284" t="s">
        <v>141</v>
      </c>
      <c r="AO25" s="285" t="s">
        <v>141</v>
      </c>
      <c r="AP25" s="44"/>
      <c r="AQ25" s="44"/>
      <c r="AR25" s="44"/>
    </row>
    <row r="26" spans="2:75" ht="18" customHeight="1" x14ac:dyDescent="0.4">
      <c r="C26" s="286">
        <v>63509</v>
      </c>
      <c r="D26" s="286" t="s">
        <v>153</v>
      </c>
      <c r="E26" s="286" t="s">
        <v>154</v>
      </c>
      <c r="F26" s="287" t="s">
        <v>155</v>
      </c>
      <c r="G26" s="286" t="s">
        <v>156</v>
      </c>
      <c r="H26" s="381" t="s">
        <v>157</v>
      </c>
      <c r="I26" s="381"/>
      <c r="J26" s="381"/>
      <c r="K26" s="381"/>
      <c r="L26" s="381" t="s">
        <v>158</v>
      </c>
      <c r="M26" s="381"/>
      <c r="N26" s="381"/>
      <c r="O26" s="381"/>
      <c r="P26" s="45"/>
      <c r="R26" s="288" t="s">
        <v>141</v>
      </c>
      <c r="S26" s="289" t="s">
        <v>141</v>
      </c>
      <c r="T26" s="289" t="s">
        <v>141</v>
      </c>
      <c r="U26" s="289" t="s">
        <v>141</v>
      </c>
      <c r="V26" s="289" t="s">
        <v>141</v>
      </c>
      <c r="W26" s="289" t="s">
        <v>141</v>
      </c>
      <c r="X26" s="289" t="s">
        <v>141</v>
      </c>
      <c r="Y26" s="289" t="s">
        <v>141</v>
      </c>
      <c r="Z26" s="289" t="s">
        <v>141</v>
      </c>
      <c r="AA26" s="289" t="s">
        <v>141</v>
      </c>
      <c r="AB26" s="289" t="s">
        <v>141</v>
      </c>
      <c r="AC26" s="289" t="s">
        <v>141</v>
      </c>
      <c r="AD26" s="289" t="s">
        <v>141</v>
      </c>
      <c r="AE26" s="289" t="s">
        <v>141</v>
      </c>
      <c r="AF26" s="289" t="s">
        <v>141</v>
      </c>
      <c r="AG26" s="289" t="s">
        <v>141</v>
      </c>
      <c r="AH26" s="289" t="s">
        <v>141</v>
      </c>
      <c r="AI26" s="289" t="s">
        <v>141</v>
      </c>
      <c r="AJ26" s="289" t="s">
        <v>141</v>
      </c>
      <c r="AK26" s="289" t="s">
        <v>141</v>
      </c>
      <c r="AL26" s="289" t="s">
        <v>141</v>
      </c>
      <c r="AM26" s="289" t="s">
        <v>141</v>
      </c>
      <c r="AN26" s="289" t="s">
        <v>141</v>
      </c>
      <c r="AO26" s="290" t="s">
        <v>141</v>
      </c>
      <c r="AP26" s="44"/>
      <c r="AQ26" s="44"/>
      <c r="AR26" s="44"/>
    </row>
    <row r="27" spans="2:75" ht="18" customHeight="1" x14ac:dyDescent="0.4">
      <c r="C27" s="282">
        <v>63840</v>
      </c>
      <c r="D27" s="282" t="s">
        <v>159</v>
      </c>
      <c r="E27" s="282" t="s">
        <v>160</v>
      </c>
      <c r="F27" s="291" t="s">
        <v>144</v>
      </c>
      <c r="G27" s="282" t="s">
        <v>161</v>
      </c>
      <c r="H27" s="380" t="s">
        <v>162</v>
      </c>
      <c r="I27" s="380"/>
      <c r="J27" s="380"/>
      <c r="K27" s="380"/>
      <c r="L27" s="380" t="s">
        <v>163</v>
      </c>
      <c r="M27" s="380"/>
      <c r="N27" s="380"/>
      <c r="O27" s="380"/>
      <c r="P27" s="45"/>
      <c r="R27" s="283" t="s">
        <v>141</v>
      </c>
      <c r="S27" s="284" t="s">
        <v>141</v>
      </c>
      <c r="T27" s="284" t="s">
        <v>141</v>
      </c>
      <c r="U27" s="284" t="s">
        <v>141</v>
      </c>
      <c r="V27" s="284" t="s">
        <v>141</v>
      </c>
      <c r="W27" s="284" t="s">
        <v>141</v>
      </c>
      <c r="X27" s="284" t="s">
        <v>141</v>
      </c>
      <c r="Y27" s="284" t="s">
        <v>141</v>
      </c>
      <c r="Z27" s="284" t="s">
        <v>141</v>
      </c>
      <c r="AA27" s="284" t="s">
        <v>141</v>
      </c>
      <c r="AB27" s="284" t="s">
        <v>141</v>
      </c>
      <c r="AC27" s="284" t="s">
        <v>141</v>
      </c>
      <c r="AD27" s="284" t="s">
        <v>141</v>
      </c>
      <c r="AE27" s="284" t="s">
        <v>141</v>
      </c>
      <c r="AF27" s="284" t="s">
        <v>141</v>
      </c>
      <c r="AG27" s="284" t="s">
        <v>141</v>
      </c>
      <c r="AH27" s="284" t="s">
        <v>141</v>
      </c>
      <c r="AI27" s="284" t="s">
        <v>141</v>
      </c>
      <c r="AJ27" s="284" t="s">
        <v>141</v>
      </c>
      <c r="AK27" s="284" t="s">
        <v>141</v>
      </c>
      <c r="AL27" s="284" t="s">
        <v>141</v>
      </c>
      <c r="AM27" s="284" t="s">
        <v>141</v>
      </c>
      <c r="AN27" s="284" t="s">
        <v>141</v>
      </c>
      <c r="AO27" s="285" t="s">
        <v>141</v>
      </c>
      <c r="AP27" s="44"/>
      <c r="AQ27" s="44"/>
      <c r="AR27" s="44"/>
    </row>
    <row r="28" spans="2:75" ht="18" customHeight="1" x14ac:dyDescent="0.3">
      <c r="C28" s="286">
        <v>66926</v>
      </c>
      <c r="D28" s="286" t="s">
        <v>164</v>
      </c>
      <c r="E28" s="286" t="s">
        <v>154</v>
      </c>
      <c r="F28" s="287" t="s">
        <v>155</v>
      </c>
      <c r="G28" s="286" t="s">
        <v>165</v>
      </c>
      <c r="H28" s="381" t="s">
        <v>166</v>
      </c>
      <c r="I28" s="381"/>
      <c r="J28" s="381"/>
      <c r="K28" s="381"/>
      <c r="L28" s="381" t="s">
        <v>167</v>
      </c>
      <c r="M28" s="381"/>
      <c r="N28" s="381"/>
      <c r="O28" s="381"/>
      <c r="P28" s="45"/>
      <c r="R28" s="288" t="s">
        <v>141</v>
      </c>
      <c r="S28" s="289" t="s">
        <v>141</v>
      </c>
      <c r="T28" s="289" t="s">
        <v>141</v>
      </c>
      <c r="U28" s="289" t="s">
        <v>141</v>
      </c>
      <c r="V28" s="289" t="s">
        <v>141</v>
      </c>
      <c r="W28" s="289" t="s">
        <v>141</v>
      </c>
      <c r="X28" s="289" t="s">
        <v>141</v>
      </c>
      <c r="Y28" s="289" t="s">
        <v>141</v>
      </c>
      <c r="Z28" s="289" t="s">
        <v>141</v>
      </c>
      <c r="AA28" s="289" t="s">
        <v>141</v>
      </c>
      <c r="AB28" s="289" t="s">
        <v>141</v>
      </c>
      <c r="AC28" s="289" t="s">
        <v>141</v>
      </c>
      <c r="AD28" s="289" t="s">
        <v>141</v>
      </c>
      <c r="AE28" s="289" t="s">
        <v>141</v>
      </c>
      <c r="AF28" s="289" t="s">
        <v>141</v>
      </c>
      <c r="AG28" s="289" t="s">
        <v>141</v>
      </c>
      <c r="AH28" s="289" t="s">
        <v>141</v>
      </c>
      <c r="AI28" s="289" t="s">
        <v>141</v>
      </c>
      <c r="AJ28" s="289" t="s">
        <v>141</v>
      </c>
      <c r="AK28" s="289" t="s">
        <v>141</v>
      </c>
      <c r="AL28" s="289" t="s">
        <v>141</v>
      </c>
      <c r="AM28" s="289" t="s">
        <v>141</v>
      </c>
      <c r="AN28" s="289" t="s">
        <v>141</v>
      </c>
      <c r="AO28" s="290" t="s">
        <v>141</v>
      </c>
      <c r="AP28" s="44"/>
      <c r="AQ28" s="44"/>
      <c r="AR28" s="44"/>
    </row>
    <row r="29" spans="2:75" ht="18" customHeight="1" x14ac:dyDescent="0.3">
      <c r="C29" s="282">
        <v>69473</v>
      </c>
      <c r="D29" s="282" t="s">
        <v>168</v>
      </c>
      <c r="E29" s="282" t="s">
        <v>134</v>
      </c>
      <c r="F29" s="291" t="s">
        <v>149</v>
      </c>
      <c r="G29" s="282" t="s">
        <v>169</v>
      </c>
      <c r="H29" s="380" t="s">
        <v>170</v>
      </c>
      <c r="I29" s="380"/>
      <c r="J29" s="380"/>
      <c r="K29" s="380"/>
      <c r="L29" s="380" t="s">
        <v>171</v>
      </c>
      <c r="M29" s="380"/>
      <c r="N29" s="380"/>
      <c r="O29" s="380"/>
      <c r="P29" s="45"/>
      <c r="R29" s="283" t="s">
        <v>141</v>
      </c>
      <c r="S29" s="284" t="s">
        <v>141</v>
      </c>
      <c r="T29" s="284" t="s">
        <v>141</v>
      </c>
      <c r="U29" s="284" t="s">
        <v>141</v>
      </c>
      <c r="V29" s="284" t="s">
        <v>141</v>
      </c>
      <c r="W29" s="284" t="s">
        <v>141</v>
      </c>
      <c r="X29" s="284" t="s">
        <v>141</v>
      </c>
      <c r="Y29" s="284" t="s">
        <v>141</v>
      </c>
      <c r="Z29" s="284" t="s">
        <v>141</v>
      </c>
      <c r="AA29" s="284" t="s">
        <v>141</v>
      </c>
      <c r="AB29" s="284" t="s">
        <v>141</v>
      </c>
      <c r="AC29" s="284" t="s">
        <v>141</v>
      </c>
      <c r="AD29" s="284" t="s">
        <v>141</v>
      </c>
      <c r="AE29" s="284" t="s">
        <v>141</v>
      </c>
      <c r="AF29" s="284" t="s">
        <v>141</v>
      </c>
      <c r="AG29" s="284" t="s">
        <v>141</v>
      </c>
      <c r="AH29" s="284" t="s">
        <v>141</v>
      </c>
      <c r="AI29" s="284" t="s">
        <v>141</v>
      </c>
      <c r="AJ29" s="284" t="s">
        <v>141</v>
      </c>
      <c r="AK29" s="284" t="s">
        <v>141</v>
      </c>
      <c r="AL29" s="284" t="s">
        <v>141</v>
      </c>
      <c r="AM29" s="284" t="s">
        <v>141</v>
      </c>
      <c r="AN29" s="284" t="s">
        <v>141</v>
      </c>
      <c r="AO29" s="285" t="s">
        <v>141</v>
      </c>
      <c r="AP29" s="44"/>
      <c r="AQ29" s="44"/>
      <c r="AR29" s="44"/>
    </row>
    <row r="30" spans="2:75" ht="18" customHeight="1" x14ac:dyDescent="0.3">
      <c r="C30" s="286">
        <v>69475</v>
      </c>
      <c r="D30" s="286" t="s">
        <v>172</v>
      </c>
      <c r="E30" s="286" t="s">
        <v>134</v>
      </c>
      <c r="F30" s="287" t="s">
        <v>149</v>
      </c>
      <c r="G30" s="286" t="s">
        <v>173</v>
      </c>
      <c r="H30" s="381" t="s">
        <v>174</v>
      </c>
      <c r="I30" s="381"/>
      <c r="J30" s="381"/>
      <c r="K30" s="381"/>
      <c r="L30" s="381" t="s">
        <v>175</v>
      </c>
      <c r="M30" s="381"/>
      <c r="N30" s="381"/>
      <c r="O30" s="381"/>
      <c r="P30" s="45"/>
      <c r="R30" s="288" t="s">
        <v>141</v>
      </c>
      <c r="S30" s="289" t="s">
        <v>141</v>
      </c>
      <c r="T30" s="289" t="s">
        <v>141</v>
      </c>
      <c r="U30" s="289" t="s">
        <v>141</v>
      </c>
      <c r="V30" s="289" t="s">
        <v>141</v>
      </c>
      <c r="W30" s="289" t="s">
        <v>141</v>
      </c>
      <c r="X30" s="289" t="s">
        <v>141</v>
      </c>
      <c r="Y30" s="289" t="s">
        <v>141</v>
      </c>
      <c r="Z30" s="289" t="s">
        <v>141</v>
      </c>
      <c r="AA30" s="289" t="s">
        <v>141</v>
      </c>
      <c r="AB30" s="289" t="s">
        <v>141</v>
      </c>
      <c r="AC30" s="289" t="s">
        <v>141</v>
      </c>
      <c r="AD30" s="289" t="s">
        <v>141</v>
      </c>
      <c r="AE30" s="289" t="s">
        <v>141</v>
      </c>
      <c r="AF30" s="289" t="s">
        <v>141</v>
      </c>
      <c r="AG30" s="289" t="s">
        <v>141</v>
      </c>
      <c r="AH30" s="289" t="s">
        <v>141</v>
      </c>
      <c r="AI30" s="289" t="s">
        <v>141</v>
      </c>
      <c r="AJ30" s="289" t="s">
        <v>141</v>
      </c>
      <c r="AK30" s="289" t="s">
        <v>141</v>
      </c>
      <c r="AL30" s="289" t="s">
        <v>141</v>
      </c>
      <c r="AM30" s="289" t="s">
        <v>141</v>
      </c>
      <c r="AN30" s="289" t="s">
        <v>141</v>
      </c>
      <c r="AO30" s="290" t="s">
        <v>141</v>
      </c>
      <c r="AP30" s="44"/>
      <c r="AQ30" s="44"/>
      <c r="AR30" s="44"/>
    </row>
    <row r="31" spans="2:75" ht="18" customHeight="1" x14ac:dyDescent="0.3">
      <c r="C31" s="101"/>
      <c r="D31" s="101"/>
      <c r="E31" s="101"/>
      <c r="F31" s="115"/>
      <c r="G31" s="101"/>
      <c r="H31" s="380">
        <v>1428</v>
      </c>
      <c r="I31" s="380"/>
      <c r="J31" s="380"/>
      <c r="K31" s="380"/>
      <c r="L31" s="379"/>
      <c r="M31" s="379"/>
      <c r="N31" s="379"/>
      <c r="O31" s="379"/>
      <c r="P31" s="45"/>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30"/>
      <c r="AQ31" s="30"/>
      <c r="AR31" s="30"/>
    </row>
    <row r="32" spans="2:75" ht="18" customHeight="1" x14ac:dyDescent="0.3">
      <c r="C32" s="101"/>
      <c r="D32" s="101"/>
      <c r="E32" s="101"/>
      <c r="F32" s="115"/>
      <c r="G32" s="101"/>
      <c r="H32" s="378"/>
      <c r="I32" s="378"/>
      <c r="J32" s="378"/>
      <c r="K32" s="378"/>
      <c r="L32" s="379"/>
      <c r="M32" s="379"/>
      <c r="N32" s="379"/>
      <c r="O32" s="379"/>
      <c r="P32" s="45"/>
      <c r="R32" s="102"/>
      <c r="S32" s="102"/>
      <c r="T32" s="102"/>
      <c r="U32" s="102"/>
      <c r="V32" s="102"/>
      <c r="W32" s="102"/>
      <c r="X32" s="292" t="s">
        <v>176</v>
      </c>
      <c r="Y32" s="102"/>
      <c r="Z32" s="102"/>
      <c r="AA32" s="102"/>
      <c r="AB32" s="102"/>
      <c r="AC32" s="102"/>
      <c r="AD32" s="102"/>
      <c r="AE32" s="102"/>
      <c r="AF32" s="102"/>
      <c r="AG32" s="102"/>
      <c r="AH32" s="102"/>
      <c r="AI32" s="102"/>
      <c r="AJ32" s="102"/>
      <c r="AK32" s="102"/>
      <c r="AL32" s="102"/>
      <c r="AM32" s="102"/>
      <c r="AN32" s="102"/>
      <c r="AO32" s="102"/>
      <c r="AP32" s="44"/>
      <c r="AQ32" s="44"/>
      <c r="AR32" s="44"/>
    </row>
    <row r="33" spans="3:44" ht="18" customHeight="1" x14ac:dyDescent="0.3">
      <c r="C33" s="101"/>
      <c r="D33" s="101"/>
      <c r="E33" s="101"/>
      <c r="F33" s="115"/>
      <c r="G33" s="101"/>
      <c r="H33" s="378"/>
      <c r="I33" s="378"/>
      <c r="J33" s="378"/>
      <c r="K33" s="378"/>
      <c r="L33" s="379"/>
      <c r="M33" s="379"/>
      <c r="N33" s="379"/>
      <c r="O33" s="379"/>
      <c r="P33" s="45"/>
      <c r="R33" s="102"/>
      <c r="S33" s="102"/>
      <c r="T33" s="102"/>
      <c r="U33" s="102"/>
      <c r="V33" s="102"/>
      <c r="W33" s="102"/>
      <c r="X33" s="102"/>
      <c r="Y33" s="102"/>
      <c r="Z33" s="102"/>
      <c r="AA33" s="293" t="s">
        <v>140</v>
      </c>
      <c r="AB33" s="292" t="s">
        <v>177</v>
      </c>
      <c r="AC33" s="102"/>
      <c r="AD33" s="102"/>
      <c r="AE33" s="102"/>
      <c r="AF33" s="102"/>
      <c r="AG33" s="102"/>
      <c r="AH33" s="102"/>
      <c r="AI33" s="102"/>
      <c r="AJ33" s="102"/>
      <c r="AK33" s="102"/>
      <c r="AL33" s="102"/>
      <c r="AM33" s="102"/>
      <c r="AN33" s="102"/>
      <c r="AO33" s="102"/>
      <c r="AP33" s="44"/>
      <c r="AQ33" s="44"/>
      <c r="AR33" s="44"/>
    </row>
    <row r="34" spans="3:44" ht="18" customHeight="1" x14ac:dyDescent="0.3">
      <c r="C34" s="101"/>
      <c r="D34" s="101"/>
      <c r="E34" s="101"/>
      <c r="F34" s="115"/>
      <c r="G34" s="101"/>
      <c r="H34" s="378"/>
      <c r="I34" s="378"/>
      <c r="J34" s="378"/>
      <c r="K34" s="378"/>
      <c r="L34" s="379"/>
      <c r="M34" s="379"/>
      <c r="N34" s="379"/>
      <c r="O34" s="379"/>
      <c r="P34" s="45"/>
      <c r="R34" s="102"/>
      <c r="S34" s="102"/>
      <c r="T34" s="102"/>
      <c r="U34" s="102"/>
      <c r="V34" s="102"/>
      <c r="W34" s="102"/>
      <c r="X34" s="102"/>
      <c r="Y34" s="102"/>
      <c r="Z34" s="102"/>
      <c r="AA34" s="293" t="s">
        <v>141</v>
      </c>
      <c r="AB34" s="292" t="s">
        <v>178</v>
      </c>
      <c r="AC34" s="102"/>
      <c r="AD34" s="102"/>
      <c r="AE34" s="102"/>
      <c r="AF34" s="102"/>
      <c r="AG34" s="102"/>
      <c r="AH34" s="102"/>
      <c r="AI34" s="102"/>
      <c r="AJ34" s="102"/>
      <c r="AK34" s="102"/>
      <c r="AL34" s="102"/>
      <c r="AM34" s="102"/>
      <c r="AN34" s="102"/>
      <c r="AO34" s="102"/>
      <c r="AP34" s="30"/>
      <c r="AQ34" s="30"/>
      <c r="AR34" s="30"/>
    </row>
    <row r="35" spans="3:44" ht="18" customHeight="1" x14ac:dyDescent="0.3">
      <c r="C35" s="101"/>
      <c r="D35" s="101"/>
      <c r="E35" s="101"/>
      <c r="F35" s="115"/>
      <c r="G35" s="101"/>
      <c r="H35" s="378"/>
      <c r="I35" s="378"/>
      <c r="J35" s="378"/>
      <c r="K35" s="378"/>
      <c r="L35" s="379"/>
      <c r="M35" s="379"/>
      <c r="N35" s="379"/>
      <c r="O35" s="379"/>
      <c r="P35" s="45"/>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44"/>
      <c r="AQ35" s="44"/>
      <c r="AR35" s="44"/>
    </row>
    <row r="36" spans="3:44" ht="18" customHeight="1" x14ac:dyDescent="0.3">
      <c r="C36" s="101"/>
      <c r="D36" s="101"/>
      <c r="E36" s="101"/>
      <c r="F36" s="115"/>
      <c r="G36" s="101"/>
      <c r="H36" s="378"/>
      <c r="I36" s="378"/>
      <c r="J36" s="378"/>
      <c r="K36" s="378"/>
      <c r="L36" s="379"/>
      <c r="M36" s="379"/>
      <c r="N36" s="379"/>
      <c r="O36" s="379"/>
      <c r="P36" s="45"/>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44"/>
      <c r="AQ36" s="44"/>
      <c r="AR36" s="44"/>
    </row>
    <row r="37" spans="3:44" ht="18" customHeight="1" x14ac:dyDescent="0.3">
      <c r="C37" s="101"/>
      <c r="D37" s="101"/>
      <c r="E37" s="101"/>
      <c r="F37" s="115"/>
      <c r="G37" s="101"/>
      <c r="H37" s="378"/>
      <c r="I37" s="378"/>
      <c r="J37" s="378"/>
      <c r="K37" s="378"/>
      <c r="L37" s="379"/>
      <c r="M37" s="379"/>
      <c r="N37" s="379"/>
      <c r="O37" s="379"/>
      <c r="P37" s="45"/>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44"/>
      <c r="AQ37" s="44"/>
      <c r="AR37" s="44"/>
    </row>
    <row r="38" spans="3:44" ht="18" customHeight="1" x14ac:dyDescent="0.3">
      <c r="C38" s="101"/>
      <c r="D38" s="101"/>
      <c r="E38" s="101"/>
      <c r="F38" s="115"/>
      <c r="G38" s="101"/>
      <c r="H38" s="378"/>
      <c r="I38" s="378"/>
      <c r="J38" s="378"/>
      <c r="K38" s="378"/>
      <c r="L38" s="379"/>
      <c r="M38" s="379"/>
      <c r="N38" s="379"/>
      <c r="O38" s="379"/>
      <c r="P38" s="45"/>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44"/>
      <c r="AQ38" s="44"/>
      <c r="AR38" s="44"/>
    </row>
    <row r="39" spans="3:44" ht="18" customHeight="1" x14ac:dyDescent="0.3">
      <c r="C39" s="101"/>
      <c r="D39" s="101"/>
      <c r="E39" s="101"/>
      <c r="F39" s="115"/>
      <c r="G39" s="101"/>
      <c r="H39" s="378"/>
      <c r="I39" s="378"/>
      <c r="J39" s="378"/>
      <c r="K39" s="378"/>
      <c r="L39" s="379"/>
      <c r="M39" s="379"/>
      <c r="N39" s="379"/>
      <c r="O39" s="379"/>
      <c r="P39" s="45"/>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Q39" s="44"/>
      <c r="AR39" s="44"/>
    </row>
    <row r="40" spans="3:44" ht="18" customHeight="1" x14ac:dyDescent="0.3">
      <c r="C40" s="101"/>
      <c r="D40" s="101"/>
      <c r="E40" s="101"/>
      <c r="F40" s="115"/>
      <c r="G40" s="101"/>
      <c r="H40" s="378"/>
      <c r="I40" s="378"/>
      <c r="J40" s="378"/>
      <c r="K40" s="378"/>
      <c r="L40" s="379"/>
      <c r="M40" s="379"/>
      <c r="N40" s="379"/>
      <c r="O40" s="379"/>
      <c r="P40" s="45"/>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Q40" s="44"/>
      <c r="AR40" s="44"/>
    </row>
    <row r="41" spans="3:44" ht="18" customHeight="1" x14ac:dyDescent="0.3">
      <c r="C41" s="101"/>
      <c r="D41" s="101"/>
      <c r="E41" s="101"/>
      <c r="F41" s="115"/>
      <c r="G41" s="101"/>
      <c r="H41" s="378"/>
      <c r="I41" s="378"/>
      <c r="J41" s="378"/>
      <c r="K41" s="378"/>
      <c r="L41" s="379"/>
      <c r="M41" s="379"/>
      <c r="N41" s="379"/>
      <c r="O41" s="379"/>
      <c r="P41" s="45"/>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Q41" s="44"/>
      <c r="AR41" s="44"/>
    </row>
    <row r="42" spans="3:44" ht="18" customHeight="1" x14ac:dyDescent="0.3">
      <c r="C42" s="101"/>
      <c r="D42" s="101"/>
      <c r="E42" s="101"/>
      <c r="F42" s="115"/>
      <c r="G42" s="101"/>
      <c r="H42" s="378"/>
      <c r="I42" s="378"/>
      <c r="J42" s="378"/>
      <c r="K42" s="378"/>
      <c r="L42" s="379"/>
      <c r="M42" s="379"/>
      <c r="N42" s="379"/>
      <c r="O42" s="379"/>
      <c r="P42" s="45"/>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Q42" s="44"/>
      <c r="AR42" s="44"/>
    </row>
    <row r="43" spans="3:44" ht="18" customHeight="1" x14ac:dyDescent="0.3">
      <c r="C43" s="101"/>
      <c r="D43" s="101"/>
      <c r="E43" s="101"/>
      <c r="F43" s="115"/>
      <c r="G43" s="101"/>
      <c r="H43" s="378"/>
      <c r="I43" s="378"/>
      <c r="J43" s="378"/>
      <c r="K43" s="378"/>
      <c r="L43" s="379"/>
      <c r="M43" s="379"/>
      <c r="N43" s="379"/>
      <c r="O43" s="379"/>
      <c r="P43" s="45"/>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Q43" s="44"/>
      <c r="AR43" s="44"/>
    </row>
    <row r="44" spans="3:44" ht="18" customHeight="1" x14ac:dyDescent="0.3">
      <c r="C44" s="101"/>
      <c r="D44" s="101"/>
      <c r="E44" s="101"/>
      <c r="F44" s="115"/>
      <c r="G44" s="101"/>
      <c r="H44" s="378"/>
      <c r="I44" s="378"/>
      <c r="J44" s="378"/>
      <c r="K44" s="378"/>
      <c r="L44" s="379"/>
      <c r="M44" s="379"/>
      <c r="N44" s="379"/>
      <c r="O44" s="379"/>
      <c r="P44" s="45"/>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Q44" s="44"/>
      <c r="AR44" s="44"/>
    </row>
    <row r="45" spans="3:44" ht="18" customHeight="1" x14ac:dyDescent="0.3">
      <c r="C45" s="101"/>
      <c r="D45" s="101"/>
      <c r="E45" s="101"/>
      <c r="F45" s="115"/>
      <c r="G45" s="101"/>
      <c r="H45" s="378"/>
      <c r="I45" s="378"/>
      <c r="J45" s="378"/>
      <c r="K45" s="378"/>
      <c r="L45" s="379"/>
      <c r="M45" s="379"/>
      <c r="N45" s="379"/>
      <c r="O45" s="379"/>
      <c r="P45" s="45"/>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Q45" s="44"/>
      <c r="AR45" s="44"/>
    </row>
    <row r="46" spans="3:44" ht="18" customHeight="1" x14ac:dyDescent="0.3">
      <c r="C46" s="101"/>
      <c r="D46" s="101"/>
      <c r="E46" s="101"/>
      <c r="F46" s="115"/>
      <c r="G46" s="101"/>
      <c r="H46" s="378"/>
      <c r="I46" s="378"/>
      <c r="J46" s="378"/>
      <c r="K46" s="378"/>
      <c r="L46" s="379"/>
      <c r="M46" s="379"/>
      <c r="N46" s="379"/>
      <c r="O46" s="379"/>
      <c r="P46" s="45"/>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Q46" s="44"/>
      <c r="AR46" s="44"/>
    </row>
    <row r="47" spans="3:44" ht="0" hidden="1" customHeight="1" x14ac:dyDescent="0.3">
      <c r="C47" s="101"/>
      <c r="D47" s="101"/>
      <c r="E47" s="101"/>
      <c r="F47" s="115"/>
      <c r="G47" s="101"/>
      <c r="H47" s="378"/>
      <c r="I47" s="378"/>
      <c r="J47" s="378"/>
      <c r="K47" s="378"/>
      <c r="L47" s="379"/>
      <c r="M47" s="379"/>
      <c r="N47" s="379"/>
      <c r="O47" s="379"/>
      <c r="P47" s="45"/>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Q47" s="44"/>
      <c r="AR47" s="44"/>
    </row>
    <row r="48" spans="3:44" ht="0" hidden="1" customHeight="1" x14ac:dyDescent="0.3">
      <c r="C48" s="101"/>
      <c r="D48" s="101"/>
      <c r="E48" s="101"/>
      <c r="F48" s="115"/>
      <c r="G48" s="101"/>
      <c r="H48" s="378"/>
      <c r="I48" s="378"/>
      <c r="J48" s="378"/>
      <c r="K48" s="378"/>
      <c r="L48" s="379"/>
      <c r="M48" s="379"/>
      <c r="N48" s="379"/>
      <c r="O48" s="379"/>
      <c r="P48" s="45"/>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Q48" s="44"/>
      <c r="AR48" s="44"/>
    </row>
    <row r="49" spans="3:44" ht="0" hidden="1" customHeight="1" x14ac:dyDescent="0.3">
      <c r="C49" s="101"/>
      <c r="D49" s="101"/>
      <c r="E49" s="101"/>
      <c r="F49" s="115"/>
      <c r="G49" s="101"/>
      <c r="H49" s="378"/>
      <c r="I49" s="378"/>
      <c r="J49" s="378"/>
      <c r="K49" s="378"/>
      <c r="L49" s="379"/>
      <c r="M49" s="379"/>
      <c r="N49" s="379"/>
      <c r="O49" s="379"/>
      <c r="P49" s="45"/>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Q49" s="44"/>
      <c r="AR49" s="44"/>
    </row>
    <row r="50" spans="3:44" ht="0" hidden="1" customHeight="1" x14ac:dyDescent="0.3">
      <c r="C50" s="101"/>
      <c r="D50" s="101"/>
      <c r="E50" s="101"/>
      <c r="F50" s="115"/>
      <c r="G50" s="101"/>
      <c r="H50" s="378"/>
      <c r="I50" s="378"/>
      <c r="J50" s="378"/>
      <c r="K50" s="378"/>
      <c r="L50" s="379"/>
      <c r="M50" s="379"/>
      <c r="N50" s="379"/>
      <c r="O50" s="379"/>
      <c r="P50" s="45"/>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Q50" s="44"/>
      <c r="AR50" s="44"/>
    </row>
    <row r="51" spans="3:44" ht="0" hidden="1" customHeight="1" x14ac:dyDescent="0.3">
      <c r="C51" s="101"/>
      <c r="D51" s="101"/>
      <c r="E51" s="101"/>
      <c r="F51" s="115"/>
      <c r="G51" s="101"/>
      <c r="H51" s="378"/>
      <c r="I51" s="378"/>
      <c r="J51" s="378"/>
      <c r="K51" s="378"/>
      <c r="L51" s="379"/>
      <c r="M51" s="379"/>
      <c r="N51" s="379"/>
      <c r="O51" s="379"/>
      <c r="P51" s="45"/>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Q51" s="44"/>
      <c r="AR51" s="44"/>
    </row>
    <row r="52" spans="3:44" ht="0" hidden="1" customHeight="1" x14ac:dyDescent="0.3">
      <c r="C52" s="101"/>
      <c r="D52" s="101"/>
      <c r="E52" s="101"/>
      <c r="F52" s="115"/>
      <c r="G52" s="101"/>
      <c r="H52" s="378"/>
      <c r="I52" s="378"/>
      <c r="J52" s="378"/>
      <c r="K52" s="378"/>
      <c r="L52" s="379"/>
      <c r="M52" s="379"/>
      <c r="N52" s="379"/>
      <c r="O52" s="379"/>
      <c r="P52" s="45"/>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44"/>
      <c r="AQ52" s="44"/>
      <c r="AR52" s="44"/>
    </row>
    <row r="53" spans="3:44" ht="0" hidden="1" customHeight="1" x14ac:dyDescent="0.3">
      <c r="C53" s="101"/>
      <c r="D53" s="101"/>
      <c r="E53" s="101"/>
      <c r="F53" s="115"/>
      <c r="G53" s="101"/>
      <c r="H53" s="378"/>
      <c r="I53" s="378"/>
      <c r="J53" s="378"/>
      <c r="K53" s="378"/>
      <c r="L53" s="379"/>
      <c r="M53" s="379"/>
      <c r="N53" s="379"/>
      <c r="O53" s="379"/>
      <c r="P53" s="45"/>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44"/>
      <c r="AQ53" s="44"/>
      <c r="AR53" s="44"/>
    </row>
    <row r="54" spans="3:44" ht="0" hidden="1" customHeight="1" x14ac:dyDescent="0.3">
      <c r="C54" s="101"/>
      <c r="D54" s="101"/>
      <c r="E54" s="101"/>
      <c r="F54" s="115"/>
      <c r="G54" s="101"/>
      <c r="H54" s="378"/>
      <c r="I54" s="378"/>
      <c r="J54" s="378"/>
      <c r="K54" s="378"/>
      <c r="L54" s="379"/>
      <c r="M54" s="379"/>
      <c r="N54" s="379"/>
      <c r="O54" s="379"/>
      <c r="P54" s="45"/>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30"/>
      <c r="AQ54" s="30"/>
      <c r="AR54" s="30"/>
    </row>
    <row r="55" spans="3:44" ht="0" hidden="1" customHeight="1" x14ac:dyDescent="0.3">
      <c r="C55" s="101"/>
      <c r="D55" s="101"/>
      <c r="E55" s="101"/>
      <c r="F55" s="115"/>
      <c r="G55" s="101"/>
      <c r="H55" s="378"/>
      <c r="I55" s="378"/>
      <c r="J55" s="378"/>
      <c r="K55" s="378"/>
      <c r="L55" s="379"/>
      <c r="M55" s="379"/>
      <c r="N55" s="379"/>
      <c r="O55" s="379"/>
      <c r="P55" s="45"/>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44"/>
      <c r="AQ55" s="44"/>
      <c r="AR55" s="44"/>
    </row>
    <row r="56" spans="3:44" ht="0" hidden="1" customHeight="1" x14ac:dyDescent="0.3">
      <c r="C56" s="101"/>
      <c r="D56" s="101"/>
      <c r="E56" s="101"/>
      <c r="F56" s="115"/>
      <c r="G56" s="101"/>
      <c r="H56" s="378"/>
      <c r="I56" s="378"/>
      <c r="J56" s="378"/>
      <c r="K56" s="378"/>
      <c r="L56" s="379"/>
      <c r="M56" s="379"/>
      <c r="N56" s="379"/>
      <c r="O56" s="379"/>
      <c r="P56" s="45"/>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44"/>
      <c r="AQ56" s="44"/>
      <c r="AR56" s="44"/>
    </row>
    <row r="57" spans="3:44" ht="0" hidden="1" customHeight="1" x14ac:dyDescent="0.3">
      <c r="C57" s="101"/>
      <c r="D57" s="101"/>
      <c r="E57" s="101"/>
      <c r="F57" s="115"/>
      <c r="G57" s="101"/>
      <c r="H57" s="378"/>
      <c r="I57" s="378"/>
      <c r="J57" s="378"/>
      <c r="K57" s="378"/>
      <c r="L57" s="379"/>
      <c r="M57" s="379"/>
      <c r="N57" s="379"/>
      <c r="O57" s="379"/>
      <c r="P57" s="45"/>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44"/>
      <c r="AQ57" s="44"/>
      <c r="AR57" s="44"/>
    </row>
    <row r="58" spans="3:44" ht="0" hidden="1" customHeight="1" x14ac:dyDescent="0.3">
      <c r="C58" s="101"/>
      <c r="D58" s="101"/>
      <c r="E58" s="101"/>
      <c r="F58" s="115"/>
      <c r="G58" s="101"/>
      <c r="H58" s="378"/>
      <c r="I58" s="378"/>
      <c r="J58" s="378"/>
      <c r="K58" s="378"/>
      <c r="L58" s="379"/>
      <c r="M58" s="379"/>
      <c r="N58" s="379"/>
      <c r="O58" s="379"/>
      <c r="P58" s="45"/>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44"/>
      <c r="AQ58" s="44"/>
      <c r="AR58" s="44"/>
    </row>
    <row r="59" spans="3:44" ht="0" hidden="1" customHeight="1" x14ac:dyDescent="0.3">
      <c r="C59" s="101"/>
      <c r="D59" s="101"/>
      <c r="E59" s="101"/>
      <c r="F59" s="115"/>
      <c r="G59" s="101"/>
      <c r="H59" s="378"/>
      <c r="I59" s="378"/>
      <c r="J59" s="378"/>
      <c r="K59" s="378"/>
      <c r="L59" s="379"/>
      <c r="M59" s="379"/>
      <c r="N59" s="379"/>
      <c r="O59" s="379"/>
      <c r="P59" s="45"/>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Q59" s="44"/>
      <c r="AR59" s="44"/>
    </row>
    <row r="60" spans="3:44" ht="0" hidden="1" customHeight="1" x14ac:dyDescent="0.3">
      <c r="C60" s="101"/>
      <c r="D60" s="101"/>
      <c r="E60" s="101"/>
      <c r="F60" s="115"/>
      <c r="G60" s="101"/>
      <c r="H60" s="378"/>
      <c r="I60" s="378"/>
      <c r="J60" s="378"/>
      <c r="K60" s="378"/>
      <c r="L60" s="379"/>
      <c r="M60" s="379"/>
      <c r="N60" s="379"/>
      <c r="O60" s="379"/>
      <c r="P60" s="45"/>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Q60" s="44"/>
      <c r="AR60" s="44"/>
    </row>
    <row r="61" spans="3:44" ht="0" hidden="1" customHeight="1" x14ac:dyDescent="0.3">
      <c r="C61" s="101"/>
      <c r="D61" s="101"/>
      <c r="E61" s="101"/>
      <c r="F61" s="115"/>
      <c r="G61" s="101"/>
      <c r="H61" s="378"/>
      <c r="I61" s="378"/>
      <c r="J61" s="378"/>
      <c r="K61" s="378"/>
      <c r="L61" s="379"/>
      <c r="M61" s="379"/>
      <c r="N61" s="379"/>
      <c r="O61" s="379"/>
      <c r="P61" s="45"/>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Q61" s="44"/>
      <c r="AR61" s="44"/>
    </row>
    <row r="62" spans="3:44" ht="0" hidden="1" customHeight="1" x14ac:dyDescent="0.3">
      <c r="C62" s="101"/>
      <c r="D62" s="101"/>
      <c r="E62" s="101"/>
      <c r="F62" s="115"/>
      <c r="G62" s="101"/>
      <c r="H62" s="378"/>
      <c r="I62" s="378"/>
      <c r="J62" s="378"/>
      <c r="K62" s="378"/>
      <c r="L62" s="379"/>
      <c r="M62" s="379"/>
      <c r="N62" s="379"/>
      <c r="O62" s="379"/>
      <c r="P62" s="45"/>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Q62" s="44"/>
      <c r="AR62" s="44"/>
    </row>
    <row r="63" spans="3:44" ht="0" hidden="1" customHeight="1" x14ac:dyDescent="0.3">
      <c r="C63" s="101"/>
      <c r="D63" s="101"/>
      <c r="E63" s="101"/>
      <c r="F63" s="115"/>
      <c r="G63" s="101"/>
      <c r="H63" s="378"/>
      <c r="I63" s="378"/>
      <c r="J63" s="378"/>
      <c r="K63" s="378"/>
      <c r="L63" s="379"/>
      <c r="M63" s="379"/>
      <c r="N63" s="379"/>
      <c r="O63" s="379"/>
      <c r="P63" s="45"/>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Q63" s="44"/>
      <c r="AR63" s="44"/>
    </row>
    <row r="64" spans="3:44" ht="0" hidden="1" customHeight="1" x14ac:dyDescent="0.3">
      <c r="C64" s="101"/>
      <c r="D64" s="101"/>
      <c r="E64" s="101"/>
      <c r="F64" s="115"/>
      <c r="G64" s="101"/>
      <c r="H64" s="378"/>
      <c r="I64" s="378"/>
      <c r="J64" s="378"/>
      <c r="K64" s="378"/>
      <c r="L64" s="379"/>
      <c r="M64" s="379"/>
      <c r="N64" s="379"/>
      <c r="O64" s="379"/>
      <c r="P64" s="45"/>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Q64" s="44"/>
      <c r="AR64" s="44"/>
    </row>
    <row r="65" spans="3:44" ht="0" hidden="1" customHeight="1" x14ac:dyDescent="0.3">
      <c r="C65" s="101"/>
      <c r="D65" s="101"/>
      <c r="E65" s="101"/>
      <c r="F65" s="115"/>
      <c r="G65" s="101"/>
      <c r="H65" s="378"/>
      <c r="I65" s="378"/>
      <c r="J65" s="378"/>
      <c r="K65" s="378"/>
      <c r="L65" s="379"/>
      <c r="M65" s="379"/>
      <c r="N65" s="379"/>
      <c r="O65" s="379"/>
      <c r="P65" s="45"/>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Q65" s="44"/>
      <c r="AR65" s="44"/>
    </row>
    <row r="66" spans="3:44" ht="0" hidden="1" customHeight="1" x14ac:dyDescent="0.3">
      <c r="C66" s="101"/>
      <c r="D66" s="101"/>
      <c r="E66" s="101"/>
      <c r="F66" s="115"/>
      <c r="G66" s="101"/>
      <c r="H66" s="378"/>
      <c r="I66" s="378"/>
      <c r="J66" s="378"/>
      <c r="K66" s="378"/>
      <c r="L66" s="379"/>
      <c r="M66" s="379"/>
      <c r="N66" s="379"/>
      <c r="O66" s="379"/>
      <c r="P66" s="45"/>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Q66" s="44"/>
      <c r="AR66" s="44"/>
    </row>
    <row r="67" spans="3:44" ht="0" hidden="1" customHeight="1" x14ac:dyDescent="0.3">
      <c r="C67" s="101"/>
      <c r="D67" s="101"/>
      <c r="E67" s="101"/>
      <c r="F67" s="115"/>
      <c r="G67" s="101"/>
      <c r="H67" s="378"/>
      <c r="I67" s="378"/>
      <c r="J67" s="378"/>
      <c r="K67" s="378"/>
      <c r="L67" s="379"/>
      <c r="M67" s="379"/>
      <c r="N67" s="379"/>
      <c r="O67" s="379"/>
      <c r="P67" s="45"/>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Q67" s="44"/>
      <c r="AR67" s="44"/>
    </row>
    <row r="68" spans="3:44" ht="0" hidden="1" customHeight="1" x14ac:dyDescent="0.3">
      <c r="C68" s="101"/>
      <c r="D68" s="101"/>
      <c r="E68" s="101"/>
      <c r="F68" s="115"/>
      <c r="G68" s="101"/>
      <c r="H68" s="378"/>
      <c r="I68" s="378"/>
      <c r="J68" s="378"/>
      <c r="K68" s="378"/>
      <c r="L68" s="379"/>
      <c r="M68" s="379"/>
      <c r="N68" s="379"/>
      <c r="O68" s="379"/>
      <c r="P68" s="45"/>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Q68" s="44"/>
      <c r="AR68" s="44"/>
    </row>
    <row r="69" spans="3:44" ht="0" hidden="1" customHeight="1" x14ac:dyDescent="0.3">
      <c r="C69" s="101"/>
      <c r="D69" s="101"/>
      <c r="E69" s="101"/>
      <c r="F69" s="115"/>
      <c r="G69" s="101"/>
      <c r="H69" s="378"/>
      <c r="I69" s="378"/>
      <c r="J69" s="378"/>
      <c r="K69" s="378"/>
      <c r="L69" s="379"/>
      <c r="M69" s="379"/>
      <c r="N69" s="379"/>
      <c r="O69" s="379"/>
      <c r="P69" s="45"/>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Q69" s="44"/>
      <c r="AR69" s="44"/>
    </row>
    <row r="70" spans="3:44" ht="0" hidden="1" customHeight="1" x14ac:dyDescent="0.3">
      <c r="C70" s="101"/>
      <c r="D70" s="101"/>
      <c r="E70" s="101"/>
      <c r="F70" s="115"/>
      <c r="G70" s="101"/>
      <c r="H70" s="378"/>
      <c r="I70" s="378"/>
      <c r="J70" s="378"/>
      <c r="K70" s="378"/>
      <c r="L70" s="379"/>
      <c r="M70" s="379"/>
      <c r="N70" s="379"/>
      <c r="O70" s="379"/>
      <c r="P70" s="45"/>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Q70" s="44"/>
      <c r="AR70" s="44"/>
    </row>
    <row r="71" spans="3:44" ht="0" hidden="1" customHeight="1" x14ac:dyDescent="0.3">
      <c r="C71" s="101"/>
      <c r="D71" s="101"/>
      <c r="E71" s="101"/>
      <c r="F71" s="115"/>
      <c r="G71" s="101"/>
      <c r="H71" s="378"/>
      <c r="I71" s="378"/>
      <c r="J71" s="378"/>
      <c r="K71" s="378"/>
      <c r="L71" s="379"/>
      <c r="M71" s="379"/>
      <c r="N71" s="379"/>
      <c r="O71" s="379"/>
      <c r="P71" s="45"/>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Q71" s="44"/>
      <c r="AR71" s="44"/>
    </row>
    <row r="72" spans="3:44" ht="0" hidden="1" customHeight="1" x14ac:dyDescent="0.3">
      <c r="C72" s="101"/>
      <c r="D72" s="101"/>
      <c r="E72" s="101"/>
      <c r="F72" s="115"/>
      <c r="G72" s="101"/>
      <c r="H72" s="378"/>
      <c r="I72" s="378"/>
      <c r="J72" s="378"/>
      <c r="K72" s="378"/>
      <c r="L72" s="379"/>
      <c r="M72" s="379"/>
      <c r="N72" s="379"/>
      <c r="O72" s="379"/>
      <c r="P72" s="45"/>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Q72" s="44"/>
      <c r="AR72" s="44"/>
    </row>
    <row r="73" spans="3:44" ht="0" hidden="1" customHeight="1" x14ac:dyDescent="0.3">
      <c r="C73" s="101"/>
      <c r="D73" s="101"/>
      <c r="E73" s="101"/>
      <c r="F73" s="115"/>
      <c r="G73" s="101"/>
      <c r="H73" s="378"/>
      <c r="I73" s="378"/>
      <c r="J73" s="378"/>
      <c r="K73" s="378"/>
      <c r="L73" s="379"/>
      <c r="M73" s="379"/>
      <c r="N73" s="379"/>
      <c r="O73" s="379"/>
      <c r="P73" s="45"/>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Q73" s="44"/>
      <c r="AR73" s="44"/>
    </row>
    <row r="74" spans="3:44" ht="0" hidden="1" customHeight="1" x14ac:dyDescent="0.3">
      <c r="C74" s="101"/>
      <c r="D74" s="101"/>
      <c r="E74" s="101"/>
      <c r="F74" s="115"/>
      <c r="G74" s="101"/>
      <c r="H74" s="378"/>
      <c r="I74" s="378"/>
      <c r="J74" s="378"/>
      <c r="K74" s="378"/>
      <c r="L74" s="379"/>
      <c r="M74" s="379"/>
      <c r="N74" s="379"/>
      <c r="O74" s="379"/>
      <c r="P74" s="45"/>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Q74" s="44"/>
      <c r="AR74" s="44"/>
    </row>
    <row r="75" spans="3:44" ht="0" hidden="1" customHeight="1" x14ac:dyDescent="0.3">
      <c r="C75" s="101"/>
      <c r="D75" s="101"/>
      <c r="E75" s="101"/>
      <c r="F75" s="115"/>
      <c r="G75" s="101"/>
      <c r="H75" s="378"/>
      <c r="I75" s="378"/>
      <c r="J75" s="378"/>
      <c r="K75" s="378"/>
      <c r="L75" s="379"/>
      <c r="M75" s="379"/>
      <c r="N75" s="379"/>
      <c r="O75" s="379"/>
      <c r="P75" s="45"/>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Q75" s="44"/>
      <c r="AR75" s="44"/>
    </row>
    <row r="76" spans="3:44" ht="0" hidden="1" customHeight="1" x14ac:dyDescent="0.3">
      <c r="C76" s="101"/>
      <c r="D76" s="101"/>
      <c r="E76" s="101"/>
      <c r="F76" s="115"/>
      <c r="G76" s="101"/>
      <c r="H76" s="378"/>
      <c r="I76" s="378"/>
      <c r="J76" s="378"/>
      <c r="K76" s="378"/>
      <c r="L76" s="379"/>
      <c r="M76" s="379"/>
      <c r="N76" s="379"/>
      <c r="O76" s="379"/>
      <c r="P76" s="45"/>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Q76" s="44"/>
      <c r="AR76" s="44"/>
    </row>
    <row r="77" spans="3:44" ht="0" hidden="1" customHeight="1" x14ac:dyDescent="0.3">
      <c r="C77" s="101"/>
      <c r="D77" s="101"/>
      <c r="E77" s="101"/>
      <c r="F77" s="115"/>
      <c r="G77" s="101"/>
      <c r="H77" s="378"/>
      <c r="I77" s="378"/>
      <c r="J77" s="378"/>
      <c r="K77" s="378"/>
      <c r="L77" s="379"/>
      <c r="M77" s="379"/>
      <c r="N77" s="379"/>
      <c r="O77" s="379"/>
      <c r="P77" s="45"/>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Q77" s="44"/>
      <c r="AR77" s="44"/>
    </row>
    <row r="78" spans="3:44" ht="0" hidden="1" customHeight="1" x14ac:dyDescent="0.3">
      <c r="C78" s="101"/>
      <c r="D78" s="101"/>
      <c r="E78" s="101"/>
      <c r="F78" s="115"/>
      <c r="G78" s="101"/>
      <c r="H78" s="378"/>
      <c r="I78" s="378"/>
      <c r="J78" s="378"/>
      <c r="K78" s="378"/>
      <c r="L78" s="379"/>
      <c r="M78" s="379"/>
      <c r="N78" s="379"/>
      <c r="O78" s="379"/>
      <c r="P78" s="45"/>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Q78" s="44"/>
      <c r="AR78" s="44"/>
    </row>
    <row r="79" spans="3:44" ht="0" hidden="1" customHeight="1" x14ac:dyDescent="0.3">
      <c r="C79" s="101"/>
      <c r="D79" s="101"/>
      <c r="E79" s="101"/>
      <c r="F79" s="115"/>
      <c r="G79" s="101"/>
      <c r="H79" s="378"/>
      <c r="I79" s="378"/>
      <c r="J79" s="378"/>
      <c r="K79" s="378"/>
      <c r="L79" s="379"/>
      <c r="M79" s="379"/>
      <c r="N79" s="379"/>
      <c r="O79" s="379"/>
      <c r="P79" s="45"/>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Q79" s="44"/>
      <c r="AR79" s="44"/>
    </row>
    <row r="80" spans="3:44" ht="0" hidden="1" customHeight="1" x14ac:dyDescent="0.3">
      <c r="C80" s="101"/>
      <c r="D80" s="101"/>
      <c r="E80" s="101"/>
      <c r="F80" s="115"/>
      <c r="G80" s="101"/>
      <c r="H80" s="378"/>
      <c r="I80" s="378"/>
      <c r="J80" s="378"/>
      <c r="K80" s="378"/>
      <c r="L80" s="379"/>
      <c r="M80" s="379"/>
      <c r="N80" s="379"/>
      <c r="O80" s="379"/>
      <c r="P80" s="45"/>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Q80" s="44"/>
      <c r="AR80" s="44"/>
    </row>
    <row r="81" spans="3:44" ht="0" hidden="1" customHeight="1" x14ac:dyDescent="0.3">
      <c r="C81" s="101"/>
      <c r="D81" s="101"/>
      <c r="E81" s="101"/>
      <c r="F81" s="115"/>
      <c r="G81" s="101"/>
      <c r="H81" s="378"/>
      <c r="I81" s="378"/>
      <c r="J81" s="378"/>
      <c r="K81" s="378"/>
      <c r="L81" s="379"/>
      <c r="M81" s="379"/>
      <c r="N81" s="379"/>
      <c r="O81" s="379"/>
      <c r="P81" s="45"/>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Q81" s="44"/>
      <c r="AR81" s="44"/>
    </row>
    <row r="82" spans="3:44" ht="0" hidden="1" customHeight="1" x14ac:dyDescent="0.3">
      <c r="C82" s="101"/>
      <c r="D82" s="101"/>
      <c r="E82" s="101"/>
      <c r="F82" s="115"/>
      <c r="G82" s="101"/>
      <c r="H82" s="378"/>
      <c r="I82" s="378"/>
      <c r="J82" s="378"/>
      <c r="K82" s="378"/>
      <c r="L82" s="379"/>
      <c r="M82" s="379"/>
      <c r="N82" s="379"/>
      <c r="O82" s="379"/>
      <c r="P82" s="45"/>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Q82" s="44"/>
      <c r="AR82" s="44"/>
    </row>
    <row r="83" spans="3:44" ht="0" hidden="1" customHeight="1" x14ac:dyDescent="0.3">
      <c r="C83" s="101"/>
      <c r="D83" s="101"/>
      <c r="E83" s="101"/>
      <c r="F83" s="115"/>
      <c r="G83" s="101"/>
      <c r="H83" s="378"/>
      <c r="I83" s="378"/>
      <c r="J83" s="378"/>
      <c r="K83" s="378"/>
      <c r="L83" s="379"/>
      <c r="M83" s="379"/>
      <c r="N83" s="379"/>
      <c r="O83" s="379"/>
      <c r="P83" s="45"/>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Q83" s="44"/>
      <c r="AR83" s="44"/>
    </row>
    <row r="84" spans="3:44" ht="0" hidden="1" customHeight="1" x14ac:dyDescent="0.3">
      <c r="C84" s="101"/>
      <c r="D84" s="101"/>
      <c r="E84" s="101"/>
      <c r="F84" s="115"/>
      <c r="G84" s="101"/>
      <c r="H84" s="378"/>
      <c r="I84" s="378"/>
      <c r="J84" s="378"/>
      <c r="K84" s="378"/>
      <c r="L84" s="379"/>
      <c r="M84" s="379"/>
      <c r="N84" s="379"/>
      <c r="O84" s="379"/>
      <c r="P84" s="45"/>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Q84" s="44"/>
      <c r="AR84" s="44"/>
    </row>
    <row r="85" spans="3:44" ht="0" hidden="1" customHeight="1" x14ac:dyDescent="0.3">
      <c r="C85" s="101"/>
      <c r="D85" s="101"/>
      <c r="E85" s="101"/>
      <c r="F85" s="115"/>
      <c r="G85" s="101"/>
      <c r="H85" s="378"/>
      <c r="I85" s="378"/>
      <c r="J85" s="378"/>
      <c r="K85" s="378"/>
      <c r="L85" s="379"/>
      <c r="M85" s="379"/>
      <c r="N85" s="379"/>
      <c r="O85" s="379"/>
      <c r="P85" s="45"/>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Q85" s="44"/>
      <c r="AR85" s="44"/>
    </row>
    <row r="86" spans="3:44" ht="0" hidden="1" customHeight="1" x14ac:dyDescent="0.3">
      <c r="C86" s="101"/>
      <c r="D86" s="101"/>
      <c r="E86" s="101"/>
      <c r="F86" s="115"/>
      <c r="G86" s="101"/>
      <c r="H86" s="378"/>
      <c r="I86" s="378"/>
      <c r="J86" s="378"/>
      <c r="K86" s="378"/>
      <c r="L86" s="379"/>
      <c r="M86" s="379"/>
      <c r="N86" s="379"/>
      <c r="O86" s="379"/>
      <c r="P86" s="45"/>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Q86" s="44"/>
      <c r="AR86" s="44"/>
    </row>
    <row r="87" spans="3:44" ht="0" hidden="1" customHeight="1" x14ac:dyDescent="0.3">
      <c r="C87" s="101"/>
      <c r="D87" s="101"/>
      <c r="E87" s="101"/>
      <c r="F87" s="115"/>
      <c r="G87" s="101"/>
      <c r="H87" s="378"/>
      <c r="I87" s="378"/>
      <c r="J87" s="378"/>
      <c r="K87" s="378"/>
      <c r="L87" s="379"/>
      <c r="M87" s="379"/>
      <c r="N87" s="379"/>
      <c r="O87" s="379"/>
      <c r="P87" s="45"/>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Q87" s="44"/>
      <c r="AR87" s="44"/>
    </row>
    <row r="88" spans="3:44" ht="0" hidden="1" customHeight="1" x14ac:dyDescent="0.3">
      <c r="C88" s="101"/>
      <c r="D88" s="101"/>
      <c r="E88" s="101"/>
      <c r="F88" s="115"/>
      <c r="G88" s="101"/>
      <c r="H88" s="378"/>
      <c r="I88" s="378"/>
      <c r="J88" s="378"/>
      <c r="K88" s="378"/>
      <c r="L88" s="379"/>
      <c r="M88" s="379"/>
      <c r="N88" s="379"/>
      <c r="O88" s="379"/>
      <c r="P88" s="45"/>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Q88" s="44"/>
      <c r="AR88" s="44"/>
    </row>
    <row r="89" spans="3:44" ht="0" hidden="1" customHeight="1" x14ac:dyDescent="0.3">
      <c r="C89" s="101"/>
      <c r="D89" s="101"/>
      <c r="E89" s="101"/>
      <c r="F89" s="115"/>
      <c r="G89" s="101"/>
      <c r="H89" s="378"/>
      <c r="I89" s="378"/>
      <c r="J89" s="378"/>
      <c r="K89" s="378"/>
      <c r="L89" s="379"/>
      <c r="M89" s="379"/>
      <c r="N89" s="379"/>
      <c r="O89" s="379"/>
      <c r="P89" s="45"/>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Q89" s="44"/>
      <c r="AR89" s="44"/>
    </row>
    <row r="90" spans="3:44" ht="0" hidden="1" customHeight="1" x14ac:dyDescent="0.3">
      <c r="C90" s="101"/>
      <c r="D90" s="101"/>
      <c r="E90" s="101"/>
      <c r="F90" s="115"/>
      <c r="G90" s="101"/>
      <c r="H90" s="378"/>
      <c r="I90" s="378"/>
      <c r="J90" s="378"/>
      <c r="K90" s="378"/>
      <c r="L90" s="379"/>
      <c r="M90" s="379"/>
      <c r="N90" s="379"/>
      <c r="O90" s="379"/>
      <c r="P90" s="45"/>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Q90" s="44"/>
      <c r="AR90" s="44"/>
    </row>
    <row r="91" spans="3:44" ht="0" hidden="1" customHeight="1" x14ac:dyDescent="0.3">
      <c r="C91" s="101"/>
      <c r="D91" s="101"/>
      <c r="E91" s="101"/>
      <c r="F91" s="115"/>
      <c r="G91" s="101"/>
      <c r="H91" s="378"/>
      <c r="I91" s="378"/>
      <c r="J91" s="378"/>
      <c r="K91" s="378"/>
      <c r="L91" s="379"/>
      <c r="M91" s="379"/>
      <c r="N91" s="379"/>
      <c r="O91" s="379"/>
      <c r="P91" s="45"/>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Q91" s="44"/>
      <c r="AR91" s="44"/>
    </row>
    <row r="92" spans="3:44" ht="0" hidden="1" customHeight="1" x14ac:dyDescent="0.3">
      <c r="C92" s="101"/>
      <c r="D92" s="101"/>
      <c r="E92" s="101"/>
      <c r="F92" s="115"/>
      <c r="G92" s="101"/>
      <c r="H92" s="378"/>
      <c r="I92" s="378"/>
      <c r="J92" s="378"/>
      <c r="K92" s="378"/>
      <c r="L92" s="379"/>
      <c r="M92" s="379"/>
      <c r="N92" s="379"/>
      <c r="O92" s="379"/>
      <c r="P92" s="45"/>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Q92" s="44"/>
      <c r="AR92" s="44"/>
    </row>
    <row r="93" spans="3:44" ht="0" hidden="1" customHeight="1" x14ac:dyDescent="0.3">
      <c r="C93" s="101"/>
      <c r="D93" s="101"/>
      <c r="E93" s="101"/>
      <c r="F93" s="115"/>
      <c r="G93" s="101"/>
      <c r="H93" s="378"/>
      <c r="I93" s="378"/>
      <c r="J93" s="378"/>
      <c r="K93" s="378"/>
      <c r="L93" s="379"/>
      <c r="M93" s="379"/>
      <c r="N93" s="379"/>
      <c r="O93" s="379"/>
      <c r="P93" s="45"/>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Q93" s="44"/>
      <c r="AR93" s="44"/>
    </row>
    <row r="94" spans="3:44" ht="0" hidden="1" customHeight="1" x14ac:dyDescent="0.3">
      <c r="C94" s="101"/>
      <c r="D94" s="101"/>
      <c r="E94" s="101"/>
      <c r="F94" s="115"/>
      <c r="G94" s="101"/>
      <c r="H94" s="378"/>
      <c r="I94" s="378"/>
      <c r="J94" s="378"/>
      <c r="K94" s="378"/>
      <c r="L94" s="379"/>
      <c r="M94" s="379"/>
      <c r="N94" s="379"/>
      <c r="O94" s="379"/>
      <c r="P94" s="45"/>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Q94" s="44"/>
      <c r="AR94" s="44"/>
    </row>
    <row r="95" spans="3:44" ht="0" hidden="1" customHeight="1" x14ac:dyDescent="0.3">
      <c r="C95" s="101"/>
      <c r="D95" s="101"/>
      <c r="E95" s="101"/>
      <c r="F95" s="115"/>
      <c r="G95" s="101"/>
      <c r="H95" s="378"/>
      <c r="I95" s="378"/>
      <c r="J95" s="378"/>
      <c r="K95" s="378"/>
      <c r="L95" s="379"/>
      <c r="M95" s="379"/>
      <c r="N95" s="379"/>
      <c r="O95" s="379"/>
      <c r="P95" s="45"/>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Q95" s="44"/>
      <c r="AR95" s="44"/>
    </row>
    <row r="96" spans="3:44" ht="0" hidden="1" customHeight="1" x14ac:dyDescent="0.3">
      <c r="C96" s="101"/>
      <c r="D96" s="101"/>
      <c r="E96" s="101"/>
      <c r="F96" s="115"/>
      <c r="G96" s="101"/>
      <c r="H96" s="378"/>
      <c r="I96" s="378"/>
      <c r="J96" s="378"/>
      <c r="K96" s="378"/>
      <c r="L96" s="379"/>
      <c r="M96" s="379"/>
      <c r="N96" s="379"/>
      <c r="O96" s="379"/>
      <c r="P96" s="45"/>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Q96" s="44"/>
      <c r="AR96" s="44"/>
    </row>
    <row r="97" spans="2:75" ht="0" hidden="1" customHeight="1" x14ac:dyDescent="0.3">
      <c r="C97" s="101"/>
      <c r="D97" s="101"/>
      <c r="E97" s="101"/>
      <c r="F97" s="115"/>
      <c r="G97" s="101"/>
      <c r="H97" s="378"/>
      <c r="I97" s="378"/>
      <c r="J97" s="378"/>
      <c r="K97" s="378"/>
      <c r="L97" s="379"/>
      <c r="M97" s="379"/>
      <c r="N97" s="379"/>
      <c r="O97" s="379"/>
      <c r="P97" s="45"/>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Q97" s="44"/>
      <c r="AR97" s="44"/>
    </row>
    <row r="98" spans="2:75" ht="0" hidden="1" customHeight="1" x14ac:dyDescent="0.3">
      <c r="C98" s="101"/>
      <c r="D98" s="101"/>
      <c r="E98" s="101"/>
      <c r="F98" s="115"/>
      <c r="G98" s="101"/>
      <c r="H98" s="378"/>
      <c r="I98" s="378"/>
      <c r="J98" s="378"/>
      <c r="K98" s="378"/>
      <c r="L98" s="379"/>
      <c r="M98" s="379"/>
      <c r="N98" s="379"/>
      <c r="O98" s="379"/>
      <c r="P98" s="45"/>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Q98" s="44"/>
      <c r="AR98" s="44"/>
    </row>
    <row r="99" spans="2:75" ht="0" hidden="1" customHeight="1" x14ac:dyDescent="0.3">
      <c r="C99" s="101"/>
      <c r="D99" s="101"/>
      <c r="E99" s="101"/>
      <c r="F99" s="115"/>
      <c r="G99" s="101"/>
      <c r="H99" s="378"/>
      <c r="I99" s="378"/>
      <c r="J99" s="378"/>
      <c r="K99" s="378"/>
      <c r="L99" s="379"/>
      <c r="M99" s="379"/>
      <c r="N99" s="379"/>
      <c r="O99" s="379"/>
      <c r="P99" s="45"/>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Q99" s="44"/>
      <c r="AR99" s="44"/>
    </row>
    <row r="100" spans="2:75" ht="0" hidden="1" customHeight="1" x14ac:dyDescent="0.3">
      <c r="C100" s="101"/>
      <c r="D100" s="101"/>
      <c r="E100" s="101"/>
      <c r="F100" s="115"/>
      <c r="G100" s="101"/>
      <c r="H100" s="378"/>
      <c r="I100" s="378"/>
      <c r="J100" s="378"/>
      <c r="K100" s="378"/>
      <c r="L100" s="379"/>
      <c r="M100" s="379"/>
      <c r="N100" s="379"/>
      <c r="O100" s="379"/>
      <c r="P100" s="45"/>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Q100" s="30"/>
      <c r="AR100" s="30"/>
    </row>
    <row r="101" spans="2:75" ht="0" hidden="1" customHeight="1" x14ac:dyDescent="0.3">
      <c r="C101" s="101"/>
      <c r="D101" s="101"/>
      <c r="E101" s="101"/>
      <c r="F101" s="115"/>
      <c r="G101" s="101"/>
      <c r="H101" s="378"/>
      <c r="I101" s="378"/>
      <c r="J101" s="378"/>
      <c r="K101" s="378"/>
      <c r="L101" s="379"/>
      <c r="M101" s="379"/>
      <c r="N101" s="379"/>
      <c r="O101" s="379"/>
      <c r="P101" s="45"/>
      <c r="AQ101" s="44"/>
      <c r="AR101" s="44"/>
    </row>
    <row r="102" spans="2:75" ht="18" customHeight="1" x14ac:dyDescent="0.3">
      <c r="C102" s="101"/>
      <c r="D102" s="101"/>
      <c r="E102" s="101"/>
      <c r="F102" s="115"/>
      <c r="G102" s="101"/>
      <c r="H102" s="378"/>
      <c r="I102" s="378"/>
      <c r="J102" s="378"/>
      <c r="K102" s="378"/>
      <c r="L102" s="379"/>
      <c r="M102" s="379"/>
      <c r="N102" s="379"/>
      <c r="O102" s="379"/>
      <c r="P102" s="45"/>
      <c r="AQ102" s="44"/>
      <c r="AR102" s="44"/>
    </row>
    <row r="103" spans="2:75" ht="18" customHeight="1" x14ac:dyDescent="0.3">
      <c r="C103" s="101"/>
      <c r="D103" s="101"/>
      <c r="E103" s="101"/>
      <c r="F103" s="115"/>
      <c r="G103" s="101"/>
      <c r="H103" s="378"/>
      <c r="I103" s="378"/>
      <c r="J103" s="378"/>
      <c r="K103" s="378"/>
      <c r="L103" s="379"/>
      <c r="M103" s="379"/>
      <c r="N103" s="379"/>
      <c r="O103" s="379"/>
      <c r="P103" s="45"/>
    </row>
    <row r="104" spans="2:75" ht="9" customHeight="1" x14ac:dyDescent="0.3">
      <c r="E104" s="46"/>
      <c r="F104" s="116"/>
      <c r="Z104" s="49"/>
      <c r="AC104" s="3"/>
      <c r="AD104" s="3"/>
      <c r="AE104" s="3"/>
      <c r="AF104" s="35"/>
      <c r="AJ104" s="3"/>
    </row>
    <row r="105" spans="2:75" ht="39.9" customHeight="1" x14ac:dyDescent="0.3">
      <c r="B105"/>
      <c r="C105" s="398" t="s">
        <v>84</v>
      </c>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122"/>
    </row>
    <row r="106" spans="2:75" s="48" customFormat="1" ht="12" customHeight="1" x14ac:dyDescent="0.3">
      <c r="E106" s="29"/>
      <c r="F106" s="116"/>
      <c r="G106"/>
      <c r="H106"/>
      <c r="I106"/>
      <c r="J106"/>
      <c r="K106"/>
      <c r="L106"/>
      <c r="M106"/>
      <c r="N106"/>
      <c r="O106"/>
      <c r="P106"/>
      <c r="Q106"/>
      <c r="R106"/>
      <c r="S106"/>
      <c r="T106"/>
      <c r="U106"/>
      <c r="V106"/>
      <c r="W106"/>
      <c r="X106"/>
      <c r="Y106"/>
      <c r="Z106"/>
      <c r="AA106"/>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75" s="123" customFormat="1" ht="12.75" customHeight="1" x14ac:dyDescent="0.3"/>
    <row r="108" spans="2:75" s="123" customFormat="1" ht="12.75" customHeight="1" x14ac:dyDescent="0.3"/>
    <row r="109" spans="2:75" s="123" customFormat="1" ht="12.75" customHeight="1" x14ac:dyDescent="0.3"/>
    <row r="110" spans="2:75" s="123" customFormat="1" ht="12.75" customHeight="1" x14ac:dyDescent="0.3"/>
    <row r="111" spans="2:75" s="123" customFormat="1" ht="12.75" customHeight="1" x14ac:dyDescent="0.3"/>
    <row r="112" spans="2:75" s="123" customFormat="1" ht="12.75" customHeight="1" x14ac:dyDescent="0.3"/>
    <row r="113" s="123" customFormat="1" ht="12.75" customHeight="1" x14ac:dyDescent="0.3"/>
    <row r="114" s="123" customFormat="1" ht="12.75" customHeight="1" x14ac:dyDescent="0.3"/>
    <row r="115" s="123" customFormat="1" ht="12.75" customHeight="1" x14ac:dyDescent="0.3"/>
    <row r="116" s="123" customFormat="1" ht="12.75" customHeight="1" x14ac:dyDescent="0.3"/>
    <row r="117" s="123" customFormat="1" ht="12.75" customHeight="1" x14ac:dyDescent="0.3"/>
    <row r="118" s="123" customFormat="1" ht="12.75" customHeight="1" x14ac:dyDescent="0.3"/>
    <row r="119" s="123" customFormat="1" ht="12.75" customHeight="1" x14ac:dyDescent="0.3"/>
    <row r="120" s="123" customFormat="1" ht="12.75" customHeight="1" x14ac:dyDescent="0.3"/>
    <row r="121" s="123" customFormat="1" ht="12.75" customHeight="1" x14ac:dyDescent="0.3"/>
    <row r="122" s="123" customFormat="1" ht="12.75" customHeight="1" x14ac:dyDescent="0.3"/>
    <row r="123" s="123" customFormat="1" ht="12.75" customHeight="1" x14ac:dyDescent="0.3"/>
    <row r="124" s="123" customFormat="1" ht="12.75" customHeight="1" x14ac:dyDescent="0.3"/>
    <row r="125" s="123" customFormat="1" ht="12.75" customHeight="1" x14ac:dyDescent="0.3"/>
    <row r="126" s="123" customFormat="1" ht="12.75" customHeight="1" x14ac:dyDescent="0.3"/>
    <row r="127" s="123" customFormat="1" ht="12.75" customHeight="1" x14ac:dyDescent="0.3"/>
    <row r="128" s="123" customFormat="1" ht="12.75" customHeight="1" x14ac:dyDescent="0.3"/>
    <row r="129" s="123" customFormat="1" ht="12.75" customHeight="1" x14ac:dyDescent="0.3"/>
    <row r="130" s="123" customFormat="1" ht="12.75" customHeight="1" x14ac:dyDescent="0.3"/>
    <row r="131" s="123" customFormat="1" ht="12.75" customHeight="1" x14ac:dyDescent="0.3"/>
    <row r="132" s="123" customFormat="1" ht="12.75" customHeight="1" x14ac:dyDescent="0.3"/>
    <row r="133" s="123" customFormat="1" ht="12.75" customHeight="1" x14ac:dyDescent="0.3"/>
    <row r="134" s="123" customFormat="1" ht="12.75" customHeight="1" x14ac:dyDescent="0.3"/>
    <row r="135" s="123" customFormat="1" ht="12.75" customHeight="1" x14ac:dyDescent="0.3"/>
    <row r="136" s="123" customFormat="1" ht="12.75" customHeight="1" x14ac:dyDescent="0.3"/>
    <row r="137" s="123" customFormat="1" ht="12.75" customHeight="1" x14ac:dyDescent="0.3"/>
    <row r="138" s="123" customFormat="1" ht="12.75" customHeight="1" x14ac:dyDescent="0.3"/>
    <row r="139" s="123" customFormat="1" ht="12.75" customHeight="1" x14ac:dyDescent="0.3"/>
    <row r="140" s="123" customFormat="1" ht="12.75" customHeight="1" x14ac:dyDescent="0.3"/>
    <row r="141" s="123" customFormat="1" ht="12.75" customHeight="1" x14ac:dyDescent="0.3"/>
    <row r="142" s="123" customFormat="1" ht="12.75" customHeight="1" x14ac:dyDescent="0.3"/>
    <row r="143" s="123" customFormat="1" ht="12.75" customHeight="1" x14ac:dyDescent="0.3"/>
    <row r="144" s="123" customFormat="1" ht="12.75" customHeight="1" x14ac:dyDescent="0.3"/>
    <row r="145" s="123" customFormat="1" ht="12.75" customHeight="1" x14ac:dyDescent="0.3"/>
    <row r="146" s="123" customFormat="1" ht="12.75" customHeight="1" x14ac:dyDescent="0.3"/>
    <row r="147" s="123" customFormat="1" ht="12.75" customHeight="1" x14ac:dyDescent="0.3"/>
    <row r="148" s="123" customFormat="1" ht="12.75" customHeight="1" x14ac:dyDescent="0.3"/>
    <row r="149" s="123" customFormat="1" ht="12.75" customHeight="1" x14ac:dyDescent="0.3"/>
    <row r="150" s="123" customFormat="1" ht="12.75" customHeight="1" x14ac:dyDescent="0.3"/>
    <row r="151" s="123" customFormat="1" ht="12.75" customHeight="1" x14ac:dyDescent="0.3"/>
    <row r="152" s="123" customFormat="1" ht="12.75" customHeight="1" x14ac:dyDescent="0.3"/>
    <row r="153" s="123" customFormat="1" ht="12.75" customHeight="1" x14ac:dyDescent="0.3"/>
  </sheetData>
  <mergeCells count="273">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85:K85"/>
    <mergeCell ref="L85:O85"/>
    <mergeCell ref="H86:K86"/>
    <mergeCell ref="L86:O86"/>
    <mergeCell ref="H83:K83"/>
    <mergeCell ref="L83:O83"/>
    <mergeCell ref="H84:K84"/>
    <mergeCell ref="L84:O84"/>
    <mergeCell ref="H89:K89"/>
    <mergeCell ref="L89:O89"/>
    <mergeCell ref="H81:K81"/>
    <mergeCell ref="L81:O81"/>
    <mergeCell ref="H82:K82"/>
    <mergeCell ref="L82:O82"/>
    <mergeCell ref="L78:O78"/>
    <mergeCell ref="H79:K79"/>
    <mergeCell ref="L79:O79"/>
    <mergeCell ref="H80:K80"/>
    <mergeCell ref="L80:O80"/>
    <mergeCell ref="H78:K78"/>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48:K48"/>
    <mergeCell ref="L48:O48"/>
    <mergeCell ref="H45:K45"/>
    <mergeCell ref="L45:O45"/>
    <mergeCell ref="H46:K46"/>
    <mergeCell ref="L46:O46"/>
    <mergeCell ref="H47:K47"/>
    <mergeCell ref="L47:O47"/>
    <mergeCell ref="H49:K49"/>
    <mergeCell ref="L49:O49"/>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30:K30"/>
    <mergeCell ref="H31:K31"/>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R21:AC21"/>
    <mergeCell ref="AD21:AO21"/>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T7:U7"/>
    <mergeCell ref="J7:K7"/>
    <mergeCell ref="H7:I7"/>
    <mergeCell ref="R9:S9"/>
    <mergeCell ref="T9:U9"/>
    <mergeCell ref="L9:M9"/>
    <mergeCell ref="L7:M7"/>
    <mergeCell ref="J9:K9"/>
    <mergeCell ref="N9:O9"/>
    <mergeCell ref="L8:M8"/>
    <mergeCell ref="J8:K8"/>
    <mergeCell ref="R7:S7"/>
    <mergeCell ref="H8:I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AJ12:AK12"/>
    <mergeCell ref="AH13:AI13"/>
    <mergeCell ref="AJ13:AK13"/>
    <mergeCell ref="Z13:AA13"/>
    <mergeCell ref="AF13:AG13"/>
    <mergeCell ref="H56:K56"/>
    <mergeCell ref="H57:K57"/>
    <mergeCell ref="H58:K58"/>
    <mergeCell ref="H29:K29"/>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H26:K26"/>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C2:AP2"/>
    <mergeCell ref="H55:K55"/>
    <mergeCell ref="L55:O55"/>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AL13:AM13"/>
  </mergeCells>
  <phoneticPr fontId="0" type="noConversion"/>
  <printOptions horizontalCentered="1" verticalCentered="1"/>
  <pageMargins left="0.25" right="0.25" top="0.25" bottom="0.25" header="0" footer="0"/>
  <pageSetup scale="31" orientation="landscape" r:id="rId1"/>
  <headerFooter alignWithMargins="0"/>
  <rowBreaks count="1" manualBreakCount="1">
    <brk id="107" max="16383" man="1"/>
  </rowBreaks>
  <colBreaks count="1" manualBreakCount="1">
    <brk id="4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EI109"/>
  <sheetViews>
    <sheetView showGridLines="0" zoomScale="70" workbookViewId="0"/>
  </sheetViews>
  <sheetFormatPr defaultRowHeight="13.2" x14ac:dyDescent="0.25"/>
  <cols>
    <col min="1" max="1" width="1.5546875" customWidth="1"/>
    <col min="2" max="2" width="15.6640625" customWidth="1"/>
    <col min="3" max="3" width="18.6640625" customWidth="1"/>
    <col min="4" max="21" width="11.6640625" customWidth="1"/>
    <col min="22" max="22" width="2.6640625" customWidth="1"/>
    <col min="23" max="37" width="9.109375" style="153" customWidth="1"/>
  </cols>
  <sheetData>
    <row r="1" spans="2:139" s="1" customFormat="1" ht="22.8" x14ac:dyDescent="0.25">
      <c r="B1" s="269" t="s">
        <v>89</v>
      </c>
      <c r="C1" s="71"/>
      <c r="P1" s="118"/>
      <c r="Q1" s="118"/>
      <c r="R1" s="118"/>
      <c r="S1" s="118"/>
      <c r="T1" s="118"/>
      <c r="U1" s="118"/>
      <c r="W1" s="153"/>
      <c r="X1" s="153"/>
      <c r="Y1" s="153"/>
      <c r="Z1" s="153"/>
      <c r="AA1" s="153"/>
      <c r="AB1" s="153"/>
      <c r="AC1" s="153"/>
      <c r="AD1" s="153"/>
      <c r="AE1" s="153"/>
      <c r="AF1" s="153"/>
      <c r="AG1" s="153"/>
      <c r="AH1" s="153"/>
      <c r="AI1" s="153"/>
      <c r="AJ1" s="153"/>
      <c r="AK1" s="153"/>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row>
    <row r="2" spans="2:139" s="1" customFormat="1" ht="15" customHeight="1" x14ac:dyDescent="0.25">
      <c r="B2" s="8" t="s">
        <v>95</v>
      </c>
      <c r="C2" s="71"/>
      <c r="W2" s="153"/>
      <c r="X2" s="153"/>
      <c r="Y2" s="153"/>
      <c r="Z2" s="153"/>
      <c r="AA2" s="153"/>
      <c r="AB2" s="153"/>
      <c r="AC2" s="153"/>
      <c r="AD2" s="153"/>
      <c r="AE2" s="153"/>
      <c r="AF2" s="153"/>
      <c r="AG2" s="153"/>
      <c r="AH2" s="153"/>
      <c r="AI2" s="153"/>
      <c r="AJ2" s="153"/>
      <c r="AK2" s="153"/>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row>
    <row r="3" spans="2:139" s="1" customFormat="1" ht="17.100000000000001" customHeight="1" x14ac:dyDescent="0.25">
      <c r="B3" s="8" t="s">
        <v>96</v>
      </c>
      <c r="C3" s="71"/>
      <c r="O3" s="404"/>
      <c r="P3" s="404"/>
      <c r="Q3" s="404"/>
      <c r="R3" s="404"/>
      <c r="S3" s="404"/>
      <c r="T3" s="404"/>
      <c r="U3" s="404"/>
      <c r="W3" s="153"/>
      <c r="X3" s="153"/>
      <c r="Y3" s="153"/>
      <c r="Z3" s="153"/>
      <c r="AA3" s="153"/>
      <c r="AB3" s="153"/>
      <c r="AC3" s="153"/>
      <c r="AD3" s="153"/>
      <c r="AE3" s="153"/>
      <c r="AF3" s="153"/>
      <c r="AG3" s="153"/>
      <c r="AH3" s="153"/>
      <c r="AI3" s="153"/>
      <c r="AJ3" s="153"/>
      <c r="AK3" s="15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row>
    <row r="4" spans="2:139" s="1" customFormat="1" ht="15.75" customHeight="1" x14ac:dyDescent="0.25">
      <c r="B4" s="8" t="s">
        <v>97</v>
      </c>
      <c r="C4" s="62"/>
      <c r="D4" s="62"/>
      <c r="E4" s="62"/>
      <c r="G4" s="72"/>
      <c r="H4" s="72"/>
      <c r="I4" s="72"/>
      <c r="J4" s="72"/>
      <c r="K4" s="72"/>
      <c r="L4" s="72"/>
      <c r="M4" s="72"/>
      <c r="N4" s="72"/>
      <c r="O4" s="72"/>
      <c r="P4" s="72"/>
      <c r="Q4" s="72"/>
      <c r="R4" s="72"/>
      <c r="S4" s="72"/>
      <c r="T4" s="72"/>
      <c r="U4" s="72"/>
      <c r="V4" s="72"/>
      <c r="W4" s="153"/>
      <c r="X4" s="153"/>
      <c r="Y4" s="153"/>
      <c r="Z4" s="153"/>
      <c r="AA4" s="153"/>
      <c r="AB4" s="153"/>
      <c r="AC4" s="153"/>
      <c r="AD4" s="153"/>
      <c r="AE4" s="153"/>
      <c r="AF4" s="153"/>
      <c r="AG4" s="153"/>
      <c r="AH4" s="153"/>
      <c r="AI4" s="153"/>
      <c r="AJ4" s="153"/>
      <c r="AK4" s="153"/>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row>
    <row r="5" spans="2:139" s="1" customFormat="1" ht="20.100000000000001" customHeight="1" x14ac:dyDescent="0.25">
      <c r="B5" s="8"/>
      <c r="C5" s="62"/>
      <c r="D5" s="62"/>
      <c r="E5" s="62"/>
      <c r="G5" s="72"/>
      <c r="H5" s="72"/>
      <c r="I5" s="72"/>
      <c r="J5" s="72"/>
      <c r="K5" s="72"/>
      <c r="L5" s="72"/>
      <c r="M5" s="72"/>
      <c r="N5" s="72"/>
      <c r="O5" s="72"/>
      <c r="P5" s="72"/>
      <c r="Q5" s="72"/>
      <c r="R5" s="72"/>
      <c r="S5" s="72"/>
      <c r="T5" s="72"/>
      <c r="U5" s="72"/>
      <c r="V5" s="72"/>
      <c r="W5" s="153"/>
      <c r="X5" s="153"/>
      <c r="Y5" s="153"/>
      <c r="Z5" s="153"/>
      <c r="AA5" s="153"/>
      <c r="AB5" s="153"/>
      <c r="AC5" s="153"/>
      <c r="AD5" s="153"/>
      <c r="AE5" s="153"/>
      <c r="AF5" s="153"/>
      <c r="AG5" s="153"/>
      <c r="AH5" s="153"/>
      <c r="AI5" s="153"/>
      <c r="AJ5" s="153"/>
      <c r="AK5" s="153"/>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row>
    <row r="6" spans="2:139" s="1" customFormat="1" ht="20.100000000000001" customHeight="1" x14ac:dyDescent="0.25">
      <c r="B6" s="8"/>
      <c r="C6" s="62"/>
      <c r="D6" s="62"/>
      <c r="E6" s="62"/>
      <c r="G6" s="72"/>
      <c r="H6" s="72"/>
      <c r="I6" s="72"/>
      <c r="J6" s="72"/>
      <c r="K6" s="72"/>
      <c r="L6" s="72"/>
      <c r="M6" s="72"/>
      <c r="N6" s="72"/>
      <c r="O6" s="72"/>
      <c r="P6" s="72"/>
      <c r="Q6" s="72"/>
      <c r="R6" s="72"/>
      <c r="S6" s="72"/>
      <c r="T6" s="72"/>
      <c r="U6" s="72"/>
      <c r="V6" s="72"/>
      <c r="W6" s="153"/>
      <c r="X6" s="153"/>
      <c r="Y6" s="153"/>
      <c r="Z6" s="153"/>
      <c r="AA6" s="153"/>
      <c r="AB6" s="153"/>
      <c r="AC6" s="153"/>
      <c r="AD6" s="153"/>
      <c r="AE6" s="153"/>
      <c r="AF6" s="153"/>
      <c r="AG6" s="153"/>
      <c r="AH6" s="153"/>
      <c r="AI6" s="153"/>
      <c r="AJ6" s="153"/>
      <c r="AK6" s="153"/>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row>
    <row r="7" spans="2:139" s="1" customFormat="1" ht="20.100000000000001" customHeight="1" x14ac:dyDescent="0.25">
      <c r="B7" s="8"/>
      <c r="C7" s="62"/>
      <c r="D7" s="62"/>
      <c r="E7" s="62"/>
      <c r="G7" s="72"/>
      <c r="H7" s="72"/>
      <c r="I7" s="72"/>
      <c r="J7" s="72"/>
      <c r="K7" s="72"/>
      <c r="L7" s="72"/>
      <c r="M7" s="72"/>
      <c r="N7" s="72"/>
      <c r="O7" s="72"/>
      <c r="P7" s="72"/>
      <c r="Q7" s="72"/>
      <c r="R7" s="72"/>
      <c r="S7" s="72"/>
      <c r="T7" s="72"/>
      <c r="U7" s="72"/>
      <c r="V7" s="72"/>
      <c r="W7" s="153"/>
      <c r="X7" s="153"/>
      <c r="Y7" s="153"/>
      <c r="Z7" s="153"/>
      <c r="AA7" s="153"/>
      <c r="AB7" s="153"/>
      <c r="AC7" s="153"/>
      <c r="AD7" s="153"/>
      <c r="AE7" s="153"/>
      <c r="AF7" s="153"/>
      <c r="AG7" s="153"/>
      <c r="AH7" s="153"/>
      <c r="AI7" s="153"/>
      <c r="AJ7" s="153"/>
      <c r="AK7" s="153"/>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row>
    <row r="8" spans="2:139" s="1" customFormat="1" ht="20.100000000000001" customHeight="1" x14ac:dyDescent="0.25">
      <c r="B8" s="8"/>
      <c r="C8" s="62"/>
      <c r="D8" s="62"/>
      <c r="E8" s="62"/>
      <c r="G8" s="72"/>
      <c r="H8" s="72"/>
      <c r="I8" s="72"/>
      <c r="J8" s="72"/>
      <c r="K8" s="72"/>
      <c r="L8" s="72"/>
      <c r="M8" s="72"/>
      <c r="N8" s="72"/>
      <c r="O8" s="72"/>
      <c r="P8" s="72"/>
      <c r="Q8" s="72"/>
      <c r="R8" s="72"/>
      <c r="S8" s="72"/>
      <c r="T8" s="72"/>
      <c r="U8" s="72"/>
      <c r="V8" s="72"/>
      <c r="W8" s="153"/>
      <c r="X8" s="153"/>
      <c r="Y8" s="153"/>
      <c r="Z8" s="153"/>
      <c r="AA8" s="153"/>
      <c r="AB8" s="153"/>
      <c r="AC8" s="153"/>
      <c r="AD8" s="153"/>
      <c r="AE8" s="153"/>
      <c r="AF8" s="153"/>
      <c r="AG8" s="153"/>
      <c r="AH8" s="153"/>
      <c r="AI8" s="153"/>
      <c r="AJ8" s="153"/>
      <c r="AK8" s="153"/>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row>
    <row r="9" spans="2:139" s="1" customFormat="1" ht="20.100000000000001" customHeight="1" x14ac:dyDescent="0.25">
      <c r="B9" s="8"/>
      <c r="C9" s="62"/>
      <c r="D9" s="62"/>
      <c r="E9" s="62"/>
      <c r="G9" s="72"/>
      <c r="H9" s="72"/>
      <c r="I9" s="72"/>
      <c r="J9" s="72"/>
      <c r="K9" s="72"/>
      <c r="L9" s="72"/>
      <c r="M9" s="72"/>
      <c r="N9" s="72"/>
      <c r="O9" s="72"/>
      <c r="P9" s="72"/>
      <c r="Q9" s="72"/>
      <c r="R9" s="72"/>
      <c r="S9" s="72"/>
      <c r="T9" s="72"/>
      <c r="U9" s="72"/>
      <c r="V9" s="72"/>
      <c r="W9" s="153"/>
      <c r="X9" s="153"/>
      <c r="Y9" s="153"/>
      <c r="Z9" s="153"/>
      <c r="AA9" s="153"/>
      <c r="AB9" s="153"/>
      <c r="AC9" s="153"/>
      <c r="AD9" s="153"/>
      <c r="AE9" s="153"/>
      <c r="AF9" s="153"/>
      <c r="AG9" s="153"/>
      <c r="AH9" s="153"/>
      <c r="AI9" s="153"/>
      <c r="AJ9" s="153"/>
      <c r="AK9" s="153"/>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row>
    <row r="10" spans="2:139" s="1" customFormat="1" ht="20.100000000000001" customHeight="1" x14ac:dyDescent="0.25">
      <c r="B10" s="8"/>
      <c r="C10" s="62"/>
      <c r="D10" s="62"/>
      <c r="E10" s="62"/>
      <c r="G10" s="72"/>
      <c r="H10" s="72"/>
      <c r="I10" s="72"/>
      <c r="J10" s="72"/>
      <c r="K10" s="72"/>
      <c r="L10" s="72"/>
      <c r="M10" s="72"/>
      <c r="N10" s="72"/>
      <c r="O10" s="72"/>
      <c r="P10" s="72"/>
      <c r="Q10" s="72"/>
      <c r="R10" s="72"/>
      <c r="S10" s="72"/>
      <c r="T10" s="72"/>
      <c r="U10" s="72"/>
      <c r="V10" s="72"/>
      <c r="W10" s="153"/>
      <c r="X10" s="153"/>
      <c r="Y10" s="153"/>
      <c r="Z10" s="153"/>
      <c r="AA10" s="153"/>
      <c r="AB10" s="153"/>
      <c r="AC10" s="153"/>
      <c r="AD10" s="153"/>
      <c r="AE10" s="153"/>
      <c r="AF10" s="153"/>
      <c r="AG10" s="153"/>
      <c r="AH10" s="153"/>
      <c r="AI10" s="153"/>
      <c r="AJ10" s="153"/>
      <c r="AK10" s="153"/>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row>
    <row r="11" spans="2:139" s="1" customFormat="1" ht="20.100000000000001" customHeight="1" x14ac:dyDescent="0.25">
      <c r="B11" s="8"/>
      <c r="C11" s="62"/>
      <c r="D11" s="62"/>
      <c r="E11" s="62"/>
      <c r="G11" s="72"/>
      <c r="H11" s="72"/>
      <c r="I11" s="72"/>
      <c r="J11" s="72"/>
      <c r="K11" s="72"/>
      <c r="L11" s="72"/>
      <c r="M11" s="72"/>
      <c r="N11" s="72"/>
      <c r="O11" s="72"/>
      <c r="P11" s="72"/>
      <c r="Q11" s="72"/>
      <c r="R11" s="72"/>
      <c r="S11" s="72"/>
      <c r="T11" s="72"/>
      <c r="U11" s="72"/>
      <c r="V11" s="72"/>
      <c r="W11" s="153"/>
      <c r="X11" s="153"/>
      <c r="Y11" s="153"/>
      <c r="Z11" s="153"/>
      <c r="AA11" s="153"/>
      <c r="AB11" s="153"/>
      <c r="AC11" s="153"/>
      <c r="AD11" s="153"/>
      <c r="AE11" s="153"/>
      <c r="AF11" s="153"/>
      <c r="AG11" s="153"/>
      <c r="AH11" s="153"/>
      <c r="AI11" s="153"/>
      <c r="AJ11" s="153"/>
      <c r="AK11" s="153"/>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row>
    <row r="12" spans="2:139" s="1" customFormat="1" ht="20.100000000000001" customHeight="1" x14ac:dyDescent="0.25">
      <c r="B12" s="8"/>
      <c r="C12" s="62"/>
      <c r="D12" s="62"/>
      <c r="E12" s="62"/>
      <c r="G12" s="72"/>
      <c r="H12" s="72"/>
      <c r="I12" s="72"/>
      <c r="J12" s="72"/>
      <c r="K12" s="72"/>
      <c r="L12" s="72"/>
      <c r="M12" s="72"/>
      <c r="N12" s="72"/>
      <c r="O12" s="72"/>
      <c r="P12" s="72"/>
      <c r="Q12" s="72"/>
      <c r="R12" s="72"/>
      <c r="S12" s="72"/>
      <c r="T12" s="72"/>
      <c r="U12" s="72"/>
      <c r="V12" s="72"/>
      <c r="W12" s="153"/>
      <c r="X12" s="153"/>
      <c r="Y12" s="153"/>
      <c r="Z12" s="153"/>
      <c r="AA12" s="153"/>
      <c r="AB12" s="153"/>
      <c r="AC12" s="153"/>
      <c r="AD12" s="153"/>
      <c r="AE12" s="153"/>
      <c r="AF12" s="153"/>
      <c r="AG12" s="153"/>
      <c r="AH12" s="153"/>
      <c r="AI12" s="153"/>
      <c r="AJ12" s="153"/>
      <c r="AK12" s="153"/>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row>
    <row r="13" spans="2:139" s="1" customFormat="1" ht="20.100000000000001" customHeight="1" x14ac:dyDescent="0.25">
      <c r="B13" s="8"/>
      <c r="C13" s="62"/>
      <c r="D13" s="62"/>
      <c r="E13" s="62"/>
      <c r="G13" s="72"/>
      <c r="H13" s="72"/>
      <c r="I13" s="72"/>
      <c r="J13" s="72"/>
      <c r="K13" s="72"/>
      <c r="L13" s="72"/>
      <c r="M13" s="72"/>
      <c r="N13" s="72"/>
      <c r="O13" s="72"/>
      <c r="P13" s="72"/>
      <c r="Q13" s="72"/>
      <c r="R13" s="72"/>
      <c r="S13" s="72"/>
      <c r="T13" s="72"/>
      <c r="U13" s="72"/>
      <c r="V13" s="72"/>
      <c r="W13" s="153"/>
      <c r="X13" s="280" t="s">
        <v>35</v>
      </c>
      <c r="Y13" s="280" t="s">
        <v>38</v>
      </c>
      <c r="Z13" s="280" t="s">
        <v>39</v>
      </c>
      <c r="AA13" s="280" t="s">
        <v>40</v>
      </c>
      <c r="AB13" s="280" t="s">
        <v>41</v>
      </c>
      <c r="AC13" s="280" t="s">
        <v>42</v>
      </c>
      <c r="AD13" s="280" t="s">
        <v>43</v>
      </c>
      <c r="AE13" s="280" t="s">
        <v>32</v>
      </c>
      <c r="AF13" s="280" t="s">
        <v>44</v>
      </c>
      <c r="AG13" s="153"/>
      <c r="AH13" s="153"/>
      <c r="AI13" s="153"/>
      <c r="AJ13" s="153"/>
      <c r="AK13" s="15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row>
    <row r="14" spans="2:139" s="1" customFormat="1" ht="20.100000000000001" customHeight="1" x14ac:dyDescent="0.25">
      <c r="B14" s="8"/>
      <c r="C14" s="62"/>
      <c r="D14" s="62"/>
      <c r="E14" s="62"/>
      <c r="G14" s="72"/>
      <c r="H14" s="72"/>
      <c r="I14" s="72"/>
      <c r="J14" s="72"/>
      <c r="K14" s="72"/>
      <c r="L14" s="72"/>
      <c r="M14" s="72"/>
      <c r="N14" s="72"/>
      <c r="O14" s="72"/>
      <c r="P14" s="72"/>
      <c r="Q14" s="72"/>
      <c r="R14" s="72"/>
      <c r="S14" s="72"/>
      <c r="T14" s="72"/>
      <c r="U14" s="72"/>
      <c r="V14" s="72"/>
      <c r="W14" s="153"/>
      <c r="X14" s="280">
        <f>D18</f>
        <v>20.833333333333332</v>
      </c>
      <c r="Y14" s="280">
        <f>D24</f>
        <v>22.321428571428573</v>
      </c>
      <c r="Z14" s="280">
        <f>D30</f>
        <v>28.422619047619047</v>
      </c>
      <c r="AA14" s="280">
        <f>D36</f>
        <v>31.101190476190474</v>
      </c>
      <c r="AB14" s="280">
        <f>D42</f>
        <v>29.642857142857142</v>
      </c>
      <c r="AC14" s="280">
        <f>D48</f>
        <v>33.452380952380949</v>
      </c>
      <c r="AD14" s="280">
        <f>D54</f>
        <v>47.261904761904759</v>
      </c>
      <c r="AE14" s="280">
        <f>D60</f>
        <v>26.6156462585034</v>
      </c>
      <c r="AF14" s="280">
        <f>D66</f>
        <v>40.357142857142854</v>
      </c>
      <c r="AG14" s="153"/>
      <c r="AH14" s="153"/>
      <c r="AI14" s="153"/>
      <c r="AJ14" s="153"/>
      <c r="AK14" s="153"/>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row>
    <row r="15" spans="2:139" s="1" customFormat="1" ht="15.9" customHeight="1" x14ac:dyDescent="0.25">
      <c r="D15" s="407" t="s">
        <v>15</v>
      </c>
      <c r="E15" s="407"/>
      <c r="F15" s="407"/>
      <c r="G15" s="407"/>
      <c r="H15" s="407"/>
      <c r="I15" s="408"/>
      <c r="J15" s="407" t="s">
        <v>62</v>
      </c>
      <c r="K15" s="407"/>
      <c r="L15" s="407"/>
      <c r="M15" s="407"/>
      <c r="N15" s="407"/>
      <c r="O15" s="408"/>
      <c r="P15" s="407" t="s">
        <v>10</v>
      </c>
      <c r="Q15" s="407"/>
      <c r="R15" s="407"/>
      <c r="S15" s="407"/>
      <c r="T15" s="407"/>
      <c r="U15" s="408"/>
      <c r="W15" s="153"/>
      <c r="X15" s="280">
        <f>F18</f>
        <v>55.813492063492063</v>
      </c>
      <c r="Y15" s="280">
        <f>F24</f>
        <v>60.476190476190474</v>
      </c>
      <c r="Z15" s="280">
        <f>F30</f>
        <v>64.325396825396822</v>
      </c>
      <c r="AA15" s="280">
        <f>F36</f>
        <v>66.448412698412696</v>
      </c>
      <c r="AB15" s="280">
        <f>F42</f>
        <v>69.142857142857139</v>
      </c>
      <c r="AC15" s="280">
        <f>F48</f>
        <v>66.317460317460316</v>
      </c>
      <c r="AD15" s="280">
        <f>F54</f>
        <v>65.571428571428569</v>
      </c>
      <c r="AE15" s="280">
        <f>F60</f>
        <v>63.522297808012091</v>
      </c>
      <c r="AF15" s="280">
        <f>F66</f>
        <v>65.944444444444443</v>
      </c>
      <c r="AG15" s="153"/>
      <c r="AH15" s="153"/>
      <c r="AI15" s="153"/>
      <c r="AJ15" s="153"/>
      <c r="AK15" s="153"/>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row>
    <row r="16" spans="2:139" s="1" customFormat="1" ht="15.9" customHeight="1" x14ac:dyDescent="0.25">
      <c r="D16" s="402" t="s">
        <v>13</v>
      </c>
      <c r="E16" s="403"/>
      <c r="F16" s="402" t="s">
        <v>27</v>
      </c>
      <c r="G16" s="403"/>
      <c r="H16" s="402" t="s">
        <v>63</v>
      </c>
      <c r="I16" s="403"/>
      <c r="J16" s="402" t="s">
        <v>13</v>
      </c>
      <c r="K16" s="403"/>
      <c r="L16" s="402" t="s">
        <v>27</v>
      </c>
      <c r="M16" s="403"/>
      <c r="N16" s="402" t="s">
        <v>64</v>
      </c>
      <c r="O16" s="403"/>
      <c r="P16" s="402" t="s">
        <v>13</v>
      </c>
      <c r="Q16" s="403"/>
      <c r="R16" s="402" t="s">
        <v>27</v>
      </c>
      <c r="S16" s="403"/>
      <c r="T16" s="402" t="s">
        <v>65</v>
      </c>
      <c r="U16" s="403"/>
      <c r="W16" s="153"/>
      <c r="X16" s="280">
        <f>J18</f>
        <v>115.47913794710531</v>
      </c>
      <c r="Y16" s="280">
        <f>J24</f>
        <v>126.31395300539478</v>
      </c>
      <c r="Z16" s="280">
        <f>J30</f>
        <v>126.29904891831657</v>
      </c>
      <c r="AA16" s="280">
        <f>J36</f>
        <v>122.40729907135876</v>
      </c>
      <c r="AB16" s="280">
        <f>J42</f>
        <v>121.60702228357205</v>
      </c>
      <c r="AC16" s="280">
        <f>J48</f>
        <v>125.0753466917815</v>
      </c>
      <c r="AD16" s="280">
        <f>J54</f>
        <v>134.99562447930364</v>
      </c>
      <c r="AE16" s="280">
        <f>J60</f>
        <v>122.57781114092209</v>
      </c>
      <c r="AF16" s="280">
        <f>J66</f>
        <v>130.88412291839845</v>
      </c>
      <c r="AG16" s="153"/>
      <c r="AH16" s="153"/>
      <c r="AI16" s="153"/>
      <c r="AJ16" s="153"/>
      <c r="AK16" s="153"/>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row>
    <row r="17" spans="2:139" s="1" customFormat="1" ht="15.9" customHeight="1" x14ac:dyDescent="0.25">
      <c r="B17" s="253" t="s">
        <v>31</v>
      </c>
      <c r="C17" s="253" t="s">
        <v>33</v>
      </c>
      <c r="D17" s="155"/>
      <c r="E17" s="155" t="s">
        <v>17</v>
      </c>
      <c r="F17" s="156"/>
      <c r="G17" s="155" t="s">
        <v>17</v>
      </c>
      <c r="H17" s="156"/>
      <c r="I17" s="155" t="s">
        <v>17</v>
      </c>
      <c r="J17" s="156"/>
      <c r="K17" s="155" t="s">
        <v>17</v>
      </c>
      <c r="L17" s="156"/>
      <c r="M17" s="155" t="s">
        <v>17</v>
      </c>
      <c r="N17" s="156"/>
      <c r="O17" s="155" t="s">
        <v>17</v>
      </c>
      <c r="P17" s="156"/>
      <c r="Q17" s="155" t="s">
        <v>17</v>
      </c>
      <c r="R17" s="156"/>
      <c r="S17" s="155" t="s">
        <v>17</v>
      </c>
      <c r="T17" s="156"/>
      <c r="U17" s="155" t="s">
        <v>17</v>
      </c>
      <c r="W17" s="153"/>
      <c r="X17" s="280">
        <f>L18</f>
        <v>124.36943887420297</v>
      </c>
      <c r="Y17" s="280">
        <f>L24</f>
        <v>129.05295489185639</v>
      </c>
      <c r="Z17" s="280">
        <f>L30</f>
        <v>129.1518453779756</v>
      </c>
      <c r="AA17" s="280">
        <f>L36</f>
        <v>128.35941004904168</v>
      </c>
      <c r="AB17" s="280">
        <f>L42</f>
        <v>131.66431421333857</v>
      </c>
      <c r="AC17" s="280">
        <f>L48</f>
        <v>132.42841833230304</v>
      </c>
      <c r="AD17" s="280">
        <f>L54</f>
        <v>133.62329713415309</v>
      </c>
      <c r="AE17" s="280">
        <f>L60</f>
        <v>128.82676926145001</v>
      </c>
      <c r="AF17" s="280">
        <f>L66</f>
        <v>133.02247830708251</v>
      </c>
      <c r="AG17" s="153"/>
      <c r="AH17" s="153"/>
      <c r="AI17" s="153"/>
      <c r="AJ17" s="153"/>
      <c r="AK17" s="153"/>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row>
    <row r="18" spans="2:139" s="1" customFormat="1" ht="15.9" customHeight="1" x14ac:dyDescent="0.25">
      <c r="B18" s="157" t="s">
        <v>35</v>
      </c>
      <c r="C18" s="160" t="s">
        <v>34</v>
      </c>
      <c r="D18" s="164">
        <v>20.833333333333332</v>
      </c>
      <c r="E18" s="165"/>
      <c r="F18" s="165">
        <v>55.813492063492063</v>
      </c>
      <c r="G18" s="165">
        <v>14.117647058893898</v>
      </c>
      <c r="H18" s="165">
        <v>37.326697475998955</v>
      </c>
      <c r="I18" s="166"/>
      <c r="J18" s="174">
        <v>115.47913794710531</v>
      </c>
      <c r="K18" s="165"/>
      <c r="L18" s="175">
        <v>124.36943887420297</v>
      </c>
      <c r="M18" s="165">
        <v>15.520777027134891</v>
      </c>
      <c r="N18" s="165">
        <v>92.851699736229207</v>
      </c>
      <c r="O18" s="166"/>
      <c r="P18" s="174">
        <v>24.058153738980273</v>
      </c>
      <c r="Q18" s="165"/>
      <c r="R18" s="175">
        <v>69.414926895462884</v>
      </c>
      <c r="S18" s="165">
        <v>31.829592607317313</v>
      </c>
      <c r="T18" s="165">
        <v>34.658473061850771</v>
      </c>
      <c r="U18" s="166"/>
      <c r="W18" s="153"/>
      <c r="X18" s="280"/>
      <c r="Y18" s="280"/>
      <c r="Z18" s="280"/>
      <c r="AA18" s="280"/>
      <c r="AB18" s="280"/>
      <c r="AC18" s="280"/>
      <c r="AD18" s="280"/>
      <c r="AE18" s="280"/>
      <c r="AF18" s="280"/>
      <c r="AG18" s="153"/>
      <c r="AH18" s="153"/>
      <c r="AI18" s="153"/>
      <c r="AJ18" s="153"/>
      <c r="AK18" s="153"/>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row>
    <row r="19" spans="2:139" s="1" customFormat="1" ht="15.9" customHeight="1" x14ac:dyDescent="0.25">
      <c r="B19" s="158"/>
      <c r="C19" s="161" t="s">
        <v>48</v>
      </c>
      <c r="D19" s="167">
        <v>54.676549865229113</v>
      </c>
      <c r="E19" s="73"/>
      <c r="F19" s="73">
        <v>71.344627594627596</v>
      </c>
      <c r="G19" s="73">
        <v>41.266243578016791</v>
      </c>
      <c r="H19" s="73">
        <v>76.637234937879924</v>
      </c>
      <c r="I19" s="168"/>
      <c r="J19" s="176">
        <v>186.28200357735003</v>
      </c>
      <c r="K19" s="73"/>
      <c r="L19" s="74">
        <v>161.20572707730392</v>
      </c>
      <c r="M19" s="73">
        <v>25.881947615024103</v>
      </c>
      <c r="N19" s="73">
        <v>115.55545014106457</v>
      </c>
      <c r="O19" s="168"/>
      <c r="P19" s="176">
        <v>101.85257257591766</v>
      </c>
      <c r="Q19" s="73"/>
      <c r="R19" s="74">
        <v>115.01162564451421</v>
      </c>
      <c r="S19" s="73">
        <v>77.828698738827725</v>
      </c>
      <c r="T19" s="73">
        <v>88.558501808106897</v>
      </c>
      <c r="U19" s="168"/>
      <c r="W19" s="153"/>
      <c r="X19" s="153"/>
      <c r="Y19" s="153"/>
      <c r="Z19" s="153"/>
      <c r="AA19" s="153"/>
      <c r="AB19" s="153"/>
      <c r="AC19" s="153"/>
      <c r="AD19" s="153"/>
      <c r="AE19" s="153"/>
      <c r="AF19" s="153"/>
      <c r="AG19" s="153"/>
      <c r="AH19" s="153"/>
      <c r="AI19" s="153"/>
      <c r="AJ19" s="153"/>
      <c r="AK19" s="153"/>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row>
    <row r="20" spans="2:139" s="1" customFormat="1" ht="15.9" customHeight="1" x14ac:dyDescent="0.25">
      <c r="B20" s="158"/>
      <c r="C20" s="162" t="s">
        <v>36</v>
      </c>
      <c r="D20" s="169">
        <v>47.84798534798535</v>
      </c>
      <c r="E20" s="87"/>
      <c r="F20" s="87">
        <v>68.693528693528691</v>
      </c>
      <c r="G20" s="87">
        <v>5.1982049364978096</v>
      </c>
      <c r="H20" s="87">
        <v>69.654283682929915</v>
      </c>
      <c r="I20" s="170"/>
      <c r="J20" s="177">
        <v>180.9987079507319</v>
      </c>
      <c r="K20" s="87"/>
      <c r="L20" s="88">
        <v>163.31286982273991</v>
      </c>
      <c r="M20" s="87">
        <v>16.37509685879812</v>
      </c>
      <c r="N20" s="87">
        <v>110.82942094351318</v>
      </c>
      <c r="O20" s="170"/>
      <c r="P20" s="177">
        <v>86.604235260308997</v>
      </c>
      <c r="Q20" s="87"/>
      <c r="R20" s="88">
        <v>112.185373091909</v>
      </c>
      <c r="S20" s="87">
        <v>22.42451288851834</v>
      </c>
      <c r="T20" s="87">
        <v>77.197439268098293</v>
      </c>
      <c r="U20" s="170"/>
      <c r="W20" s="153"/>
      <c r="X20" s="153"/>
      <c r="Y20" s="153"/>
      <c r="Z20" s="153"/>
      <c r="AA20" s="153"/>
      <c r="AB20" s="153"/>
      <c r="AC20" s="153"/>
      <c r="AD20" s="153"/>
      <c r="AE20" s="153"/>
      <c r="AF20" s="153"/>
      <c r="AG20" s="153"/>
      <c r="AH20" s="153"/>
      <c r="AI20" s="153"/>
      <c r="AJ20" s="153"/>
      <c r="AK20" s="153"/>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row>
    <row r="21" spans="2:139" s="1" customFormat="1" ht="15.9" customHeight="1" x14ac:dyDescent="0.25">
      <c r="B21" s="159"/>
      <c r="C21" s="163" t="s">
        <v>37</v>
      </c>
      <c r="D21" s="171">
        <v>54.676549865229113</v>
      </c>
      <c r="E21" s="172"/>
      <c r="F21" s="172">
        <v>71.344627594627596</v>
      </c>
      <c r="G21" s="172">
        <v>41.266243578016791</v>
      </c>
      <c r="H21" s="172">
        <v>76.637234937879924</v>
      </c>
      <c r="I21" s="173"/>
      <c r="J21" s="178">
        <v>186.28200357735003</v>
      </c>
      <c r="K21" s="172"/>
      <c r="L21" s="179">
        <v>161.20572707730392</v>
      </c>
      <c r="M21" s="172">
        <v>25.881947615024103</v>
      </c>
      <c r="N21" s="172">
        <v>115.55545014106457</v>
      </c>
      <c r="O21" s="173"/>
      <c r="P21" s="178">
        <v>101.85257257591766</v>
      </c>
      <c r="Q21" s="172"/>
      <c r="R21" s="179">
        <v>115.01162564451421</v>
      </c>
      <c r="S21" s="172">
        <v>77.828698738827725</v>
      </c>
      <c r="T21" s="172">
        <v>88.558501808106897</v>
      </c>
      <c r="U21" s="173"/>
      <c r="W21" s="153"/>
      <c r="X21" s="153"/>
      <c r="Y21" s="153"/>
      <c r="Z21" s="153"/>
      <c r="AA21" s="153"/>
      <c r="AB21" s="153"/>
      <c r="AC21" s="153"/>
      <c r="AD21" s="153"/>
      <c r="AE21" s="153"/>
      <c r="AF21" s="153"/>
      <c r="AG21" s="153"/>
      <c r="AH21" s="153"/>
      <c r="AI21" s="153"/>
      <c r="AJ21" s="153"/>
      <c r="AK21" s="153"/>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row>
    <row r="22" spans="2:139" s="1" customFormat="1" ht="5.0999999999999996" customHeight="1" x14ac:dyDescent="0.25">
      <c r="B22" s="20"/>
      <c r="C22" s="20"/>
      <c r="D22" s="87"/>
      <c r="E22" s="87"/>
      <c r="F22" s="87"/>
      <c r="G22" s="87"/>
      <c r="H22" s="87"/>
      <c r="I22" s="87"/>
      <c r="J22" s="88"/>
      <c r="K22" s="87"/>
      <c r="L22" s="88"/>
      <c r="M22" s="87"/>
      <c r="N22" s="87"/>
      <c r="O22" s="87"/>
      <c r="P22" s="88"/>
      <c r="Q22" s="87"/>
      <c r="R22" s="88"/>
      <c r="S22" s="87"/>
      <c r="T22" s="87"/>
      <c r="U22" s="87"/>
      <c r="W22" s="153"/>
      <c r="X22" s="153"/>
      <c r="Y22" s="153"/>
      <c r="Z22" s="153"/>
      <c r="AA22" s="153"/>
      <c r="AB22" s="153"/>
      <c r="AC22" s="153"/>
      <c r="AD22" s="153"/>
      <c r="AE22" s="153"/>
      <c r="AF22" s="153"/>
      <c r="AG22" s="153"/>
      <c r="AH22" s="153"/>
      <c r="AI22" s="153"/>
      <c r="AJ22" s="153"/>
      <c r="AK22" s="153"/>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row>
    <row r="23" spans="2:139" s="1" customFormat="1" ht="5.0999999999999996" customHeight="1" x14ac:dyDescent="0.25">
      <c r="B23" s="20"/>
      <c r="C23" s="20"/>
      <c r="D23" s="87"/>
      <c r="E23" s="87"/>
      <c r="F23" s="87"/>
      <c r="G23" s="87"/>
      <c r="H23" s="87"/>
      <c r="I23" s="87"/>
      <c r="J23" s="88"/>
      <c r="K23" s="87"/>
      <c r="L23" s="88"/>
      <c r="M23" s="87"/>
      <c r="N23" s="87"/>
      <c r="O23" s="87"/>
      <c r="P23" s="88"/>
      <c r="Q23" s="87"/>
      <c r="R23" s="88"/>
      <c r="S23" s="87"/>
      <c r="T23" s="87"/>
      <c r="U23" s="87"/>
      <c r="W23" s="153"/>
      <c r="X23" s="153"/>
      <c r="Y23" s="153"/>
      <c r="Z23" s="153"/>
      <c r="AA23" s="153"/>
      <c r="AB23" s="153"/>
      <c r="AC23" s="153"/>
      <c r="AD23" s="153"/>
      <c r="AE23" s="153"/>
      <c r="AF23" s="153"/>
      <c r="AG23" s="153"/>
      <c r="AH23" s="153"/>
      <c r="AI23" s="153"/>
      <c r="AJ23" s="153"/>
      <c r="AK23" s="15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row>
    <row r="24" spans="2:139" s="1" customFormat="1" ht="15.9" customHeight="1" x14ac:dyDescent="0.25">
      <c r="B24" s="180" t="s">
        <v>38</v>
      </c>
      <c r="C24" s="160" t="s">
        <v>34</v>
      </c>
      <c r="D24" s="164">
        <v>22.321428571428573</v>
      </c>
      <c r="E24" s="165"/>
      <c r="F24" s="165">
        <v>60.476190476190474</v>
      </c>
      <c r="G24" s="165">
        <v>17.683397683372238</v>
      </c>
      <c r="H24" s="165">
        <v>36.909448818891825</v>
      </c>
      <c r="I24" s="166"/>
      <c r="J24" s="174">
        <v>126.31395300539478</v>
      </c>
      <c r="K24" s="165"/>
      <c r="L24" s="175">
        <v>129.05295489185639</v>
      </c>
      <c r="M24" s="165">
        <v>14.945894929628619</v>
      </c>
      <c r="N24" s="165">
        <v>97.877613969552641</v>
      </c>
      <c r="O24" s="166"/>
      <c r="P24" s="174">
        <v>28.195078795847049</v>
      </c>
      <c r="Q24" s="165"/>
      <c r="R24" s="175">
        <v>78.046310815551251</v>
      </c>
      <c r="S24" s="165">
        <v>35.27223465084694</v>
      </c>
      <c r="T24" s="165">
        <v>36.126087833239879</v>
      </c>
      <c r="U24" s="166"/>
      <c r="W24" s="153"/>
      <c r="X24" s="153"/>
      <c r="Y24" s="153"/>
      <c r="Z24" s="153"/>
      <c r="AA24" s="153"/>
      <c r="AB24" s="153"/>
      <c r="AC24" s="153"/>
      <c r="AD24" s="153"/>
      <c r="AE24" s="153"/>
      <c r="AF24" s="153"/>
      <c r="AG24" s="153"/>
      <c r="AH24" s="153"/>
      <c r="AI24" s="153"/>
      <c r="AJ24" s="153"/>
      <c r="AK24" s="153"/>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row>
    <row r="25" spans="2:139" s="1" customFormat="1" ht="15.9" customHeight="1" x14ac:dyDescent="0.25">
      <c r="B25" s="181"/>
      <c r="C25" s="161" t="s">
        <v>48</v>
      </c>
      <c r="D25" s="167">
        <v>50.215633423180591</v>
      </c>
      <c r="E25" s="73"/>
      <c r="F25" s="73">
        <v>71.02716727716728</v>
      </c>
      <c r="G25" s="73">
        <v>56.122517445000071</v>
      </c>
      <c r="H25" s="73">
        <v>70.69919208125313</v>
      </c>
      <c r="I25" s="168"/>
      <c r="J25" s="176">
        <v>189.55147812696387</v>
      </c>
      <c r="K25" s="73"/>
      <c r="L25" s="74">
        <v>168.30144345930006</v>
      </c>
      <c r="M25" s="73">
        <v>31.800696351486831</v>
      </c>
      <c r="N25" s="73">
        <v>112.62617493402706</v>
      </c>
      <c r="O25" s="168"/>
      <c r="P25" s="176">
        <v>95.184475404456521</v>
      </c>
      <c r="Q25" s="73"/>
      <c r="R25" s="74">
        <v>119.53974777572417</v>
      </c>
      <c r="S25" s="73">
        <v>105.77056515402914</v>
      </c>
      <c r="T25" s="73">
        <v>79.625795750428708</v>
      </c>
      <c r="U25" s="168"/>
      <c r="W25" s="153"/>
      <c r="X25" s="153"/>
      <c r="Y25" s="153"/>
      <c r="Z25" s="153"/>
      <c r="AA25" s="153"/>
      <c r="AB25" s="153"/>
      <c r="AC25" s="153"/>
      <c r="AD25" s="153"/>
      <c r="AE25" s="153"/>
      <c r="AF25" s="153"/>
      <c r="AG25" s="153"/>
      <c r="AH25" s="153"/>
      <c r="AI25" s="153"/>
      <c r="AJ25" s="153"/>
      <c r="AK25" s="153"/>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row>
    <row r="26" spans="2:139" s="1" customFormat="1" ht="15.9" customHeight="1" x14ac:dyDescent="0.25">
      <c r="B26" s="181"/>
      <c r="C26" s="162" t="s">
        <v>36</v>
      </c>
      <c r="D26" s="169">
        <v>42.719780219780219</v>
      </c>
      <c r="E26" s="87"/>
      <c r="F26" s="87">
        <v>69.126984126984127</v>
      </c>
      <c r="G26" s="87">
        <v>18.330024035956345</v>
      </c>
      <c r="H26" s="87">
        <v>61.798993199667869</v>
      </c>
      <c r="I26" s="170"/>
      <c r="J26" s="177">
        <v>182.96954784184373</v>
      </c>
      <c r="K26" s="87"/>
      <c r="L26" s="88">
        <v>170.86890880594916</v>
      </c>
      <c r="M26" s="87">
        <v>23.771747864242979</v>
      </c>
      <c r="N26" s="87">
        <v>107.08182613238876</v>
      </c>
      <c r="O26" s="170"/>
      <c r="P26" s="177">
        <v>78.164188707161273</v>
      </c>
      <c r="Q26" s="87"/>
      <c r="R26" s="88">
        <v>118.11652346823946</v>
      </c>
      <c r="S26" s="87">
        <v>46.459138997421043</v>
      </c>
      <c r="T26" s="87">
        <v>66.175490449653367</v>
      </c>
      <c r="U26" s="170"/>
      <c r="W26" s="153"/>
      <c r="X26" s="153"/>
      <c r="Y26" s="153"/>
      <c r="Z26" s="153"/>
      <c r="AA26" s="153"/>
      <c r="AB26" s="153"/>
      <c r="AC26" s="153"/>
      <c r="AD26" s="153"/>
      <c r="AE26" s="153"/>
      <c r="AF26" s="153"/>
      <c r="AG26" s="153"/>
      <c r="AH26" s="153"/>
      <c r="AI26" s="153"/>
      <c r="AJ26" s="153"/>
      <c r="AK26" s="153"/>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row>
    <row r="27" spans="2:139" s="1" customFormat="1" ht="15.9" customHeight="1" x14ac:dyDescent="0.25">
      <c r="B27" s="182"/>
      <c r="C27" s="163" t="s">
        <v>37</v>
      </c>
      <c r="D27" s="171">
        <v>50.215633423180591</v>
      </c>
      <c r="E27" s="172"/>
      <c r="F27" s="172">
        <v>71.02716727716728</v>
      </c>
      <c r="G27" s="172">
        <v>56.122517445000071</v>
      </c>
      <c r="H27" s="172">
        <v>70.69919208125313</v>
      </c>
      <c r="I27" s="173"/>
      <c r="J27" s="178">
        <v>189.55147812696387</v>
      </c>
      <c r="K27" s="172"/>
      <c r="L27" s="179">
        <v>168.30144345930006</v>
      </c>
      <c r="M27" s="172">
        <v>31.800696351486831</v>
      </c>
      <c r="N27" s="172">
        <v>112.62617493402706</v>
      </c>
      <c r="O27" s="173"/>
      <c r="P27" s="178">
        <v>95.184475404456521</v>
      </c>
      <c r="Q27" s="172"/>
      <c r="R27" s="179">
        <v>119.53974777572417</v>
      </c>
      <c r="S27" s="172">
        <v>105.77056515402914</v>
      </c>
      <c r="T27" s="172">
        <v>79.625795750428708</v>
      </c>
      <c r="U27" s="173"/>
      <c r="W27" s="153"/>
      <c r="X27" s="153"/>
      <c r="Y27" s="153"/>
      <c r="Z27" s="153"/>
      <c r="AA27" s="153"/>
      <c r="AB27" s="153"/>
      <c r="AC27" s="153"/>
      <c r="AD27" s="153"/>
      <c r="AE27" s="153"/>
      <c r="AF27" s="153"/>
      <c r="AG27" s="153"/>
      <c r="AH27" s="153"/>
      <c r="AI27" s="153"/>
      <c r="AJ27" s="153"/>
      <c r="AK27" s="153"/>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row>
    <row r="28" spans="2:139" s="1" customFormat="1" ht="5.0999999999999996" customHeight="1" x14ac:dyDescent="0.25">
      <c r="B28"/>
      <c r="C28" s="20"/>
      <c r="D28" s="87"/>
      <c r="E28" s="87"/>
      <c r="F28" s="87"/>
      <c r="G28" s="87"/>
      <c r="H28" s="87"/>
      <c r="I28" s="87"/>
      <c r="J28" s="88"/>
      <c r="K28" s="87"/>
      <c r="L28" s="88"/>
      <c r="M28" s="87"/>
      <c r="N28" s="87"/>
      <c r="O28" s="87"/>
      <c r="P28" s="88"/>
      <c r="Q28" s="87"/>
      <c r="R28" s="88"/>
      <c r="S28" s="87"/>
      <c r="T28" s="87"/>
      <c r="U28" s="87"/>
      <c r="W28" s="153"/>
      <c r="X28" s="153"/>
      <c r="Y28" s="153"/>
      <c r="Z28" s="153"/>
      <c r="AA28" s="153"/>
      <c r="AB28" s="153"/>
      <c r="AC28" s="153"/>
      <c r="AD28" s="153"/>
      <c r="AE28" s="153"/>
      <c r="AF28" s="153"/>
      <c r="AG28" s="153"/>
      <c r="AH28" s="153"/>
      <c r="AI28" s="153"/>
      <c r="AJ28" s="153"/>
      <c r="AK28" s="153"/>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row>
    <row r="29" spans="2:139" s="1" customFormat="1" ht="5.0999999999999996" customHeight="1" x14ac:dyDescent="0.25">
      <c r="B29"/>
      <c r="C29" s="20"/>
      <c r="D29" s="87"/>
      <c r="E29" s="87"/>
      <c r="F29" s="87"/>
      <c r="G29" s="87"/>
      <c r="H29" s="87"/>
      <c r="I29" s="87"/>
      <c r="J29" s="88"/>
      <c r="K29" s="87"/>
      <c r="L29" s="88"/>
      <c r="M29" s="87"/>
      <c r="N29" s="87"/>
      <c r="O29" s="87"/>
      <c r="P29" s="88"/>
      <c r="Q29" s="87"/>
      <c r="R29" s="88"/>
      <c r="S29" s="87"/>
      <c r="T29" s="87"/>
      <c r="U29" s="87"/>
      <c r="W29" s="153"/>
      <c r="X29" s="153"/>
      <c r="Y29" s="153"/>
      <c r="Z29" s="153"/>
      <c r="AA29" s="153"/>
      <c r="AB29" s="153"/>
      <c r="AC29" s="153"/>
      <c r="AD29" s="153"/>
      <c r="AE29" s="153"/>
      <c r="AF29" s="153"/>
      <c r="AG29" s="153"/>
      <c r="AH29" s="153"/>
      <c r="AI29" s="153"/>
      <c r="AJ29" s="153"/>
      <c r="AK29" s="153"/>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row>
    <row r="30" spans="2:139" s="1" customFormat="1" ht="15.9" customHeight="1" x14ac:dyDescent="0.25">
      <c r="B30" s="180" t="s">
        <v>39</v>
      </c>
      <c r="C30" s="160" t="s">
        <v>34</v>
      </c>
      <c r="D30" s="164">
        <v>28.422619047619047</v>
      </c>
      <c r="E30" s="165"/>
      <c r="F30" s="165">
        <v>64.325396825396822</v>
      </c>
      <c r="G30" s="165">
        <v>22.339622641428182</v>
      </c>
      <c r="H30" s="165">
        <v>44.185687847005838</v>
      </c>
      <c r="I30" s="165"/>
      <c r="J30" s="174">
        <v>126.29904891831657</v>
      </c>
      <c r="K30" s="165"/>
      <c r="L30" s="175">
        <v>129.1518453779756</v>
      </c>
      <c r="M30" s="165">
        <v>15.97331974062878</v>
      </c>
      <c r="N30" s="165">
        <v>97.791129928237652</v>
      </c>
      <c r="O30" s="166"/>
      <c r="P30" s="174">
        <v>35.897497534819145</v>
      </c>
      <c r="Q30" s="165"/>
      <c r="R30" s="175">
        <v>83.077437046705739</v>
      </c>
      <c r="S30" s="165">
        <v>41.881321735422667</v>
      </c>
      <c r="T30" s="165">
        <v>43.209683412164274</v>
      </c>
      <c r="U30" s="166"/>
      <c r="W30" s="153"/>
      <c r="X30" s="153"/>
      <c r="Y30" s="153"/>
      <c r="Z30" s="153"/>
      <c r="AA30" s="153"/>
      <c r="AB30" s="153"/>
      <c r="AC30" s="153"/>
      <c r="AD30" s="153"/>
      <c r="AE30" s="153"/>
      <c r="AF30" s="153"/>
      <c r="AG30" s="153"/>
      <c r="AH30" s="153"/>
      <c r="AI30" s="153"/>
      <c r="AJ30" s="153"/>
      <c r="AK30" s="153"/>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row>
    <row r="31" spans="2:139" s="1" customFormat="1" ht="15.9" customHeight="1" x14ac:dyDescent="0.25">
      <c r="B31" s="181"/>
      <c r="C31" s="161" t="s">
        <v>48</v>
      </c>
      <c r="D31" s="167">
        <v>54.447439353099732</v>
      </c>
      <c r="E31" s="73"/>
      <c r="F31" s="73">
        <v>75.477716727716725</v>
      </c>
      <c r="G31" s="73">
        <v>66.755462638308188</v>
      </c>
      <c r="H31" s="73">
        <v>72.137104451011766</v>
      </c>
      <c r="I31" s="73"/>
      <c r="J31" s="176">
        <v>193.50969085724097</v>
      </c>
      <c r="K31" s="73"/>
      <c r="L31" s="74">
        <v>173.3257127498741</v>
      </c>
      <c r="M31" s="73">
        <v>33.309327039323151</v>
      </c>
      <c r="N31" s="73">
        <v>111.6451147305913</v>
      </c>
      <c r="O31" s="168"/>
      <c r="P31" s="176">
        <v>105.36107157186706</v>
      </c>
      <c r="Q31" s="73"/>
      <c r="R31" s="74">
        <v>130.82229048564596</v>
      </c>
      <c r="S31" s="73">
        <v>122.30058504428042</v>
      </c>
      <c r="T31" s="73">
        <v>80.537553027681057</v>
      </c>
      <c r="U31" s="168"/>
      <c r="W31" s="153"/>
      <c r="X31" s="153"/>
      <c r="Y31" s="153"/>
      <c r="Z31" s="153"/>
      <c r="AA31" s="153"/>
      <c r="AB31" s="153"/>
      <c r="AC31" s="153"/>
      <c r="AD31" s="153"/>
      <c r="AE31" s="153"/>
      <c r="AF31" s="153"/>
      <c r="AG31" s="153"/>
      <c r="AH31" s="153"/>
      <c r="AI31" s="153"/>
      <c r="AJ31" s="153"/>
      <c r="AK31" s="153"/>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row>
    <row r="32" spans="2:139" s="1" customFormat="1" ht="15.9" customHeight="1" x14ac:dyDescent="0.25">
      <c r="B32" s="181"/>
      <c r="C32" s="162" t="s">
        <v>36</v>
      </c>
      <c r="D32" s="169">
        <v>45.604395604395606</v>
      </c>
      <c r="E32" s="87"/>
      <c r="F32" s="87">
        <v>76.288156288156287</v>
      </c>
      <c r="G32" s="87">
        <v>32.738474612343033</v>
      </c>
      <c r="H32" s="87">
        <v>59.779129321348591</v>
      </c>
      <c r="I32" s="87"/>
      <c r="J32" s="177">
        <v>179.68442906729854</v>
      </c>
      <c r="K32" s="87"/>
      <c r="L32" s="88">
        <v>174.59471862038336</v>
      </c>
      <c r="M32" s="87">
        <v>26.414910131337319</v>
      </c>
      <c r="N32" s="87">
        <v>102.91515716346751</v>
      </c>
      <c r="O32" s="170"/>
      <c r="P32" s="177">
        <v>81.943997871350433</v>
      </c>
      <c r="Q32" s="87"/>
      <c r="R32" s="88">
        <v>133.19509181198475</v>
      </c>
      <c r="S32" s="87">
        <v>67.80122339083286</v>
      </c>
      <c r="T32" s="87">
        <v>61.521784892052473</v>
      </c>
      <c r="U32" s="170"/>
      <c r="W32" s="153"/>
      <c r="X32" s="153"/>
      <c r="Y32" s="153"/>
      <c r="Z32" s="153"/>
      <c r="AA32" s="153"/>
      <c r="AB32" s="153"/>
      <c r="AC32" s="153"/>
      <c r="AD32" s="153"/>
      <c r="AE32" s="153"/>
      <c r="AF32" s="153"/>
      <c r="AG32" s="153"/>
      <c r="AH32" s="153"/>
      <c r="AI32" s="153"/>
      <c r="AJ32" s="153"/>
      <c r="AK32" s="153"/>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row>
    <row r="33" spans="1:139" s="1" customFormat="1" ht="15.9" customHeight="1" x14ac:dyDescent="0.25">
      <c r="B33" s="182"/>
      <c r="C33" s="163" t="s">
        <v>37</v>
      </c>
      <c r="D33" s="171">
        <v>54.447439353099732</v>
      </c>
      <c r="E33" s="172"/>
      <c r="F33" s="172">
        <v>75.477716727716725</v>
      </c>
      <c r="G33" s="172">
        <v>66.755462638308188</v>
      </c>
      <c r="H33" s="172">
        <v>72.137104451011766</v>
      </c>
      <c r="I33" s="172"/>
      <c r="J33" s="178">
        <v>193.50969085724097</v>
      </c>
      <c r="K33" s="172"/>
      <c r="L33" s="179">
        <v>173.3257127498741</v>
      </c>
      <c r="M33" s="172">
        <v>33.309327039323151</v>
      </c>
      <c r="N33" s="172">
        <v>111.6451147305913</v>
      </c>
      <c r="O33" s="173"/>
      <c r="P33" s="178">
        <v>105.36107157186706</v>
      </c>
      <c r="Q33" s="172"/>
      <c r="R33" s="179">
        <v>130.82229048564596</v>
      </c>
      <c r="S33" s="172">
        <v>122.30058504428042</v>
      </c>
      <c r="T33" s="172">
        <v>80.537553027681057</v>
      </c>
      <c r="U33" s="173"/>
      <c r="W33" s="153"/>
      <c r="X33" s="153"/>
      <c r="Y33" s="153"/>
      <c r="Z33" s="153"/>
      <c r="AA33" s="153"/>
      <c r="AB33" s="153"/>
      <c r="AC33" s="153"/>
      <c r="AD33" s="153"/>
      <c r="AE33" s="153"/>
      <c r="AF33" s="153"/>
      <c r="AG33" s="153"/>
      <c r="AH33" s="153"/>
      <c r="AI33" s="153"/>
      <c r="AJ33" s="153"/>
      <c r="AK33" s="15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row>
    <row r="34" spans="1:139" s="1" customFormat="1" ht="5.0999999999999996" customHeight="1" x14ac:dyDescent="0.25">
      <c r="B34"/>
      <c r="C34" s="20"/>
      <c r="D34" s="87"/>
      <c r="E34" s="87"/>
      <c r="F34" s="87"/>
      <c r="G34" s="87"/>
      <c r="H34" s="87"/>
      <c r="I34" s="87"/>
      <c r="J34" s="88"/>
      <c r="K34" s="87"/>
      <c r="L34" s="88"/>
      <c r="M34" s="87"/>
      <c r="N34" s="87"/>
      <c r="O34" s="87"/>
      <c r="P34" s="88"/>
      <c r="Q34" s="87"/>
      <c r="R34" s="88"/>
      <c r="S34" s="87"/>
      <c r="T34" s="87"/>
      <c r="U34" s="87"/>
      <c r="W34" s="153"/>
      <c r="X34" s="153"/>
      <c r="Y34" s="153"/>
      <c r="Z34" s="153"/>
      <c r="AA34" s="153"/>
      <c r="AB34" s="153"/>
      <c r="AC34" s="153"/>
      <c r="AD34" s="153"/>
      <c r="AE34" s="153"/>
      <c r="AF34" s="153"/>
      <c r="AG34" s="153"/>
      <c r="AH34" s="153"/>
      <c r="AI34" s="153"/>
      <c r="AJ34" s="153"/>
      <c r="AK34" s="153"/>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row>
    <row r="35" spans="1:139" s="1" customFormat="1" ht="5.0999999999999996" customHeight="1" x14ac:dyDescent="0.25">
      <c r="B35"/>
      <c r="C35" s="20"/>
      <c r="D35" s="87"/>
      <c r="E35" s="87"/>
      <c r="F35" s="87"/>
      <c r="G35" s="87"/>
      <c r="H35" s="87"/>
      <c r="I35" s="87"/>
      <c r="J35" s="88"/>
      <c r="K35" s="87"/>
      <c r="L35" s="88"/>
      <c r="M35" s="87"/>
      <c r="N35" s="87"/>
      <c r="O35" s="87"/>
      <c r="P35" s="88"/>
      <c r="Q35" s="87"/>
      <c r="R35" s="88"/>
      <c r="S35" s="87"/>
      <c r="T35" s="87"/>
      <c r="U35" s="87"/>
      <c r="W35" s="153"/>
      <c r="X35" s="153"/>
      <c r="Y35" s="153"/>
      <c r="Z35" s="153"/>
      <c r="AA35" s="153"/>
      <c r="AB35" s="153"/>
      <c r="AC35" s="153"/>
      <c r="AD35" s="153"/>
      <c r="AE35" s="153"/>
      <c r="AF35" s="153"/>
      <c r="AG35" s="153"/>
      <c r="AH35" s="153"/>
      <c r="AI35" s="153"/>
      <c r="AJ35" s="153"/>
      <c r="AK35" s="153"/>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row>
    <row r="36" spans="1:139" s="1" customFormat="1" ht="15.9" customHeight="1" x14ac:dyDescent="0.25">
      <c r="B36" s="180" t="s">
        <v>40</v>
      </c>
      <c r="C36" s="160" t="s">
        <v>34</v>
      </c>
      <c r="D36" s="164">
        <v>31.101190476190474</v>
      </c>
      <c r="E36" s="165"/>
      <c r="F36" s="165">
        <v>66.448412698412696</v>
      </c>
      <c r="G36" s="165">
        <v>17.756680731304652</v>
      </c>
      <c r="H36" s="165">
        <v>46.805016422821723</v>
      </c>
      <c r="I36" s="165"/>
      <c r="J36" s="174">
        <v>122.40729907135876</v>
      </c>
      <c r="K36" s="165"/>
      <c r="L36" s="175">
        <v>128.35941004904168</v>
      </c>
      <c r="M36" s="165">
        <v>14.054094578605005</v>
      </c>
      <c r="N36" s="165">
        <v>95.362933675552824</v>
      </c>
      <c r="O36" s="166"/>
      <c r="P36" s="174">
        <v>38.070127240943421</v>
      </c>
      <c r="Q36" s="165"/>
      <c r="R36" s="175">
        <v>85.292790526635045</v>
      </c>
      <c r="S36" s="165">
        <v>34.306316014021462</v>
      </c>
      <c r="T36" s="165">
        <v>44.634636768122405</v>
      </c>
      <c r="U36" s="166"/>
      <c r="W36" s="153"/>
      <c r="X36" s="153"/>
      <c r="Y36" s="153"/>
      <c r="Z36" s="153"/>
      <c r="AA36" s="153"/>
      <c r="AB36" s="153"/>
      <c r="AC36" s="153"/>
      <c r="AD36" s="153"/>
      <c r="AE36" s="153"/>
      <c r="AF36" s="153"/>
      <c r="AG36" s="153"/>
      <c r="AH36" s="153"/>
      <c r="AI36" s="153"/>
      <c r="AJ36" s="153"/>
      <c r="AK36" s="153"/>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row>
    <row r="37" spans="1:139" s="1" customFormat="1" ht="15.9" customHeight="1" x14ac:dyDescent="0.25">
      <c r="B37" s="181"/>
      <c r="C37" s="161" t="s">
        <v>48</v>
      </c>
      <c r="D37" s="167">
        <v>59.676549865229113</v>
      </c>
      <c r="E37" s="73"/>
      <c r="F37" s="73">
        <v>77.687728937728934</v>
      </c>
      <c r="G37" s="73">
        <v>58.343184221927679</v>
      </c>
      <c r="H37" s="73">
        <v>76.815927922266113</v>
      </c>
      <c r="I37" s="73"/>
      <c r="J37" s="176">
        <v>195.10433716490056</v>
      </c>
      <c r="K37" s="73"/>
      <c r="L37" s="74">
        <v>176.77521163183312</v>
      </c>
      <c r="M37" s="73">
        <v>35.272865518053209</v>
      </c>
      <c r="N37" s="73">
        <v>110.36860618856322</v>
      </c>
      <c r="O37" s="168"/>
      <c r="P37" s="176">
        <v>116.43153705743661</v>
      </c>
      <c r="Q37" s="73"/>
      <c r="R37" s="74">
        <v>137.33264724163519</v>
      </c>
      <c r="S37" s="73">
        <v>114.19536264956592</v>
      </c>
      <c r="T37" s="73">
        <v>84.780668978590725</v>
      </c>
      <c r="U37" s="168"/>
      <c r="W37" s="153"/>
      <c r="X37" s="153"/>
      <c r="Y37" s="153"/>
      <c r="Z37" s="153"/>
      <c r="AA37" s="153"/>
      <c r="AB37" s="153"/>
      <c r="AC37" s="153"/>
      <c r="AD37" s="153"/>
      <c r="AE37" s="153"/>
      <c r="AF37" s="153"/>
      <c r="AG37" s="153"/>
      <c r="AH37" s="153"/>
      <c r="AI37" s="153"/>
      <c r="AJ37" s="153"/>
      <c r="AK37" s="153"/>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row>
    <row r="38" spans="1:139" s="1" customFormat="1" ht="15.9" customHeight="1" x14ac:dyDescent="0.25">
      <c r="B38" s="181"/>
      <c r="C38" s="162" t="s">
        <v>36</v>
      </c>
      <c r="D38" s="169">
        <v>51.510989010989015</v>
      </c>
      <c r="E38" s="87"/>
      <c r="F38" s="87">
        <v>77.014652014652015</v>
      </c>
      <c r="G38" s="87">
        <v>26.669344311585792</v>
      </c>
      <c r="H38" s="87">
        <v>66.884661117675336</v>
      </c>
      <c r="I38" s="87"/>
      <c r="J38" s="177">
        <v>183.46117228642274</v>
      </c>
      <c r="K38" s="87"/>
      <c r="L38" s="88">
        <v>175.58349515219737</v>
      </c>
      <c r="M38" s="87">
        <v>28.467810044760967</v>
      </c>
      <c r="N38" s="87">
        <v>104.48657040765373</v>
      </c>
      <c r="O38" s="170"/>
      <c r="P38" s="177">
        <v>94.502664295890838</v>
      </c>
      <c r="Q38" s="87"/>
      <c r="R38" s="88">
        <v>135.2250177866282</v>
      </c>
      <c r="S38" s="87">
        <v>62.729332635203534</v>
      </c>
      <c r="T38" s="87">
        <v>69.88548853069959</v>
      </c>
      <c r="U38" s="170"/>
      <c r="W38" s="153"/>
      <c r="X38" s="153"/>
      <c r="Y38" s="153"/>
      <c r="Z38" s="153"/>
      <c r="AA38" s="153"/>
      <c r="AB38" s="153"/>
      <c r="AC38" s="153"/>
      <c r="AD38" s="153"/>
      <c r="AE38" s="153"/>
      <c r="AF38" s="153"/>
      <c r="AG38" s="153"/>
      <c r="AH38" s="153"/>
      <c r="AI38" s="153"/>
      <c r="AJ38" s="153"/>
      <c r="AK38" s="153"/>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row>
    <row r="39" spans="1:139" s="1" customFormat="1" ht="15.9" customHeight="1" x14ac:dyDescent="0.25">
      <c r="B39" s="182"/>
      <c r="C39" s="163" t="s">
        <v>37</v>
      </c>
      <c r="D39" s="171">
        <v>59.676549865229113</v>
      </c>
      <c r="E39" s="172"/>
      <c r="F39" s="172">
        <v>77.687728937728934</v>
      </c>
      <c r="G39" s="172">
        <v>58.343184221927679</v>
      </c>
      <c r="H39" s="172">
        <v>76.815927922266113</v>
      </c>
      <c r="I39" s="172"/>
      <c r="J39" s="178">
        <v>195.10433716490056</v>
      </c>
      <c r="K39" s="172"/>
      <c r="L39" s="179">
        <v>176.77521163183312</v>
      </c>
      <c r="M39" s="172">
        <v>35.272865518053209</v>
      </c>
      <c r="N39" s="172">
        <v>110.36860618856322</v>
      </c>
      <c r="O39" s="173"/>
      <c r="P39" s="178">
        <v>116.43153705743661</v>
      </c>
      <c r="Q39" s="172"/>
      <c r="R39" s="179">
        <v>137.33264724163519</v>
      </c>
      <c r="S39" s="172">
        <v>114.19536264956592</v>
      </c>
      <c r="T39" s="172">
        <v>84.780668978590725</v>
      </c>
      <c r="U39" s="173"/>
      <c r="W39" s="153"/>
      <c r="X39" s="153"/>
      <c r="Y39" s="153"/>
      <c r="Z39" s="153"/>
      <c r="AA39" s="153"/>
      <c r="AB39" s="153"/>
      <c r="AC39" s="153"/>
      <c r="AD39" s="153"/>
      <c r="AE39" s="153"/>
      <c r="AF39" s="153"/>
      <c r="AG39" s="153"/>
      <c r="AH39" s="153"/>
      <c r="AI39" s="153"/>
      <c r="AJ39" s="153"/>
      <c r="AK39" s="153"/>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row>
    <row r="40" spans="1:139" s="1" customFormat="1" ht="5.0999999999999996" customHeight="1" x14ac:dyDescent="0.25">
      <c r="B40"/>
      <c r="C40" s="20"/>
      <c r="D40" s="87"/>
      <c r="E40" s="87"/>
      <c r="F40" s="87"/>
      <c r="G40" s="87"/>
      <c r="H40" s="87"/>
      <c r="I40" s="87"/>
      <c r="J40" s="88"/>
      <c r="K40" s="87"/>
      <c r="L40" s="88"/>
      <c r="M40" s="87"/>
      <c r="N40" s="87"/>
      <c r="O40" s="87"/>
      <c r="P40" s="88"/>
      <c r="Q40" s="87"/>
      <c r="R40" s="88"/>
      <c r="S40" s="87"/>
      <c r="T40" s="87"/>
      <c r="U40" s="87"/>
      <c r="W40" s="153"/>
      <c r="X40" s="153"/>
      <c r="Y40" s="153"/>
      <c r="Z40" s="153"/>
      <c r="AA40" s="153"/>
      <c r="AB40" s="153"/>
      <c r="AC40" s="153"/>
      <c r="AD40" s="153"/>
      <c r="AE40" s="153"/>
      <c r="AF40" s="153"/>
      <c r="AG40" s="153"/>
      <c r="AH40" s="153"/>
      <c r="AI40" s="153"/>
      <c r="AJ40" s="153"/>
      <c r="AK40" s="153"/>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row>
    <row r="41" spans="1:139" s="1" customFormat="1" ht="5.0999999999999996" customHeight="1" x14ac:dyDescent="0.25">
      <c r="B41"/>
      <c r="C41" s="20"/>
      <c r="D41" s="87"/>
      <c r="E41" s="87"/>
      <c r="F41" s="87"/>
      <c r="G41" s="87"/>
      <c r="H41" s="87"/>
      <c r="I41" s="87"/>
      <c r="J41" s="88"/>
      <c r="K41" s="87"/>
      <c r="L41" s="88"/>
      <c r="M41" s="87"/>
      <c r="N41" s="87"/>
      <c r="O41" s="87"/>
      <c r="P41" s="88"/>
      <c r="Q41" s="87"/>
      <c r="R41" s="88"/>
      <c r="S41" s="87"/>
      <c r="T41" s="87"/>
      <c r="U41" s="87"/>
      <c r="W41" s="153"/>
      <c r="X41" s="153"/>
      <c r="Y41" s="153"/>
      <c r="Z41" s="153"/>
      <c r="AA41" s="153"/>
      <c r="AB41" s="153"/>
      <c r="AC41" s="153"/>
      <c r="AD41" s="153"/>
      <c r="AE41" s="153"/>
      <c r="AF41" s="153"/>
      <c r="AG41" s="153"/>
      <c r="AH41" s="153"/>
      <c r="AI41" s="153"/>
      <c r="AJ41" s="153"/>
      <c r="AK41" s="153"/>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row>
    <row r="42" spans="1:139" s="1" customFormat="1" ht="15.9" customHeight="1" x14ac:dyDescent="0.25">
      <c r="B42" s="180" t="s">
        <v>41</v>
      </c>
      <c r="C42" s="160" t="s">
        <v>34</v>
      </c>
      <c r="D42" s="164">
        <v>29.642857142857142</v>
      </c>
      <c r="E42" s="165"/>
      <c r="F42" s="165">
        <v>69.142857142857139</v>
      </c>
      <c r="G42" s="165">
        <v>20.531267293813865</v>
      </c>
      <c r="H42" s="165">
        <v>42.871900826419704</v>
      </c>
      <c r="I42" s="165"/>
      <c r="J42" s="174">
        <v>121.60702228357205</v>
      </c>
      <c r="K42" s="165"/>
      <c r="L42" s="175">
        <v>131.66431421333857</v>
      </c>
      <c r="M42" s="165">
        <v>16.821427080584517</v>
      </c>
      <c r="N42" s="165">
        <v>92.361413956529759</v>
      </c>
      <c r="O42" s="166"/>
      <c r="P42" s="174">
        <v>36.047795891201716</v>
      </c>
      <c r="Q42" s="165"/>
      <c r="R42" s="175">
        <v>91.03646868465124</v>
      </c>
      <c r="S42" s="165">
        <v>40.806346531054317</v>
      </c>
      <c r="T42" s="165">
        <v>39.597093793314144</v>
      </c>
      <c r="U42" s="166"/>
      <c r="W42" s="153"/>
      <c r="X42" s="153"/>
      <c r="Y42" s="153"/>
      <c r="Z42" s="153"/>
      <c r="AA42" s="153"/>
      <c r="AB42" s="153"/>
      <c r="AC42" s="153"/>
      <c r="AD42" s="153"/>
      <c r="AE42" s="153"/>
      <c r="AF42" s="153"/>
      <c r="AG42" s="153"/>
      <c r="AH42" s="153"/>
      <c r="AI42" s="153"/>
      <c r="AJ42" s="153"/>
      <c r="AK42" s="153"/>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row>
    <row r="43" spans="1:139" s="1" customFormat="1" ht="15.9" customHeight="1" x14ac:dyDescent="0.25">
      <c r="B43" s="181"/>
      <c r="C43" s="161" t="s">
        <v>48</v>
      </c>
      <c r="D43" s="167">
        <v>64.272237196765502</v>
      </c>
      <c r="E43" s="73"/>
      <c r="F43" s="73">
        <v>81.706349206349202</v>
      </c>
      <c r="G43" s="73">
        <v>55.712623618464306</v>
      </c>
      <c r="H43" s="73">
        <v>78.662475830959977</v>
      </c>
      <c r="I43" s="73"/>
      <c r="J43" s="176">
        <v>192.25513027651772</v>
      </c>
      <c r="K43" s="73"/>
      <c r="L43" s="74">
        <v>175.98795806952569</v>
      </c>
      <c r="M43" s="73">
        <v>32.91662183214374</v>
      </c>
      <c r="N43" s="73">
        <v>109.24334391140194</v>
      </c>
      <c r="O43" s="168"/>
      <c r="P43" s="176">
        <v>123.56667335427399</v>
      </c>
      <c r="Q43" s="73"/>
      <c r="R43" s="74">
        <v>143.79333558141008</v>
      </c>
      <c r="S43" s="73">
        <v>106.96795907969543</v>
      </c>
      <c r="T43" s="73">
        <v>85.933519001180755</v>
      </c>
      <c r="U43" s="168"/>
      <c r="W43" s="153"/>
      <c r="X43" s="153"/>
      <c r="Y43" s="153"/>
      <c r="Z43" s="153"/>
      <c r="AA43" s="153"/>
      <c r="AB43" s="153"/>
      <c r="AC43" s="153"/>
      <c r="AD43" s="153"/>
      <c r="AE43" s="153"/>
      <c r="AF43" s="153"/>
      <c r="AG43" s="153"/>
      <c r="AH43" s="153"/>
      <c r="AI43" s="153"/>
      <c r="AJ43" s="153"/>
      <c r="AK43" s="15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row>
    <row r="44" spans="1:139" s="1" customFormat="1" ht="15.9" customHeight="1" x14ac:dyDescent="0.25">
      <c r="B44" s="181"/>
      <c r="C44" s="162" t="s">
        <v>36</v>
      </c>
      <c r="D44" s="169">
        <v>54.212454212454212</v>
      </c>
      <c r="E44" s="87"/>
      <c r="F44" s="87">
        <v>78.095238095238102</v>
      </c>
      <c r="G44" s="87">
        <v>19.272727272709925</v>
      </c>
      <c r="H44" s="87">
        <v>69.418386491591079</v>
      </c>
      <c r="I44" s="87"/>
      <c r="J44" s="177">
        <v>181.44328539709903</v>
      </c>
      <c r="K44" s="87"/>
      <c r="L44" s="88">
        <v>173.87195949450816</v>
      </c>
      <c r="M44" s="87">
        <v>26.092893601544613</v>
      </c>
      <c r="N44" s="87">
        <v>104.35454107989077</v>
      </c>
      <c r="O44" s="170"/>
      <c r="P44" s="177">
        <v>98.36485801747493</v>
      </c>
      <c r="Q44" s="87"/>
      <c r="R44" s="88">
        <v>135.78572074809207</v>
      </c>
      <c r="S44" s="87">
        <v>50.394433095535554</v>
      </c>
      <c r="T44" s="87">
        <v>72.4412386483218</v>
      </c>
      <c r="U44" s="170"/>
      <c r="W44" s="153"/>
      <c r="X44" s="153"/>
      <c r="Y44" s="153"/>
      <c r="Z44" s="153"/>
      <c r="AA44" s="153"/>
      <c r="AB44" s="153"/>
      <c r="AC44" s="153"/>
      <c r="AD44" s="153"/>
      <c r="AE44" s="153"/>
      <c r="AF44" s="153"/>
      <c r="AG44" s="153"/>
      <c r="AH44" s="153"/>
      <c r="AI44" s="153"/>
      <c r="AJ44" s="153"/>
      <c r="AK44" s="153"/>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s="1" customFormat="1" ht="15.9" customHeight="1" x14ac:dyDescent="0.25">
      <c r="B45" s="182"/>
      <c r="C45" s="163" t="s">
        <v>37</v>
      </c>
      <c r="D45" s="171">
        <v>64.272237196765502</v>
      </c>
      <c r="E45" s="172"/>
      <c r="F45" s="172">
        <v>81.706349206349202</v>
      </c>
      <c r="G45" s="172">
        <v>55.712623618464306</v>
      </c>
      <c r="H45" s="172">
        <v>78.662475830959977</v>
      </c>
      <c r="I45" s="172"/>
      <c r="J45" s="178">
        <v>192.25513027651772</v>
      </c>
      <c r="K45" s="172"/>
      <c r="L45" s="179">
        <v>175.98795806952569</v>
      </c>
      <c r="M45" s="172">
        <v>32.91662183214374</v>
      </c>
      <c r="N45" s="172">
        <v>109.24334391140194</v>
      </c>
      <c r="O45" s="173"/>
      <c r="P45" s="178">
        <v>123.56667335427399</v>
      </c>
      <c r="Q45" s="172"/>
      <c r="R45" s="179">
        <v>143.79333558141008</v>
      </c>
      <c r="S45" s="172">
        <v>106.96795907969543</v>
      </c>
      <c r="T45" s="172">
        <v>85.933519001180755</v>
      </c>
      <c r="U45" s="173"/>
      <c r="W45" s="153"/>
      <c r="X45" s="153"/>
      <c r="Y45" s="153"/>
      <c r="Z45" s="153"/>
      <c r="AA45" s="153"/>
      <c r="AB45" s="153"/>
      <c r="AC45" s="153"/>
      <c r="AD45" s="153"/>
      <c r="AE45" s="153"/>
      <c r="AF45" s="153"/>
      <c r="AG45" s="153"/>
      <c r="AH45" s="153"/>
      <c r="AI45" s="153"/>
      <c r="AJ45" s="153"/>
      <c r="AK45" s="153"/>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row>
    <row r="46" spans="1:139" s="1" customFormat="1" ht="5.0999999999999996" customHeight="1" x14ac:dyDescent="0.25">
      <c r="A46"/>
      <c r="B46"/>
      <c r="C46" s="20"/>
      <c r="D46" s="87"/>
      <c r="E46" s="87"/>
      <c r="F46" s="87"/>
      <c r="G46" s="87"/>
      <c r="H46" s="87"/>
      <c r="I46" s="87"/>
      <c r="J46" s="88"/>
      <c r="K46" s="87"/>
      <c r="L46" s="88"/>
      <c r="M46" s="87"/>
      <c r="N46" s="87"/>
      <c r="O46" s="87"/>
      <c r="P46" s="88"/>
      <c r="Q46" s="87"/>
      <c r="R46" s="88"/>
      <c r="S46" s="87"/>
      <c r="T46" s="87"/>
      <c r="U46" s="87"/>
      <c r="W46" s="153"/>
      <c r="X46" s="153"/>
      <c r="Y46" s="153"/>
      <c r="Z46" s="153"/>
      <c r="AA46" s="153"/>
      <c r="AB46" s="153"/>
      <c r="AC46" s="153"/>
      <c r="AD46" s="153"/>
      <c r="AE46" s="153"/>
      <c r="AF46" s="153"/>
      <c r="AG46" s="153"/>
      <c r="AH46" s="153"/>
      <c r="AI46" s="153"/>
      <c r="AJ46" s="153"/>
      <c r="AK46" s="153"/>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row>
    <row r="47" spans="1:139" s="1" customFormat="1" ht="5.0999999999999996" customHeight="1" x14ac:dyDescent="0.25">
      <c r="A47"/>
      <c r="B47"/>
      <c r="C47" s="20"/>
      <c r="D47" s="87"/>
      <c r="E47" s="87"/>
      <c r="F47" s="87"/>
      <c r="G47" s="87"/>
      <c r="H47" s="87"/>
      <c r="I47" s="87"/>
      <c r="J47" s="88"/>
      <c r="K47" s="87"/>
      <c r="L47" s="88"/>
      <c r="M47" s="87"/>
      <c r="N47" s="87"/>
      <c r="O47" s="87"/>
      <c r="P47" s="88"/>
      <c r="Q47" s="87"/>
      <c r="R47" s="88"/>
      <c r="S47" s="87"/>
      <c r="T47" s="87"/>
      <c r="U47" s="87"/>
      <c r="W47" s="153"/>
      <c r="X47" s="153"/>
      <c r="Y47" s="153"/>
      <c r="Z47" s="153"/>
      <c r="AA47" s="153"/>
      <c r="AB47" s="153"/>
      <c r="AC47" s="153"/>
      <c r="AD47" s="153"/>
      <c r="AE47" s="153"/>
      <c r="AF47" s="153"/>
      <c r="AG47" s="153"/>
      <c r="AH47" s="153"/>
      <c r="AI47" s="153"/>
      <c r="AJ47" s="153"/>
      <c r="AK47" s="153"/>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row>
    <row r="48" spans="1:139" s="1" customFormat="1" ht="15.9" customHeight="1" x14ac:dyDescent="0.25">
      <c r="B48" s="180" t="s">
        <v>42</v>
      </c>
      <c r="C48" s="160" t="s">
        <v>34</v>
      </c>
      <c r="D48" s="164">
        <v>33.452380952380949</v>
      </c>
      <c r="E48" s="165"/>
      <c r="F48" s="165">
        <v>66.317460317460316</v>
      </c>
      <c r="G48" s="165">
        <v>6.5816326530992892</v>
      </c>
      <c r="H48" s="165">
        <v>50.442795595948752</v>
      </c>
      <c r="I48" s="165"/>
      <c r="J48" s="174">
        <v>125.0753466917815</v>
      </c>
      <c r="K48" s="165"/>
      <c r="L48" s="175">
        <v>132.42841833230304</v>
      </c>
      <c r="M48" s="165">
        <v>11.391786427723286</v>
      </c>
      <c r="N48" s="165">
        <v>94.447512299008523</v>
      </c>
      <c r="O48" s="166"/>
      <c r="P48" s="174">
        <v>41.840681452845956</v>
      </c>
      <c r="Q48" s="165"/>
      <c r="R48" s="175">
        <v>87.823163776565409</v>
      </c>
      <c r="S48" s="165">
        <v>18.723184616103509</v>
      </c>
      <c r="T48" s="165">
        <v>47.64196557445608</v>
      </c>
      <c r="U48" s="166"/>
      <c r="W48" s="153"/>
      <c r="X48" s="153"/>
      <c r="Y48" s="153"/>
      <c r="Z48" s="153"/>
      <c r="AA48" s="153"/>
      <c r="AB48" s="153"/>
      <c r="AC48" s="153"/>
      <c r="AD48" s="153"/>
      <c r="AE48" s="153"/>
      <c r="AF48" s="153"/>
      <c r="AG48" s="153"/>
      <c r="AH48" s="153"/>
      <c r="AI48" s="153"/>
      <c r="AJ48" s="153"/>
      <c r="AK48" s="153"/>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row>
    <row r="49" spans="2:139" s="1" customFormat="1" ht="15.9" customHeight="1" x14ac:dyDescent="0.25">
      <c r="B49" s="181"/>
      <c r="C49" s="161" t="s">
        <v>48</v>
      </c>
      <c r="D49" s="167">
        <v>71.86189544310875</v>
      </c>
      <c r="E49" s="73"/>
      <c r="F49" s="73">
        <v>82.498473748473742</v>
      </c>
      <c r="G49" s="73">
        <v>38.573033099161329</v>
      </c>
      <c r="H49" s="73">
        <v>87.106939289789409</v>
      </c>
      <c r="I49" s="73"/>
      <c r="J49" s="176">
        <v>213.41464126498428</v>
      </c>
      <c r="K49" s="73"/>
      <c r="L49" s="74">
        <v>182.84828519305088</v>
      </c>
      <c r="M49" s="73">
        <v>29.929721561741594</v>
      </c>
      <c r="N49" s="73">
        <v>116.71678574376793</v>
      </c>
      <c r="O49" s="168"/>
      <c r="P49" s="176">
        <v>153.36380636612861</v>
      </c>
      <c r="Q49" s="73"/>
      <c r="R49" s="74">
        <v>150.84704455952351</v>
      </c>
      <c r="S49" s="73">
        <v>80.047556065330809</v>
      </c>
      <c r="T49" s="73">
        <v>101.66841969889302</v>
      </c>
      <c r="U49" s="168"/>
      <c r="W49" s="153"/>
      <c r="X49" s="153"/>
      <c r="Y49" s="153"/>
      <c r="Z49" s="153"/>
      <c r="AA49" s="153"/>
      <c r="AB49" s="153"/>
      <c r="AC49" s="153"/>
      <c r="AD49" s="153"/>
      <c r="AE49" s="153"/>
      <c r="AF49" s="153"/>
      <c r="AG49" s="153"/>
      <c r="AH49" s="153"/>
      <c r="AI49" s="153"/>
      <c r="AJ49" s="153"/>
      <c r="AK49" s="153"/>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row>
    <row r="50" spans="2:139" s="1" customFormat="1" ht="15.9" customHeight="1" x14ac:dyDescent="0.25">
      <c r="B50" s="181"/>
      <c r="C50" s="162" t="s">
        <v>36</v>
      </c>
      <c r="D50" s="169">
        <v>64.88095238095238</v>
      </c>
      <c r="E50" s="87"/>
      <c r="F50" s="87">
        <v>79.188034188034194</v>
      </c>
      <c r="G50" s="87">
        <v>3.7567349830651477</v>
      </c>
      <c r="H50" s="87">
        <v>81.932773109279069</v>
      </c>
      <c r="I50" s="87"/>
      <c r="J50" s="177">
        <v>198.89844605433746</v>
      </c>
      <c r="K50" s="87"/>
      <c r="L50" s="88">
        <v>177.56595971567052</v>
      </c>
      <c r="M50" s="87">
        <v>14.423751777351292</v>
      </c>
      <c r="N50" s="87">
        <v>112.01383777205541</v>
      </c>
      <c r="O50" s="170"/>
      <c r="P50" s="177">
        <v>129.04720607096894</v>
      </c>
      <c r="Q50" s="87"/>
      <c r="R50" s="88">
        <v>140.61099288595619</v>
      </c>
      <c r="S50" s="87">
        <v>18.722348889377294</v>
      </c>
      <c r="T50" s="87">
        <v>91.776043552721106</v>
      </c>
      <c r="U50" s="170"/>
      <c r="W50" s="153"/>
      <c r="X50" s="153"/>
      <c r="Y50" s="153"/>
      <c r="Z50" s="153"/>
      <c r="AA50" s="153"/>
      <c r="AB50" s="153"/>
      <c r="AC50" s="153"/>
      <c r="AD50" s="153"/>
      <c r="AE50" s="153"/>
      <c r="AF50" s="153"/>
      <c r="AG50" s="153"/>
      <c r="AH50" s="153"/>
      <c r="AI50" s="153"/>
      <c r="AJ50" s="153"/>
      <c r="AK50" s="153"/>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row>
    <row r="51" spans="2:139" s="1" customFormat="1" ht="15.9" customHeight="1" x14ac:dyDescent="0.25">
      <c r="B51" s="182"/>
      <c r="C51" s="163" t="s">
        <v>37</v>
      </c>
      <c r="D51" s="171">
        <v>71.86189544310875</v>
      </c>
      <c r="E51" s="172"/>
      <c r="F51" s="172">
        <v>82.498473748473742</v>
      </c>
      <c r="G51" s="172">
        <v>38.573033099161329</v>
      </c>
      <c r="H51" s="172">
        <v>87.106939289789409</v>
      </c>
      <c r="I51" s="172"/>
      <c r="J51" s="178">
        <v>213.41464126498428</v>
      </c>
      <c r="K51" s="172"/>
      <c r="L51" s="179">
        <v>182.84828519305088</v>
      </c>
      <c r="M51" s="172">
        <v>29.929721561741594</v>
      </c>
      <c r="N51" s="172">
        <v>116.71678574376793</v>
      </c>
      <c r="O51" s="173"/>
      <c r="P51" s="178">
        <v>153.36380636612861</v>
      </c>
      <c r="Q51" s="172"/>
      <c r="R51" s="179">
        <v>150.84704455952351</v>
      </c>
      <c r="S51" s="172">
        <v>80.047556065330809</v>
      </c>
      <c r="T51" s="172">
        <v>101.66841969889302</v>
      </c>
      <c r="U51" s="173"/>
      <c r="W51" s="153"/>
      <c r="X51" s="153"/>
      <c r="Y51" s="153"/>
      <c r="Z51" s="153"/>
      <c r="AA51" s="153"/>
      <c r="AB51" s="153"/>
      <c r="AC51" s="153"/>
      <c r="AD51" s="153"/>
      <c r="AE51" s="153"/>
      <c r="AF51" s="153"/>
      <c r="AG51" s="153"/>
      <c r="AH51" s="153"/>
      <c r="AI51" s="153"/>
      <c r="AJ51" s="153"/>
      <c r="AK51" s="153"/>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row>
    <row r="52" spans="2:139" s="1" customFormat="1" ht="5.0999999999999996" customHeight="1" x14ac:dyDescent="0.25">
      <c r="B52"/>
      <c r="C52" s="20"/>
      <c r="D52" s="87"/>
      <c r="E52" s="87"/>
      <c r="F52" s="87"/>
      <c r="G52" s="87"/>
      <c r="H52" s="87"/>
      <c r="I52" s="87"/>
      <c r="J52" s="88"/>
      <c r="K52" s="87"/>
      <c r="L52" s="88"/>
      <c r="M52" s="87"/>
      <c r="N52" s="87"/>
      <c r="O52" s="87"/>
      <c r="P52" s="88"/>
      <c r="Q52" s="87"/>
      <c r="R52" s="88"/>
      <c r="S52" s="87"/>
      <c r="T52" s="87"/>
      <c r="U52" s="87"/>
      <c r="W52" s="153"/>
      <c r="X52" s="153"/>
      <c r="Y52" s="153"/>
      <c r="Z52" s="153"/>
      <c r="AA52" s="153"/>
      <c r="AB52" s="153"/>
      <c r="AC52" s="153"/>
      <c r="AD52" s="153"/>
      <c r="AE52" s="153"/>
      <c r="AF52" s="153"/>
      <c r="AG52" s="153"/>
      <c r="AH52" s="153"/>
      <c r="AI52" s="153"/>
      <c r="AJ52" s="153"/>
      <c r="AK52" s="153"/>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row>
    <row r="53" spans="2:139" s="1" customFormat="1" ht="5.0999999999999996" customHeight="1" x14ac:dyDescent="0.25">
      <c r="B53"/>
      <c r="C53" s="20"/>
      <c r="D53" s="87"/>
      <c r="E53" s="87"/>
      <c r="F53" s="87"/>
      <c r="G53" s="87"/>
      <c r="H53" s="87"/>
      <c r="I53" s="87"/>
      <c r="J53" s="88"/>
      <c r="K53" s="87"/>
      <c r="L53" s="88"/>
      <c r="M53" s="87"/>
      <c r="N53" s="87"/>
      <c r="O53" s="87"/>
      <c r="P53" s="88"/>
      <c r="Q53" s="87"/>
      <c r="R53" s="88"/>
      <c r="S53" s="87"/>
      <c r="T53" s="87"/>
      <c r="U53" s="87"/>
      <c r="W53" s="153"/>
      <c r="X53" s="153"/>
      <c r="Y53" s="153"/>
      <c r="Z53" s="153"/>
      <c r="AA53" s="153"/>
      <c r="AB53" s="153"/>
      <c r="AC53" s="153"/>
      <c r="AD53" s="153"/>
      <c r="AE53" s="153"/>
      <c r="AF53" s="153"/>
      <c r="AG53" s="153"/>
      <c r="AH53" s="153"/>
      <c r="AI53" s="153"/>
      <c r="AJ53" s="153"/>
      <c r="AK53" s="1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row>
    <row r="54" spans="2:139" s="1" customFormat="1" ht="15.9" customHeight="1" x14ac:dyDescent="0.25">
      <c r="B54" s="180" t="s">
        <v>43</v>
      </c>
      <c r="C54" s="160" t="s">
        <v>34</v>
      </c>
      <c r="D54" s="164">
        <v>47.261904761904759</v>
      </c>
      <c r="E54" s="165"/>
      <c r="F54" s="165">
        <v>65.571428571428569</v>
      </c>
      <c r="G54" s="165">
        <v>6.7097190830055844</v>
      </c>
      <c r="H54" s="165">
        <v>72.076978939755449</v>
      </c>
      <c r="I54" s="165"/>
      <c r="J54" s="174">
        <v>134.99562447930364</v>
      </c>
      <c r="K54" s="165"/>
      <c r="L54" s="175">
        <v>133.62329713415309</v>
      </c>
      <c r="M54" s="165">
        <v>20.072194439267626</v>
      </c>
      <c r="N54" s="165">
        <v>101.0270120364755</v>
      </c>
      <c r="O54" s="166"/>
      <c r="P54" s="174">
        <v>63.801503474147083</v>
      </c>
      <c r="Q54" s="165"/>
      <c r="R54" s="175">
        <v>87.618704835108943</v>
      </c>
      <c r="S54" s="165">
        <v>28.128701383014885</v>
      </c>
      <c r="T54" s="165">
        <v>72.817218188995909</v>
      </c>
      <c r="U54" s="166"/>
      <c r="W54" s="153"/>
      <c r="X54" s="153"/>
      <c r="Y54" s="153"/>
      <c r="Z54" s="153"/>
      <c r="AA54" s="153"/>
      <c r="AB54" s="153"/>
      <c r="AC54" s="153"/>
      <c r="AD54" s="153"/>
      <c r="AE54" s="153"/>
      <c r="AF54" s="153"/>
      <c r="AG54" s="153"/>
      <c r="AH54" s="153"/>
      <c r="AI54" s="153"/>
      <c r="AJ54" s="153"/>
      <c r="AK54" s="153"/>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row>
    <row r="55" spans="2:139" s="1" customFormat="1" ht="15.9" customHeight="1" x14ac:dyDescent="0.25">
      <c r="B55" s="181"/>
      <c r="C55" s="161" t="s">
        <v>48</v>
      </c>
      <c r="D55" s="167">
        <v>79.186469108191218</v>
      </c>
      <c r="E55" s="73"/>
      <c r="F55" s="73">
        <v>82.577118897873618</v>
      </c>
      <c r="G55" s="73">
        <v>31.743762301268116</v>
      </c>
      <c r="H55" s="73">
        <v>95.893959688880585</v>
      </c>
      <c r="I55" s="73"/>
      <c r="J55" s="176">
        <v>210.85270272271725</v>
      </c>
      <c r="K55" s="73"/>
      <c r="L55" s="74">
        <v>180.96417602285885</v>
      </c>
      <c r="M55" s="73">
        <v>26.274923735278186</v>
      </c>
      <c r="N55" s="73">
        <v>116.51626711799302</v>
      </c>
      <c r="O55" s="168"/>
      <c r="P55" s="176">
        <v>166.96681030531076</v>
      </c>
      <c r="Q55" s="73"/>
      <c r="R55" s="74">
        <v>149.43500279695346</v>
      </c>
      <c r="S55" s="73">
        <v>66.359335371892328</v>
      </c>
      <c r="T55" s="73">
        <v>111.73206222114297</v>
      </c>
      <c r="U55" s="168"/>
      <c r="W55" s="153"/>
      <c r="X55" s="153"/>
      <c r="Y55" s="153"/>
      <c r="Z55" s="153"/>
      <c r="AA55" s="153"/>
      <c r="AB55" s="153"/>
      <c r="AC55" s="153"/>
      <c r="AD55" s="153"/>
      <c r="AE55" s="153"/>
      <c r="AF55" s="153"/>
      <c r="AG55" s="153"/>
      <c r="AH55" s="153"/>
      <c r="AI55" s="153"/>
      <c r="AJ55" s="153"/>
      <c r="AK55" s="153"/>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row>
    <row r="56" spans="2:139" s="1" customFormat="1" ht="15.9" customHeight="1" x14ac:dyDescent="0.25">
      <c r="B56" s="181"/>
      <c r="C56" s="162" t="s">
        <v>36</v>
      </c>
      <c r="D56" s="169">
        <v>73.894557823129247</v>
      </c>
      <c r="E56" s="87"/>
      <c r="F56" s="87">
        <v>80.493197278911566</v>
      </c>
      <c r="G56" s="87">
        <v>-0.47716097305919408</v>
      </c>
      <c r="H56" s="87">
        <v>91.802239594350823</v>
      </c>
      <c r="I56" s="87"/>
      <c r="J56" s="177">
        <v>198.27405288413613</v>
      </c>
      <c r="K56" s="87"/>
      <c r="L56" s="88">
        <v>183.20313189617417</v>
      </c>
      <c r="M56" s="87">
        <v>13.466983781010027</v>
      </c>
      <c r="N56" s="87">
        <v>108.22634462192222</v>
      </c>
      <c r="O56" s="170"/>
      <c r="P56" s="177">
        <v>146.51373465672984</v>
      </c>
      <c r="Q56" s="87"/>
      <c r="R56" s="88">
        <v>147.46605837833204</v>
      </c>
      <c r="S56" s="87">
        <v>12.925563617095388</v>
      </c>
      <c r="T56" s="87">
        <v>99.354208194046166</v>
      </c>
      <c r="U56" s="170"/>
      <c r="W56" s="153"/>
      <c r="X56" s="153"/>
      <c r="Y56" s="153"/>
      <c r="Z56" s="153"/>
      <c r="AA56" s="153"/>
      <c r="AB56" s="153"/>
      <c r="AC56" s="153"/>
      <c r="AD56" s="153"/>
      <c r="AE56" s="153"/>
      <c r="AF56" s="153"/>
      <c r="AG56" s="153"/>
      <c r="AH56" s="153"/>
      <c r="AI56" s="153"/>
      <c r="AJ56" s="153"/>
      <c r="AK56" s="153"/>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row>
    <row r="57" spans="2:139" s="1" customFormat="1" ht="15.9" customHeight="1" x14ac:dyDescent="0.25">
      <c r="B57" s="182"/>
      <c r="C57" s="163" t="s">
        <v>37</v>
      </c>
      <c r="D57" s="171">
        <v>79.186469108191218</v>
      </c>
      <c r="E57" s="172"/>
      <c r="F57" s="172">
        <v>82.577118897873618</v>
      </c>
      <c r="G57" s="172">
        <v>31.743762301268116</v>
      </c>
      <c r="H57" s="172">
        <v>95.893959688880585</v>
      </c>
      <c r="I57" s="172"/>
      <c r="J57" s="178">
        <v>210.85270272271725</v>
      </c>
      <c r="K57" s="172"/>
      <c r="L57" s="179">
        <v>180.96417602285885</v>
      </c>
      <c r="M57" s="172">
        <v>26.274923735278186</v>
      </c>
      <c r="N57" s="172">
        <v>116.51626711799302</v>
      </c>
      <c r="O57" s="173"/>
      <c r="P57" s="178">
        <v>166.96681030531076</v>
      </c>
      <c r="Q57" s="172"/>
      <c r="R57" s="179">
        <v>149.43500279695346</v>
      </c>
      <c r="S57" s="172">
        <v>66.359335371892328</v>
      </c>
      <c r="T57" s="172">
        <v>111.73206222114297</v>
      </c>
      <c r="U57" s="173"/>
      <c r="W57" s="153"/>
      <c r="X57" s="153"/>
      <c r="Y57" s="153"/>
      <c r="Z57" s="153"/>
      <c r="AA57" s="153"/>
      <c r="AB57" s="153"/>
      <c r="AC57" s="153"/>
      <c r="AD57" s="153"/>
      <c r="AE57" s="153"/>
      <c r="AF57" s="153"/>
      <c r="AG57" s="153"/>
      <c r="AH57" s="153"/>
      <c r="AI57" s="153"/>
      <c r="AJ57" s="153"/>
      <c r="AK57" s="153"/>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2:139" s="1" customFormat="1" ht="5.0999999999999996" customHeight="1" x14ac:dyDescent="0.25">
      <c r="B58"/>
      <c r="C58" s="20"/>
      <c r="D58" s="87"/>
      <c r="E58" s="87"/>
      <c r="F58" s="87"/>
      <c r="G58" s="87"/>
      <c r="H58" s="87"/>
      <c r="I58" s="87"/>
      <c r="J58" s="88"/>
      <c r="K58" s="87"/>
      <c r="L58" s="88"/>
      <c r="M58" s="87"/>
      <c r="N58" s="87"/>
      <c r="O58" s="87"/>
      <c r="P58" s="88"/>
      <c r="Q58" s="87"/>
      <c r="R58" s="88"/>
      <c r="S58" s="87"/>
      <c r="T58" s="87"/>
      <c r="U58" s="87"/>
      <c r="W58" s="153"/>
      <c r="X58" s="153"/>
      <c r="Y58" s="153"/>
      <c r="Z58" s="153"/>
      <c r="AA58" s="153"/>
      <c r="AB58" s="153"/>
      <c r="AC58" s="153"/>
      <c r="AD58" s="153"/>
      <c r="AE58" s="153"/>
      <c r="AF58" s="153"/>
      <c r="AG58" s="153"/>
      <c r="AH58" s="153"/>
      <c r="AI58" s="153"/>
      <c r="AJ58" s="153"/>
      <c r="AK58" s="153"/>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row>
    <row r="59" spans="2:139" s="1" customFormat="1" ht="15.9" customHeight="1" x14ac:dyDescent="0.25">
      <c r="B59" s="405" t="s">
        <v>47</v>
      </c>
      <c r="C59" s="406"/>
      <c r="D59" s="215"/>
      <c r="E59" s="216"/>
      <c r="F59" s="216"/>
      <c r="G59" s="216"/>
      <c r="H59" s="216"/>
      <c r="I59" s="216"/>
      <c r="J59" s="216"/>
      <c r="K59" s="216"/>
      <c r="L59" s="216"/>
      <c r="M59" s="216"/>
      <c r="N59" s="216"/>
      <c r="O59" s="216"/>
      <c r="P59" s="216"/>
      <c r="Q59" s="216"/>
      <c r="R59" s="216"/>
      <c r="S59" s="216"/>
      <c r="T59" s="216"/>
      <c r="U59" s="217"/>
      <c r="W59" s="153"/>
      <c r="X59" s="153"/>
      <c r="Y59" s="153"/>
      <c r="Z59" s="153"/>
      <c r="AA59" s="153"/>
      <c r="AB59" s="153"/>
      <c r="AC59" s="153"/>
      <c r="AD59" s="153"/>
      <c r="AE59" s="153"/>
      <c r="AF59" s="153"/>
      <c r="AG59" s="153"/>
      <c r="AH59" s="153"/>
      <c r="AI59" s="153"/>
      <c r="AJ59" s="153"/>
      <c r="AK59" s="153"/>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row>
    <row r="60" spans="2:139" ht="15.9" customHeight="1" x14ac:dyDescent="0.25">
      <c r="B60" s="197" t="s">
        <v>32</v>
      </c>
      <c r="C60" s="201" t="s">
        <v>34</v>
      </c>
      <c r="D60" s="124">
        <v>26.6156462585034</v>
      </c>
      <c r="E60" s="132"/>
      <c r="F60" s="132">
        <v>63.522297808012091</v>
      </c>
      <c r="G60" s="132">
        <v>18.383628831409126</v>
      </c>
      <c r="H60" s="132">
        <v>41.899690623520591</v>
      </c>
      <c r="I60" s="125"/>
      <c r="J60" s="183">
        <v>122.57781114092209</v>
      </c>
      <c r="K60" s="132"/>
      <c r="L60" s="184">
        <v>128.82676926145001</v>
      </c>
      <c r="M60" s="132">
        <v>15.523200925792414</v>
      </c>
      <c r="N60" s="132">
        <v>95.149332583355985</v>
      </c>
      <c r="O60" s="125"/>
      <c r="P60" s="183">
        <v>32.624876604684196</v>
      </c>
      <c r="Q60" s="132"/>
      <c r="R60" s="184">
        <v>81.833724026698846</v>
      </c>
      <c r="S60" s="132">
        <v>36.760557398019756</v>
      </c>
      <c r="T60" s="132">
        <v>39.867275982747202</v>
      </c>
      <c r="U60" s="125"/>
    </row>
    <row r="61" spans="2:139" ht="15.9" customHeight="1" x14ac:dyDescent="0.25">
      <c r="B61" s="198" t="s">
        <v>56</v>
      </c>
      <c r="C61" s="161" t="s">
        <v>48</v>
      </c>
      <c r="D61" s="126">
        <v>56.657681940700812</v>
      </c>
      <c r="E61" s="67"/>
      <c r="F61" s="67">
        <v>75.448717948717942</v>
      </c>
      <c r="G61" s="67">
        <v>55.374654262065924</v>
      </c>
      <c r="H61" s="67">
        <v>75.094293821167625</v>
      </c>
      <c r="I61" s="127"/>
      <c r="J61" s="185">
        <v>191.4643562479792</v>
      </c>
      <c r="K61" s="67"/>
      <c r="L61" s="75">
        <v>171.37458774802553</v>
      </c>
      <c r="M61" s="67">
        <v>32.004217059550285</v>
      </c>
      <c r="N61" s="67">
        <v>111.72272316682124</v>
      </c>
      <c r="O61" s="127"/>
      <c r="P61" s="185">
        <v>108.47926599279036</v>
      </c>
      <c r="Q61" s="67"/>
      <c r="R61" s="75">
        <v>129.29992934578593</v>
      </c>
      <c r="S61" s="67">
        <v>105.1010958675102</v>
      </c>
      <c r="T61" s="67">
        <v>83.897389999860863</v>
      </c>
      <c r="U61" s="127"/>
    </row>
    <row r="62" spans="2:139" ht="15.9" customHeight="1" x14ac:dyDescent="0.25">
      <c r="B62" s="198"/>
      <c r="C62" s="162" t="s">
        <v>36</v>
      </c>
      <c r="D62" s="128">
        <v>48.379120879120876</v>
      </c>
      <c r="E62" s="85"/>
      <c r="F62" s="85">
        <v>73.843711843711844</v>
      </c>
      <c r="G62" s="85">
        <v>20.084188789358755</v>
      </c>
      <c r="H62" s="85">
        <v>65.515559376974025</v>
      </c>
      <c r="I62" s="129"/>
      <c r="J62" s="186">
        <v>181.72299792322076</v>
      </c>
      <c r="K62" s="85"/>
      <c r="L62" s="103">
        <v>171.85152562476043</v>
      </c>
      <c r="M62" s="85">
        <v>24.312687331217219</v>
      </c>
      <c r="N62" s="85">
        <v>105.74418659510359</v>
      </c>
      <c r="O62" s="129"/>
      <c r="P62" s="186">
        <v>87.9159888304373</v>
      </c>
      <c r="Q62" s="85"/>
      <c r="R62" s="103">
        <v>126.9015453813707</v>
      </c>
      <c r="S62" s="85">
        <v>49.279882143869933</v>
      </c>
      <c r="T62" s="85">
        <v>69.278895356402145</v>
      </c>
      <c r="U62" s="129"/>
    </row>
    <row r="63" spans="2:139" ht="15.9" customHeight="1" x14ac:dyDescent="0.25">
      <c r="B63" s="199"/>
      <c r="C63" s="202" t="s">
        <v>37</v>
      </c>
      <c r="D63" s="130">
        <v>56.657681940700812</v>
      </c>
      <c r="E63" s="133"/>
      <c r="F63" s="133">
        <v>75.448717948717942</v>
      </c>
      <c r="G63" s="133">
        <v>55.374654262065924</v>
      </c>
      <c r="H63" s="133">
        <v>75.094293821167625</v>
      </c>
      <c r="I63" s="131"/>
      <c r="J63" s="187">
        <v>191.4643562479792</v>
      </c>
      <c r="K63" s="133"/>
      <c r="L63" s="188">
        <v>171.37458774802553</v>
      </c>
      <c r="M63" s="133">
        <v>32.004217059550285</v>
      </c>
      <c r="N63" s="133">
        <v>111.72272316682124</v>
      </c>
      <c r="O63" s="131"/>
      <c r="P63" s="187">
        <v>108.47926599279036</v>
      </c>
      <c r="Q63" s="133"/>
      <c r="R63" s="188">
        <v>129.29992934578593</v>
      </c>
      <c r="S63" s="133">
        <v>105.1010958675102</v>
      </c>
      <c r="T63" s="133">
        <v>83.897389999860863</v>
      </c>
      <c r="U63" s="131"/>
    </row>
    <row r="64" spans="2:139" ht="5.0999999999999996" customHeight="1" x14ac:dyDescent="0.25">
      <c r="D64" s="85"/>
      <c r="E64" s="85"/>
      <c r="F64" s="85"/>
      <c r="G64" s="85"/>
      <c r="H64" s="85"/>
      <c r="I64" s="85"/>
      <c r="J64" s="85"/>
      <c r="K64" s="85"/>
      <c r="L64" s="85"/>
      <c r="M64" s="85"/>
      <c r="N64" s="85"/>
      <c r="O64" s="85"/>
      <c r="P64" s="85"/>
      <c r="Q64" s="85"/>
      <c r="R64" s="85"/>
      <c r="S64" s="85"/>
      <c r="T64" s="85"/>
      <c r="U64" s="85"/>
    </row>
    <row r="65" spans="2:21" ht="5.0999999999999996" customHeight="1" x14ac:dyDescent="0.25">
      <c r="D65" s="85"/>
      <c r="E65" s="85"/>
      <c r="F65" s="85"/>
      <c r="G65" s="85"/>
      <c r="H65" s="85"/>
      <c r="I65" s="85"/>
      <c r="J65" s="85"/>
      <c r="K65" s="85"/>
      <c r="L65" s="85"/>
      <c r="M65" s="85"/>
      <c r="N65" s="85"/>
      <c r="O65" s="85"/>
      <c r="P65" s="85"/>
      <c r="Q65" s="85"/>
      <c r="R65" s="85"/>
      <c r="S65" s="85"/>
      <c r="T65" s="85"/>
      <c r="U65" s="85"/>
    </row>
    <row r="66" spans="2:21" ht="15.9" customHeight="1" x14ac:dyDescent="0.25">
      <c r="B66" s="200" t="s">
        <v>44</v>
      </c>
      <c r="C66" s="201" t="s">
        <v>34</v>
      </c>
      <c r="D66" s="124">
        <v>40.357142857142854</v>
      </c>
      <c r="E66" s="132"/>
      <c r="F66" s="132">
        <v>65.944444444444443</v>
      </c>
      <c r="G66" s="132">
        <v>6.571184266792522</v>
      </c>
      <c r="H66" s="132">
        <v>61.198700204638669</v>
      </c>
      <c r="I66" s="125"/>
      <c r="J66" s="183">
        <v>130.88412291839845</v>
      </c>
      <c r="K66" s="132"/>
      <c r="L66" s="184">
        <v>133.02247830708251</v>
      </c>
      <c r="M66" s="132">
        <v>15.139886885677221</v>
      </c>
      <c r="N66" s="132">
        <v>98.392485679176062</v>
      </c>
      <c r="O66" s="125"/>
      <c r="P66" s="183">
        <v>52.82109246349652</v>
      </c>
      <c r="Q66" s="132"/>
      <c r="R66" s="184">
        <v>87.720934305837176</v>
      </c>
      <c r="S66" s="132">
        <v>22.705941017496503</v>
      </c>
      <c r="T66" s="132">
        <v>60.214922334683855</v>
      </c>
      <c r="U66" s="125"/>
    </row>
    <row r="67" spans="2:21" ht="15.9" customHeight="1" x14ac:dyDescent="0.25">
      <c r="B67" s="198" t="s">
        <v>45</v>
      </c>
      <c r="C67" s="161" t="s">
        <v>48</v>
      </c>
      <c r="D67" s="126">
        <v>75.524182275649991</v>
      </c>
      <c r="E67" s="67"/>
      <c r="F67" s="67">
        <v>82.53817082388511</v>
      </c>
      <c r="G67" s="67">
        <v>35.104237550358526</v>
      </c>
      <c r="H67" s="67">
        <v>91.50212746631523</v>
      </c>
      <c r="I67" s="127"/>
      <c r="J67" s="185">
        <v>212.07155577156001</v>
      </c>
      <c r="K67" s="67"/>
      <c r="L67" s="75">
        <v>181.89680988956329</v>
      </c>
      <c r="M67" s="67">
        <v>28.060208338091467</v>
      </c>
      <c r="N67" s="67">
        <v>116.58893627671326</v>
      </c>
      <c r="O67" s="127"/>
      <c r="P67" s="185">
        <v>160.16530833571969</v>
      </c>
      <c r="Q67" s="67"/>
      <c r="R67" s="75">
        <v>150.13429966984529</v>
      </c>
      <c r="S67" s="67">
        <v>73.014768080361819</v>
      </c>
      <c r="T67" s="67">
        <v>106.68135708361216</v>
      </c>
      <c r="U67" s="127"/>
    </row>
    <row r="68" spans="2:21" ht="15.9" customHeight="1" x14ac:dyDescent="0.25">
      <c r="B68" s="198"/>
      <c r="C68" s="162" t="s">
        <v>36</v>
      </c>
      <c r="D68" s="195">
        <v>69.554673721340393</v>
      </c>
      <c r="E68" s="33"/>
      <c r="F68" s="33">
        <v>79.864785420340979</v>
      </c>
      <c r="G68" s="33">
        <v>1.7183931713974858</v>
      </c>
      <c r="H68" s="33">
        <v>87.090541037954139</v>
      </c>
      <c r="I68" s="190"/>
      <c r="J68" s="189">
        <v>198.55448556945316</v>
      </c>
      <c r="K68" s="33"/>
      <c r="L68" s="89">
        <v>180.51193718313357</v>
      </c>
      <c r="M68" s="33">
        <v>14.034543565630706</v>
      </c>
      <c r="N68" s="33">
        <v>109.99521065914435</v>
      </c>
      <c r="O68" s="190"/>
      <c r="P68" s="189">
        <v>138.10392459691903</v>
      </c>
      <c r="Q68" s="33"/>
      <c r="R68" s="89">
        <v>144.16547128941033</v>
      </c>
      <c r="S68" s="33">
        <v>15.994105375261455</v>
      </c>
      <c r="T68" s="33">
        <v>95.795424078826116</v>
      </c>
      <c r="U68" s="190"/>
    </row>
    <row r="69" spans="2:21" ht="15.9" customHeight="1" x14ac:dyDescent="0.25">
      <c r="B69" s="199"/>
      <c r="C69" s="202" t="s">
        <v>37</v>
      </c>
      <c r="D69" s="196">
        <v>75.524182275649991</v>
      </c>
      <c r="E69" s="192"/>
      <c r="F69" s="192">
        <v>82.53817082388511</v>
      </c>
      <c r="G69" s="192">
        <v>35.104237550358526</v>
      </c>
      <c r="H69" s="192">
        <v>91.50212746631523</v>
      </c>
      <c r="I69" s="194"/>
      <c r="J69" s="191">
        <v>212.07155577156001</v>
      </c>
      <c r="K69" s="192"/>
      <c r="L69" s="193">
        <v>181.89680988956329</v>
      </c>
      <c r="M69" s="192">
        <v>28.060208338091467</v>
      </c>
      <c r="N69" s="192">
        <v>116.58893627671326</v>
      </c>
      <c r="O69" s="194"/>
      <c r="P69" s="191">
        <v>160.16530833571969</v>
      </c>
      <c r="Q69" s="192"/>
      <c r="R69" s="193">
        <v>150.13429966984529</v>
      </c>
      <c r="S69" s="192">
        <v>73.014768080361819</v>
      </c>
      <c r="T69" s="192">
        <v>106.68135708361216</v>
      </c>
      <c r="U69" s="194"/>
    </row>
    <row r="70" spans="2:21" ht="5.0999999999999996" customHeight="1" x14ac:dyDescent="0.25">
      <c r="D70" s="33"/>
      <c r="E70" s="33"/>
      <c r="F70" s="33"/>
      <c r="G70" s="33"/>
      <c r="H70" s="33"/>
      <c r="I70" s="33"/>
      <c r="J70" s="89"/>
      <c r="K70" s="33"/>
      <c r="L70" s="89"/>
      <c r="M70" s="33"/>
      <c r="N70" s="33"/>
      <c r="O70" s="33"/>
      <c r="P70" s="89"/>
      <c r="Q70" s="33"/>
      <c r="R70" s="89"/>
      <c r="S70" s="33"/>
      <c r="T70" s="33"/>
      <c r="U70" s="33"/>
    </row>
    <row r="71" spans="2:21" ht="5.0999999999999996" customHeight="1" x14ac:dyDescent="0.25">
      <c r="D71" s="33"/>
      <c r="E71" s="33"/>
      <c r="F71" s="33"/>
      <c r="G71" s="33"/>
      <c r="H71" s="33"/>
      <c r="I71" s="33"/>
      <c r="J71" s="89"/>
      <c r="K71" s="33"/>
      <c r="L71" s="89"/>
      <c r="M71" s="33"/>
      <c r="N71" s="33"/>
      <c r="O71" s="33"/>
      <c r="P71" s="89"/>
      <c r="Q71" s="33"/>
      <c r="R71" s="89"/>
      <c r="S71" s="33"/>
      <c r="T71" s="33"/>
      <c r="U71" s="33"/>
    </row>
    <row r="72" spans="2:21" ht="15.9" customHeight="1" x14ac:dyDescent="0.25">
      <c r="B72" s="200" t="s">
        <v>11</v>
      </c>
      <c r="C72" s="201" t="s">
        <v>34</v>
      </c>
      <c r="D72" s="124">
        <v>31.048387096774192</v>
      </c>
      <c r="E72" s="132"/>
      <c r="F72" s="132">
        <v>64.313876088069634</v>
      </c>
      <c r="G72" s="132">
        <v>14.744438861735475</v>
      </c>
      <c r="H72" s="132">
        <v>48.276342502266132</v>
      </c>
      <c r="I72" s="125"/>
      <c r="J72" s="183">
        <v>126.06060606060606</v>
      </c>
      <c r="K72" s="132"/>
      <c r="L72" s="184">
        <v>130.19402531746348</v>
      </c>
      <c r="M72" s="132">
        <v>15.427720742823118</v>
      </c>
      <c r="N72" s="132">
        <v>96.825185144392066</v>
      </c>
      <c r="O72" s="125"/>
      <c r="P72" s="183">
        <v>39.13978494623656</v>
      </c>
      <c r="Q72" s="132"/>
      <c r="R72" s="184">
        <v>83.732824116743473</v>
      </c>
      <c r="S72" s="132">
        <v>32.446890457122109</v>
      </c>
      <c r="T72" s="132">
        <v>46.743658008819466</v>
      </c>
      <c r="U72" s="125"/>
    </row>
    <row r="73" spans="2:21" ht="15.9" customHeight="1" x14ac:dyDescent="0.25">
      <c r="B73" s="198"/>
      <c r="C73" s="161" t="s">
        <v>48</v>
      </c>
      <c r="D73" s="126">
        <v>56.855930995152555</v>
      </c>
      <c r="E73" s="67"/>
      <c r="F73" s="67">
        <v>77.49423787779952</v>
      </c>
      <c r="G73" s="67">
        <v>48.539181608138733</v>
      </c>
      <c r="H73" s="67">
        <v>73.367946510820815</v>
      </c>
      <c r="I73" s="127"/>
      <c r="J73" s="185">
        <v>198.26126069648623</v>
      </c>
      <c r="K73" s="67"/>
      <c r="L73" s="75">
        <v>174.58508148239599</v>
      </c>
      <c r="M73" s="67">
        <v>30.361139003445846</v>
      </c>
      <c r="N73" s="67">
        <v>113.56139883949537</v>
      </c>
      <c r="O73" s="127"/>
      <c r="P73" s="185">
        <v>112.72328557171372</v>
      </c>
      <c r="Q73" s="67"/>
      <c r="R73" s="75">
        <v>135.29337834311806</v>
      </c>
      <c r="S73" s="67">
        <v>93.637369011022557</v>
      </c>
      <c r="T73" s="67">
        <v>83.317666357514412</v>
      </c>
      <c r="U73" s="127"/>
    </row>
    <row r="74" spans="2:21" ht="15.9" customHeight="1" x14ac:dyDescent="0.25">
      <c r="B74" s="198"/>
      <c r="C74" s="162" t="s">
        <v>36</v>
      </c>
      <c r="D74" s="128">
        <v>54.593685300207042</v>
      </c>
      <c r="E74" s="85"/>
      <c r="F74" s="85">
        <v>75.616804692891648</v>
      </c>
      <c r="G74" s="85">
        <v>13.712135953764109</v>
      </c>
      <c r="H74" s="85">
        <v>72.19782100278708</v>
      </c>
      <c r="I74" s="129"/>
      <c r="J74" s="186">
        <v>188.01635458639487</v>
      </c>
      <c r="K74" s="85"/>
      <c r="L74" s="103">
        <v>174.52222805316296</v>
      </c>
      <c r="M74" s="85">
        <v>20.218573128792379</v>
      </c>
      <c r="N74" s="85">
        <v>107.73203888336873</v>
      </c>
      <c r="O74" s="129"/>
      <c r="P74" s="186">
        <v>102.64505693581781</v>
      </c>
      <c r="Q74" s="85"/>
      <c r="R74" s="103">
        <v>131.96813233264319</v>
      </c>
      <c r="S74" s="85">
        <v>36.703107317999716</v>
      </c>
      <c r="T74" s="85">
        <v>77.780184595718083</v>
      </c>
      <c r="U74" s="129"/>
    </row>
    <row r="75" spans="2:21" ht="15.9" customHeight="1" x14ac:dyDescent="0.25">
      <c r="B75" s="199"/>
      <c r="C75" s="202" t="s">
        <v>37</v>
      </c>
      <c r="D75" s="130">
        <v>56.855930995152555</v>
      </c>
      <c r="E75" s="133"/>
      <c r="F75" s="133">
        <v>77.49423787779952</v>
      </c>
      <c r="G75" s="133">
        <v>48.539181608138733</v>
      </c>
      <c r="H75" s="133">
        <v>73.367946510820815</v>
      </c>
      <c r="I75" s="131"/>
      <c r="J75" s="187">
        <v>198.26126069648623</v>
      </c>
      <c r="K75" s="133"/>
      <c r="L75" s="188">
        <v>174.58508148239599</v>
      </c>
      <c r="M75" s="133">
        <v>30.361139003445846</v>
      </c>
      <c r="N75" s="133">
        <v>113.56139883949537</v>
      </c>
      <c r="O75" s="131"/>
      <c r="P75" s="187">
        <v>112.72328557171372</v>
      </c>
      <c r="Q75" s="133"/>
      <c r="R75" s="188">
        <v>135.29337834311806</v>
      </c>
      <c r="S75" s="133">
        <v>93.637369011022557</v>
      </c>
      <c r="T75" s="133">
        <v>83.317666357514412</v>
      </c>
      <c r="U75" s="131"/>
    </row>
    <row r="76" spans="2:21" ht="9.9" customHeight="1" x14ac:dyDescent="0.25"/>
    <row r="77" spans="2:21" ht="24" customHeight="1" x14ac:dyDescent="0.25">
      <c r="B77" s="401" t="s">
        <v>84</v>
      </c>
      <c r="C77" s="401"/>
      <c r="D77" s="401"/>
      <c r="E77" s="401"/>
      <c r="F77" s="401"/>
      <c r="G77" s="401"/>
      <c r="H77" s="401"/>
      <c r="I77" s="401"/>
      <c r="J77" s="401"/>
      <c r="K77" s="401"/>
      <c r="L77" s="401"/>
      <c r="M77" s="401"/>
      <c r="N77" s="401"/>
      <c r="O77" s="401"/>
      <c r="P77" s="401"/>
      <c r="Q77" s="401"/>
      <c r="R77" s="401"/>
      <c r="S77" s="401"/>
      <c r="T77" s="401"/>
      <c r="U77" s="401"/>
    </row>
    <row r="78" spans="2:21" ht="9.9" customHeight="1" x14ac:dyDescent="0.3">
      <c r="S78" s="32"/>
    </row>
    <row r="79" spans="2:21" s="123" customFormat="1" x14ac:dyDescent="0.25"/>
    <row r="80" spans="2:21" s="123" customFormat="1" x14ac:dyDescent="0.25"/>
    <row r="81" s="123" customFormat="1" x14ac:dyDescent="0.25"/>
    <row r="82" s="123" customFormat="1" x14ac:dyDescent="0.25"/>
    <row r="83" s="123" customFormat="1" x14ac:dyDescent="0.25"/>
    <row r="84" s="123" customFormat="1" x14ac:dyDescent="0.25"/>
    <row r="85" s="123" customFormat="1" x14ac:dyDescent="0.25"/>
    <row r="86" s="123" customFormat="1" x14ac:dyDescent="0.25"/>
    <row r="87" s="123" customFormat="1" x14ac:dyDescent="0.25"/>
    <row r="88" s="123" customFormat="1" x14ac:dyDescent="0.25"/>
    <row r="89" s="123" customFormat="1" x14ac:dyDescent="0.25"/>
    <row r="90" s="123" customFormat="1" x14ac:dyDescent="0.25"/>
    <row r="91" s="123" customFormat="1" x14ac:dyDescent="0.25"/>
    <row r="92" s="123" customFormat="1" x14ac:dyDescent="0.25"/>
    <row r="93" s="123" customFormat="1" x14ac:dyDescent="0.25"/>
    <row r="94" s="123" customFormat="1" x14ac:dyDescent="0.25"/>
    <row r="95" s="123" customFormat="1" x14ac:dyDescent="0.25"/>
    <row r="96" s="123" customFormat="1" x14ac:dyDescent="0.25"/>
    <row r="97" s="123" customFormat="1" x14ac:dyDescent="0.25"/>
    <row r="98" s="123" customFormat="1" x14ac:dyDescent="0.25"/>
    <row r="99" s="123" customFormat="1" x14ac:dyDescent="0.25"/>
    <row r="100" s="123" customFormat="1" x14ac:dyDescent="0.25"/>
    <row r="101" s="123" customFormat="1" x14ac:dyDescent="0.25"/>
    <row r="102" s="123" customFormat="1" x14ac:dyDescent="0.25"/>
    <row r="103" s="123" customFormat="1" x14ac:dyDescent="0.25"/>
    <row r="104" s="123" customFormat="1" x14ac:dyDescent="0.25"/>
    <row r="105" s="123" customFormat="1" x14ac:dyDescent="0.25"/>
    <row r="106" s="123" customFormat="1" x14ac:dyDescent="0.25"/>
    <row r="107" s="123" customFormat="1" x14ac:dyDescent="0.25"/>
    <row r="108" s="123" customFormat="1" x14ac:dyDescent="0.25"/>
    <row r="109" s="123" customFormat="1" x14ac:dyDescent="0.25"/>
  </sheetData>
  <mergeCells count="15">
    <mergeCell ref="O3:U3"/>
    <mergeCell ref="B59:C59"/>
    <mergeCell ref="P16:Q16"/>
    <mergeCell ref="R16:S16"/>
    <mergeCell ref="D15:I15"/>
    <mergeCell ref="J15:O15"/>
    <mergeCell ref="P15:U15"/>
    <mergeCell ref="D16:E16"/>
    <mergeCell ref="F16:G16"/>
    <mergeCell ref="H16:I16"/>
    <mergeCell ref="B77:U77"/>
    <mergeCell ref="J16:K16"/>
    <mergeCell ref="T16:U16"/>
    <mergeCell ref="L16:M16"/>
    <mergeCell ref="N16:O16"/>
  </mergeCells>
  <phoneticPr fontId="3" type="noConversion"/>
  <printOptions horizontalCentered="1" verticalCentered="1"/>
  <pageMargins left="0.25" right="0.25" top="0.25" bottom="0.25" header="0" footer="0"/>
  <pageSetup scale="53" orientation="landscape" r:id="rId1"/>
  <headerFooter alignWithMargins="0"/>
  <rowBreaks count="1" manualBreakCount="1">
    <brk id="79" max="16383"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W94"/>
  <sheetViews>
    <sheetView showGridLines="0" zoomScale="55" zoomScaleNormal="75" workbookViewId="0"/>
  </sheetViews>
  <sheetFormatPr defaultRowHeight="13.2" x14ac:dyDescent="0.25"/>
  <cols>
    <col min="1" max="1" width="2.109375" customWidth="1"/>
    <col min="2" max="2" width="23" customWidth="1"/>
    <col min="3" max="33" width="10.33203125" customWidth="1"/>
    <col min="34" max="34" width="2.6640625" customWidth="1"/>
    <col min="35" max="38" width="9.33203125" style="123" customWidth="1"/>
    <col min="39" max="49" width="9.109375" style="123" customWidth="1"/>
  </cols>
  <sheetData>
    <row r="1" spans="1:33" ht="39.9" customHeight="1" x14ac:dyDescent="0.25">
      <c r="A1" s="5"/>
      <c r="B1" s="268" t="s">
        <v>90</v>
      </c>
      <c r="AA1" s="410"/>
      <c r="AB1" s="410"/>
      <c r="AC1" s="410"/>
      <c r="AD1" s="410"/>
      <c r="AE1" s="410"/>
      <c r="AF1" s="410"/>
      <c r="AG1" s="410"/>
    </row>
    <row r="2" spans="1:33" ht="21.9" customHeight="1" x14ac:dyDescent="0.4">
      <c r="A2" s="4"/>
      <c r="B2" s="298" t="s">
        <v>95</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row>
    <row r="3" spans="1:33" ht="21.9" customHeight="1" x14ac:dyDescent="0.4">
      <c r="A3" s="4"/>
      <c r="B3" s="298" t="s">
        <v>96</v>
      </c>
      <c r="C3" s="298"/>
      <c r="D3" s="298"/>
      <c r="E3" s="298"/>
      <c r="F3" s="298"/>
      <c r="G3" s="298"/>
      <c r="H3" s="298"/>
      <c r="I3" s="298"/>
      <c r="J3" s="298"/>
      <c r="K3" s="298"/>
      <c r="L3" s="298"/>
      <c r="M3" s="298"/>
      <c r="N3" s="298"/>
      <c r="O3" s="298"/>
      <c r="P3" s="298"/>
      <c r="Q3" s="298"/>
      <c r="R3" s="298"/>
      <c r="S3" s="298"/>
      <c r="T3" s="298"/>
      <c r="U3" s="411"/>
      <c r="V3" s="411"/>
      <c r="W3" s="411"/>
      <c r="X3" s="411"/>
      <c r="Y3" s="411"/>
      <c r="Z3" s="411"/>
      <c r="AA3" s="411"/>
      <c r="AB3" s="411"/>
      <c r="AC3" s="411"/>
      <c r="AD3" s="411"/>
      <c r="AE3" s="411"/>
      <c r="AF3" s="411"/>
      <c r="AG3" s="411"/>
    </row>
    <row r="4" spans="1:33" ht="21.9" customHeight="1" x14ac:dyDescent="0.4">
      <c r="A4" s="4"/>
      <c r="B4" s="298" t="s">
        <v>179</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row>
    <row r="5" spans="1:33" ht="21.9" customHeight="1" x14ac:dyDescent="0.4">
      <c r="A5" s="4"/>
    </row>
    <row r="6" spans="1:33" ht="21.9" customHeight="1" x14ac:dyDescent="0.4">
      <c r="A6" s="4"/>
    </row>
    <row r="7" spans="1:33" ht="21.9" customHeight="1" x14ac:dyDescent="0.4">
      <c r="A7" s="4"/>
    </row>
    <row r="8" spans="1:33" ht="21.9" customHeight="1" x14ac:dyDescent="0.4">
      <c r="A8" s="4"/>
    </row>
    <row r="9" spans="1:33" ht="21.9" customHeight="1" x14ac:dyDescent="0.4">
      <c r="A9" s="4"/>
    </row>
    <row r="10" spans="1:33" ht="21.9" customHeight="1" x14ac:dyDescent="0.4">
      <c r="A10" s="4"/>
    </row>
    <row r="11" spans="1:33" ht="21.9" customHeight="1" x14ac:dyDescent="0.4">
      <c r="A11" s="4"/>
    </row>
    <row r="12" spans="1:33" ht="21.9" customHeight="1" x14ac:dyDescent="0.4">
      <c r="A12" s="4"/>
    </row>
    <row r="13" spans="1:33" ht="21.9" customHeight="1" x14ac:dyDescent="0.4">
      <c r="A13" s="4"/>
    </row>
    <row r="14" spans="1:33" ht="21.9" customHeight="1" x14ac:dyDescent="0.4">
      <c r="A14" s="4"/>
    </row>
    <row r="15" spans="1:33" ht="21.9" customHeight="1" x14ac:dyDescent="0.4">
      <c r="A15" s="4"/>
    </row>
    <row r="16" spans="1:33" ht="21.9" customHeight="1" x14ac:dyDescent="0.4">
      <c r="A16" s="4"/>
    </row>
    <row r="17" spans="1:49" ht="21.9" customHeight="1" x14ac:dyDescent="0.4">
      <c r="A17" s="4"/>
    </row>
    <row r="18" spans="1:49" ht="21.9" customHeight="1" x14ac:dyDescent="0.25"/>
    <row r="19" spans="1:49" ht="21.9" customHeight="1" x14ac:dyDescent="0.25"/>
    <row r="20" spans="1:49" ht="30" customHeight="1" x14ac:dyDescent="0.25"/>
    <row r="21" spans="1:49" ht="31.5" customHeight="1" x14ac:dyDescent="0.25"/>
    <row r="22" spans="1:49" ht="30" customHeight="1" x14ac:dyDescent="0.3">
      <c r="A22" s="6"/>
      <c r="B22" s="19"/>
      <c r="X22" s="412"/>
      <c r="Y22" s="412"/>
      <c r="Z22" s="412"/>
      <c r="AA22" s="412"/>
      <c r="AB22" s="412"/>
      <c r="AC22" s="412"/>
      <c r="AD22" s="412"/>
    </row>
    <row r="23" spans="1:49" s="47" customFormat="1" ht="21.9" customHeight="1" x14ac:dyDescent="0.3">
      <c r="B23" s="19"/>
      <c r="C23" s="27" t="s">
        <v>180</v>
      </c>
      <c r="D23" s="27" t="s">
        <v>182</v>
      </c>
      <c r="E23" s="27" t="s">
        <v>183</v>
      </c>
      <c r="F23" s="27" t="s">
        <v>184</v>
      </c>
      <c r="G23" s="27" t="s">
        <v>185</v>
      </c>
      <c r="H23" s="27" t="s">
        <v>186</v>
      </c>
      <c r="I23" s="27" t="s">
        <v>187</v>
      </c>
      <c r="J23" s="27" t="s">
        <v>180</v>
      </c>
      <c r="K23" s="27" t="s">
        <v>182</v>
      </c>
      <c r="L23" s="27" t="s">
        <v>183</v>
      </c>
      <c r="M23" s="27" t="s">
        <v>184</v>
      </c>
      <c r="N23" s="27" t="s">
        <v>185</v>
      </c>
      <c r="O23" s="27" t="s">
        <v>186</v>
      </c>
      <c r="P23" s="27" t="s">
        <v>187</v>
      </c>
      <c r="Q23" s="27" t="s">
        <v>180</v>
      </c>
      <c r="R23" s="27" t="s">
        <v>182</v>
      </c>
      <c r="S23" s="27" t="s">
        <v>183</v>
      </c>
      <c r="T23" s="27" t="s">
        <v>184</v>
      </c>
      <c r="U23" s="27" t="s">
        <v>185</v>
      </c>
      <c r="V23" s="27" t="s">
        <v>186</v>
      </c>
      <c r="W23" s="27" t="s">
        <v>187</v>
      </c>
      <c r="X23" s="27" t="s">
        <v>180</v>
      </c>
      <c r="Y23" s="27" t="s">
        <v>182</v>
      </c>
      <c r="Z23" s="27" t="s">
        <v>183</v>
      </c>
      <c r="AA23" s="27" t="s">
        <v>184</v>
      </c>
      <c r="AB23" s="27" t="s">
        <v>185</v>
      </c>
      <c r="AC23" s="27" t="s">
        <v>186</v>
      </c>
      <c r="AD23" s="27" t="s">
        <v>187</v>
      </c>
      <c r="AE23" s="27" t="s">
        <v>180</v>
      </c>
      <c r="AF23" s="27" t="s">
        <v>182</v>
      </c>
      <c r="AG23" s="27" t="s">
        <v>183</v>
      </c>
      <c r="AH23" s="3"/>
      <c r="AI23" s="123"/>
      <c r="AJ23" s="123"/>
      <c r="AK23" s="123"/>
      <c r="AL23" s="123"/>
      <c r="AM23" s="123"/>
      <c r="AN23" s="123"/>
      <c r="AO23" s="123"/>
      <c r="AP23" s="123"/>
      <c r="AQ23" s="123"/>
      <c r="AR23" s="123"/>
      <c r="AS23" s="123"/>
      <c r="AT23" s="123"/>
      <c r="AU23" s="123"/>
      <c r="AV23" s="123"/>
      <c r="AW23" s="123"/>
    </row>
    <row r="24" spans="1:49" s="21" customFormat="1" ht="20.100000000000001" customHeight="1" x14ac:dyDescent="0.3">
      <c r="B24" s="409" t="s">
        <v>15</v>
      </c>
      <c r="C24" s="203" t="s">
        <v>181</v>
      </c>
      <c r="D24" s="204"/>
      <c r="E24" s="204"/>
      <c r="F24" s="204"/>
      <c r="G24" s="204"/>
      <c r="H24" s="204"/>
      <c r="I24" s="204"/>
      <c r="J24" s="204"/>
      <c r="K24" s="204"/>
      <c r="L24" s="204"/>
      <c r="M24" s="204"/>
      <c r="N24" s="204"/>
      <c r="O24" s="204"/>
      <c r="P24" s="204"/>
      <c r="Q24" s="204"/>
      <c r="R24" s="204"/>
      <c r="S24" s="205"/>
      <c r="T24" s="205"/>
      <c r="U24" s="205"/>
      <c r="V24" s="205"/>
      <c r="W24" s="205"/>
      <c r="X24" s="205"/>
      <c r="Y24" s="205"/>
      <c r="Z24" s="205"/>
      <c r="AA24" s="205"/>
      <c r="AB24" s="205"/>
      <c r="AC24" s="205"/>
      <c r="AD24" s="205"/>
      <c r="AE24" s="205"/>
      <c r="AF24" s="205"/>
      <c r="AG24" s="206"/>
      <c r="AH24" s="218"/>
      <c r="AI24" s="123"/>
      <c r="AJ24" s="123"/>
      <c r="AK24" s="123"/>
      <c r="AL24" s="123"/>
      <c r="AM24" s="123"/>
      <c r="AN24" s="123"/>
      <c r="AO24" s="123"/>
      <c r="AP24" s="123"/>
      <c r="AQ24" s="123"/>
      <c r="AR24" s="123"/>
      <c r="AS24" s="123"/>
      <c r="AT24" s="123"/>
      <c r="AU24" s="123"/>
      <c r="AV24" s="123"/>
      <c r="AW24" s="123"/>
    </row>
    <row r="25" spans="1:49" s="22" customFormat="1" ht="20.100000000000001" customHeight="1" x14ac:dyDescent="0.25">
      <c r="B25" s="374"/>
      <c r="C25" s="207">
        <v>1</v>
      </c>
      <c r="D25" s="208">
        <v>2</v>
      </c>
      <c r="E25" s="208">
        <v>3</v>
      </c>
      <c r="F25" s="208">
        <v>4</v>
      </c>
      <c r="G25" s="208">
        <v>5</v>
      </c>
      <c r="H25" s="208">
        <v>6</v>
      </c>
      <c r="I25" s="208">
        <v>7</v>
      </c>
      <c r="J25" s="208">
        <v>8</v>
      </c>
      <c r="K25" s="208">
        <v>9</v>
      </c>
      <c r="L25" s="208">
        <v>10</v>
      </c>
      <c r="M25" s="208">
        <v>11</v>
      </c>
      <c r="N25" s="208">
        <v>12</v>
      </c>
      <c r="O25" s="208">
        <v>13</v>
      </c>
      <c r="P25" s="208">
        <v>14</v>
      </c>
      <c r="Q25" s="208">
        <v>15</v>
      </c>
      <c r="R25" s="208">
        <v>16</v>
      </c>
      <c r="S25" s="208">
        <v>17</v>
      </c>
      <c r="T25" s="208">
        <v>18</v>
      </c>
      <c r="U25" s="208">
        <v>19</v>
      </c>
      <c r="V25" s="208">
        <v>20</v>
      </c>
      <c r="W25" s="208">
        <v>21</v>
      </c>
      <c r="X25" s="208">
        <v>22</v>
      </c>
      <c r="Y25" s="208">
        <v>23</v>
      </c>
      <c r="Z25" s="208">
        <v>24</v>
      </c>
      <c r="AA25" s="208">
        <v>25</v>
      </c>
      <c r="AB25" s="208">
        <v>26</v>
      </c>
      <c r="AC25" s="208">
        <v>27</v>
      </c>
      <c r="AD25" s="208">
        <v>28</v>
      </c>
      <c r="AE25" s="208">
        <v>29</v>
      </c>
      <c r="AF25" s="208">
        <v>30</v>
      </c>
      <c r="AG25" s="209">
        <v>31</v>
      </c>
      <c r="AH25" s="218"/>
      <c r="AI25" s="123"/>
      <c r="AJ25" s="123"/>
      <c r="AK25" s="123"/>
      <c r="AL25" s="123"/>
      <c r="AM25" s="123"/>
      <c r="AN25" s="123"/>
      <c r="AO25" s="123"/>
      <c r="AP25" s="123"/>
      <c r="AQ25" s="123"/>
      <c r="AR25" s="123"/>
      <c r="AS25" s="123"/>
      <c r="AT25" s="123"/>
      <c r="AU25" s="123"/>
      <c r="AV25" s="123"/>
      <c r="AW25" s="123"/>
    </row>
    <row r="26" spans="1:49" ht="24.9" customHeight="1" x14ac:dyDescent="0.25">
      <c r="B26" s="142" t="s">
        <v>13</v>
      </c>
      <c r="C26" s="225">
        <v>26.19047619047619</v>
      </c>
      <c r="D26" s="226">
        <v>32.142857142857146</v>
      </c>
      <c r="E26" s="226">
        <v>43.452380952380949</v>
      </c>
      <c r="F26" s="226">
        <v>22.023809523809526</v>
      </c>
      <c r="G26" s="226">
        <v>22.023809523809526</v>
      </c>
      <c r="H26" s="226">
        <v>27.38095238095238</v>
      </c>
      <c r="I26" s="226">
        <v>30.357142857142858</v>
      </c>
      <c r="J26" s="226">
        <v>31.547619047619047</v>
      </c>
      <c r="K26" s="226">
        <v>26.785714285714285</v>
      </c>
      <c r="L26" s="226">
        <v>36.904761904761905</v>
      </c>
      <c r="M26" s="226">
        <v>17.261904761904763</v>
      </c>
      <c r="N26" s="226">
        <v>29.166666666666668</v>
      </c>
      <c r="O26" s="226">
        <v>36.30952380952381</v>
      </c>
      <c r="P26" s="226">
        <v>35.11904761904762</v>
      </c>
      <c r="Q26" s="226">
        <v>21.428571428571427</v>
      </c>
      <c r="R26" s="226">
        <v>30.357142857142858</v>
      </c>
      <c r="S26" s="226">
        <v>36.904761904761905</v>
      </c>
      <c r="T26" s="226">
        <v>18.452380952380953</v>
      </c>
      <c r="U26" s="226">
        <v>16.071428571428573</v>
      </c>
      <c r="V26" s="226">
        <v>16.071428571428573</v>
      </c>
      <c r="W26" s="226">
        <v>14.880952380952381</v>
      </c>
      <c r="X26" s="226">
        <v>18.452380952380953</v>
      </c>
      <c r="Y26" s="226">
        <v>18.452380952380953</v>
      </c>
      <c r="Z26" s="226">
        <v>26.785714285714285</v>
      </c>
      <c r="AA26" s="226">
        <v>25.595238095238095</v>
      </c>
      <c r="AB26" s="226">
        <v>22.023809523809526</v>
      </c>
      <c r="AC26" s="226">
        <v>33.928571428571431</v>
      </c>
      <c r="AD26" s="226">
        <v>44.047619047619051</v>
      </c>
      <c r="AE26" s="226">
        <v>50.595238095238095</v>
      </c>
      <c r="AF26" s="226">
        <v>59.523809523809526</v>
      </c>
      <c r="AG26" s="227">
        <v>92.261904761904759</v>
      </c>
      <c r="AH26" s="195"/>
    </row>
    <row r="27" spans="1:49" ht="24.9" customHeight="1" x14ac:dyDescent="0.25">
      <c r="B27" s="24" t="s">
        <v>27</v>
      </c>
      <c r="C27" s="146">
        <v>71.825396825396822</v>
      </c>
      <c r="D27" s="50">
        <v>65</v>
      </c>
      <c r="E27" s="50">
        <v>62.222222222222221</v>
      </c>
      <c r="F27" s="50">
        <v>56.269841269841272</v>
      </c>
      <c r="G27" s="50">
        <v>62.460317460317462</v>
      </c>
      <c r="H27" s="50">
        <v>64.285714285714292</v>
      </c>
      <c r="I27" s="50">
        <v>74.206349206349202</v>
      </c>
      <c r="J27" s="50">
        <v>76.031746031746039</v>
      </c>
      <c r="K27" s="50">
        <v>61.746031746031747</v>
      </c>
      <c r="L27" s="50">
        <v>60</v>
      </c>
      <c r="M27" s="50">
        <v>62.698412698412696</v>
      </c>
      <c r="N27" s="50">
        <v>59.285714285714285</v>
      </c>
      <c r="O27" s="50">
        <v>64.365079365079367</v>
      </c>
      <c r="P27" s="50">
        <v>66.666666666666671</v>
      </c>
      <c r="Q27" s="50">
        <v>71.507936507936506</v>
      </c>
      <c r="R27" s="50">
        <v>70.793650793650798</v>
      </c>
      <c r="S27" s="50">
        <v>60.476190476190474</v>
      </c>
      <c r="T27" s="50">
        <v>49.523809523809526</v>
      </c>
      <c r="U27" s="50">
        <v>53.968253968253968</v>
      </c>
      <c r="V27" s="50">
        <v>57.460317460317462</v>
      </c>
      <c r="W27" s="50">
        <v>57.936507936507937</v>
      </c>
      <c r="X27" s="50">
        <v>62.857142857142854</v>
      </c>
      <c r="Y27" s="50">
        <v>64.206349206349202</v>
      </c>
      <c r="Z27" s="50">
        <v>57.61904761904762</v>
      </c>
      <c r="AA27" s="50">
        <v>54.761904761904759</v>
      </c>
      <c r="AB27" s="50">
        <v>66.19047619047619</v>
      </c>
      <c r="AC27" s="50">
        <v>71.19047619047619</v>
      </c>
      <c r="AD27" s="50">
        <v>66.984126984126988</v>
      </c>
      <c r="AE27" s="50">
        <v>63.492063492063494</v>
      </c>
      <c r="AF27" s="50">
        <v>69.841269841269835</v>
      </c>
      <c r="AG27" s="147">
        <v>87.539682539682545</v>
      </c>
      <c r="AH27" s="195"/>
    </row>
    <row r="28" spans="1:49" ht="24.9" customHeight="1" x14ac:dyDescent="0.25">
      <c r="A28" s="17"/>
      <c r="B28" s="26" t="s">
        <v>63</v>
      </c>
      <c r="C28" s="233">
        <v>36.464088397788444</v>
      </c>
      <c r="D28" s="234">
        <v>49.450549450549453</v>
      </c>
      <c r="E28" s="234">
        <v>69.834183673494323</v>
      </c>
      <c r="F28" s="234">
        <v>39.139633286347468</v>
      </c>
      <c r="G28" s="234">
        <v>35.260482846261446</v>
      </c>
      <c r="H28" s="234">
        <v>42.59259259260206</v>
      </c>
      <c r="I28" s="234">
        <v>40.909090909118035</v>
      </c>
      <c r="J28" s="234">
        <v>41.492693110672299</v>
      </c>
      <c r="K28" s="234">
        <v>43.380462724958036</v>
      </c>
      <c r="L28" s="234">
        <v>61.507936507936506</v>
      </c>
      <c r="M28" s="234">
        <v>27.53164556962583</v>
      </c>
      <c r="N28" s="234">
        <v>49.196787148606234</v>
      </c>
      <c r="O28" s="234">
        <v>56.411837237959723</v>
      </c>
      <c r="P28" s="234">
        <v>52.678571428545091</v>
      </c>
      <c r="Q28" s="234">
        <v>29.966703662612414</v>
      </c>
      <c r="R28" s="234">
        <v>42.881165919252709</v>
      </c>
      <c r="S28" s="234">
        <v>61.023622047234483</v>
      </c>
      <c r="T28" s="234">
        <v>37.259615384622549</v>
      </c>
      <c r="U28" s="234">
        <v>29.779411764680482</v>
      </c>
      <c r="V28" s="234">
        <v>27.969613259677008</v>
      </c>
      <c r="W28" s="234">
        <v>25.684931506852834</v>
      </c>
      <c r="X28" s="234">
        <v>29.356060606080622</v>
      </c>
      <c r="Y28" s="234">
        <v>28.739184178019553</v>
      </c>
      <c r="Z28" s="234">
        <v>46.487603305823541</v>
      </c>
      <c r="AA28" s="234">
        <v>46.739130434786674</v>
      </c>
      <c r="AB28" s="234">
        <v>33.27338129495206</v>
      </c>
      <c r="AC28" s="234">
        <v>47.658862876238238</v>
      </c>
      <c r="AD28" s="234">
        <v>65.758293838889045</v>
      </c>
      <c r="AE28" s="234">
        <v>79.687499999954184</v>
      </c>
      <c r="AF28" s="234">
        <v>85.227272727235928</v>
      </c>
      <c r="AG28" s="235">
        <v>105.3943789664341</v>
      </c>
      <c r="AH28" s="195"/>
    </row>
    <row r="29" spans="1:49" ht="24.9" customHeight="1" x14ac:dyDescent="0.3">
      <c r="B29" s="19" t="s">
        <v>57</v>
      </c>
    </row>
    <row r="30" spans="1:49" ht="24.9" customHeight="1" x14ac:dyDescent="0.25">
      <c r="B30" s="23" t="s">
        <v>13</v>
      </c>
      <c r="C30" s="225"/>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7"/>
      <c r="AH30" s="195"/>
    </row>
    <row r="31" spans="1:49" ht="24.9" customHeight="1" x14ac:dyDescent="0.25">
      <c r="B31" s="24" t="s">
        <v>27</v>
      </c>
      <c r="C31" s="146">
        <v>23.129251700750633</v>
      </c>
      <c r="D31" s="50">
        <v>2.1197007481194894</v>
      </c>
      <c r="E31" s="50">
        <v>5.3763440860554974</v>
      </c>
      <c r="F31" s="50">
        <v>12.006319115313238</v>
      </c>
      <c r="G31" s="50">
        <v>26.527331189657723</v>
      </c>
      <c r="H31" s="50">
        <v>19.117647058721928</v>
      </c>
      <c r="I31" s="50">
        <v>22.542595019569301</v>
      </c>
      <c r="J31" s="50">
        <v>26.385224274469692</v>
      </c>
      <c r="K31" s="50">
        <v>-3.5935563816317999</v>
      </c>
      <c r="L31" s="50">
        <v>-16.648291069428513</v>
      </c>
      <c r="M31" s="50">
        <v>33.671742808690084</v>
      </c>
      <c r="N31" s="50">
        <v>33.870967741978667</v>
      </c>
      <c r="O31" s="50">
        <v>35.618729097039861</v>
      </c>
      <c r="P31" s="50">
        <v>19.318181818215717</v>
      </c>
      <c r="Q31" s="50">
        <v>17.317708333296672</v>
      </c>
      <c r="R31" s="50">
        <v>16.753926701610414</v>
      </c>
      <c r="S31" s="50">
        <v>-12.814645308950421</v>
      </c>
      <c r="T31" s="50">
        <v>11.229946524087964</v>
      </c>
      <c r="U31" s="50">
        <v>9.6774193549483876</v>
      </c>
      <c r="V31" s="50">
        <v>12.248062015451668</v>
      </c>
      <c r="W31" s="50">
        <v>14.062499999889502</v>
      </c>
      <c r="X31" s="50">
        <v>49.152542372729677</v>
      </c>
      <c r="Y31" s="50">
        <v>41.186736474665025</v>
      </c>
      <c r="Z31" s="50">
        <v>26.260869565274483</v>
      </c>
      <c r="AA31" s="50">
        <v>1.3215859031194084</v>
      </c>
      <c r="AB31" s="50">
        <v>5.4361567635530692</v>
      </c>
      <c r="AC31" s="50">
        <v>23.045267489803077</v>
      </c>
      <c r="AD31" s="50">
        <v>22.141823444216477</v>
      </c>
      <c r="AE31" s="50">
        <v>-3.0551288616117471</v>
      </c>
      <c r="AF31" s="50">
        <v>-10.020449897695309</v>
      </c>
      <c r="AG31" s="147">
        <v>28.554778554850472</v>
      </c>
      <c r="AH31" s="195"/>
    </row>
    <row r="32" spans="1:49" ht="24.9" customHeight="1" x14ac:dyDescent="0.25">
      <c r="A32" s="17"/>
      <c r="B32" s="26" t="s">
        <v>63</v>
      </c>
      <c r="C32" s="233"/>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5"/>
      <c r="AH32" s="195"/>
    </row>
    <row r="33" spans="1:49" ht="30" customHeight="1" x14ac:dyDescent="0.3">
      <c r="A33" s="6"/>
      <c r="B33" s="19"/>
      <c r="X33" s="412"/>
      <c r="Y33" s="412"/>
      <c r="Z33" s="412"/>
      <c r="AA33" s="412"/>
      <c r="AB33" s="412"/>
      <c r="AC33" s="412"/>
      <c r="AD33" s="412"/>
    </row>
    <row r="34" spans="1:49" s="21" customFormat="1" ht="20.100000000000001" customHeight="1" x14ac:dyDescent="0.3">
      <c r="B34" s="409" t="s">
        <v>9</v>
      </c>
      <c r="C34" s="203" t="s">
        <v>181</v>
      </c>
      <c r="D34" s="204"/>
      <c r="E34" s="204"/>
      <c r="F34" s="204"/>
      <c r="G34" s="204"/>
      <c r="H34" s="204"/>
      <c r="I34" s="204"/>
      <c r="J34" s="204"/>
      <c r="K34" s="204"/>
      <c r="L34" s="204"/>
      <c r="M34" s="204"/>
      <c r="N34" s="204"/>
      <c r="O34" s="204"/>
      <c r="P34" s="204"/>
      <c r="Q34" s="204"/>
      <c r="R34" s="204"/>
      <c r="S34" s="205"/>
      <c r="T34" s="205"/>
      <c r="U34" s="205"/>
      <c r="V34" s="205"/>
      <c r="W34" s="205"/>
      <c r="X34" s="205"/>
      <c r="Y34" s="205"/>
      <c r="Z34" s="205"/>
      <c r="AA34" s="205"/>
      <c r="AB34" s="205"/>
      <c r="AC34" s="205"/>
      <c r="AD34" s="205"/>
      <c r="AE34" s="205"/>
      <c r="AF34" s="205"/>
      <c r="AG34" s="206"/>
      <c r="AH34" s="218"/>
      <c r="AI34" s="123"/>
      <c r="AJ34" s="123"/>
      <c r="AK34" s="123"/>
      <c r="AL34" s="123"/>
      <c r="AM34" s="123"/>
      <c r="AN34" s="123"/>
      <c r="AO34" s="123"/>
      <c r="AP34" s="123"/>
      <c r="AQ34" s="123"/>
      <c r="AR34" s="123"/>
      <c r="AS34" s="123"/>
      <c r="AT34" s="123"/>
      <c r="AU34" s="123"/>
      <c r="AV34" s="123"/>
      <c r="AW34" s="123"/>
    </row>
    <row r="35" spans="1:49" s="22" customFormat="1" ht="20.100000000000001" customHeight="1" x14ac:dyDescent="0.25">
      <c r="B35" s="374"/>
      <c r="C35" s="207">
        <v>1</v>
      </c>
      <c r="D35" s="208">
        <v>2</v>
      </c>
      <c r="E35" s="208">
        <v>3</v>
      </c>
      <c r="F35" s="208">
        <v>4</v>
      </c>
      <c r="G35" s="208">
        <v>5</v>
      </c>
      <c r="H35" s="208">
        <v>6</v>
      </c>
      <c r="I35" s="208">
        <v>7</v>
      </c>
      <c r="J35" s="208">
        <v>8</v>
      </c>
      <c r="K35" s="208">
        <v>9</v>
      </c>
      <c r="L35" s="208">
        <v>10</v>
      </c>
      <c r="M35" s="208">
        <v>11</v>
      </c>
      <c r="N35" s="208">
        <v>12</v>
      </c>
      <c r="O35" s="208">
        <v>13</v>
      </c>
      <c r="P35" s="208">
        <v>14</v>
      </c>
      <c r="Q35" s="208">
        <v>15</v>
      </c>
      <c r="R35" s="208">
        <v>16</v>
      </c>
      <c r="S35" s="208">
        <v>17</v>
      </c>
      <c r="T35" s="208">
        <v>18</v>
      </c>
      <c r="U35" s="208">
        <v>19</v>
      </c>
      <c r="V35" s="208">
        <v>20</v>
      </c>
      <c r="W35" s="208">
        <v>21</v>
      </c>
      <c r="X35" s="208">
        <v>22</v>
      </c>
      <c r="Y35" s="208">
        <v>23</v>
      </c>
      <c r="Z35" s="208">
        <v>24</v>
      </c>
      <c r="AA35" s="208">
        <v>25</v>
      </c>
      <c r="AB35" s="208">
        <v>26</v>
      </c>
      <c r="AC35" s="208">
        <v>27</v>
      </c>
      <c r="AD35" s="208">
        <v>28</v>
      </c>
      <c r="AE35" s="208">
        <v>29</v>
      </c>
      <c r="AF35" s="208">
        <v>30</v>
      </c>
      <c r="AG35" s="209">
        <v>31</v>
      </c>
      <c r="AH35" s="218"/>
      <c r="AI35" s="123"/>
      <c r="AJ35" s="123"/>
      <c r="AK35" s="123"/>
      <c r="AL35" s="123"/>
      <c r="AM35" s="123"/>
      <c r="AN35" s="123"/>
      <c r="AO35" s="123"/>
      <c r="AP35" s="123"/>
      <c r="AQ35" s="123"/>
      <c r="AR35" s="123"/>
      <c r="AS35" s="123"/>
      <c r="AT35" s="123"/>
      <c r="AU35" s="123"/>
      <c r="AV35" s="123"/>
      <c r="AW35" s="123"/>
    </row>
    <row r="36" spans="1:49" ht="24.9" customHeight="1" x14ac:dyDescent="0.25">
      <c r="B36" s="142" t="s">
        <v>13</v>
      </c>
      <c r="C36" s="230">
        <v>117.18181818181819</v>
      </c>
      <c r="D36" s="231">
        <v>113.16666666666667</v>
      </c>
      <c r="E36" s="231">
        <v>121</v>
      </c>
      <c r="F36" s="231">
        <v>104.91891891891892</v>
      </c>
      <c r="G36" s="231">
        <v>127.78378378378379</v>
      </c>
      <c r="H36" s="231">
        <v>134.28260869565219</v>
      </c>
      <c r="I36" s="231">
        <v>122.84313725490196</v>
      </c>
      <c r="J36" s="231">
        <v>123.45283018867924</v>
      </c>
      <c r="K36" s="231">
        <v>136.77777777777777</v>
      </c>
      <c r="L36" s="231">
        <v>137.79032258064515</v>
      </c>
      <c r="M36" s="231">
        <v>121.48275862068965</v>
      </c>
      <c r="N36" s="231">
        <v>126.38775510204081</v>
      </c>
      <c r="O36" s="231">
        <v>134.49180327868854</v>
      </c>
      <c r="P36" s="231">
        <v>128.66101694915255</v>
      </c>
      <c r="Q36" s="231">
        <v>131.08333333333334</v>
      </c>
      <c r="R36" s="231">
        <v>115.41176470588235</v>
      </c>
      <c r="S36" s="231">
        <v>124.20967741935483</v>
      </c>
      <c r="T36" s="231">
        <v>127.6774193548387</v>
      </c>
      <c r="U36" s="231">
        <v>139.40740740740742</v>
      </c>
      <c r="V36" s="231">
        <v>118.88888888888889</v>
      </c>
      <c r="W36" s="231">
        <v>106.04</v>
      </c>
      <c r="X36" s="231">
        <v>120.70967741935483</v>
      </c>
      <c r="Y36" s="231">
        <v>115.09677419354838</v>
      </c>
      <c r="Z36" s="231">
        <v>128.24444444444444</v>
      </c>
      <c r="AA36" s="231">
        <v>111.72093023255815</v>
      </c>
      <c r="AB36" s="231">
        <v>115.18918918918919</v>
      </c>
      <c r="AC36" s="231">
        <v>114.59649122807018</v>
      </c>
      <c r="AD36" s="231">
        <v>122.64864864864865</v>
      </c>
      <c r="AE36" s="231">
        <v>119.05882352941177</v>
      </c>
      <c r="AF36" s="231">
        <v>134.26</v>
      </c>
      <c r="AG36" s="232">
        <v>146.74193548387098</v>
      </c>
      <c r="AH36" s="195"/>
    </row>
    <row r="37" spans="1:49" ht="24.9" customHeight="1" x14ac:dyDescent="0.25">
      <c r="B37" s="24" t="s">
        <v>27</v>
      </c>
      <c r="C37" s="151">
        <v>140.55519337016574</v>
      </c>
      <c r="D37" s="51">
        <v>137.83483516483517</v>
      </c>
      <c r="E37" s="51">
        <v>130.99834183673468</v>
      </c>
      <c r="F37" s="51">
        <v>126.91435825105783</v>
      </c>
      <c r="G37" s="51">
        <v>133.69969504447269</v>
      </c>
      <c r="H37" s="51">
        <v>132.95025925925927</v>
      </c>
      <c r="I37" s="51">
        <v>134.8696898395722</v>
      </c>
      <c r="J37" s="51">
        <v>134.20896659707725</v>
      </c>
      <c r="K37" s="51">
        <v>127.1695115681234</v>
      </c>
      <c r="L37" s="51">
        <v>128.86031746031745</v>
      </c>
      <c r="M37" s="51">
        <v>123.91055696202531</v>
      </c>
      <c r="N37" s="51">
        <v>132.01111111111112</v>
      </c>
      <c r="O37" s="51">
        <v>128.09</v>
      </c>
      <c r="P37" s="51">
        <v>129.94457142857144</v>
      </c>
      <c r="Q37" s="51">
        <v>134.14956714761377</v>
      </c>
      <c r="R37" s="51">
        <v>132.46423766816145</v>
      </c>
      <c r="S37" s="51">
        <v>131.93627296587925</v>
      </c>
      <c r="T37" s="51">
        <v>125.66839743589743</v>
      </c>
      <c r="U37" s="51">
        <v>126.80479411764706</v>
      </c>
      <c r="V37" s="51">
        <v>129.3939364640884</v>
      </c>
      <c r="W37" s="51">
        <v>125.20980821917809</v>
      </c>
      <c r="X37" s="51">
        <v>127.11073232323233</v>
      </c>
      <c r="Y37" s="51">
        <v>130.93579728059333</v>
      </c>
      <c r="Z37" s="51">
        <v>126.62574380165289</v>
      </c>
      <c r="AA37" s="51">
        <v>121.10459420289855</v>
      </c>
      <c r="AB37" s="51">
        <v>123.8510551558753</v>
      </c>
      <c r="AC37" s="51">
        <v>126.48599777034559</v>
      </c>
      <c r="AD37" s="51">
        <v>122.29319905213271</v>
      </c>
      <c r="AE37" s="51">
        <v>120.26757499999999</v>
      </c>
      <c r="AF37" s="51">
        <v>133.38135227272727</v>
      </c>
      <c r="AG37" s="152">
        <v>144.52442429737081</v>
      </c>
      <c r="AH37" s="195"/>
    </row>
    <row r="38" spans="1:49" ht="24.9" customHeight="1" x14ac:dyDescent="0.25">
      <c r="A38" s="17"/>
      <c r="B38" s="26" t="s">
        <v>64</v>
      </c>
      <c r="C38" s="233">
        <v>83.370678359197967</v>
      </c>
      <c r="D38" s="234">
        <v>82.10309573146786</v>
      </c>
      <c r="E38" s="234">
        <v>92.367581378118714</v>
      </c>
      <c r="F38" s="234">
        <v>82.669069413987728</v>
      </c>
      <c r="G38" s="234">
        <v>95.575224566707362</v>
      </c>
      <c r="H38" s="234">
        <v>101.00214128484971</v>
      </c>
      <c r="I38" s="234">
        <v>91.082835143314128</v>
      </c>
      <c r="J38" s="234">
        <v>91.985530712928409</v>
      </c>
      <c r="K38" s="234">
        <v>107.55547936860046</v>
      </c>
      <c r="L38" s="234">
        <v>106.92998845288145</v>
      </c>
      <c r="M38" s="234">
        <v>98.040684828771376</v>
      </c>
      <c r="N38" s="234">
        <v>95.740240376943277</v>
      </c>
      <c r="O38" s="234">
        <v>104.99789466678783</v>
      </c>
      <c r="P38" s="234">
        <v>99.012229241024713</v>
      </c>
      <c r="Q38" s="234">
        <v>97.714317027282689</v>
      </c>
      <c r="R38" s="234">
        <v>87.126734534168278</v>
      </c>
      <c r="S38" s="234">
        <v>94.143691213301011</v>
      </c>
      <c r="T38" s="234">
        <v>101.59866916418939</v>
      </c>
      <c r="U38" s="234">
        <v>109.93859370815241</v>
      </c>
      <c r="V38" s="234">
        <v>91.881344781464534</v>
      </c>
      <c r="W38" s="234">
        <v>84.689850985443442</v>
      </c>
      <c r="X38" s="234">
        <v>94.964190051576907</v>
      </c>
      <c r="Y38" s="234">
        <v>87.903214082006897</v>
      </c>
      <c r="Z38" s="234">
        <v>101.27833455831808</v>
      </c>
      <c r="AA38" s="234">
        <v>92.251603638900463</v>
      </c>
      <c r="AB38" s="234">
        <v>93.00622351920417</v>
      </c>
      <c r="AC38" s="234">
        <v>90.600140132648278</v>
      </c>
      <c r="AD38" s="234">
        <v>100.29065360895271</v>
      </c>
      <c r="AE38" s="234">
        <v>98.994948164051507</v>
      </c>
      <c r="AF38" s="234">
        <v>100.65874855242403</v>
      </c>
      <c r="AG38" s="235">
        <v>101.53435047207509</v>
      </c>
      <c r="AH38" s="195"/>
    </row>
    <row r="39" spans="1:49" ht="24.9" customHeight="1" x14ac:dyDescent="0.3">
      <c r="B39" s="19" t="s">
        <v>57</v>
      </c>
    </row>
    <row r="40" spans="1:49" ht="24.9" customHeight="1" x14ac:dyDescent="0.25">
      <c r="B40" s="23" t="s">
        <v>13</v>
      </c>
      <c r="C40" s="225"/>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7"/>
      <c r="AH40" s="195"/>
    </row>
    <row r="41" spans="1:49" ht="24.9" customHeight="1" x14ac:dyDescent="0.25">
      <c r="B41" s="24" t="s">
        <v>27</v>
      </c>
      <c r="C41" s="146">
        <v>15.738990224339183</v>
      </c>
      <c r="D41" s="50">
        <v>1.3398338261305136</v>
      </c>
      <c r="E41" s="50">
        <v>18.334987207713045</v>
      </c>
      <c r="F41" s="50">
        <v>16.6018544600214</v>
      </c>
      <c r="G41" s="50">
        <v>11.032054788948297</v>
      </c>
      <c r="H41" s="50">
        <v>15.695974178427942</v>
      </c>
      <c r="I41" s="50">
        <v>17.206180756528113</v>
      </c>
      <c r="J41" s="50">
        <v>21.31736415307023</v>
      </c>
      <c r="K41" s="50">
        <v>11.520516068395157</v>
      </c>
      <c r="L41" s="50">
        <v>13.896113617204243</v>
      </c>
      <c r="M41" s="50">
        <v>16.256659157460088</v>
      </c>
      <c r="N41" s="50">
        <v>17.974512116493603</v>
      </c>
      <c r="O41" s="50">
        <v>18.4225421096038</v>
      </c>
      <c r="P41" s="50">
        <v>14.891370273032662</v>
      </c>
      <c r="Q41" s="50">
        <v>19.732871907961776</v>
      </c>
      <c r="R41" s="50">
        <v>19.870535640709399</v>
      </c>
      <c r="S41" s="50">
        <v>17.016721328373784</v>
      </c>
      <c r="T41" s="50">
        <v>12.744465222488305</v>
      </c>
      <c r="U41" s="50">
        <v>13.932151593714496</v>
      </c>
      <c r="V41" s="50">
        <v>10.760161976696276</v>
      </c>
      <c r="W41" s="50">
        <v>12.256857746611107</v>
      </c>
      <c r="X41" s="50">
        <v>12.836132785839212</v>
      </c>
      <c r="Y41" s="50">
        <v>17.838639206415671</v>
      </c>
      <c r="Z41" s="50">
        <v>16.803447364927578</v>
      </c>
      <c r="AA41" s="50">
        <v>14.721321317065168</v>
      </c>
      <c r="AB41" s="50">
        <v>14.633117762269633</v>
      </c>
      <c r="AC41" s="50">
        <v>18.260182830926645</v>
      </c>
      <c r="AD41" s="50">
        <v>15.416244867209688</v>
      </c>
      <c r="AE41" s="50">
        <v>10.564540863927606</v>
      </c>
      <c r="AF41" s="50">
        <v>10.120687758927895</v>
      </c>
      <c r="AG41" s="147">
        <v>22.930859468612816</v>
      </c>
      <c r="AH41" s="195"/>
    </row>
    <row r="42" spans="1:49" ht="24.9" customHeight="1" x14ac:dyDescent="0.25">
      <c r="A42" s="17"/>
      <c r="B42" s="26" t="s">
        <v>64</v>
      </c>
      <c r="C42" s="233"/>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5"/>
      <c r="AH42" s="195"/>
    </row>
    <row r="43" spans="1:49" ht="30" customHeight="1" x14ac:dyDescent="0.3">
      <c r="A43" s="6"/>
      <c r="B43" s="19"/>
      <c r="X43" s="412"/>
      <c r="Y43" s="412"/>
      <c r="Z43" s="412"/>
      <c r="AA43" s="412"/>
      <c r="AB43" s="412"/>
      <c r="AC43" s="412"/>
      <c r="AD43" s="412"/>
    </row>
    <row r="44" spans="1:49" s="21" customFormat="1" ht="20.100000000000001" customHeight="1" x14ac:dyDescent="0.3">
      <c r="B44" s="409" t="s">
        <v>10</v>
      </c>
      <c r="C44" s="203" t="s">
        <v>181</v>
      </c>
      <c r="D44" s="204"/>
      <c r="E44" s="204"/>
      <c r="F44" s="204"/>
      <c r="G44" s="204"/>
      <c r="H44" s="204"/>
      <c r="I44" s="204"/>
      <c r="J44" s="204"/>
      <c r="K44" s="204"/>
      <c r="L44" s="204"/>
      <c r="M44" s="204"/>
      <c r="N44" s="204"/>
      <c r="O44" s="204"/>
      <c r="P44" s="204"/>
      <c r="Q44" s="204"/>
      <c r="R44" s="204"/>
      <c r="S44" s="205"/>
      <c r="T44" s="205"/>
      <c r="U44" s="205"/>
      <c r="V44" s="205"/>
      <c r="W44" s="205"/>
      <c r="X44" s="205"/>
      <c r="Y44" s="205"/>
      <c r="Z44" s="205"/>
      <c r="AA44" s="205"/>
      <c r="AB44" s="205"/>
      <c r="AC44" s="205"/>
      <c r="AD44" s="205"/>
      <c r="AE44" s="205"/>
      <c r="AF44" s="205"/>
      <c r="AG44" s="206"/>
      <c r="AH44" s="218"/>
      <c r="AI44" s="123"/>
      <c r="AJ44" s="123"/>
      <c r="AK44" s="123"/>
      <c r="AL44" s="123"/>
      <c r="AM44" s="123"/>
      <c r="AN44" s="123"/>
      <c r="AO44" s="123"/>
      <c r="AP44" s="123"/>
      <c r="AQ44" s="123"/>
      <c r="AR44" s="123"/>
      <c r="AS44" s="123"/>
      <c r="AT44" s="123"/>
      <c r="AU44" s="123"/>
      <c r="AV44" s="123"/>
      <c r="AW44" s="123"/>
    </row>
    <row r="45" spans="1:49" s="22" customFormat="1" ht="20.100000000000001" customHeight="1" x14ac:dyDescent="0.25">
      <c r="B45" s="374"/>
      <c r="C45" s="207">
        <v>1</v>
      </c>
      <c r="D45" s="208">
        <v>2</v>
      </c>
      <c r="E45" s="208">
        <v>3</v>
      </c>
      <c r="F45" s="208">
        <v>4</v>
      </c>
      <c r="G45" s="208">
        <v>5</v>
      </c>
      <c r="H45" s="208">
        <v>6</v>
      </c>
      <c r="I45" s="208">
        <v>7</v>
      </c>
      <c r="J45" s="208">
        <v>8</v>
      </c>
      <c r="K45" s="208">
        <v>9</v>
      </c>
      <c r="L45" s="208">
        <v>10</v>
      </c>
      <c r="M45" s="208">
        <v>11</v>
      </c>
      <c r="N45" s="208">
        <v>12</v>
      </c>
      <c r="O45" s="208">
        <v>13</v>
      </c>
      <c r="P45" s="208">
        <v>14</v>
      </c>
      <c r="Q45" s="208">
        <v>15</v>
      </c>
      <c r="R45" s="208">
        <v>16</v>
      </c>
      <c r="S45" s="208">
        <v>17</v>
      </c>
      <c r="T45" s="208">
        <v>18</v>
      </c>
      <c r="U45" s="208">
        <v>19</v>
      </c>
      <c r="V45" s="208">
        <v>20</v>
      </c>
      <c r="W45" s="208">
        <v>21</v>
      </c>
      <c r="X45" s="208">
        <v>22</v>
      </c>
      <c r="Y45" s="208">
        <v>23</v>
      </c>
      <c r="Z45" s="208">
        <v>24</v>
      </c>
      <c r="AA45" s="208">
        <v>25</v>
      </c>
      <c r="AB45" s="208">
        <v>26</v>
      </c>
      <c r="AC45" s="208">
        <v>27</v>
      </c>
      <c r="AD45" s="208">
        <v>28</v>
      </c>
      <c r="AE45" s="208">
        <v>29</v>
      </c>
      <c r="AF45" s="208">
        <v>30</v>
      </c>
      <c r="AG45" s="209">
        <v>31</v>
      </c>
      <c r="AH45" s="218"/>
      <c r="AI45" s="123"/>
      <c r="AJ45" s="123"/>
      <c r="AK45" s="123"/>
      <c r="AL45" s="123"/>
      <c r="AM45" s="123"/>
      <c r="AN45" s="123"/>
      <c r="AO45" s="123"/>
      <c r="AP45" s="123"/>
      <c r="AQ45" s="123"/>
      <c r="AR45" s="123"/>
      <c r="AS45" s="123"/>
      <c r="AT45" s="123"/>
      <c r="AU45" s="123"/>
      <c r="AV45" s="123"/>
      <c r="AW45" s="123"/>
    </row>
    <row r="46" spans="1:49" ht="24.9" customHeight="1" x14ac:dyDescent="0.25">
      <c r="B46" s="142" t="s">
        <v>13</v>
      </c>
      <c r="C46" s="230">
        <v>30.69047619047619</v>
      </c>
      <c r="D46" s="231">
        <v>36.375</v>
      </c>
      <c r="E46" s="231">
        <v>52.577380952380949</v>
      </c>
      <c r="F46" s="231">
        <v>23.107142857142858</v>
      </c>
      <c r="G46" s="231">
        <v>28.142857142857142</v>
      </c>
      <c r="H46" s="231">
        <v>36.767857142857146</v>
      </c>
      <c r="I46" s="231">
        <v>37.291666666666664</v>
      </c>
      <c r="J46" s="231">
        <v>38.946428571428569</v>
      </c>
      <c r="K46" s="231">
        <v>36.636904761904759</v>
      </c>
      <c r="L46" s="231">
        <v>50.851190476190474</v>
      </c>
      <c r="M46" s="231">
        <v>20.970238095238095</v>
      </c>
      <c r="N46" s="231">
        <v>36.863095238095241</v>
      </c>
      <c r="O46" s="231">
        <v>48.833333333333336</v>
      </c>
      <c r="P46" s="231">
        <v>45.18452380952381</v>
      </c>
      <c r="Q46" s="231">
        <v>28.089285714285715</v>
      </c>
      <c r="R46" s="231">
        <v>35.035714285714285</v>
      </c>
      <c r="S46" s="231">
        <v>45.839285714285715</v>
      </c>
      <c r="T46" s="231">
        <v>23.55952380952381</v>
      </c>
      <c r="U46" s="231">
        <v>22.404761904761905</v>
      </c>
      <c r="V46" s="231">
        <v>19.107142857142858</v>
      </c>
      <c r="W46" s="231">
        <v>15.779761904761905</v>
      </c>
      <c r="X46" s="231">
        <v>22.273809523809526</v>
      </c>
      <c r="Y46" s="231">
        <v>21.238095238095237</v>
      </c>
      <c r="Z46" s="231">
        <v>34.351190476190474</v>
      </c>
      <c r="AA46" s="231">
        <v>28.595238095238095</v>
      </c>
      <c r="AB46" s="231">
        <v>25.36904761904762</v>
      </c>
      <c r="AC46" s="231">
        <v>38.88095238095238</v>
      </c>
      <c r="AD46" s="231">
        <v>54.023809523809526</v>
      </c>
      <c r="AE46" s="231">
        <v>60.238095238095241</v>
      </c>
      <c r="AF46" s="231">
        <v>79.916666666666671</v>
      </c>
      <c r="AG46" s="232">
        <v>135.38690476190476</v>
      </c>
      <c r="AH46" s="195"/>
    </row>
    <row r="47" spans="1:49" ht="24.9" customHeight="1" x14ac:dyDescent="0.25">
      <c r="B47" s="24" t="s">
        <v>27</v>
      </c>
      <c r="C47" s="151">
        <v>100.9543253968254</v>
      </c>
      <c r="D47" s="51">
        <v>89.592642857142863</v>
      </c>
      <c r="E47" s="51">
        <v>81.510079365079363</v>
      </c>
      <c r="F47" s="51">
        <v>71.414507936507931</v>
      </c>
      <c r="G47" s="51">
        <v>83.509253968253972</v>
      </c>
      <c r="H47" s="51">
        <v>85.468023809523814</v>
      </c>
      <c r="I47" s="51">
        <v>100.08187301587301</v>
      </c>
      <c r="J47" s="51">
        <v>102.04142063492064</v>
      </c>
      <c r="K47" s="51">
        <v>78.522126984126984</v>
      </c>
      <c r="L47" s="51">
        <v>77.316190476190471</v>
      </c>
      <c r="M47" s="51">
        <v>77.689952380952377</v>
      </c>
      <c r="N47" s="51">
        <v>78.263730158730155</v>
      </c>
      <c r="O47" s="51">
        <v>82.445230158730155</v>
      </c>
      <c r="P47" s="51">
        <v>86.629714285714286</v>
      </c>
      <c r="Q47" s="51">
        <v>95.927587301587295</v>
      </c>
      <c r="R47" s="51">
        <v>93.776269841269837</v>
      </c>
      <c r="S47" s="51">
        <v>79.790031746031744</v>
      </c>
      <c r="T47" s="51">
        <v>62.235777777777777</v>
      </c>
      <c r="U47" s="51">
        <v>68.434333333333328</v>
      </c>
      <c r="V47" s="51">
        <v>74.350166666666667</v>
      </c>
      <c r="W47" s="51">
        <v>72.54219047619047</v>
      </c>
      <c r="X47" s="51">
        <v>79.89817460317461</v>
      </c>
      <c r="Y47" s="51">
        <v>84.069095238095244</v>
      </c>
      <c r="Z47" s="51">
        <v>72.960547619047617</v>
      </c>
      <c r="AA47" s="51">
        <v>66.319182539682544</v>
      </c>
      <c r="AB47" s="51">
        <v>81.977603174603175</v>
      </c>
      <c r="AC47" s="51">
        <v>90.045984126984123</v>
      </c>
      <c r="AD47" s="51">
        <v>81.917031746031739</v>
      </c>
      <c r="AE47" s="51">
        <v>76.360365079365081</v>
      </c>
      <c r="AF47" s="51">
        <v>93.155230158730163</v>
      </c>
      <c r="AG47" s="152">
        <v>126.51622222222223</v>
      </c>
      <c r="AH47" s="195"/>
    </row>
    <row r="48" spans="1:49" ht="24.9" customHeight="1" x14ac:dyDescent="0.25">
      <c r="A48" s="17"/>
      <c r="B48" s="26" t="s">
        <v>65</v>
      </c>
      <c r="C48" s="233">
        <v>30.400357854750226</v>
      </c>
      <c r="D48" s="234">
        <v>40.600431955130531</v>
      </c>
      <c r="E48" s="234">
        <v>64.504146434303308</v>
      </c>
      <c r="F48" s="234">
        <v>32.35637060986145</v>
      </c>
      <c r="G48" s="234">
        <v>33.700285663598592</v>
      </c>
      <c r="H48" s="234">
        <v>43.019430547275974</v>
      </c>
      <c r="I48" s="234">
        <v>37.261159831353417</v>
      </c>
      <c r="J48" s="234">
        <v>38.167273964929684</v>
      </c>
      <c r="K48" s="234">
        <v>46.658064636129119</v>
      </c>
      <c r="L48" s="234">
        <v>65.770429405525149</v>
      </c>
      <c r="M48" s="234">
        <v>26.992213861063732</v>
      </c>
      <c r="N48" s="234">
        <v>47.101122273811583</v>
      </c>
      <c r="O48" s="234">
        <v>59.231241442753394</v>
      </c>
      <c r="P48" s="234">
        <v>52.158227903774161</v>
      </c>
      <c r="Q48" s="234">
        <v>29.281759819489597</v>
      </c>
      <c r="R48" s="234">
        <v>37.360959595648374</v>
      </c>
      <c r="S48" s="234">
        <v>57.449890307361244</v>
      </c>
      <c r="T48" s="234">
        <v>37.855273366452053</v>
      </c>
      <c r="U48" s="234">
        <v>32.739066508681539</v>
      </c>
      <c r="V48" s="234">
        <v>25.698856793149027</v>
      </c>
      <c r="W48" s="234">
        <v>21.752530218864852</v>
      </c>
      <c r="X48" s="234">
        <v>27.877745185579542</v>
      </c>
      <c r="Y48" s="234">
        <v>25.262666593407278</v>
      </c>
      <c r="Z48" s="234">
        <v>47.081870404225036</v>
      </c>
      <c r="AA48" s="234">
        <v>43.11759735295351</v>
      </c>
      <c r="AB48" s="234">
        <v>30.946315379598683</v>
      </c>
      <c r="AC48" s="234">
        <v>43.178996551489796</v>
      </c>
      <c r="AD48" s="234">
        <v>65.949422693098867</v>
      </c>
      <c r="AE48" s="234">
        <v>78.886599318192467</v>
      </c>
      <c r="AF48" s="234">
        <v>85.788706152644338</v>
      </c>
      <c r="AG48" s="235">
        <v>107.01149811770794</v>
      </c>
      <c r="AH48" s="195"/>
    </row>
    <row r="49" spans="1:34" ht="24.9" customHeight="1" x14ac:dyDescent="0.3">
      <c r="B49" s="19" t="s">
        <v>57</v>
      </c>
    </row>
    <row r="50" spans="1:34" ht="24.9" customHeight="1" x14ac:dyDescent="0.25">
      <c r="B50" s="23" t="s">
        <v>13</v>
      </c>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7"/>
      <c r="AH50" s="195"/>
    </row>
    <row r="51" spans="1:34" ht="24.9" customHeight="1" x14ac:dyDescent="0.25">
      <c r="B51" s="24" t="s">
        <v>27</v>
      </c>
      <c r="C51" s="146">
        <v>42.508552589102038</v>
      </c>
      <c r="D51" s="50">
        <v>3.4879350419449469</v>
      </c>
      <c r="E51" s="50">
        <v>24.697083294065656</v>
      </c>
      <c r="F51" s="50">
        <v>30.60144520077867</v>
      </c>
      <c r="G51" s="50">
        <v>40.485895689502158</v>
      </c>
      <c r="H51" s="50">
        <v>37.814322183070963</v>
      </c>
      <c r="I51" s="50">
        <v>43.627495422394993</v>
      </c>
      <c r="J51" s="50">
        <v>53.327222768614355</v>
      </c>
      <c r="K51" s="50">
        <v>7.5129634463772277</v>
      </c>
      <c r="L51" s="50">
        <v>-5.0656428945401828</v>
      </c>
      <c r="M51" s="50">
        <v>55.402302427060228</v>
      </c>
      <c r="N51" s="50">
        <v>57.933621059199687</v>
      </c>
      <c r="O51" s="50">
        <v>60.603146573257867</v>
      </c>
      <c r="P51" s="50">
        <v>37.086294075731466</v>
      </c>
      <c r="Q51" s="50">
        <v>40.467861444031762</v>
      </c>
      <c r="R51" s="50">
        <v>39.953557318643831</v>
      </c>
      <c r="S51" s="50">
        <v>2.0214435379701321</v>
      </c>
      <c r="T51" s="50">
        <v>25.405608375749686</v>
      </c>
      <c r="U51" s="50">
        <v>24.957843683475883</v>
      </c>
      <c r="V51" s="50">
        <v>24.326135304101804</v>
      </c>
      <c r="W51" s="50">
        <v>28.042978367145786</v>
      </c>
      <c r="X51" s="50">
        <v>68.297960765489151</v>
      </c>
      <c r="Y51" s="50">
        <v>66.372529001852101</v>
      </c>
      <c r="Z51" s="50">
        <v>47.477048325019837</v>
      </c>
      <c r="AA51" s="50">
        <v>16.237462127502894</v>
      </c>
      <c r="AB51" s="50">
        <v>20.864753746836602</v>
      </c>
      <c r="AC51" s="50">
        <v>45.513558298199904</v>
      </c>
      <c r="AD51" s="50">
        <v>40.971506031776322</v>
      </c>
      <c r="AE51" s="50">
        <v>7.1866516652329322</v>
      </c>
      <c r="AF51" s="50">
        <v>-0.91390058496958926</v>
      </c>
      <c r="AG51" s="147">
        <v>58.033494165312348</v>
      </c>
      <c r="AH51" s="195"/>
    </row>
    <row r="52" spans="1:34" ht="24.9" customHeight="1" x14ac:dyDescent="0.25">
      <c r="A52" s="17"/>
      <c r="B52" s="26" t="s">
        <v>65</v>
      </c>
      <c r="C52" s="233"/>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5"/>
      <c r="AH52" s="195"/>
    </row>
    <row r="53" spans="1:34" ht="16.5" customHeight="1" x14ac:dyDescent="0.25">
      <c r="B53" s="53"/>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4" ht="0" hidden="1" customHeight="1" x14ac:dyDescent="0.25">
      <c r="B54" s="119" t="s">
        <v>61</v>
      </c>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2"/>
      <c r="AH54" s="219"/>
    </row>
    <row r="55" spans="1:34" ht="0" hidden="1" customHeight="1" x14ac:dyDescent="0.25">
      <c r="B55" s="53"/>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row>
    <row r="56" spans="1:34" ht="24" customHeight="1" x14ac:dyDescent="0.25">
      <c r="B56" s="401" t="s">
        <v>84</v>
      </c>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row>
    <row r="57" spans="1:34" ht="15" customHeight="1" x14ac:dyDescent="0.25"/>
    <row r="58" spans="1:34" s="154" customFormat="1" x14ac:dyDescent="0.25"/>
    <row r="59" spans="1:34" s="154" customFormat="1" x14ac:dyDescent="0.25"/>
    <row r="60" spans="1:34" s="154" customFormat="1" x14ac:dyDescent="0.25">
      <c r="C60" s="154">
        <v>100</v>
      </c>
      <c r="D60" s="154">
        <v>100</v>
      </c>
      <c r="E60" s="154">
        <v>100</v>
      </c>
      <c r="F60" s="154">
        <v>100</v>
      </c>
      <c r="G60" s="154">
        <v>100</v>
      </c>
      <c r="H60" s="154">
        <v>100</v>
      </c>
      <c r="I60" s="154">
        <v>100</v>
      </c>
      <c r="J60" s="154">
        <v>100</v>
      </c>
      <c r="K60" s="154">
        <v>100</v>
      </c>
      <c r="L60" s="154">
        <v>100</v>
      </c>
      <c r="M60" s="154">
        <v>100</v>
      </c>
      <c r="N60" s="154">
        <v>100</v>
      </c>
      <c r="O60" s="154">
        <v>100</v>
      </c>
      <c r="P60" s="154">
        <v>100</v>
      </c>
      <c r="Q60" s="154">
        <v>100</v>
      </c>
      <c r="R60" s="154">
        <v>100</v>
      </c>
      <c r="S60" s="154">
        <v>100</v>
      </c>
      <c r="T60" s="154">
        <v>100</v>
      </c>
      <c r="U60" s="154">
        <v>100</v>
      </c>
      <c r="V60" s="154">
        <v>100</v>
      </c>
      <c r="W60" s="154">
        <v>100</v>
      </c>
      <c r="X60" s="154">
        <v>100</v>
      </c>
      <c r="Y60" s="154">
        <v>100</v>
      </c>
      <c r="Z60" s="154">
        <v>100</v>
      </c>
      <c r="AA60" s="154">
        <v>100</v>
      </c>
      <c r="AB60" s="154">
        <v>100</v>
      </c>
      <c r="AC60" s="154">
        <v>100</v>
      </c>
      <c r="AD60" s="154">
        <v>100</v>
      </c>
      <c r="AE60" s="154">
        <v>100</v>
      </c>
      <c r="AF60" s="154">
        <v>100</v>
      </c>
      <c r="AG60" s="154">
        <v>100</v>
      </c>
    </row>
    <row r="61" spans="1:34" s="154" customFormat="1" x14ac:dyDescent="0.25"/>
    <row r="62" spans="1:34" s="154" customFormat="1" x14ac:dyDescent="0.25"/>
    <row r="63" spans="1:34" s="154" customFormat="1" x14ac:dyDescent="0.25"/>
    <row r="64" spans="1:34" s="154" customFormat="1" x14ac:dyDescent="0.25"/>
    <row r="65" spans="2:35" s="154" customFormat="1" ht="10.5" customHeight="1" x14ac:dyDescent="0.25">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row>
    <row r="66" spans="2:35" s="154" customFormat="1" x14ac:dyDescent="0.25">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row>
    <row r="67" spans="2:35" s="154" customFormat="1" x14ac:dyDescent="0.25">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row>
    <row r="68" spans="2:35" s="154" customFormat="1" x14ac:dyDescent="0.25">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row>
    <row r="69" spans="2:35" s="154" customFormat="1" x14ac:dyDescent="0.25">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row>
    <row r="70" spans="2:35" s="154" customFormat="1" x14ac:dyDescent="0.25">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row>
    <row r="71" spans="2:35" s="154" customFormat="1" x14ac:dyDescent="0.25"/>
    <row r="72" spans="2:35" s="154" customFormat="1" x14ac:dyDescent="0.25"/>
    <row r="73" spans="2:35" s="154" customFormat="1" x14ac:dyDescent="0.25"/>
    <row r="74" spans="2:35" s="154" customFormat="1" x14ac:dyDescent="0.25"/>
    <row r="75" spans="2:35" s="154" customFormat="1" x14ac:dyDescent="0.25"/>
    <row r="76" spans="2:35" s="154" customFormat="1" x14ac:dyDescent="0.25"/>
    <row r="77" spans="2:35" s="154" customFormat="1" x14ac:dyDescent="0.25"/>
    <row r="78" spans="2:35" s="154" customFormat="1" x14ac:dyDescent="0.25"/>
    <row r="79" spans="2:35" s="154" customFormat="1" x14ac:dyDescent="0.25"/>
    <row r="80" spans="2:35" s="154" customFormat="1" x14ac:dyDescent="0.25"/>
    <row r="81" s="154" customFormat="1" x14ac:dyDescent="0.25"/>
    <row r="82" s="154" customFormat="1" x14ac:dyDescent="0.25"/>
    <row r="83" s="154" customFormat="1" x14ac:dyDescent="0.25"/>
    <row r="84" s="154" customFormat="1" x14ac:dyDescent="0.25"/>
    <row r="85" s="154" customFormat="1" x14ac:dyDescent="0.25"/>
    <row r="86" s="154" customFormat="1" x14ac:dyDescent="0.25"/>
    <row r="87" s="154" customFormat="1" x14ac:dyDescent="0.25"/>
    <row r="88" s="154" customFormat="1" x14ac:dyDescent="0.25"/>
    <row r="89" s="154" customFormat="1" x14ac:dyDescent="0.25"/>
    <row r="90" s="154" customFormat="1" x14ac:dyDescent="0.25"/>
    <row r="91" s="154" customFormat="1" x14ac:dyDescent="0.25"/>
    <row r="92" s="154" customFormat="1" x14ac:dyDescent="0.25"/>
    <row r="93" s="154" customFormat="1" x14ac:dyDescent="0.25"/>
    <row r="94" s="154" customFormat="1" x14ac:dyDescent="0.25"/>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orientation="landscape" r:id="rId1"/>
  <headerFooter alignWithMargins="0"/>
  <rowBreaks count="1" manualBreakCount="1">
    <brk id="57" max="16383" man="1"/>
  </rowBreaks>
  <colBreaks count="1" manualBreakCount="1">
    <brk id="3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M16"/>
  <sheetViews>
    <sheetView showGridLines="0" zoomScaleNormal="100" workbookViewId="0"/>
  </sheetViews>
  <sheetFormatPr defaultColWidth="8.88671875" defaultRowHeight="14.4" x14ac:dyDescent="0.3"/>
  <cols>
    <col min="1" max="1" width="4.33203125" style="260" customWidth="1"/>
    <col min="2" max="2" width="3.44140625" style="260" customWidth="1"/>
    <col min="3" max="3" width="6.88671875" style="260" customWidth="1"/>
    <col min="4" max="4" width="8.88671875" style="260" customWidth="1"/>
    <col min="5" max="5" width="39" style="260" customWidth="1"/>
    <col min="6" max="6" width="30" style="260" customWidth="1"/>
    <col min="7" max="9" width="8.88671875" style="260" customWidth="1"/>
    <col min="10" max="10" width="12" style="260" customWidth="1"/>
    <col min="11" max="11" width="8.88671875" style="260" customWidth="1"/>
    <col min="12" max="12" width="18.33203125" style="260" customWidth="1"/>
    <col min="13" max="13" width="8.88671875" style="260" customWidth="1"/>
    <col min="14" max="16384" width="8.88671875" style="260"/>
  </cols>
  <sheetData>
    <row r="2" spans="1:13" ht="84" customHeight="1" x14ac:dyDescent="0.4">
      <c r="B2" s="261"/>
      <c r="C2" s="262"/>
      <c r="K2" s="263"/>
      <c r="M2" s="263"/>
    </row>
    <row r="3" spans="1:13" ht="15" customHeight="1" x14ac:dyDescent="0.4">
      <c r="B3" s="261"/>
    </row>
    <row r="4" spans="1:13" x14ac:dyDescent="0.3">
      <c r="A4" s="264" t="s">
        <v>72</v>
      </c>
      <c r="B4" s="265"/>
      <c r="C4" s="265"/>
      <c r="D4" s="265"/>
      <c r="E4" s="265"/>
      <c r="F4" s="265"/>
      <c r="G4" s="265"/>
      <c r="H4" s="265"/>
      <c r="I4" s="265"/>
      <c r="J4" s="265"/>
      <c r="K4" s="265"/>
    </row>
    <row r="5" spans="1:13" x14ac:dyDescent="0.3">
      <c r="A5" s="256" t="s">
        <v>79</v>
      </c>
      <c r="B5" s="256"/>
      <c r="C5" s="256"/>
      <c r="D5" s="256"/>
      <c r="E5" s="256"/>
      <c r="F5" s="256"/>
      <c r="G5" s="265"/>
      <c r="H5" s="265"/>
      <c r="I5" s="265"/>
      <c r="J5" s="265"/>
      <c r="K5" s="265"/>
    </row>
    <row r="6" spans="1:13" x14ac:dyDescent="0.3">
      <c r="A6" s="265"/>
      <c r="B6" s="265"/>
      <c r="C6" s="265"/>
      <c r="D6" s="265"/>
      <c r="E6" s="265"/>
      <c r="F6" s="265"/>
      <c r="G6" s="265"/>
      <c r="H6" s="265"/>
      <c r="I6" s="265"/>
      <c r="J6" s="265"/>
      <c r="K6" s="265"/>
    </row>
    <row r="7" spans="1:13" x14ac:dyDescent="0.3">
      <c r="A7" s="265"/>
      <c r="B7" s="265"/>
      <c r="C7" s="265"/>
      <c r="D7" s="265"/>
      <c r="E7" s="265"/>
      <c r="F7" s="265"/>
      <c r="G7" s="265"/>
      <c r="H7" s="265"/>
      <c r="I7" s="265"/>
      <c r="J7" s="265"/>
      <c r="K7" s="265"/>
    </row>
    <row r="8" spans="1:13" x14ac:dyDescent="0.3">
      <c r="A8" s="264" t="s">
        <v>73</v>
      </c>
      <c r="B8" s="265"/>
      <c r="C8" s="265"/>
      <c r="D8" s="265"/>
      <c r="E8" s="265"/>
      <c r="F8" s="265"/>
      <c r="G8" s="265"/>
      <c r="H8" s="265"/>
      <c r="I8" s="265"/>
      <c r="J8" s="265"/>
      <c r="K8" s="265"/>
    </row>
    <row r="9" spans="1:13" x14ac:dyDescent="0.3">
      <c r="A9" s="256" t="s">
        <v>80</v>
      </c>
      <c r="B9" s="256"/>
      <c r="C9" s="256"/>
      <c r="D9" s="256"/>
      <c r="E9" s="256"/>
      <c r="F9" s="256"/>
      <c r="G9" s="265"/>
      <c r="H9" s="265"/>
      <c r="I9" s="265"/>
      <c r="J9" s="265"/>
      <c r="K9" s="265"/>
    </row>
    <row r="10" spans="1:13" x14ac:dyDescent="0.3">
      <c r="A10" s="256"/>
      <c r="B10" s="256"/>
      <c r="C10" s="256"/>
      <c r="D10" s="256"/>
      <c r="E10" s="256"/>
      <c r="F10" s="256"/>
      <c r="G10" s="265"/>
      <c r="H10" s="265"/>
      <c r="I10" s="265"/>
      <c r="J10" s="265"/>
      <c r="K10" s="265"/>
    </row>
    <row r="11" spans="1:13" x14ac:dyDescent="0.3">
      <c r="A11" s="265"/>
      <c r="B11" s="265"/>
      <c r="C11" s="265"/>
      <c r="D11" s="265"/>
      <c r="E11" s="265"/>
      <c r="F11" s="265"/>
      <c r="G11" s="265"/>
      <c r="H11" s="265"/>
      <c r="I11" s="265"/>
      <c r="J11" s="265"/>
      <c r="K11" s="265"/>
    </row>
    <row r="12" spans="1:13" x14ac:dyDescent="0.3">
      <c r="A12" s="256" t="s">
        <v>81</v>
      </c>
      <c r="B12" s="256"/>
      <c r="C12" s="256"/>
      <c r="D12" s="256"/>
      <c r="E12" s="256"/>
      <c r="F12" s="265"/>
      <c r="G12" s="265"/>
      <c r="H12" s="265"/>
      <c r="I12" s="265"/>
      <c r="J12" s="265"/>
      <c r="K12" s="265"/>
    </row>
    <row r="13" spans="1:13" x14ac:dyDescent="0.3">
      <c r="A13" s="265"/>
      <c r="B13" s="265"/>
      <c r="C13" s="265"/>
      <c r="D13" s="265"/>
      <c r="E13" s="265"/>
      <c r="F13" s="265"/>
      <c r="G13" s="265"/>
      <c r="H13" s="265"/>
      <c r="I13" s="265"/>
      <c r="J13" s="265"/>
      <c r="K13" s="265"/>
    </row>
    <row r="14" spans="1:13" ht="16.5" customHeight="1" x14ac:dyDescent="0.3">
      <c r="A14" s="413" t="s">
        <v>74</v>
      </c>
      <c r="B14" s="413"/>
      <c r="C14" s="413"/>
      <c r="D14" s="413"/>
      <c r="E14" s="413"/>
      <c r="F14" s="413"/>
      <c r="G14" s="413"/>
      <c r="H14" s="413"/>
      <c r="I14" s="413"/>
      <c r="J14" s="266"/>
      <c r="K14" s="265"/>
    </row>
    <row r="15" spans="1:13" ht="15" customHeight="1" x14ac:dyDescent="0.3">
      <c r="A15" s="413" t="s">
        <v>75</v>
      </c>
      <c r="B15" s="413"/>
      <c r="C15" s="413"/>
      <c r="D15" s="413"/>
      <c r="E15" s="413"/>
      <c r="F15" s="413"/>
      <c r="G15" s="413"/>
      <c r="H15" s="413"/>
      <c r="I15" s="413"/>
      <c r="J15" s="266"/>
      <c r="K15" s="266"/>
      <c r="L15" s="266"/>
    </row>
    <row r="16" spans="1:13" x14ac:dyDescent="0.3">
      <c r="C16" s="267"/>
      <c r="D16" s="267"/>
      <c r="E16" s="267"/>
      <c r="F16" s="267"/>
      <c r="G16" s="267"/>
      <c r="H16" s="267"/>
      <c r="I16" s="267"/>
      <c r="J16" s="267"/>
      <c r="K16" s="267"/>
      <c r="L16" s="267"/>
    </row>
  </sheetData>
  <mergeCells count="2">
    <mergeCell ref="A15:I15"/>
    <mergeCell ref="A14:I14"/>
  </mergeCells>
  <hyperlinks>
    <hyperlink ref="A5:F5" r:id="rId1" display="For all STR definitions, please click here or visit www.str.com/data-insights/resources/glossary" xr:uid="{00000000-0004-0000-0700-000000000000}"/>
    <hyperlink ref="A14:I14" r:id="rId2" display="For the latest in industry news, visit HotelNewsNow.com." xr:uid="{00000000-0004-0000-0700-000001000000}"/>
    <hyperlink ref="A15:I15" r:id="rId3" display="To learn more about the Hotel Data Conference, visit HotelDataConference.com." xr:uid="{00000000-0004-0000-0700-000002000000}"/>
    <hyperlink ref="A9:F9" r:id="rId4" display="For all STR FAQs, please click here or visit www.str.com/data-insights/resources/FAQ" xr:uid="{00000000-0004-0000-0700-000003000000}"/>
    <hyperlink ref="A12:E12" r:id="rId5" display="For additional support, please contact your regional office." xr:uid="{00000000-0004-0000-0700-000004000000}"/>
  </hyperlinks>
  <printOptions horizontalCentered="1" verticalCentered="1"/>
  <pageMargins left="0.25" right="0.25" top="0.25" bottom="0.25" header="0" footer="0"/>
  <pageSetup scale="93" orientation="landscape" r:id="rId6"/>
  <rowBreaks count="1" manualBreakCount="1">
    <brk id="43" max="16383" man="1"/>
  </rowBreaks>
  <colBreaks count="1" manualBreakCount="1">
    <brk id="13" max="1048575" man="1"/>
  </colBreaks>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C110E0923FC14D8029E5C11D83DC86" ma:contentTypeVersion="16" ma:contentTypeDescription="Create a new document." ma:contentTypeScope="" ma:versionID="e2e8d6c960fcaeedb5f0199ad8d9b870">
  <xsd:schema xmlns:xsd="http://www.w3.org/2001/XMLSchema" xmlns:xs="http://www.w3.org/2001/XMLSchema" xmlns:p="http://schemas.microsoft.com/office/2006/metadata/properties" xmlns:ns2="4d913871-1126-4321-94f5-9a550bef888d" xmlns:ns3="0d89de6e-69e5-4a93-ab1d-187c257fab03" targetNamespace="http://schemas.microsoft.com/office/2006/metadata/properties" ma:root="true" ma:fieldsID="9fd2d2d44927fe829ded7aa5319c0692" ns2:_="" ns3:_="">
    <xsd:import namespace="4d913871-1126-4321-94f5-9a550bef888d"/>
    <xsd:import namespace="0d89de6e-69e5-4a93-ab1d-187c257fab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13871-1126-4321-94f5-9a550bef8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673cba-9a13-4628-b64e-30eed34373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d89de6e-69e5-4a93-ab1d-187c257fab0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160586e-bfc0-43c4-b16d-45ab49f20c61}" ma:internalName="TaxCatchAll" ma:showField="CatchAllData" ma:web="0d89de6e-69e5-4a93-ab1d-187c257fab0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829DC-13F8-454A-B244-63F47E337A33}"/>
</file>

<file path=customXml/itemProps2.xml><?xml version="1.0" encoding="utf-8"?>
<ds:datastoreItem xmlns:ds="http://schemas.openxmlformats.org/officeDocument/2006/customXml" ds:itemID="{D3A321A0-CEE7-4B7B-B8BA-9F109B55622B}"/>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Table of Contents</vt:lpstr>
      <vt:lpstr>Glance</vt:lpstr>
      <vt:lpstr>Summary</vt:lpstr>
      <vt:lpstr>Comp</vt:lpstr>
      <vt:lpstr>Response</vt:lpstr>
      <vt:lpstr>Day of Week</vt:lpstr>
      <vt:lpstr>Daily by Month</vt:lpstr>
      <vt:lpstr>Help</vt:lpstr>
      <vt:lpstr>Comp!Print_Area</vt:lpstr>
      <vt:lpstr>'Daily by Month'!Print_Area</vt:lpstr>
      <vt:lpstr>'Day of Week'!Print_Area</vt:lpstr>
      <vt:lpstr>Glance!Print_Area</vt:lpstr>
      <vt:lpstr>Help!Print_Area</vt:lpstr>
      <vt:lpstr>Response!Print_Area</vt:lpstr>
      <vt:lpstr>Summary!Print_Area</vt:lpstr>
      <vt:lpstr>'Table of Contents'!Print_Area</vt:lpstr>
    </vt:vector>
  </TitlesOfParts>
  <Manager>13490990</Manager>
  <Company>41</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eSTAR</dc:title>
  <dc:subject>75359</dc:subject>
  <dc:creator>STR, Inc.</dc:creator>
  <cp:keywords>75359</cp:keywords>
  <cp:lastModifiedBy>Patricia Elkins</cp:lastModifiedBy>
  <cp:lastPrinted>2016-02-11T20:47:50Z</cp:lastPrinted>
  <dcterms:created xsi:type="dcterms:W3CDTF">2003-06-11T18:24:11Z</dcterms:created>
  <dcterms:modified xsi:type="dcterms:W3CDTF">2023-06-01T16:15:42Z</dcterms:modified>
  <cp:category>804,836,812|804,836,748,808</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