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kanthony/Documents/"/>
    </mc:Choice>
  </mc:AlternateContent>
  <xr:revisionPtr revIDLastSave="0" documentId="13_ncr:1_{A1E7CD5B-9EC2-0B40-9B85-52841538650F}" xr6:coauthVersionLast="47" xr6:coauthVersionMax="47" xr10:uidLastSave="{00000000-0000-0000-0000-000000000000}"/>
  <bookViews>
    <workbookView xWindow="780" yWindow="1000" windowWidth="27640" windowHeight="15760" xr2:uid="{BCCC6171-27FC-094B-BD08-6A807F44B3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1" l="1"/>
  <c r="N25" i="1"/>
  <c r="M25" i="1"/>
  <c r="M27" i="1" s="1"/>
  <c r="N14" i="1"/>
  <c r="N15" i="1"/>
  <c r="N16" i="1"/>
  <c r="N17" i="1"/>
  <c r="N18" i="1"/>
  <c r="N19" i="1"/>
  <c r="N20" i="1"/>
  <c r="N21" i="1"/>
  <c r="N22" i="1"/>
  <c r="N23" i="1"/>
  <c r="N13" i="1"/>
  <c r="M9" i="1"/>
  <c r="N9" i="1"/>
  <c r="N6" i="1"/>
  <c r="M7" i="1"/>
  <c r="N7" i="1"/>
  <c r="N5" i="1"/>
  <c r="L25" i="1"/>
  <c r="K25" i="1"/>
  <c r="J25" i="1"/>
  <c r="I25" i="1"/>
  <c r="H25" i="1"/>
  <c r="G25" i="1"/>
  <c r="F25" i="1"/>
  <c r="E25" i="1"/>
  <c r="D25" i="1"/>
  <c r="C25" i="1"/>
  <c r="B25" i="1"/>
  <c r="D9" i="1"/>
  <c r="D27" i="1" s="1"/>
  <c r="L7" i="1"/>
  <c r="L9" i="1" s="1"/>
  <c r="L27" i="1" s="1"/>
  <c r="K7" i="1"/>
  <c r="K9" i="1" s="1"/>
  <c r="J7" i="1"/>
  <c r="J9" i="1" s="1"/>
  <c r="J27" i="1" s="1"/>
  <c r="I7" i="1"/>
  <c r="I9" i="1" s="1"/>
  <c r="I27" i="1" s="1"/>
  <c r="H7" i="1"/>
  <c r="H9" i="1" s="1"/>
  <c r="H27" i="1" s="1"/>
  <c r="G7" i="1"/>
  <c r="G9" i="1" s="1"/>
  <c r="F7" i="1"/>
  <c r="F9" i="1" s="1"/>
  <c r="F27" i="1" s="1"/>
  <c r="E7" i="1"/>
  <c r="E9" i="1" s="1"/>
  <c r="E27" i="1" s="1"/>
  <c r="D7" i="1"/>
  <c r="C7" i="1"/>
  <c r="C9" i="1" s="1"/>
  <c r="B7" i="1"/>
  <c r="B9" i="1" s="1"/>
  <c r="M26" i="1" l="1"/>
  <c r="E26" i="1"/>
  <c r="I26" i="1"/>
  <c r="C27" i="1"/>
  <c r="G27" i="1"/>
  <c r="K27" i="1"/>
  <c r="D26" i="1"/>
  <c r="H26" i="1"/>
  <c r="L26" i="1"/>
  <c r="B27" i="1"/>
  <c r="F26" i="1"/>
  <c r="J26" i="1"/>
  <c r="C26" i="1"/>
  <c r="G26" i="1"/>
  <c r="K26" i="1"/>
  <c r="B26" i="1"/>
  <c r="N26" i="1" l="1"/>
  <c r="N27" i="1" l="1"/>
</calcChain>
</file>

<file path=xl/sharedStrings.xml><?xml version="1.0" encoding="utf-8"?>
<sst xmlns="http://schemas.openxmlformats.org/spreadsheetml/2006/main" count="35" uniqueCount="35">
  <si>
    <t>Rental Income</t>
  </si>
  <si>
    <t>Other Fees</t>
  </si>
  <si>
    <t>Net Rental Income</t>
  </si>
  <si>
    <t>Gross Income</t>
  </si>
  <si>
    <t>Operating Expenses</t>
  </si>
  <si>
    <t>Real Estate Taxes</t>
  </si>
  <si>
    <t>Insurance </t>
  </si>
  <si>
    <t>Utilities-Common &amp; Vacant</t>
  </si>
  <si>
    <t>Trash Removal</t>
  </si>
  <si>
    <t>Pest Control</t>
  </si>
  <si>
    <t>Repairs &amp; Maintenance</t>
  </si>
  <si>
    <t>Landscaping</t>
  </si>
  <si>
    <t>Marketing &amp; Advertising</t>
  </si>
  <si>
    <t>Resident Retention</t>
  </si>
  <si>
    <t>Payroll - Property Manager </t>
  </si>
  <si>
    <t>General &amp; Administrative</t>
  </si>
  <si>
    <t>Total Operating Expenses</t>
  </si>
  <si>
    <t>Expenses as % of GI</t>
  </si>
  <si>
    <t>Net Operating Income</t>
  </si>
  <si>
    <t>OCCUPANCY</t>
  </si>
  <si>
    <t>VACANCIES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</si>
  <si>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</si>
  <si>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</si>
  <si>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</si>
  <si>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</si>
  <si>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</si>
  <si>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</si>
  <si>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</si>
  <si>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</si>
  <si>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</si>
  <si>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</si>
  <si>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</si>
  <si>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TOTAL</t>
  </si>
  <si>
    <t>SEPT</t>
  </si>
  <si>
    <t>WHISPERING TRACE TOWNHOMES  P&amp;L  OCT 2021 TO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</si>
</sst>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Calibri"/>
      <family val="2"/>
      <scheme val="minor"/>
    </font>
    <font>
      <b/>
      <u/>
      <sz val="12"/>
      <color rgb="FF000000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7" fillId="0" borderId="0" xfId="0" applyFont="1"/>
    <xf numFmtId="164" fontId="8" fillId="0" borderId="1" xfId="1" applyNumberFormat="1" applyFont="1" applyBorder="1"/>
    <xf numFmtId="164" fontId="8" fillId="0" borderId="1" xfId="1" applyNumberFormat="1" applyFont="1" applyFill="1" applyBorder="1"/>
    <xf numFmtId="164" fontId="8" fillId="0" borderId="0" xfId="0" applyNumberFormat="1" applyFont="1"/>
    <xf numFmtId="164" fontId="0" fillId="0" borderId="1" xfId="1" applyNumberFormat="1" applyFont="1" applyBorder="1"/>
    <xf numFmtId="164" fontId="8" fillId="0" borderId="1" xfId="0" applyNumberFormat="1" applyFont="1" applyBorder="1"/>
    <xf numFmtId="9" fontId="8" fillId="0" borderId="1" xfId="2" applyFont="1" applyBorder="1"/>
    <xf numFmtId="10" fontId="8" fillId="0" borderId="1" xfId="0" applyNumberFormat="1" applyFont="1" applyBorder="1"/>
    <xf numFmtId="10" fontId="8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164" fontId="8" fillId="0" borderId="2" xfId="1" applyNumberFormat="1" applyFont="1" applyFill="1" applyBorder="1"/>
    <xf numFmtId="164" fontId="8" fillId="0" borderId="3" xfId="1" applyNumberFormat="1" applyFont="1" applyFill="1" applyBorder="1"/>
    <xf numFmtId="10" fontId="8" fillId="0" borderId="2" xfId="0" applyNumberFormat="1" applyFont="1" applyFill="1" applyBorder="1"/>
    <xf numFmtId="0" fontId="8" fillId="0" borderId="2" xfId="0" applyFont="1" applyFill="1" applyBorder="1"/>
    <xf numFmtId="10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2C6EB-2462-4C44-9264-74D8F2B3D7AC}">
  <sheetPr>
    <pageSetUpPr fitToPage="1"/>
  </sheetPr>
  <dimension ref="A1:O30"/>
  <sheetViews>
    <sheetView tabSelected="1" workbookViewId="0"/>
  </sheetViews>
  <sheetFormatPr baseColWidth="10" defaultRowHeight="16" x14ac:dyDescent="0.2"/>
  <cols>
    <col min="1" max="1" width="27.33203125" bestFit="1" customWidth="1"/>
    <col min="13" max="13" width="11.5" bestFit="1" customWidth="1"/>
  </cols>
  <sheetData>
    <row r="1" spans="1:14" ht="24" x14ac:dyDescent="0.3">
      <c r="A1" s="1" t="s">
        <v>34</v>
      </c>
    </row>
    <row r="3" spans="1:14" ht="19" x14ac:dyDescent="0.25">
      <c r="B3" s="6">
        <v>2021</v>
      </c>
      <c r="H3" s="6">
        <v>2022</v>
      </c>
    </row>
    <row r="4" spans="1:14" x14ac:dyDescent="0.2">
      <c r="B4" s="7" t="s">
        <v>21</v>
      </c>
      <c r="C4" s="7" t="s">
        <v>22</v>
      </c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33</v>
      </c>
      <c r="N4" s="7" t="s">
        <v>32</v>
      </c>
    </row>
    <row r="5" spans="1:14" x14ac:dyDescent="0.2">
      <c r="A5" s="2" t="s">
        <v>0</v>
      </c>
      <c r="B5" s="8">
        <v>54306.5</v>
      </c>
      <c r="C5" s="8">
        <v>54591.17</v>
      </c>
      <c r="D5" s="8">
        <v>54837.62</v>
      </c>
      <c r="E5" s="8">
        <v>55463</v>
      </c>
      <c r="F5" s="8">
        <v>54784.5</v>
      </c>
      <c r="G5" s="8">
        <v>56829</v>
      </c>
      <c r="H5" s="8">
        <v>55971.17</v>
      </c>
      <c r="I5" s="8">
        <v>56153.67</v>
      </c>
      <c r="J5" s="8">
        <v>57028</v>
      </c>
      <c r="K5" s="9">
        <v>53592</v>
      </c>
      <c r="L5" s="9">
        <v>57339</v>
      </c>
      <c r="M5" s="18">
        <v>57365.32</v>
      </c>
      <c r="N5" s="10">
        <f>SUM(B5:M5)</f>
        <v>668260.94999999995</v>
      </c>
    </row>
    <row r="6" spans="1:14" x14ac:dyDescent="0.2">
      <c r="A6" s="2" t="s">
        <v>1</v>
      </c>
      <c r="B6" s="8">
        <v>1335</v>
      </c>
      <c r="C6" s="8">
        <v>1461</v>
      </c>
      <c r="D6" s="8">
        <v>1678.43</v>
      </c>
      <c r="E6" s="8">
        <v>1270</v>
      </c>
      <c r="F6" s="8">
        <v>1099.5</v>
      </c>
      <c r="G6" s="8">
        <v>980</v>
      </c>
      <c r="H6" s="8">
        <v>1630</v>
      </c>
      <c r="I6" s="8">
        <v>1205</v>
      </c>
      <c r="J6" s="8">
        <v>1166</v>
      </c>
      <c r="K6" s="9">
        <v>1547.17</v>
      </c>
      <c r="L6" s="8">
        <v>1220.5</v>
      </c>
      <c r="M6" s="18">
        <v>1680.18</v>
      </c>
      <c r="N6" s="10">
        <f>SUM(B6:M6)</f>
        <v>16272.78</v>
      </c>
    </row>
    <row r="7" spans="1:14" x14ac:dyDescent="0.2">
      <c r="A7" s="2" t="s">
        <v>2</v>
      </c>
      <c r="B7" s="8">
        <f>SUM(B5:B6)</f>
        <v>55641.5</v>
      </c>
      <c r="C7" s="8">
        <f t="shared" ref="C7:N7" si="0">SUM(C5:C6)</f>
        <v>56052.17</v>
      </c>
      <c r="D7" s="8">
        <f t="shared" si="0"/>
        <v>56516.05</v>
      </c>
      <c r="E7" s="8">
        <f t="shared" si="0"/>
        <v>56733</v>
      </c>
      <c r="F7" s="8">
        <f t="shared" si="0"/>
        <v>55884</v>
      </c>
      <c r="G7" s="8">
        <f t="shared" si="0"/>
        <v>57809</v>
      </c>
      <c r="H7" s="8">
        <f t="shared" si="0"/>
        <v>57601.17</v>
      </c>
      <c r="I7" s="8">
        <f t="shared" si="0"/>
        <v>57358.67</v>
      </c>
      <c r="J7" s="8">
        <f t="shared" si="0"/>
        <v>58194</v>
      </c>
      <c r="K7" s="8">
        <f t="shared" si="0"/>
        <v>55139.17</v>
      </c>
      <c r="L7" s="8">
        <f t="shared" si="0"/>
        <v>58559.5</v>
      </c>
      <c r="M7" s="8">
        <f t="shared" si="0"/>
        <v>59045.5</v>
      </c>
      <c r="N7" s="8">
        <f t="shared" si="0"/>
        <v>684533.73</v>
      </c>
    </row>
    <row r="8" spans="1:14" x14ac:dyDescent="0.2">
      <c r="A8" s="2"/>
      <c r="B8" s="11"/>
      <c r="C8" s="11"/>
      <c r="D8" s="11"/>
      <c r="E8" s="11"/>
      <c r="F8" s="11"/>
      <c r="G8" s="11"/>
      <c r="H8" s="11"/>
      <c r="I8" s="11"/>
      <c r="J8" s="11"/>
      <c r="K8" s="3"/>
      <c r="L8" s="3"/>
      <c r="N8" s="10"/>
    </row>
    <row r="9" spans="1:14" x14ac:dyDescent="0.2">
      <c r="A9" s="2" t="s">
        <v>3</v>
      </c>
      <c r="B9" s="8">
        <f t="shared" ref="B9:N9" si="1">SUM(B7:B8)</f>
        <v>55641.5</v>
      </c>
      <c r="C9" s="8">
        <f t="shared" si="1"/>
        <v>56052.17</v>
      </c>
      <c r="D9" s="8">
        <f t="shared" si="1"/>
        <v>56516.05</v>
      </c>
      <c r="E9" s="8">
        <f t="shared" si="1"/>
        <v>56733</v>
      </c>
      <c r="F9" s="8">
        <f t="shared" si="1"/>
        <v>55884</v>
      </c>
      <c r="G9" s="8">
        <f t="shared" si="1"/>
        <v>57809</v>
      </c>
      <c r="H9" s="8">
        <f t="shared" si="1"/>
        <v>57601.17</v>
      </c>
      <c r="I9" s="8">
        <f t="shared" si="1"/>
        <v>57358.67</v>
      </c>
      <c r="J9" s="8">
        <f t="shared" si="1"/>
        <v>58194</v>
      </c>
      <c r="K9" s="8">
        <f t="shared" si="1"/>
        <v>55139.17</v>
      </c>
      <c r="L9" s="8">
        <f t="shared" si="1"/>
        <v>58559.5</v>
      </c>
      <c r="M9" s="8">
        <f t="shared" si="1"/>
        <v>59045.5</v>
      </c>
      <c r="N9" s="8">
        <f t="shared" si="1"/>
        <v>684533.73</v>
      </c>
    </row>
    <row r="10" spans="1:1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4" x14ac:dyDescent="0.2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4" x14ac:dyDescent="0.2">
      <c r="A12" s="5" t="s">
        <v>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4" x14ac:dyDescent="0.2">
      <c r="A13" s="2" t="s">
        <v>5</v>
      </c>
      <c r="B13" s="8">
        <v>2973</v>
      </c>
      <c r="C13" s="8">
        <v>2973</v>
      </c>
      <c r="D13" s="8">
        <v>2973</v>
      </c>
      <c r="E13" s="8">
        <v>2973</v>
      </c>
      <c r="F13" s="8">
        <v>2973</v>
      </c>
      <c r="G13" s="8">
        <v>2973</v>
      </c>
      <c r="H13" s="8">
        <v>2973</v>
      </c>
      <c r="I13" s="8">
        <v>2973</v>
      </c>
      <c r="J13" s="8">
        <v>2973</v>
      </c>
      <c r="K13" s="8">
        <v>2973</v>
      </c>
      <c r="L13" s="8">
        <v>2973</v>
      </c>
      <c r="M13" s="8">
        <v>2973</v>
      </c>
      <c r="N13" s="10">
        <f>SUM(B13:M13)</f>
        <v>35676</v>
      </c>
    </row>
    <row r="14" spans="1:14" x14ac:dyDescent="0.2">
      <c r="A14" s="2" t="s">
        <v>6</v>
      </c>
      <c r="B14" s="8">
        <v>1681</v>
      </c>
      <c r="C14" s="8">
        <v>1681</v>
      </c>
      <c r="D14" s="8">
        <v>1681</v>
      </c>
      <c r="E14" s="8">
        <v>1681</v>
      </c>
      <c r="F14" s="8">
        <v>1681</v>
      </c>
      <c r="G14" s="8">
        <v>1681</v>
      </c>
      <c r="H14" s="8">
        <v>1681</v>
      </c>
      <c r="I14" s="8">
        <v>1681</v>
      </c>
      <c r="J14" s="8">
        <v>1681</v>
      </c>
      <c r="K14" s="8">
        <v>1681</v>
      </c>
      <c r="L14" s="8">
        <v>1681</v>
      </c>
      <c r="M14" s="8">
        <v>1681</v>
      </c>
      <c r="N14" s="10">
        <f t="shared" ref="N14:N23" si="2">SUM(B14:M14)</f>
        <v>20172</v>
      </c>
    </row>
    <row r="15" spans="1:14" x14ac:dyDescent="0.2">
      <c r="A15" s="2" t="s">
        <v>7</v>
      </c>
      <c r="B15" s="8">
        <v>101.85</v>
      </c>
      <c r="C15" s="8">
        <v>109.31</v>
      </c>
      <c r="D15" s="8">
        <v>141.43</v>
      </c>
      <c r="E15" s="8">
        <v>158.26</v>
      </c>
      <c r="F15" s="8">
        <v>118.46</v>
      </c>
      <c r="G15" s="8">
        <v>151.27000000000001</v>
      </c>
      <c r="H15" s="8">
        <v>129</v>
      </c>
      <c r="I15" s="8">
        <v>113.7</v>
      </c>
      <c r="J15" s="8">
        <v>118.62</v>
      </c>
      <c r="K15" s="9">
        <v>240.43</v>
      </c>
      <c r="L15" s="9">
        <v>97.17</v>
      </c>
      <c r="M15" s="18">
        <v>189.49</v>
      </c>
      <c r="N15" s="10">
        <f t="shared" si="2"/>
        <v>1668.9900000000002</v>
      </c>
    </row>
    <row r="16" spans="1:14" x14ac:dyDescent="0.2">
      <c r="A16" s="2" t="s">
        <v>8</v>
      </c>
      <c r="B16" s="8">
        <v>592</v>
      </c>
      <c r="C16" s="8">
        <v>592</v>
      </c>
      <c r="D16" s="8">
        <v>592</v>
      </c>
      <c r="E16" s="8">
        <v>592</v>
      </c>
      <c r="F16" s="8">
        <v>592</v>
      </c>
      <c r="G16" s="8">
        <v>592</v>
      </c>
      <c r="H16" s="8">
        <v>606.39</v>
      </c>
      <c r="I16" s="8">
        <v>606.39</v>
      </c>
      <c r="J16" s="8">
        <v>606.39</v>
      </c>
      <c r="K16" s="9">
        <v>606</v>
      </c>
      <c r="L16" s="9">
        <v>606</v>
      </c>
      <c r="M16" s="19">
        <v>606.39</v>
      </c>
      <c r="N16" s="10">
        <f t="shared" si="2"/>
        <v>7189.5600000000013</v>
      </c>
    </row>
    <row r="17" spans="1:15" x14ac:dyDescent="0.2">
      <c r="A17" s="2" t="s">
        <v>9</v>
      </c>
      <c r="B17" s="8">
        <v>105</v>
      </c>
      <c r="C17" s="8">
        <v>869</v>
      </c>
      <c r="D17" s="8">
        <v>105</v>
      </c>
      <c r="E17" s="8">
        <v>105</v>
      </c>
      <c r="F17" s="8">
        <v>105</v>
      </c>
      <c r="G17" s="8">
        <v>205</v>
      </c>
      <c r="H17" s="8">
        <v>105</v>
      </c>
      <c r="I17" s="8">
        <v>205</v>
      </c>
      <c r="J17" s="8">
        <v>105</v>
      </c>
      <c r="K17" s="9">
        <v>505</v>
      </c>
      <c r="L17" s="9">
        <v>105</v>
      </c>
      <c r="M17" s="19">
        <v>105</v>
      </c>
      <c r="N17" s="10">
        <f t="shared" si="2"/>
        <v>2624</v>
      </c>
    </row>
    <row r="18" spans="1:15" x14ac:dyDescent="0.2">
      <c r="A18" s="2" t="s">
        <v>10</v>
      </c>
      <c r="B18" s="8">
        <v>191.71</v>
      </c>
      <c r="C18" s="8">
        <v>2673.12</v>
      </c>
      <c r="D18" s="8">
        <v>1364.36</v>
      </c>
      <c r="E18" s="8">
        <v>1387.48</v>
      </c>
      <c r="F18" s="8">
        <v>1265.8800000000001</v>
      </c>
      <c r="G18" s="8">
        <v>2344.0500000000002</v>
      </c>
      <c r="H18" s="8">
        <v>504.19</v>
      </c>
      <c r="I18" s="8">
        <v>1550.46</v>
      </c>
      <c r="J18" s="8">
        <v>696.6</v>
      </c>
      <c r="K18" s="9">
        <v>999.05</v>
      </c>
      <c r="L18" s="9">
        <v>777</v>
      </c>
      <c r="M18" s="19">
        <v>1345</v>
      </c>
      <c r="N18" s="10">
        <f t="shared" si="2"/>
        <v>15098.9</v>
      </c>
    </row>
    <row r="19" spans="1:15" x14ac:dyDescent="0.2">
      <c r="A19" s="2" t="s">
        <v>11</v>
      </c>
      <c r="B19" s="8">
        <v>950</v>
      </c>
      <c r="C19" s="8">
        <v>950</v>
      </c>
      <c r="D19" s="8">
        <v>950</v>
      </c>
      <c r="E19" s="8">
        <v>950</v>
      </c>
      <c r="F19" s="8">
        <v>950</v>
      </c>
      <c r="G19" s="8">
        <v>950</v>
      </c>
      <c r="H19" s="8">
        <v>950</v>
      </c>
      <c r="I19" s="8">
        <v>950</v>
      </c>
      <c r="J19" s="8">
        <v>950</v>
      </c>
      <c r="K19" s="9">
        <v>950</v>
      </c>
      <c r="L19" s="9">
        <v>950</v>
      </c>
      <c r="M19" s="19">
        <v>950</v>
      </c>
      <c r="N19" s="10">
        <f t="shared" si="2"/>
        <v>11400</v>
      </c>
    </row>
    <row r="20" spans="1:15" x14ac:dyDescent="0.2">
      <c r="A20" s="2" t="s">
        <v>12</v>
      </c>
      <c r="B20" s="8">
        <v>231.05</v>
      </c>
      <c r="C20" s="8">
        <v>231.05</v>
      </c>
      <c r="D20" s="8">
        <v>231.05</v>
      </c>
      <c r="E20" s="8">
        <v>231.05</v>
      </c>
      <c r="F20" s="8">
        <v>291.05</v>
      </c>
      <c r="G20" s="8">
        <v>331</v>
      </c>
      <c r="H20" s="8">
        <v>231</v>
      </c>
      <c r="I20" s="8">
        <v>231.05</v>
      </c>
      <c r="J20" s="8">
        <v>231.05</v>
      </c>
      <c r="K20" s="9">
        <v>231.05</v>
      </c>
      <c r="L20" s="9">
        <v>231.05</v>
      </c>
      <c r="M20" s="19">
        <v>231.05</v>
      </c>
      <c r="N20" s="10">
        <f t="shared" si="2"/>
        <v>2932.5000000000005</v>
      </c>
    </row>
    <row r="21" spans="1:15" x14ac:dyDescent="0.2">
      <c r="A21" s="2" t="s">
        <v>13</v>
      </c>
      <c r="B21" s="3"/>
      <c r="C21" s="8"/>
      <c r="D21" s="8">
        <v>38.32</v>
      </c>
      <c r="E21" s="8">
        <v>0</v>
      </c>
      <c r="F21" s="8">
        <v>120.36</v>
      </c>
      <c r="G21" s="8"/>
      <c r="H21" s="8">
        <v>0</v>
      </c>
      <c r="I21" s="8"/>
      <c r="J21" s="8"/>
      <c r="K21" s="9">
        <v>151.38999999999999</v>
      </c>
      <c r="L21" s="3"/>
      <c r="N21" s="10">
        <f t="shared" si="2"/>
        <v>310.07</v>
      </c>
    </row>
    <row r="22" spans="1:15" x14ac:dyDescent="0.2">
      <c r="A22" s="2" t="s">
        <v>14</v>
      </c>
      <c r="B22" s="8">
        <v>2250</v>
      </c>
      <c r="C22" s="8">
        <v>2250</v>
      </c>
      <c r="D22" s="8">
        <v>2250</v>
      </c>
      <c r="E22" s="8">
        <v>2250</v>
      </c>
      <c r="F22" s="8">
        <v>2250</v>
      </c>
      <c r="G22" s="8">
        <v>2250</v>
      </c>
      <c r="H22" s="8">
        <v>2500</v>
      </c>
      <c r="I22" s="8">
        <v>2500</v>
      </c>
      <c r="J22" s="8">
        <v>2500</v>
      </c>
      <c r="K22" s="9">
        <v>2500</v>
      </c>
      <c r="L22" s="9">
        <v>2500</v>
      </c>
      <c r="M22" s="19">
        <v>2500</v>
      </c>
      <c r="N22" s="10">
        <f t="shared" si="2"/>
        <v>28500</v>
      </c>
    </row>
    <row r="23" spans="1:15" x14ac:dyDescent="0.2">
      <c r="A23" s="2" t="s">
        <v>15</v>
      </c>
      <c r="B23" s="8">
        <v>575</v>
      </c>
      <c r="C23" s="8">
        <v>784</v>
      </c>
      <c r="D23" s="8">
        <v>638</v>
      </c>
      <c r="E23" s="8">
        <v>1071</v>
      </c>
      <c r="F23" s="8">
        <v>346</v>
      </c>
      <c r="G23" s="8">
        <v>671</v>
      </c>
      <c r="H23" s="8">
        <v>597</v>
      </c>
      <c r="I23" s="8">
        <v>575</v>
      </c>
      <c r="J23" s="8">
        <v>575</v>
      </c>
      <c r="K23" s="9">
        <v>659.79</v>
      </c>
      <c r="L23" s="9">
        <v>634.79</v>
      </c>
      <c r="M23" s="19">
        <v>1138.77</v>
      </c>
      <c r="N23" s="10">
        <f t="shared" si="2"/>
        <v>8265.35</v>
      </c>
    </row>
    <row r="24" spans="1:15" x14ac:dyDescent="0.2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N24" s="10"/>
    </row>
    <row r="25" spans="1:15" x14ac:dyDescent="0.2">
      <c r="A25" s="2" t="s">
        <v>16</v>
      </c>
      <c r="B25" s="12">
        <f t="shared" ref="B25:N25" si="3">SUM(B13:B24)</f>
        <v>9650.61</v>
      </c>
      <c r="C25" s="12">
        <f t="shared" si="3"/>
        <v>13112.48</v>
      </c>
      <c r="D25" s="12">
        <f t="shared" si="3"/>
        <v>10964.16</v>
      </c>
      <c r="E25" s="12">
        <f t="shared" si="3"/>
        <v>11398.79</v>
      </c>
      <c r="F25" s="12">
        <f t="shared" si="3"/>
        <v>10692.75</v>
      </c>
      <c r="G25" s="12">
        <f t="shared" si="3"/>
        <v>12148.32</v>
      </c>
      <c r="H25" s="12">
        <f t="shared" si="3"/>
        <v>10276.58</v>
      </c>
      <c r="I25" s="12">
        <f t="shared" si="3"/>
        <v>11385.6</v>
      </c>
      <c r="J25" s="12">
        <f t="shared" si="3"/>
        <v>10436.66</v>
      </c>
      <c r="K25" s="12">
        <f t="shared" si="3"/>
        <v>11496.71</v>
      </c>
      <c r="L25" s="12">
        <f t="shared" si="3"/>
        <v>10555.010000000002</v>
      </c>
      <c r="M25" s="12">
        <f t="shared" si="3"/>
        <v>11719.7</v>
      </c>
      <c r="N25" s="12">
        <f t="shared" si="3"/>
        <v>133837.37</v>
      </c>
    </row>
    <row r="26" spans="1:15" x14ac:dyDescent="0.2">
      <c r="A26" s="2" t="s">
        <v>17</v>
      </c>
      <c r="B26" s="13">
        <f t="shared" ref="B26:M26" si="4">SUM(B25/B9)</f>
        <v>0.17344266419848495</v>
      </c>
      <c r="C26" s="13">
        <f t="shared" si="4"/>
        <v>0.23393349445703887</v>
      </c>
      <c r="D26" s="13">
        <f t="shared" si="4"/>
        <v>0.19400081923630544</v>
      </c>
      <c r="E26" s="13">
        <f t="shared" si="4"/>
        <v>0.20091992314878468</v>
      </c>
      <c r="F26" s="13">
        <f t="shared" si="4"/>
        <v>0.19133830792355594</v>
      </c>
      <c r="G26" s="13">
        <f t="shared" si="4"/>
        <v>0.21014582504454324</v>
      </c>
      <c r="H26" s="13">
        <f t="shared" si="4"/>
        <v>0.17840922328487424</v>
      </c>
      <c r="I26" s="13">
        <f t="shared" si="4"/>
        <v>0.19849832640819601</v>
      </c>
      <c r="J26" s="13">
        <f t="shared" si="4"/>
        <v>0.17934254390486992</v>
      </c>
      <c r="K26" s="13">
        <f t="shared" si="4"/>
        <v>0.20850350123152017</v>
      </c>
      <c r="L26" s="13">
        <f t="shared" si="4"/>
        <v>0.18024419607407854</v>
      </c>
      <c r="M26" s="13">
        <f t="shared" si="4"/>
        <v>0.19848591340576335</v>
      </c>
      <c r="N26" s="13">
        <f>SUM(N25/N9)</f>
        <v>0.19551610700030808</v>
      </c>
    </row>
    <row r="27" spans="1:15" x14ac:dyDescent="0.2">
      <c r="A27" s="2" t="s">
        <v>18</v>
      </c>
      <c r="B27" s="12">
        <f t="shared" ref="B27:M27" si="5">SUM(B9-B25)</f>
        <v>45990.89</v>
      </c>
      <c r="C27" s="12">
        <f t="shared" si="5"/>
        <v>42939.69</v>
      </c>
      <c r="D27" s="12">
        <f t="shared" si="5"/>
        <v>45551.89</v>
      </c>
      <c r="E27" s="12">
        <f t="shared" si="5"/>
        <v>45334.21</v>
      </c>
      <c r="F27" s="12">
        <f t="shared" si="5"/>
        <v>45191.25</v>
      </c>
      <c r="G27" s="12">
        <f t="shared" si="5"/>
        <v>45660.68</v>
      </c>
      <c r="H27" s="12">
        <f t="shared" si="5"/>
        <v>47324.59</v>
      </c>
      <c r="I27" s="12">
        <f t="shared" si="5"/>
        <v>45973.07</v>
      </c>
      <c r="J27" s="12">
        <f t="shared" si="5"/>
        <v>47757.34</v>
      </c>
      <c r="K27" s="12">
        <f t="shared" si="5"/>
        <v>43642.46</v>
      </c>
      <c r="L27" s="12">
        <f t="shared" si="5"/>
        <v>48004.49</v>
      </c>
      <c r="M27" s="12">
        <f t="shared" si="5"/>
        <v>47325.8</v>
      </c>
      <c r="N27" s="12">
        <f>SUM(N9-N25)</f>
        <v>550696.36</v>
      </c>
    </row>
    <row r="28" spans="1:1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5" x14ac:dyDescent="0.2">
      <c r="A29" s="2" t="s">
        <v>19</v>
      </c>
      <c r="B29" s="14">
        <v>1</v>
      </c>
      <c r="C29" s="14">
        <v>1</v>
      </c>
      <c r="D29" s="14">
        <v>1</v>
      </c>
      <c r="E29" s="14">
        <v>1</v>
      </c>
      <c r="F29" s="14">
        <v>1</v>
      </c>
      <c r="G29" s="14">
        <v>0.99380000000000002</v>
      </c>
      <c r="H29" s="14">
        <v>1</v>
      </c>
      <c r="I29" s="14">
        <v>1</v>
      </c>
      <c r="J29" s="14">
        <v>0.98750000000000004</v>
      </c>
      <c r="K29" s="14">
        <v>0.97499999999999998</v>
      </c>
      <c r="L29" s="14">
        <v>0.97499999999999998</v>
      </c>
      <c r="M29" s="20">
        <v>1</v>
      </c>
      <c r="N29" s="15">
        <v>0.99429999999999996</v>
      </c>
      <c r="O29" s="22">
        <f>SUM(B29:M29)</f>
        <v>11.9313</v>
      </c>
    </row>
    <row r="30" spans="1:15" x14ac:dyDescent="0.2">
      <c r="A30" s="2" t="s">
        <v>20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0.25</v>
      </c>
      <c r="H30" s="16">
        <v>0</v>
      </c>
      <c r="I30" s="16">
        <v>0</v>
      </c>
      <c r="J30" s="16">
        <v>0.25</v>
      </c>
      <c r="K30" s="16">
        <v>1</v>
      </c>
      <c r="L30" s="16">
        <v>1</v>
      </c>
      <c r="M30" s="21">
        <v>0</v>
      </c>
      <c r="N30" s="17">
        <v>2.5</v>
      </c>
    </row>
  </sheetData>
  <pageMargins left="0.7" right="0.7" top="0.75" bottom="0.75" header="0.3" footer="0.3"/>
  <pageSetup scale="6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Anthony</dc:creator>
  <cp:lastModifiedBy>Frank Anthony</cp:lastModifiedBy>
  <cp:lastPrinted>2022-10-20T19:12:30Z</cp:lastPrinted>
  <dcterms:created xsi:type="dcterms:W3CDTF">2022-10-20T18:52:00Z</dcterms:created>
  <dcterms:modified xsi:type="dcterms:W3CDTF">2022-10-20T20:04:50Z</dcterms:modified>
</cp:coreProperties>
</file>